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9315" windowHeight="13620" activeTab="8"/>
  </bookViews>
  <sheets>
    <sheet name="Overview" sheetId="1" r:id="rId1"/>
    <sheet name="FeedingTypePivot" sheetId="5" r:id="rId2"/>
    <sheet name="AbundancePivot" sheetId="3" r:id="rId3"/>
    <sheet name="AbundanceR" sheetId="9" r:id="rId4"/>
    <sheet name="RawData" sheetId="2" r:id="rId5"/>
    <sheet name="Mastertable_FT" sheetId="4" r:id="rId6"/>
    <sheet name="CountsPivot" sheetId="7" r:id="rId7"/>
    <sheet name="Counts" sheetId="6" r:id="rId8"/>
    <sheet name="Environmental" sheetId="8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xlnm._FilterDatabase" localSheetId="7" hidden="1">Counts!$A$1:$E$136</definedName>
    <definedName name="_xlnm._FilterDatabase" localSheetId="4" hidden="1">RawData!$A$1:$J$3188</definedName>
  </definedNames>
  <calcPr calcId="145621"/>
  <pivotCaches>
    <pivotCache cacheId="1" r:id="rId15"/>
    <pivotCache cacheId="12" r:id="rId16"/>
  </pivotCaches>
</workbook>
</file>

<file path=xl/calcChain.xml><?xml version="1.0" encoding="utf-8"?>
<calcChain xmlns="http://schemas.openxmlformats.org/spreadsheetml/2006/main">
  <c r="AM1" i="9" l="1"/>
  <c r="AJ1" i="9"/>
  <c r="AK1" i="9"/>
  <c r="AL1" i="9"/>
  <c r="AN1" i="9"/>
  <c r="AO1" i="9"/>
  <c r="AP1" i="9"/>
  <c r="AQ1" i="9"/>
  <c r="AR1" i="9"/>
  <c r="AS1" i="9"/>
  <c r="AT1" i="9"/>
  <c r="A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A2" i="9"/>
  <c r="B2" i="9"/>
  <c r="C2" i="9"/>
  <c r="D2" i="9"/>
  <c r="E2" i="9"/>
  <c r="F2" i="9"/>
  <c r="G2" i="9"/>
  <c r="H2" i="9"/>
  <c r="AF2" i="9"/>
  <c r="I2" i="9"/>
  <c r="J2" i="9"/>
  <c r="K2" i="9"/>
  <c r="L2" i="9"/>
  <c r="M2" i="9"/>
  <c r="N2" i="9"/>
  <c r="AE2" i="9"/>
  <c r="O2" i="9"/>
  <c r="P2" i="9"/>
  <c r="Q2" i="9"/>
  <c r="R2" i="9"/>
  <c r="S2" i="9"/>
  <c r="AH2" i="9"/>
  <c r="T2" i="9"/>
  <c r="U2" i="9"/>
  <c r="V2" i="9"/>
  <c r="W2" i="9"/>
  <c r="AD2" i="9"/>
  <c r="X2" i="9"/>
  <c r="Y2" i="9"/>
  <c r="Z2" i="9"/>
  <c r="AA2" i="9"/>
  <c r="AB2" i="9"/>
  <c r="AC2" i="9"/>
  <c r="AG2" i="9"/>
  <c r="AI2" i="9"/>
  <c r="AJ2" i="9"/>
  <c r="AK2" i="9"/>
  <c r="AL2" i="9"/>
  <c r="AM2" i="9"/>
  <c r="AN2" i="9"/>
  <c r="AO2" i="9"/>
  <c r="AP2" i="9"/>
  <c r="AQ2" i="9"/>
  <c r="AR2" i="9"/>
  <c r="AS2" i="9"/>
  <c r="AT2" i="9"/>
  <c r="A3" i="9"/>
  <c r="B3" i="9"/>
  <c r="C3" i="9"/>
  <c r="D3" i="9"/>
  <c r="E3" i="9"/>
  <c r="F3" i="9"/>
  <c r="G3" i="9"/>
  <c r="H3" i="9"/>
  <c r="AF3" i="9"/>
  <c r="I3" i="9"/>
  <c r="J3" i="9"/>
  <c r="K3" i="9"/>
  <c r="L3" i="9"/>
  <c r="M3" i="9"/>
  <c r="N3" i="9"/>
  <c r="AE3" i="9"/>
  <c r="O3" i="9"/>
  <c r="P3" i="9"/>
  <c r="Q3" i="9"/>
  <c r="R3" i="9"/>
  <c r="S3" i="9"/>
  <c r="AH3" i="9"/>
  <c r="T3" i="9"/>
  <c r="U3" i="9"/>
  <c r="V3" i="9"/>
  <c r="W3" i="9"/>
  <c r="AD3" i="9"/>
  <c r="X3" i="9"/>
  <c r="Y3" i="9"/>
  <c r="Z3" i="9"/>
  <c r="AA3" i="9"/>
  <c r="AB3" i="9"/>
  <c r="AC3" i="9"/>
  <c r="AG3" i="9"/>
  <c r="AI3" i="9"/>
  <c r="AJ3" i="9"/>
  <c r="AK3" i="9"/>
  <c r="AL3" i="9"/>
  <c r="AM3" i="9"/>
  <c r="AN3" i="9"/>
  <c r="AO3" i="9"/>
  <c r="AP3" i="9"/>
  <c r="AQ3" i="9"/>
  <c r="AR3" i="9"/>
  <c r="AS3" i="9"/>
  <c r="AT3" i="9"/>
  <c r="A4" i="9"/>
  <c r="B4" i="9"/>
  <c r="C4" i="9"/>
  <c r="D4" i="9"/>
  <c r="E4" i="9"/>
  <c r="F4" i="9"/>
  <c r="G4" i="9"/>
  <c r="H4" i="9"/>
  <c r="AF4" i="9"/>
  <c r="I4" i="9"/>
  <c r="J4" i="9"/>
  <c r="K4" i="9"/>
  <c r="L4" i="9"/>
  <c r="M4" i="9"/>
  <c r="N4" i="9"/>
  <c r="AE4" i="9"/>
  <c r="O4" i="9"/>
  <c r="P4" i="9"/>
  <c r="Q4" i="9"/>
  <c r="R4" i="9"/>
  <c r="S4" i="9"/>
  <c r="AH4" i="9"/>
  <c r="T4" i="9"/>
  <c r="U4" i="9"/>
  <c r="V4" i="9"/>
  <c r="W4" i="9"/>
  <c r="AD4" i="9"/>
  <c r="X4" i="9"/>
  <c r="Y4" i="9"/>
  <c r="Z4" i="9"/>
  <c r="AA4" i="9"/>
  <c r="AB4" i="9"/>
  <c r="AC4" i="9"/>
  <c r="AG4" i="9"/>
  <c r="AI4" i="9"/>
  <c r="AJ4" i="9"/>
  <c r="AK4" i="9"/>
  <c r="AL4" i="9"/>
  <c r="AM4" i="9"/>
  <c r="AN4" i="9"/>
  <c r="AO4" i="9"/>
  <c r="AP4" i="9"/>
  <c r="AQ4" i="9"/>
  <c r="AR4" i="9"/>
  <c r="AS4" i="9"/>
  <c r="AT4" i="9"/>
  <c r="A5" i="9"/>
  <c r="B5" i="9"/>
  <c r="C5" i="9"/>
  <c r="D5" i="9"/>
  <c r="E5" i="9"/>
  <c r="F5" i="9"/>
  <c r="G5" i="9"/>
  <c r="H5" i="9"/>
  <c r="AF5" i="9"/>
  <c r="I5" i="9"/>
  <c r="J5" i="9"/>
  <c r="K5" i="9"/>
  <c r="L5" i="9"/>
  <c r="M5" i="9"/>
  <c r="N5" i="9"/>
  <c r="AE5" i="9"/>
  <c r="O5" i="9"/>
  <c r="P5" i="9"/>
  <c r="Q5" i="9"/>
  <c r="R5" i="9"/>
  <c r="S5" i="9"/>
  <c r="AH5" i="9"/>
  <c r="T5" i="9"/>
  <c r="U5" i="9"/>
  <c r="V5" i="9"/>
  <c r="W5" i="9"/>
  <c r="AD5" i="9"/>
  <c r="X5" i="9"/>
  <c r="Y5" i="9"/>
  <c r="Z5" i="9"/>
  <c r="AA5" i="9"/>
  <c r="AB5" i="9"/>
  <c r="AC5" i="9"/>
  <c r="AG5" i="9"/>
  <c r="AI5" i="9"/>
  <c r="AJ5" i="9"/>
  <c r="AK5" i="9"/>
  <c r="AL5" i="9"/>
  <c r="AM5" i="9"/>
  <c r="AN5" i="9"/>
  <c r="AO5" i="9"/>
  <c r="AP5" i="9"/>
  <c r="AQ5" i="9"/>
  <c r="AR5" i="9"/>
  <c r="AS5" i="9"/>
  <c r="AT5" i="9"/>
  <c r="A6" i="9"/>
  <c r="B6" i="9"/>
  <c r="C6" i="9"/>
  <c r="D6" i="9"/>
  <c r="E6" i="9"/>
  <c r="F6" i="9"/>
  <c r="G6" i="9"/>
  <c r="H6" i="9"/>
  <c r="AF6" i="9"/>
  <c r="I6" i="9"/>
  <c r="J6" i="9"/>
  <c r="K6" i="9"/>
  <c r="L6" i="9"/>
  <c r="M6" i="9"/>
  <c r="N6" i="9"/>
  <c r="AE6" i="9"/>
  <c r="O6" i="9"/>
  <c r="P6" i="9"/>
  <c r="Q6" i="9"/>
  <c r="R6" i="9"/>
  <c r="S6" i="9"/>
  <c r="AH6" i="9"/>
  <c r="T6" i="9"/>
  <c r="U6" i="9"/>
  <c r="V6" i="9"/>
  <c r="W6" i="9"/>
  <c r="AD6" i="9"/>
  <c r="X6" i="9"/>
  <c r="Y6" i="9"/>
  <c r="Z6" i="9"/>
  <c r="AA6" i="9"/>
  <c r="AB6" i="9"/>
  <c r="AC6" i="9"/>
  <c r="AG6" i="9"/>
  <c r="AI6" i="9"/>
  <c r="AJ6" i="9"/>
  <c r="AK6" i="9"/>
  <c r="AL6" i="9"/>
  <c r="AM6" i="9"/>
  <c r="AN6" i="9"/>
  <c r="AO6" i="9"/>
  <c r="AP6" i="9"/>
  <c r="AQ6" i="9"/>
  <c r="AR6" i="9"/>
  <c r="AS6" i="9"/>
  <c r="AT6" i="9"/>
  <c r="A7" i="9"/>
  <c r="B7" i="9"/>
  <c r="C7" i="9"/>
  <c r="D7" i="9"/>
  <c r="E7" i="9"/>
  <c r="F7" i="9"/>
  <c r="G7" i="9"/>
  <c r="H7" i="9"/>
  <c r="AF7" i="9"/>
  <c r="I7" i="9"/>
  <c r="J7" i="9"/>
  <c r="K7" i="9"/>
  <c r="L7" i="9"/>
  <c r="M7" i="9"/>
  <c r="N7" i="9"/>
  <c r="AE7" i="9"/>
  <c r="O7" i="9"/>
  <c r="P7" i="9"/>
  <c r="Q7" i="9"/>
  <c r="R7" i="9"/>
  <c r="S7" i="9"/>
  <c r="AH7" i="9"/>
  <c r="T7" i="9"/>
  <c r="U7" i="9"/>
  <c r="V7" i="9"/>
  <c r="W7" i="9"/>
  <c r="AD7" i="9"/>
  <c r="X7" i="9"/>
  <c r="Y7" i="9"/>
  <c r="Z7" i="9"/>
  <c r="AA7" i="9"/>
  <c r="AB7" i="9"/>
  <c r="AC7" i="9"/>
  <c r="AG7" i="9"/>
  <c r="AI7" i="9"/>
  <c r="AJ7" i="9"/>
  <c r="AK7" i="9"/>
  <c r="AL7" i="9"/>
  <c r="AM7" i="9"/>
  <c r="AN7" i="9"/>
  <c r="AO7" i="9"/>
  <c r="AP7" i="9"/>
  <c r="AQ7" i="9"/>
  <c r="AR7" i="9"/>
  <c r="AS7" i="9"/>
  <c r="AT7" i="9"/>
  <c r="A8" i="9"/>
  <c r="B8" i="9"/>
  <c r="C8" i="9"/>
  <c r="D8" i="9"/>
  <c r="E8" i="9"/>
  <c r="F8" i="9"/>
  <c r="G8" i="9"/>
  <c r="H8" i="9"/>
  <c r="AF8" i="9"/>
  <c r="I8" i="9"/>
  <c r="J8" i="9"/>
  <c r="K8" i="9"/>
  <c r="L8" i="9"/>
  <c r="M8" i="9"/>
  <c r="N8" i="9"/>
  <c r="AE8" i="9"/>
  <c r="O8" i="9"/>
  <c r="P8" i="9"/>
  <c r="Q8" i="9"/>
  <c r="R8" i="9"/>
  <c r="S8" i="9"/>
  <c r="AH8" i="9"/>
  <c r="T8" i="9"/>
  <c r="U8" i="9"/>
  <c r="V8" i="9"/>
  <c r="W8" i="9"/>
  <c r="AD8" i="9"/>
  <c r="X8" i="9"/>
  <c r="Y8" i="9"/>
  <c r="Z8" i="9"/>
  <c r="AA8" i="9"/>
  <c r="AB8" i="9"/>
  <c r="AC8" i="9"/>
  <c r="AG8" i="9"/>
  <c r="AI8" i="9"/>
  <c r="AJ8" i="9"/>
  <c r="AK8" i="9"/>
  <c r="AL8" i="9"/>
  <c r="AM8" i="9"/>
  <c r="AN8" i="9"/>
  <c r="AO8" i="9"/>
  <c r="AP8" i="9"/>
  <c r="AQ8" i="9"/>
  <c r="AR8" i="9"/>
  <c r="AS8" i="9"/>
  <c r="AT8" i="9"/>
  <c r="A9" i="9"/>
  <c r="B9" i="9"/>
  <c r="C9" i="9"/>
  <c r="D9" i="9"/>
  <c r="E9" i="9"/>
  <c r="F9" i="9"/>
  <c r="G9" i="9"/>
  <c r="H9" i="9"/>
  <c r="AF9" i="9"/>
  <c r="I9" i="9"/>
  <c r="J9" i="9"/>
  <c r="K9" i="9"/>
  <c r="L9" i="9"/>
  <c r="M9" i="9"/>
  <c r="N9" i="9"/>
  <c r="AE9" i="9"/>
  <c r="O9" i="9"/>
  <c r="P9" i="9"/>
  <c r="Q9" i="9"/>
  <c r="R9" i="9"/>
  <c r="S9" i="9"/>
  <c r="AH9" i="9"/>
  <c r="T9" i="9"/>
  <c r="U9" i="9"/>
  <c r="V9" i="9"/>
  <c r="W9" i="9"/>
  <c r="AD9" i="9"/>
  <c r="X9" i="9"/>
  <c r="Y9" i="9"/>
  <c r="Z9" i="9"/>
  <c r="AA9" i="9"/>
  <c r="AB9" i="9"/>
  <c r="AC9" i="9"/>
  <c r="AG9" i="9"/>
  <c r="AI9" i="9"/>
  <c r="AJ9" i="9"/>
  <c r="AK9" i="9"/>
  <c r="AL9" i="9"/>
  <c r="AM9" i="9"/>
  <c r="AN9" i="9"/>
  <c r="AO9" i="9"/>
  <c r="AP9" i="9"/>
  <c r="AQ9" i="9"/>
  <c r="AR9" i="9"/>
  <c r="AS9" i="9"/>
  <c r="AT9" i="9"/>
  <c r="A10" i="9"/>
  <c r="B10" i="9"/>
  <c r="C10" i="9"/>
  <c r="D10" i="9"/>
  <c r="E10" i="9"/>
  <c r="F10" i="9"/>
  <c r="G10" i="9"/>
  <c r="H10" i="9"/>
  <c r="AF10" i="9"/>
  <c r="I10" i="9"/>
  <c r="J10" i="9"/>
  <c r="K10" i="9"/>
  <c r="L10" i="9"/>
  <c r="M10" i="9"/>
  <c r="N10" i="9"/>
  <c r="AE10" i="9"/>
  <c r="O10" i="9"/>
  <c r="P10" i="9"/>
  <c r="Q10" i="9"/>
  <c r="R10" i="9"/>
  <c r="S10" i="9"/>
  <c r="AH10" i="9"/>
  <c r="T10" i="9"/>
  <c r="U10" i="9"/>
  <c r="V10" i="9"/>
  <c r="W10" i="9"/>
  <c r="AD10" i="9"/>
  <c r="X10" i="9"/>
  <c r="Y10" i="9"/>
  <c r="Z10" i="9"/>
  <c r="AA10" i="9"/>
  <c r="AB10" i="9"/>
  <c r="AC10" i="9"/>
  <c r="AG10" i="9"/>
  <c r="AI10" i="9"/>
  <c r="AJ10" i="9"/>
  <c r="AK10" i="9"/>
  <c r="AL10" i="9"/>
  <c r="AM10" i="9"/>
  <c r="AN10" i="9"/>
  <c r="AO10" i="9"/>
  <c r="AP10" i="9"/>
  <c r="AQ10" i="9"/>
  <c r="AR10" i="9"/>
  <c r="AS10" i="9"/>
  <c r="AT10" i="9"/>
  <c r="A11" i="9"/>
  <c r="B11" i="9"/>
  <c r="C11" i="9"/>
  <c r="D11" i="9"/>
  <c r="E11" i="9"/>
  <c r="F11" i="9"/>
  <c r="G11" i="9"/>
  <c r="H11" i="9"/>
  <c r="AF11" i="9"/>
  <c r="I11" i="9"/>
  <c r="J11" i="9"/>
  <c r="K11" i="9"/>
  <c r="L11" i="9"/>
  <c r="M11" i="9"/>
  <c r="N11" i="9"/>
  <c r="AE11" i="9"/>
  <c r="O11" i="9"/>
  <c r="P11" i="9"/>
  <c r="Q11" i="9"/>
  <c r="R11" i="9"/>
  <c r="S11" i="9"/>
  <c r="AH11" i="9"/>
  <c r="T11" i="9"/>
  <c r="U11" i="9"/>
  <c r="V11" i="9"/>
  <c r="W11" i="9"/>
  <c r="AD11" i="9"/>
  <c r="X11" i="9"/>
  <c r="Y11" i="9"/>
  <c r="Z11" i="9"/>
  <c r="AA11" i="9"/>
  <c r="AB11" i="9"/>
  <c r="AC11" i="9"/>
  <c r="AG11" i="9"/>
  <c r="AI11" i="9"/>
  <c r="AJ11" i="9"/>
  <c r="AK11" i="9"/>
  <c r="AL11" i="9"/>
  <c r="AM11" i="9"/>
  <c r="AN11" i="9"/>
  <c r="AO11" i="9"/>
  <c r="AP11" i="9"/>
  <c r="AQ11" i="9"/>
  <c r="AR11" i="9"/>
  <c r="AS11" i="9"/>
  <c r="AT11" i="9"/>
  <c r="A12" i="9"/>
  <c r="B12" i="9"/>
  <c r="C12" i="9"/>
  <c r="D12" i="9"/>
  <c r="E12" i="9"/>
  <c r="F12" i="9"/>
  <c r="G12" i="9"/>
  <c r="H12" i="9"/>
  <c r="AF12" i="9"/>
  <c r="I12" i="9"/>
  <c r="J12" i="9"/>
  <c r="K12" i="9"/>
  <c r="L12" i="9"/>
  <c r="M12" i="9"/>
  <c r="N12" i="9"/>
  <c r="AE12" i="9"/>
  <c r="O12" i="9"/>
  <c r="P12" i="9"/>
  <c r="Q12" i="9"/>
  <c r="R12" i="9"/>
  <c r="S12" i="9"/>
  <c r="AH12" i="9"/>
  <c r="T12" i="9"/>
  <c r="U12" i="9"/>
  <c r="V12" i="9"/>
  <c r="W12" i="9"/>
  <c r="AD12" i="9"/>
  <c r="X12" i="9"/>
  <c r="Y12" i="9"/>
  <c r="Z12" i="9"/>
  <c r="AA12" i="9"/>
  <c r="AB12" i="9"/>
  <c r="AC12" i="9"/>
  <c r="AG12" i="9"/>
  <c r="AI12" i="9"/>
  <c r="AJ12" i="9"/>
  <c r="AK12" i="9"/>
  <c r="AL12" i="9"/>
  <c r="AM12" i="9"/>
  <c r="AN12" i="9"/>
  <c r="AO12" i="9"/>
  <c r="AP12" i="9"/>
  <c r="AQ12" i="9"/>
  <c r="AR12" i="9"/>
  <c r="AS12" i="9"/>
  <c r="AT12" i="9"/>
  <c r="A13" i="9"/>
  <c r="B13" i="9"/>
  <c r="C13" i="9"/>
  <c r="D13" i="9"/>
  <c r="E13" i="9"/>
  <c r="F13" i="9"/>
  <c r="G13" i="9"/>
  <c r="H13" i="9"/>
  <c r="AF13" i="9"/>
  <c r="I13" i="9"/>
  <c r="J13" i="9"/>
  <c r="K13" i="9"/>
  <c r="L13" i="9"/>
  <c r="M13" i="9"/>
  <c r="N13" i="9"/>
  <c r="AE13" i="9"/>
  <c r="O13" i="9"/>
  <c r="P13" i="9"/>
  <c r="Q13" i="9"/>
  <c r="R13" i="9"/>
  <c r="S13" i="9"/>
  <c r="AH13" i="9"/>
  <c r="T13" i="9"/>
  <c r="U13" i="9"/>
  <c r="V13" i="9"/>
  <c r="W13" i="9"/>
  <c r="AD13" i="9"/>
  <c r="X13" i="9"/>
  <c r="Y13" i="9"/>
  <c r="Z13" i="9"/>
  <c r="AA13" i="9"/>
  <c r="AB13" i="9"/>
  <c r="AC13" i="9"/>
  <c r="AG13" i="9"/>
  <c r="AI13" i="9"/>
  <c r="AJ13" i="9"/>
  <c r="AK13" i="9"/>
  <c r="AL13" i="9"/>
  <c r="AM13" i="9"/>
  <c r="AN13" i="9"/>
  <c r="AO13" i="9"/>
  <c r="AP13" i="9"/>
  <c r="AQ13" i="9"/>
  <c r="AR13" i="9"/>
  <c r="AS13" i="9"/>
  <c r="AT13" i="9"/>
  <c r="A14" i="9"/>
  <c r="B14" i="9"/>
  <c r="C14" i="9"/>
  <c r="D14" i="9"/>
  <c r="E14" i="9"/>
  <c r="F14" i="9"/>
  <c r="G14" i="9"/>
  <c r="H14" i="9"/>
  <c r="AF14" i="9"/>
  <c r="I14" i="9"/>
  <c r="J14" i="9"/>
  <c r="K14" i="9"/>
  <c r="L14" i="9"/>
  <c r="M14" i="9"/>
  <c r="N14" i="9"/>
  <c r="AE14" i="9"/>
  <c r="O14" i="9"/>
  <c r="P14" i="9"/>
  <c r="Q14" i="9"/>
  <c r="R14" i="9"/>
  <c r="S14" i="9"/>
  <c r="AH14" i="9"/>
  <c r="T14" i="9"/>
  <c r="U14" i="9"/>
  <c r="V14" i="9"/>
  <c r="W14" i="9"/>
  <c r="AD14" i="9"/>
  <c r="X14" i="9"/>
  <c r="Y14" i="9"/>
  <c r="Z14" i="9"/>
  <c r="AA14" i="9"/>
  <c r="AB14" i="9"/>
  <c r="AC14" i="9"/>
  <c r="AG14" i="9"/>
  <c r="AI14" i="9"/>
  <c r="AJ14" i="9"/>
  <c r="AK14" i="9"/>
  <c r="AL14" i="9"/>
  <c r="AM14" i="9"/>
  <c r="AN14" i="9"/>
  <c r="AO14" i="9"/>
  <c r="AP14" i="9"/>
  <c r="AQ14" i="9"/>
  <c r="AR14" i="9"/>
  <c r="AS14" i="9"/>
  <c r="AT14" i="9"/>
  <c r="A15" i="9"/>
  <c r="B15" i="9"/>
  <c r="C15" i="9"/>
  <c r="D15" i="9"/>
  <c r="E15" i="9"/>
  <c r="F15" i="9"/>
  <c r="G15" i="9"/>
  <c r="H15" i="9"/>
  <c r="AF15" i="9"/>
  <c r="I15" i="9"/>
  <c r="J15" i="9"/>
  <c r="K15" i="9"/>
  <c r="L15" i="9"/>
  <c r="M15" i="9"/>
  <c r="N15" i="9"/>
  <c r="AE15" i="9"/>
  <c r="O15" i="9"/>
  <c r="P15" i="9"/>
  <c r="Q15" i="9"/>
  <c r="R15" i="9"/>
  <c r="S15" i="9"/>
  <c r="AH15" i="9"/>
  <c r="T15" i="9"/>
  <c r="U15" i="9"/>
  <c r="V15" i="9"/>
  <c r="W15" i="9"/>
  <c r="AD15" i="9"/>
  <c r="X15" i="9"/>
  <c r="Y15" i="9"/>
  <c r="Z15" i="9"/>
  <c r="AA15" i="9"/>
  <c r="AB15" i="9"/>
  <c r="AC15" i="9"/>
  <c r="AG15" i="9"/>
  <c r="AI15" i="9"/>
  <c r="AJ15" i="9"/>
  <c r="AK15" i="9"/>
  <c r="AL15" i="9"/>
  <c r="AM15" i="9"/>
  <c r="AN15" i="9"/>
  <c r="AO15" i="9"/>
  <c r="AP15" i="9"/>
  <c r="AQ15" i="9"/>
  <c r="AR15" i="9"/>
  <c r="AS15" i="9"/>
  <c r="AT15" i="9"/>
  <c r="A16" i="9"/>
  <c r="B16" i="9"/>
  <c r="C16" i="9"/>
  <c r="D16" i="9"/>
  <c r="E16" i="9"/>
  <c r="F16" i="9"/>
  <c r="G16" i="9"/>
  <c r="H16" i="9"/>
  <c r="AF16" i="9"/>
  <c r="I16" i="9"/>
  <c r="J16" i="9"/>
  <c r="K16" i="9"/>
  <c r="L16" i="9"/>
  <c r="M16" i="9"/>
  <c r="N16" i="9"/>
  <c r="AE16" i="9"/>
  <c r="O16" i="9"/>
  <c r="P16" i="9"/>
  <c r="Q16" i="9"/>
  <c r="R16" i="9"/>
  <c r="S16" i="9"/>
  <c r="AH16" i="9"/>
  <c r="T16" i="9"/>
  <c r="U16" i="9"/>
  <c r="V16" i="9"/>
  <c r="W16" i="9"/>
  <c r="AD16" i="9"/>
  <c r="X16" i="9"/>
  <c r="Y16" i="9"/>
  <c r="Z16" i="9"/>
  <c r="AA16" i="9"/>
  <c r="AB16" i="9"/>
  <c r="AC16" i="9"/>
  <c r="AG16" i="9"/>
  <c r="AI16" i="9"/>
  <c r="AJ16" i="9"/>
  <c r="AK16" i="9"/>
  <c r="AL16" i="9"/>
  <c r="AM16" i="9"/>
  <c r="AN16" i="9"/>
  <c r="AO16" i="9"/>
  <c r="AP16" i="9"/>
  <c r="AQ16" i="9"/>
  <c r="AR16" i="9"/>
  <c r="AS16" i="9"/>
  <c r="AT16" i="9"/>
  <c r="A17" i="9"/>
  <c r="B17" i="9"/>
  <c r="C17" i="9"/>
  <c r="D17" i="9"/>
  <c r="E17" i="9"/>
  <c r="F17" i="9"/>
  <c r="G17" i="9"/>
  <c r="H17" i="9"/>
  <c r="AF17" i="9"/>
  <c r="I17" i="9"/>
  <c r="J17" i="9"/>
  <c r="K17" i="9"/>
  <c r="L17" i="9"/>
  <c r="M17" i="9"/>
  <c r="N17" i="9"/>
  <c r="AE17" i="9"/>
  <c r="O17" i="9"/>
  <c r="P17" i="9"/>
  <c r="Q17" i="9"/>
  <c r="R17" i="9"/>
  <c r="S17" i="9"/>
  <c r="AH17" i="9"/>
  <c r="T17" i="9"/>
  <c r="U17" i="9"/>
  <c r="V17" i="9"/>
  <c r="W17" i="9"/>
  <c r="AD17" i="9"/>
  <c r="X17" i="9"/>
  <c r="Y17" i="9"/>
  <c r="Z17" i="9"/>
  <c r="AA17" i="9"/>
  <c r="AB17" i="9"/>
  <c r="AC17" i="9"/>
  <c r="AG17" i="9"/>
  <c r="AI17" i="9"/>
  <c r="AJ17" i="9"/>
  <c r="AK17" i="9"/>
  <c r="AL17" i="9"/>
  <c r="AM17" i="9"/>
  <c r="AN17" i="9"/>
  <c r="AO17" i="9"/>
  <c r="AP17" i="9"/>
  <c r="AQ17" i="9"/>
  <c r="AR17" i="9"/>
  <c r="AS17" i="9"/>
  <c r="AT17" i="9"/>
  <c r="A18" i="9"/>
  <c r="B18" i="9"/>
  <c r="C18" i="9"/>
  <c r="D18" i="9"/>
  <c r="E18" i="9"/>
  <c r="F18" i="9"/>
  <c r="G18" i="9"/>
  <c r="H18" i="9"/>
  <c r="AF18" i="9"/>
  <c r="I18" i="9"/>
  <c r="J18" i="9"/>
  <c r="K18" i="9"/>
  <c r="L18" i="9"/>
  <c r="M18" i="9"/>
  <c r="N18" i="9"/>
  <c r="AE18" i="9"/>
  <c r="O18" i="9"/>
  <c r="P18" i="9"/>
  <c r="Q18" i="9"/>
  <c r="R18" i="9"/>
  <c r="S18" i="9"/>
  <c r="AH18" i="9"/>
  <c r="T18" i="9"/>
  <c r="U18" i="9"/>
  <c r="V18" i="9"/>
  <c r="W18" i="9"/>
  <c r="AD18" i="9"/>
  <c r="X18" i="9"/>
  <c r="Y18" i="9"/>
  <c r="Z18" i="9"/>
  <c r="AA18" i="9"/>
  <c r="AB18" i="9"/>
  <c r="AC18" i="9"/>
  <c r="AG18" i="9"/>
  <c r="AI18" i="9"/>
  <c r="AJ18" i="9"/>
  <c r="AK18" i="9"/>
  <c r="AL18" i="9"/>
  <c r="AM18" i="9"/>
  <c r="AN18" i="9"/>
  <c r="AO18" i="9"/>
  <c r="AP18" i="9"/>
  <c r="AQ18" i="9"/>
  <c r="AR18" i="9"/>
  <c r="AS18" i="9"/>
  <c r="AT18" i="9"/>
  <c r="A19" i="9"/>
  <c r="B19" i="9"/>
  <c r="C19" i="9"/>
  <c r="D19" i="9"/>
  <c r="E19" i="9"/>
  <c r="F19" i="9"/>
  <c r="G19" i="9"/>
  <c r="H19" i="9"/>
  <c r="AF19" i="9"/>
  <c r="I19" i="9"/>
  <c r="J19" i="9"/>
  <c r="K19" i="9"/>
  <c r="L19" i="9"/>
  <c r="M19" i="9"/>
  <c r="N19" i="9"/>
  <c r="AE19" i="9"/>
  <c r="O19" i="9"/>
  <c r="P19" i="9"/>
  <c r="Q19" i="9"/>
  <c r="R19" i="9"/>
  <c r="S19" i="9"/>
  <c r="AH19" i="9"/>
  <c r="T19" i="9"/>
  <c r="U19" i="9"/>
  <c r="V19" i="9"/>
  <c r="W19" i="9"/>
  <c r="AD19" i="9"/>
  <c r="X19" i="9"/>
  <c r="Y19" i="9"/>
  <c r="Z19" i="9"/>
  <c r="AA19" i="9"/>
  <c r="AB19" i="9"/>
  <c r="AC19" i="9"/>
  <c r="AG19" i="9"/>
  <c r="AI19" i="9"/>
  <c r="AJ19" i="9"/>
  <c r="AK19" i="9"/>
  <c r="AL19" i="9"/>
  <c r="AM19" i="9"/>
  <c r="AN19" i="9"/>
  <c r="AO19" i="9"/>
  <c r="AP19" i="9"/>
  <c r="AQ19" i="9"/>
  <c r="AR19" i="9"/>
  <c r="AS19" i="9"/>
  <c r="AT19" i="9"/>
  <c r="A20" i="9"/>
  <c r="B20" i="9"/>
  <c r="C20" i="9"/>
  <c r="D20" i="9"/>
  <c r="E20" i="9"/>
  <c r="F20" i="9"/>
  <c r="G20" i="9"/>
  <c r="H20" i="9"/>
  <c r="AF20" i="9"/>
  <c r="I20" i="9"/>
  <c r="J20" i="9"/>
  <c r="K20" i="9"/>
  <c r="L20" i="9"/>
  <c r="M20" i="9"/>
  <c r="N20" i="9"/>
  <c r="AE20" i="9"/>
  <c r="O20" i="9"/>
  <c r="P20" i="9"/>
  <c r="Q20" i="9"/>
  <c r="R20" i="9"/>
  <c r="S20" i="9"/>
  <c r="AH20" i="9"/>
  <c r="T20" i="9"/>
  <c r="U20" i="9"/>
  <c r="V20" i="9"/>
  <c r="W20" i="9"/>
  <c r="AD20" i="9"/>
  <c r="X20" i="9"/>
  <c r="Y20" i="9"/>
  <c r="Z20" i="9"/>
  <c r="AA20" i="9"/>
  <c r="AB20" i="9"/>
  <c r="AC20" i="9"/>
  <c r="AG20" i="9"/>
  <c r="AI20" i="9"/>
  <c r="AJ20" i="9"/>
  <c r="AK20" i="9"/>
  <c r="AL20" i="9"/>
  <c r="AM20" i="9"/>
  <c r="AN20" i="9"/>
  <c r="AO20" i="9"/>
  <c r="AP20" i="9"/>
  <c r="AQ20" i="9"/>
  <c r="AR20" i="9"/>
  <c r="AS20" i="9"/>
  <c r="AT20" i="9"/>
  <c r="A21" i="9"/>
  <c r="B21" i="9"/>
  <c r="C21" i="9"/>
  <c r="D21" i="9"/>
  <c r="E21" i="9"/>
  <c r="F21" i="9"/>
  <c r="G21" i="9"/>
  <c r="H21" i="9"/>
  <c r="AF21" i="9"/>
  <c r="I21" i="9"/>
  <c r="J21" i="9"/>
  <c r="K21" i="9"/>
  <c r="L21" i="9"/>
  <c r="M21" i="9"/>
  <c r="N21" i="9"/>
  <c r="AE21" i="9"/>
  <c r="O21" i="9"/>
  <c r="P21" i="9"/>
  <c r="Q21" i="9"/>
  <c r="R21" i="9"/>
  <c r="S21" i="9"/>
  <c r="AH21" i="9"/>
  <c r="T21" i="9"/>
  <c r="U21" i="9"/>
  <c r="V21" i="9"/>
  <c r="W21" i="9"/>
  <c r="AD21" i="9"/>
  <c r="X21" i="9"/>
  <c r="Y21" i="9"/>
  <c r="Z21" i="9"/>
  <c r="AA21" i="9"/>
  <c r="AB21" i="9"/>
  <c r="AC21" i="9"/>
  <c r="AG21" i="9"/>
  <c r="AI21" i="9"/>
  <c r="AJ21" i="9"/>
  <c r="AK21" i="9"/>
  <c r="AL21" i="9"/>
  <c r="AM21" i="9"/>
  <c r="AN21" i="9"/>
  <c r="AO21" i="9"/>
  <c r="AP21" i="9"/>
  <c r="AQ21" i="9"/>
  <c r="AR21" i="9"/>
  <c r="AS21" i="9"/>
  <c r="AT21" i="9"/>
  <c r="A22" i="9"/>
  <c r="B22" i="9"/>
  <c r="C22" i="9"/>
  <c r="D22" i="9"/>
  <c r="E22" i="9"/>
  <c r="F22" i="9"/>
  <c r="G22" i="9"/>
  <c r="H22" i="9"/>
  <c r="AF22" i="9"/>
  <c r="I22" i="9"/>
  <c r="J22" i="9"/>
  <c r="K22" i="9"/>
  <c r="L22" i="9"/>
  <c r="M22" i="9"/>
  <c r="N22" i="9"/>
  <c r="AE22" i="9"/>
  <c r="O22" i="9"/>
  <c r="P22" i="9"/>
  <c r="Q22" i="9"/>
  <c r="R22" i="9"/>
  <c r="S22" i="9"/>
  <c r="AH22" i="9"/>
  <c r="T22" i="9"/>
  <c r="U22" i="9"/>
  <c r="V22" i="9"/>
  <c r="W22" i="9"/>
  <c r="AD22" i="9"/>
  <c r="X22" i="9"/>
  <c r="Y22" i="9"/>
  <c r="Z22" i="9"/>
  <c r="AA22" i="9"/>
  <c r="AB22" i="9"/>
  <c r="AC22" i="9"/>
  <c r="AG22" i="9"/>
  <c r="AI22" i="9"/>
  <c r="AJ22" i="9"/>
  <c r="AK22" i="9"/>
  <c r="AL22" i="9"/>
  <c r="AM22" i="9"/>
  <c r="AN22" i="9"/>
  <c r="AO22" i="9"/>
  <c r="AP22" i="9"/>
  <c r="AQ22" i="9"/>
  <c r="AR22" i="9"/>
  <c r="AS22" i="9"/>
  <c r="AT22" i="9"/>
  <c r="A23" i="9"/>
  <c r="B23" i="9"/>
  <c r="C23" i="9"/>
  <c r="D23" i="9"/>
  <c r="E23" i="9"/>
  <c r="F23" i="9"/>
  <c r="G23" i="9"/>
  <c r="H23" i="9"/>
  <c r="AF23" i="9"/>
  <c r="I23" i="9"/>
  <c r="J23" i="9"/>
  <c r="K23" i="9"/>
  <c r="L23" i="9"/>
  <c r="M23" i="9"/>
  <c r="N23" i="9"/>
  <c r="AE23" i="9"/>
  <c r="O23" i="9"/>
  <c r="P23" i="9"/>
  <c r="Q23" i="9"/>
  <c r="R23" i="9"/>
  <c r="S23" i="9"/>
  <c r="AH23" i="9"/>
  <c r="T23" i="9"/>
  <c r="U23" i="9"/>
  <c r="V23" i="9"/>
  <c r="W23" i="9"/>
  <c r="AD23" i="9"/>
  <c r="X23" i="9"/>
  <c r="Y23" i="9"/>
  <c r="Z23" i="9"/>
  <c r="AA23" i="9"/>
  <c r="AB23" i="9"/>
  <c r="AC23" i="9"/>
  <c r="AG23" i="9"/>
  <c r="AI23" i="9"/>
  <c r="AJ23" i="9"/>
  <c r="AK23" i="9"/>
  <c r="AL23" i="9"/>
  <c r="AM23" i="9"/>
  <c r="AN23" i="9"/>
  <c r="AO23" i="9"/>
  <c r="AP23" i="9"/>
  <c r="AQ23" i="9"/>
  <c r="AR23" i="9"/>
  <c r="AS23" i="9"/>
  <c r="AT23" i="9"/>
  <c r="A24" i="9"/>
  <c r="B24" i="9"/>
  <c r="C24" i="9"/>
  <c r="D24" i="9"/>
  <c r="E24" i="9"/>
  <c r="F24" i="9"/>
  <c r="G24" i="9"/>
  <c r="H24" i="9"/>
  <c r="AF24" i="9"/>
  <c r="I24" i="9"/>
  <c r="J24" i="9"/>
  <c r="K24" i="9"/>
  <c r="L24" i="9"/>
  <c r="M24" i="9"/>
  <c r="N24" i="9"/>
  <c r="AE24" i="9"/>
  <c r="O24" i="9"/>
  <c r="P24" i="9"/>
  <c r="Q24" i="9"/>
  <c r="R24" i="9"/>
  <c r="S24" i="9"/>
  <c r="AH24" i="9"/>
  <c r="T24" i="9"/>
  <c r="U24" i="9"/>
  <c r="V24" i="9"/>
  <c r="W24" i="9"/>
  <c r="AD24" i="9"/>
  <c r="X24" i="9"/>
  <c r="Y24" i="9"/>
  <c r="Z24" i="9"/>
  <c r="AA24" i="9"/>
  <c r="AB24" i="9"/>
  <c r="AC24" i="9"/>
  <c r="AG24" i="9"/>
  <c r="AI24" i="9"/>
  <c r="AJ24" i="9"/>
  <c r="AK24" i="9"/>
  <c r="AL24" i="9"/>
  <c r="AM24" i="9"/>
  <c r="AN24" i="9"/>
  <c r="AO24" i="9"/>
  <c r="AP24" i="9"/>
  <c r="AQ24" i="9"/>
  <c r="AR24" i="9"/>
  <c r="AS24" i="9"/>
  <c r="AT24" i="9"/>
  <c r="A25" i="9"/>
  <c r="B25" i="9"/>
  <c r="C25" i="9"/>
  <c r="D25" i="9"/>
  <c r="E25" i="9"/>
  <c r="F25" i="9"/>
  <c r="G25" i="9"/>
  <c r="H25" i="9"/>
  <c r="AF25" i="9"/>
  <c r="I25" i="9"/>
  <c r="J25" i="9"/>
  <c r="K25" i="9"/>
  <c r="L25" i="9"/>
  <c r="M25" i="9"/>
  <c r="N25" i="9"/>
  <c r="AE25" i="9"/>
  <c r="O25" i="9"/>
  <c r="P25" i="9"/>
  <c r="Q25" i="9"/>
  <c r="R25" i="9"/>
  <c r="S25" i="9"/>
  <c r="AH25" i="9"/>
  <c r="T25" i="9"/>
  <c r="U25" i="9"/>
  <c r="V25" i="9"/>
  <c r="W25" i="9"/>
  <c r="AD25" i="9"/>
  <c r="X25" i="9"/>
  <c r="Y25" i="9"/>
  <c r="Z25" i="9"/>
  <c r="AA25" i="9"/>
  <c r="AB25" i="9"/>
  <c r="AC25" i="9"/>
  <c r="AG25" i="9"/>
  <c r="AI25" i="9"/>
  <c r="AJ25" i="9"/>
  <c r="AK25" i="9"/>
  <c r="AL25" i="9"/>
  <c r="AM25" i="9"/>
  <c r="AN25" i="9"/>
  <c r="AO25" i="9"/>
  <c r="AP25" i="9"/>
  <c r="AQ25" i="9"/>
  <c r="AR25" i="9"/>
  <c r="AS25" i="9"/>
  <c r="AT25" i="9"/>
  <c r="A26" i="9"/>
  <c r="B26" i="9"/>
  <c r="C26" i="9"/>
  <c r="D26" i="9"/>
  <c r="E26" i="9"/>
  <c r="F26" i="9"/>
  <c r="G26" i="9"/>
  <c r="H26" i="9"/>
  <c r="AF26" i="9"/>
  <c r="I26" i="9"/>
  <c r="J26" i="9"/>
  <c r="K26" i="9"/>
  <c r="L26" i="9"/>
  <c r="M26" i="9"/>
  <c r="N26" i="9"/>
  <c r="AE26" i="9"/>
  <c r="O26" i="9"/>
  <c r="P26" i="9"/>
  <c r="Q26" i="9"/>
  <c r="R26" i="9"/>
  <c r="S26" i="9"/>
  <c r="AH26" i="9"/>
  <c r="T26" i="9"/>
  <c r="U26" i="9"/>
  <c r="V26" i="9"/>
  <c r="W26" i="9"/>
  <c r="AD26" i="9"/>
  <c r="X26" i="9"/>
  <c r="Y26" i="9"/>
  <c r="Z26" i="9"/>
  <c r="AA26" i="9"/>
  <c r="AB26" i="9"/>
  <c r="AC26" i="9"/>
  <c r="AG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27" i="9"/>
  <c r="B27" i="9"/>
  <c r="C27" i="9"/>
  <c r="D27" i="9"/>
  <c r="E27" i="9"/>
  <c r="F27" i="9"/>
  <c r="G27" i="9"/>
  <c r="H27" i="9"/>
  <c r="AF27" i="9"/>
  <c r="I27" i="9"/>
  <c r="J27" i="9"/>
  <c r="K27" i="9"/>
  <c r="L27" i="9"/>
  <c r="M27" i="9"/>
  <c r="N27" i="9"/>
  <c r="AE27" i="9"/>
  <c r="O27" i="9"/>
  <c r="P27" i="9"/>
  <c r="Q27" i="9"/>
  <c r="R27" i="9"/>
  <c r="S27" i="9"/>
  <c r="AH27" i="9"/>
  <c r="T27" i="9"/>
  <c r="U27" i="9"/>
  <c r="V27" i="9"/>
  <c r="W27" i="9"/>
  <c r="AD27" i="9"/>
  <c r="X27" i="9"/>
  <c r="Y27" i="9"/>
  <c r="Z27" i="9"/>
  <c r="AA27" i="9"/>
  <c r="AB27" i="9"/>
  <c r="AC27" i="9"/>
  <c r="AG27" i="9"/>
  <c r="AI27" i="9"/>
  <c r="AJ27" i="9"/>
  <c r="AK27" i="9"/>
  <c r="AL27" i="9"/>
  <c r="AM27" i="9"/>
  <c r="AN27" i="9"/>
  <c r="AO27" i="9"/>
  <c r="AP27" i="9"/>
  <c r="AQ27" i="9"/>
  <c r="AR27" i="9"/>
  <c r="AS27" i="9"/>
  <c r="AT27" i="9"/>
  <c r="A28" i="9"/>
  <c r="B28" i="9"/>
  <c r="C28" i="9"/>
  <c r="D28" i="9"/>
  <c r="E28" i="9"/>
  <c r="F28" i="9"/>
  <c r="G28" i="9"/>
  <c r="H28" i="9"/>
  <c r="AF28" i="9"/>
  <c r="I28" i="9"/>
  <c r="J28" i="9"/>
  <c r="K28" i="9"/>
  <c r="L28" i="9"/>
  <c r="M28" i="9"/>
  <c r="N28" i="9"/>
  <c r="AE28" i="9"/>
  <c r="O28" i="9"/>
  <c r="P28" i="9"/>
  <c r="Q28" i="9"/>
  <c r="R28" i="9"/>
  <c r="S28" i="9"/>
  <c r="AH28" i="9"/>
  <c r="T28" i="9"/>
  <c r="U28" i="9"/>
  <c r="V28" i="9"/>
  <c r="W28" i="9"/>
  <c r="AD28" i="9"/>
  <c r="X28" i="9"/>
  <c r="Y28" i="9"/>
  <c r="Z28" i="9"/>
  <c r="AA28" i="9"/>
  <c r="AB28" i="9"/>
  <c r="AC28" i="9"/>
  <c r="AG28" i="9"/>
  <c r="AI28" i="9"/>
  <c r="AJ28" i="9"/>
  <c r="AK28" i="9"/>
  <c r="AL28" i="9"/>
  <c r="AM28" i="9"/>
  <c r="AN28" i="9"/>
  <c r="AO28" i="9"/>
  <c r="AP28" i="9"/>
  <c r="AQ28" i="9"/>
  <c r="AR28" i="9"/>
  <c r="AS28" i="9"/>
  <c r="AT28" i="9"/>
  <c r="A29" i="9"/>
  <c r="B29" i="9"/>
  <c r="C29" i="9"/>
  <c r="D29" i="9"/>
  <c r="E29" i="9"/>
  <c r="F29" i="9"/>
  <c r="G29" i="9"/>
  <c r="H29" i="9"/>
  <c r="AF29" i="9"/>
  <c r="I29" i="9"/>
  <c r="J29" i="9"/>
  <c r="K29" i="9"/>
  <c r="L29" i="9"/>
  <c r="M29" i="9"/>
  <c r="N29" i="9"/>
  <c r="AE29" i="9"/>
  <c r="O29" i="9"/>
  <c r="P29" i="9"/>
  <c r="Q29" i="9"/>
  <c r="R29" i="9"/>
  <c r="S29" i="9"/>
  <c r="AH29" i="9"/>
  <c r="T29" i="9"/>
  <c r="U29" i="9"/>
  <c r="V29" i="9"/>
  <c r="W29" i="9"/>
  <c r="AD29" i="9"/>
  <c r="X29" i="9"/>
  <c r="Y29" i="9"/>
  <c r="Z29" i="9"/>
  <c r="AA29" i="9"/>
  <c r="AB29" i="9"/>
  <c r="AC29" i="9"/>
  <c r="AG29" i="9"/>
  <c r="AI29" i="9"/>
  <c r="AJ29" i="9"/>
  <c r="AK29" i="9"/>
  <c r="AL29" i="9"/>
  <c r="AM29" i="9"/>
  <c r="AN29" i="9"/>
  <c r="AO29" i="9"/>
  <c r="AP29" i="9"/>
  <c r="AQ29" i="9"/>
  <c r="AR29" i="9"/>
  <c r="AS29" i="9"/>
  <c r="AT29" i="9"/>
  <c r="A30" i="9"/>
  <c r="B30" i="9"/>
  <c r="C30" i="9"/>
  <c r="D30" i="9"/>
  <c r="E30" i="9"/>
  <c r="F30" i="9"/>
  <c r="G30" i="9"/>
  <c r="H30" i="9"/>
  <c r="AF30" i="9"/>
  <c r="I30" i="9"/>
  <c r="J30" i="9"/>
  <c r="K30" i="9"/>
  <c r="L30" i="9"/>
  <c r="M30" i="9"/>
  <c r="N30" i="9"/>
  <c r="AE30" i="9"/>
  <c r="O30" i="9"/>
  <c r="P30" i="9"/>
  <c r="Q30" i="9"/>
  <c r="R30" i="9"/>
  <c r="S30" i="9"/>
  <c r="AH30" i="9"/>
  <c r="T30" i="9"/>
  <c r="U30" i="9"/>
  <c r="V30" i="9"/>
  <c r="W30" i="9"/>
  <c r="AD30" i="9"/>
  <c r="X30" i="9"/>
  <c r="Y30" i="9"/>
  <c r="Z30" i="9"/>
  <c r="AA30" i="9"/>
  <c r="AB30" i="9"/>
  <c r="AC30" i="9"/>
  <c r="AG30" i="9"/>
  <c r="AI30" i="9"/>
  <c r="AJ30" i="9"/>
  <c r="AK30" i="9"/>
  <c r="AL30" i="9"/>
  <c r="AM30" i="9"/>
  <c r="AN30" i="9"/>
  <c r="AO30" i="9"/>
  <c r="AP30" i="9"/>
  <c r="AQ30" i="9"/>
  <c r="AR30" i="9"/>
  <c r="AS30" i="9"/>
  <c r="AT30" i="9"/>
  <c r="A31" i="9"/>
  <c r="B31" i="9"/>
  <c r="C31" i="9"/>
  <c r="D31" i="9"/>
  <c r="E31" i="9"/>
  <c r="F31" i="9"/>
  <c r="G31" i="9"/>
  <c r="H31" i="9"/>
  <c r="AF31" i="9"/>
  <c r="I31" i="9"/>
  <c r="J31" i="9"/>
  <c r="K31" i="9"/>
  <c r="L31" i="9"/>
  <c r="M31" i="9"/>
  <c r="N31" i="9"/>
  <c r="AE31" i="9"/>
  <c r="O31" i="9"/>
  <c r="P31" i="9"/>
  <c r="Q31" i="9"/>
  <c r="R31" i="9"/>
  <c r="S31" i="9"/>
  <c r="AH31" i="9"/>
  <c r="T31" i="9"/>
  <c r="U31" i="9"/>
  <c r="V31" i="9"/>
  <c r="W31" i="9"/>
  <c r="AD31" i="9"/>
  <c r="X31" i="9"/>
  <c r="Y31" i="9"/>
  <c r="Z31" i="9"/>
  <c r="AA31" i="9"/>
  <c r="AB31" i="9"/>
  <c r="AC31" i="9"/>
  <c r="AG31" i="9"/>
  <c r="AI31" i="9"/>
  <c r="AJ31" i="9"/>
  <c r="AK31" i="9"/>
  <c r="AL31" i="9"/>
  <c r="AM31" i="9"/>
  <c r="AN31" i="9"/>
  <c r="AO31" i="9"/>
  <c r="AP31" i="9"/>
  <c r="AQ31" i="9"/>
  <c r="AR31" i="9"/>
  <c r="AS31" i="9"/>
  <c r="AT31" i="9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8" i="3"/>
  <c r="AQ9" i="3"/>
  <c r="AQ10" i="3"/>
  <c r="AQ11" i="3"/>
  <c r="AQ12" i="3"/>
  <c r="AQ13" i="3"/>
  <c r="AQ14" i="3"/>
  <c r="AQ15" i="3"/>
  <c r="AQ16" i="3"/>
  <c r="AQ17" i="3"/>
  <c r="AQ18" i="3"/>
  <c r="AQ19" i="3"/>
  <c r="AQ20" i="3"/>
  <c r="AQ21" i="3"/>
  <c r="AQ22" i="3"/>
  <c r="AQ23" i="3"/>
  <c r="AQ24" i="3"/>
  <c r="AQ25" i="3"/>
  <c r="AQ26" i="3"/>
  <c r="AQ27" i="3"/>
  <c r="AQ28" i="3"/>
  <c r="AQ29" i="3"/>
  <c r="AQ30" i="3"/>
  <c r="AQ31" i="3"/>
  <c r="AQ32" i="3"/>
  <c r="AQ33" i="3"/>
  <c r="AQ34" i="3"/>
  <c r="AQ35" i="3"/>
  <c r="AQ36" i="3"/>
  <c r="AQ37" i="3"/>
  <c r="AQ8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H133" i="3"/>
  <c r="AH134" i="3"/>
  <c r="AH135" i="3"/>
  <c r="AH136" i="3"/>
  <c r="AH137" i="3"/>
  <c r="AH138" i="3"/>
  <c r="AH139" i="3"/>
  <c r="AH140" i="3"/>
  <c r="AH141" i="3"/>
  <c r="AH142" i="3"/>
  <c r="AH143" i="3"/>
  <c r="AH144" i="3"/>
  <c r="AH145" i="3"/>
  <c r="AH146" i="3"/>
  <c r="AH147" i="3"/>
  <c r="AH148" i="3"/>
  <c r="AH149" i="3"/>
  <c r="AH150" i="3"/>
  <c r="AH151" i="3"/>
  <c r="AH152" i="3"/>
  <c r="AH153" i="3"/>
  <c r="AH154" i="3"/>
  <c r="AH155" i="3"/>
  <c r="AH156" i="3"/>
  <c r="AH157" i="3"/>
  <c r="AH158" i="3"/>
  <c r="AH159" i="3"/>
  <c r="AH160" i="3"/>
  <c r="AH161" i="3"/>
  <c r="AH162" i="3"/>
  <c r="M133" i="3"/>
  <c r="N133" i="3"/>
  <c r="O133" i="3"/>
  <c r="Q133" i="3"/>
  <c r="R133" i="3"/>
  <c r="S133" i="3"/>
  <c r="T133" i="3"/>
  <c r="U133" i="3"/>
  <c r="W133" i="3"/>
  <c r="X133" i="3"/>
  <c r="Y133" i="3"/>
  <c r="Z133" i="3"/>
  <c r="AC133" i="3"/>
  <c r="AD133" i="3"/>
  <c r="AE133" i="3"/>
  <c r="AF133" i="3"/>
  <c r="AG133" i="3"/>
  <c r="M134" i="3"/>
  <c r="N134" i="3"/>
  <c r="O134" i="3"/>
  <c r="Q134" i="3"/>
  <c r="R134" i="3"/>
  <c r="S134" i="3"/>
  <c r="T134" i="3"/>
  <c r="U134" i="3"/>
  <c r="W134" i="3"/>
  <c r="X134" i="3"/>
  <c r="Y134" i="3"/>
  <c r="Z134" i="3"/>
  <c r="AC134" i="3"/>
  <c r="AD134" i="3"/>
  <c r="AE134" i="3"/>
  <c r="AF134" i="3"/>
  <c r="AG134" i="3"/>
  <c r="M135" i="3"/>
  <c r="N135" i="3"/>
  <c r="O135" i="3"/>
  <c r="Q135" i="3"/>
  <c r="R135" i="3"/>
  <c r="S135" i="3"/>
  <c r="T135" i="3"/>
  <c r="U135" i="3"/>
  <c r="W135" i="3"/>
  <c r="X135" i="3"/>
  <c r="Y135" i="3"/>
  <c r="Z135" i="3"/>
  <c r="AC135" i="3"/>
  <c r="AD135" i="3"/>
  <c r="AE135" i="3"/>
  <c r="AF135" i="3"/>
  <c r="AG135" i="3"/>
  <c r="M136" i="3"/>
  <c r="N136" i="3"/>
  <c r="O136" i="3"/>
  <c r="Q136" i="3"/>
  <c r="R136" i="3"/>
  <c r="S136" i="3"/>
  <c r="T136" i="3"/>
  <c r="U136" i="3"/>
  <c r="W136" i="3"/>
  <c r="X136" i="3"/>
  <c r="Y136" i="3"/>
  <c r="Z136" i="3"/>
  <c r="AC136" i="3"/>
  <c r="AD136" i="3"/>
  <c r="AE136" i="3"/>
  <c r="AF136" i="3"/>
  <c r="AG136" i="3"/>
  <c r="M137" i="3"/>
  <c r="N137" i="3"/>
  <c r="O137" i="3"/>
  <c r="Q137" i="3"/>
  <c r="R137" i="3"/>
  <c r="S137" i="3"/>
  <c r="T137" i="3"/>
  <c r="U137" i="3"/>
  <c r="W137" i="3"/>
  <c r="X137" i="3"/>
  <c r="Y137" i="3"/>
  <c r="Z137" i="3"/>
  <c r="AC137" i="3"/>
  <c r="AD137" i="3"/>
  <c r="AE137" i="3"/>
  <c r="AF137" i="3"/>
  <c r="AG137" i="3"/>
  <c r="M138" i="3"/>
  <c r="N138" i="3"/>
  <c r="O138" i="3"/>
  <c r="Q138" i="3"/>
  <c r="R138" i="3"/>
  <c r="S138" i="3"/>
  <c r="T138" i="3"/>
  <c r="U138" i="3"/>
  <c r="W138" i="3"/>
  <c r="X138" i="3"/>
  <c r="Y138" i="3"/>
  <c r="Z138" i="3"/>
  <c r="AC138" i="3"/>
  <c r="AD138" i="3"/>
  <c r="AE138" i="3"/>
  <c r="AF138" i="3"/>
  <c r="AG138" i="3"/>
  <c r="M139" i="3"/>
  <c r="N139" i="3"/>
  <c r="O139" i="3"/>
  <c r="Q139" i="3"/>
  <c r="R139" i="3"/>
  <c r="S139" i="3"/>
  <c r="T139" i="3"/>
  <c r="U139" i="3"/>
  <c r="W139" i="3"/>
  <c r="X139" i="3"/>
  <c r="Y139" i="3"/>
  <c r="Z139" i="3"/>
  <c r="AC139" i="3"/>
  <c r="AD139" i="3"/>
  <c r="AE139" i="3"/>
  <c r="AF139" i="3"/>
  <c r="AG139" i="3"/>
  <c r="M140" i="3"/>
  <c r="N140" i="3"/>
  <c r="O140" i="3"/>
  <c r="Q140" i="3"/>
  <c r="R140" i="3"/>
  <c r="S140" i="3"/>
  <c r="T140" i="3"/>
  <c r="U140" i="3"/>
  <c r="W140" i="3"/>
  <c r="X140" i="3"/>
  <c r="Y140" i="3"/>
  <c r="Z140" i="3"/>
  <c r="AC140" i="3"/>
  <c r="AD140" i="3"/>
  <c r="AE140" i="3"/>
  <c r="AF140" i="3"/>
  <c r="AG140" i="3"/>
  <c r="M141" i="3"/>
  <c r="N141" i="3"/>
  <c r="O141" i="3"/>
  <c r="Q141" i="3"/>
  <c r="R141" i="3"/>
  <c r="S141" i="3"/>
  <c r="T141" i="3"/>
  <c r="U141" i="3"/>
  <c r="W141" i="3"/>
  <c r="X141" i="3"/>
  <c r="Y141" i="3"/>
  <c r="Z141" i="3"/>
  <c r="AC141" i="3"/>
  <c r="AD141" i="3"/>
  <c r="AE141" i="3"/>
  <c r="AF141" i="3"/>
  <c r="AG141" i="3"/>
  <c r="M142" i="3"/>
  <c r="N142" i="3"/>
  <c r="O142" i="3"/>
  <c r="Q142" i="3"/>
  <c r="R142" i="3"/>
  <c r="S142" i="3"/>
  <c r="T142" i="3"/>
  <c r="U142" i="3"/>
  <c r="W142" i="3"/>
  <c r="X142" i="3"/>
  <c r="Y142" i="3"/>
  <c r="Z142" i="3"/>
  <c r="AC142" i="3"/>
  <c r="AD142" i="3"/>
  <c r="AE142" i="3"/>
  <c r="AF142" i="3"/>
  <c r="AG142" i="3"/>
  <c r="M143" i="3"/>
  <c r="N143" i="3"/>
  <c r="O143" i="3"/>
  <c r="Q143" i="3"/>
  <c r="R143" i="3"/>
  <c r="S143" i="3"/>
  <c r="T143" i="3"/>
  <c r="U143" i="3"/>
  <c r="W143" i="3"/>
  <c r="X143" i="3"/>
  <c r="Y143" i="3"/>
  <c r="Z143" i="3"/>
  <c r="AC143" i="3"/>
  <c r="AD143" i="3"/>
  <c r="AE143" i="3"/>
  <c r="AF143" i="3"/>
  <c r="AG143" i="3"/>
  <c r="M144" i="3"/>
  <c r="N144" i="3"/>
  <c r="O144" i="3"/>
  <c r="Q144" i="3"/>
  <c r="R144" i="3"/>
  <c r="S144" i="3"/>
  <c r="T144" i="3"/>
  <c r="U144" i="3"/>
  <c r="W144" i="3"/>
  <c r="X144" i="3"/>
  <c r="Y144" i="3"/>
  <c r="Z144" i="3"/>
  <c r="AC144" i="3"/>
  <c r="AD144" i="3"/>
  <c r="AE144" i="3"/>
  <c r="AF144" i="3"/>
  <c r="AG144" i="3"/>
  <c r="M145" i="3"/>
  <c r="N145" i="3"/>
  <c r="O145" i="3"/>
  <c r="Q145" i="3"/>
  <c r="R145" i="3"/>
  <c r="S145" i="3"/>
  <c r="T145" i="3"/>
  <c r="U145" i="3"/>
  <c r="W145" i="3"/>
  <c r="X145" i="3"/>
  <c r="Y145" i="3"/>
  <c r="Z145" i="3"/>
  <c r="AC145" i="3"/>
  <c r="AD145" i="3"/>
  <c r="AE145" i="3"/>
  <c r="AF145" i="3"/>
  <c r="AG145" i="3"/>
  <c r="M146" i="3"/>
  <c r="N146" i="3"/>
  <c r="O146" i="3"/>
  <c r="Q146" i="3"/>
  <c r="R146" i="3"/>
  <c r="S146" i="3"/>
  <c r="T146" i="3"/>
  <c r="U146" i="3"/>
  <c r="W146" i="3"/>
  <c r="X146" i="3"/>
  <c r="Y146" i="3"/>
  <c r="Z146" i="3"/>
  <c r="AC146" i="3"/>
  <c r="AD146" i="3"/>
  <c r="AE146" i="3"/>
  <c r="AF146" i="3"/>
  <c r="AG146" i="3"/>
  <c r="M147" i="3"/>
  <c r="N147" i="3"/>
  <c r="O147" i="3"/>
  <c r="Q147" i="3"/>
  <c r="R147" i="3"/>
  <c r="S147" i="3"/>
  <c r="T147" i="3"/>
  <c r="U147" i="3"/>
  <c r="W147" i="3"/>
  <c r="X147" i="3"/>
  <c r="Y147" i="3"/>
  <c r="Z147" i="3"/>
  <c r="AC147" i="3"/>
  <c r="AD147" i="3"/>
  <c r="AE147" i="3"/>
  <c r="AF147" i="3"/>
  <c r="AG147" i="3"/>
  <c r="M148" i="3"/>
  <c r="N148" i="3"/>
  <c r="O148" i="3"/>
  <c r="Q148" i="3"/>
  <c r="R148" i="3"/>
  <c r="S148" i="3"/>
  <c r="T148" i="3"/>
  <c r="U148" i="3"/>
  <c r="W148" i="3"/>
  <c r="X148" i="3"/>
  <c r="Y148" i="3"/>
  <c r="Z148" i="3"/>
  <c r="AC148" i="3"/>
  <c r="AD148" i="3"/>
  <c r="AE148" i="3"/>
  <c r="AF148" i="3"/>
  <c r="AG148" i="3"/>
  <c r="M149" i="3"/>
  <c r="N149" i="3"/>
  <c r="O149" i="3"/>
  <c r="Q149" i="3"/>
  <c r="R149" i="3"/>
  <c r="S149" i="3"/>
  <c r="T149" i="3"/>
  <c r="U149" i="3"/>
  <c r="W149" i="3"/>
  <c r="X149" i="3"/>
  <c r="Y149" i="3"/>
  <c r="Z149" i="3"/>
  <c r="AC149" i="3"/>
  <c r="AD149" i="3"/>
  <c r="AE149" i="3"/>
  <c r="AF149" i="3"/>
  <c r="AG149" i="3"/>
  <c r="M150" i="3"/>
  <c r="N150" i="3"/>
  <c r="O150" i="3"/>
  <c r="Q150" i="3"/>
  <c r="R150" i="3"/>
  <c r="S150" i="3"/>
  <c r="T150" i="3"/>
  <c r="U150" i="3"/>
  <c r="W150" i="3"/>
  <c r="X150" i="3"/>
  <c r="Y150" i="3"/>
  <c r="Z150" i="3"/>
  <c r="AC150" i="3"/>
  <c r="AD150" i="3"/>
  <c r="AE150" i="3"/>
  <c r="AF150" i="3"/>
  <c r="AG150" i="3"/>
  <c r="M151" i="3"/>
  <c r="N151" i="3"/>
  <c r="O151" i="3"/>
  <c r="Q151" i="3"/>
  <c r="R151" i="3"/>
  <c r="S151" i="3"/>
  <c r="T151" i="3"/>
  <c r="U151" i="3"/>
  <c r="W151" i="3"/>
  <c r="X151" i="3"/>
  <c r="Y151" i="3"/>
  <c r="Z151" i="3"/>
  <c r="AC151" i="3"/>
  <c r="AD151" i="3"/>
  <c r="AE151" i="3"/>
  <c r="AF151" i="3"/>
  <c r="AG151" i="3"/>
  <c r="M152" i="3"/>
  <c r="N152" i="3"/>
  <c r="O152" i="3"/>
  <c r="Q152" i="3"/>
  <c r="R152" i="3"/>
  <c r="S152" i="3"/>
  <c r="T152" i="3"/>
  <c r="U152" i="3"/>
  <c r="W152" i="3"/>
  <c r="X152" i="3"/>
  <c r="Y152" i="3"/>
  <c r="Z152" i="3"/>
  <c r="AC152" i="3"/>
  <c r="AD152" i="3"/>
  <c r="AE152" i="3"/>
  <c r="AF152" i="3"/>
  <c r="AG152" i="3"/>
  <c r="M153" i="3"/>
  <c r="N153" i="3"/>
  <c r="O153" i="3"/>
  <c r="Q153" i="3"/>
  <c r="R153" i="3"/>
  <c r="S153" i="3"/>
  <c r="T153" i="3"/>
  <c r="U153" i="3"/>
  <c r="W153" i="3"/>
  <c r="X153" i="3"/>
  <c r="Y153" i="3"/>
  <c r="Z153" i="3"/>
  <c r="AC153" i="3"/>
  <c r="AD153" i="3"/>
  <c r="AE153" i="3"/>
  <c r="AF153" i="3"/>
  <c r="AG153" i="3"/>
  <c r="M154" i="3"/>
  <c r="N154" i="3"/>
  <c r="O154" i="3"/>
  <c r="Q154" i="3"/>
  <c r="R154" i="3"/>
  <c r="S154" i="3"/>
  <c r="T154" i="3"/>
  <c r="U154" i="3"/>
  <c r="W154" i="3"/>
  <c r="X154" i="3"/>
  <c r="Y154" i="3"/>
  <c r="Z154" i="3"/>
  <c r="AC154" i="3"/>
  <c r="AD154" i="3"/>
  <c r="AE154" i="3"/>
  <c r="AF154" i="3"/>
  <c r="AG154" i="3"/>
  <c r="M155" i="3"/>
  <c r="N155" i="3"/>
  <c r="O155" i="3"/>
  <c r="Q155" i="3"/>
  <c r="R155" i="3"/>
  <c r="S155" i="3"/>
  <c r="T155" i="3"/>
  <c r="U155" i="3"/>
  <c r="W155" i="3"/>
  <c r="X155" i="3"/>
  <c r="Y155" i="3"/>
  <c r="Z155" i="3"/>
  <c r="AC155" i="3"/>
  <c r="AD155" i="3"/>
  <c r="AE155" i="3"/>
  <c r="AF155" i="3"/>
  <c r="AG155" i="3"/>
  <c r="M156" i="3"/>
  <c r="N156" i="3"/>
  <c r="O156" i="3"/>
  <c r="Q156" i="3"/>
  <c r="R156" i="3"/>
  <c r="S156" i="3"/>
  <c r="T156" i="3"/>
  <c r="U156" i="3"/>
  <c r="W156" i="3"/>
  <c r="X156" i="3"/>
  <c r="Y156" i="3"/>
  <c r="Z156" i="3"/>
  <c r="AC156" i="3"/>
  <c r="AD156" i="3"/>
  <c r="AE156" i="3"/>
  <c r="AF156" i="3"/>
  <c r="AG156" i="3"/>
  <c r="M157" i="3"/>
  <c r="N157" i="3"/>
  <c r="O157" i="3"/>
  <c r="Q157" i="3"/>
  <c r="R157" i="3"/>
  <c r="S157" i="3"/>
  <c r="T157" i="3"/>
  <c r="U157" i="3"/>
  <c r="W157" i="3"/>
  <c r="X157" i="3"/>
  <c r="Y157" i="3"/>
  <c r="Z157" i="3"/>
  <c r="AC157" i="3"/>
  <c r="AD157" i="3"/>
  <c r="AE157" i="3"/>
  <c r="AF157" i="3"/>
  <c r="AG157" i="3"/>
  <c r="M158" i="3"/>
  <c r="N158" i="3"/>
  <c r="O158" i="3"/>
  <c r="Q158" i="3"/>
  <c r="R158" i="3"/>
  <c r="S158" i="3"/>
  <c r="T158" i="3"/>
  <c r="U158" i="3"/>
  <c r="W158" i="3"/>
  <c r="X158" i="3"/>
  <c r="Y158" i="3"/>
  <c r="Z158" i="3"/>
  <c r="AC158" i="3"/>
  <c r="AD158" i="3"/>
  <c r="AE158" i="3"/>
  <c r="AF158" i="3"/>
  <c r="AG158" i="3"/>
  <c r="M159" i="3"/>
  <c r="N159" i="3"/>
  <c r="O159" i="3"/>
  <c r="Q159" i="3"/>
  <c r="R159" i="3"/>
  <c r="S159" i="3"/>
  <c r="T159" i="3"/>
  <c r="U159" i="3"/>
  <c r="W159" i="3"/>
  <c r="X159" i="3"/>
  <c r="Y159" i="3"/>
  <c r="Z159" i="3"/>
  <c r="AC159" i="3"/>
  <c r="AD159" i="3"/>
  <c r="AE159" i="3"/>
  <c r="AF159" i="3"/>
  <c r="AG159" i="3"/>
  <c r="M160" i="3"/>
  <c r="N160" i="3"/>
  <c r="O160" i="3"/>
  <c r="Q160" i="3"/>
  <c r="R160" i="3"/>
  <c r="S160" i="3"/>
  <c r="T160" i="3"/>
  <c r="U160" i="3"/>
  <c r="W160" i="3"/>
  <c r="X160" i="3"/>
  <c r="Y160" i="3"/>
  <c r="Z160" i="3"/>
  <c r="AC160" i="3"/>
  <c r="AD160" i="3"/>
  <c r="AE160" i="3"/>
  <c r="AF160" i="3"/>
  <c r="AG160" i="3"/>
  <c r="M161" i="3"/>
  <c r="N161" i="3"/>
  <c r="O161" i="3"/>
  <c r="Q161" i="3"/>
  <c r="R161" i="3"/>
  <c r="S161" i="3"/>
  <c r="T161" i="3"/>
  <c r="U161" i="3"/>
  <c r="W161" i="3"/>
  <c r="X161" i="3"/>
  <c r="Y161" i="3"/>
  <c r="Z161" i="3"/>
  <c r="AC161" i="3"/>
  <c r="AD161" i="3"/>
  <c r="AE161" i="3"/>
  <c r="AF161" i="3"/>
  <c r="AG161" i="3"/>
  <c r="M162" i="3"/>
  <c r="N162" i="3"/>
  <c r="O162" i="3"/>
  <c r="Q162" i="3"/>
  <c r="R162" i="3"/>
  <c r="S162" i="3"/>
  <c r="T162" i="3"/>
  <c r="U162" i="3"/>
  <c r="W162" i="3"/>
  <c r="X162" i="3"/>
  <c r="Y162" i="3"/>
  <c r="Z162" i="3"/>
  <c r="AC162" i="3"/>
  <c r="AD162" i="3"/>
  <c r="AE162" i="3"/>
  <c r="AF162" i="3"/>
  <c r="AG162" i="3"/>
  <c r="E133" i="3"/>
  <c r="F133" i="3"/>
  <c r="G133" i="3"/>
  <c r="H133" i="3"/>
  <c r="E134" i="3"/>
  <c r="F134" i="3"/>
  <c r="G134" i="3"/>
  <c r="H134" i="3"/>
  <c r="E135" i="3"/>
  <c r="F135" i="3"/>
  <c r="G135" i="3"/>
  <c r="H135" i="3"/>
  <c r="E136" i="3"/>
  <c r="F136" i="3"/>
  <c r="G136" i="3"/>
  <c r="H136" i="3"/>
  <c r="E137" i="3"/>
  <c r="F137" i="3"/>
  <c r="G137" i="3"/>
  <c r="H137" i="3"/>
  <c r="E138" i="3"/>
  <c r="F138" i="3"/>
  <c r="G138" i="3"/>
  <c r="H138" i="3"/>
  <c r="E139" i="3"/>
  <c r="F139" i="3"/>
  <c r="G139" i="3"/>
  <c r="H139" i="3"/>
  <c r="E140" i="3"/>
  <c r="F140" i="3"/>
  <c r="G140" i="3"/>
  <c r="H140" i="3"/>
  <c r="E141" i="3"/>
  <c r="F141" i="3"/>
  <c r="G141" i="3"/>
  <c r="H141" i="3"/>
  <c r="E142" i="3"/>
  <c r="F142" i="3"/>
  <c r="G142" i="3"/>
  <c r="H142" i="3"/>
  <c r="E143" i="3"/>
  <c r="F143" i="3"/>
  <c r="G143" i="3"/>
  <c r="H143" i="3"/>
  <c r="E144" i="3"/>
  <c r="F144" i="3"/>
  <c r="G144" i="3"/>
  <c r="H144" i="3"/>
  <c r="E145" i="3"/>
  <c r="F145" i="3"/>
  <c r="G145" i="3"/>
  <c r="H145" i="3"/>
  <c r="E146" i="3"/>
  <c r="F146" i="3"/>
  <c r="G146" i="3"/>
  <c r="H146" i="3"/>
  <c r="E147" i="3"/>
  <c r="F147" i="3"/>
  <c r="G147" i="3"/>
  <c r="H147" i="3"/>
  <c r="E148" i="3"/>
  <c r="F148" i="3"/>
  <c r="G148" i="3"/>
  <c r="H148" i="3"/>
  <c r="E149" i="3"/>
  <c r="F149" i="3"/>
  <c r="G149" i="3"/>
  <c r="H149" i="3"/>
  <c r="E150" i="3"/>
  <c r="F150" i="3"/>
  <c r="G150" i="3"/>
  <c r="H150" i="3"/>
  <c r="E151" i="3"/>
  <c r="F151" i="3"/>
  <c r="G151" i="3"/>
  <c r="H151" i="3"/>
  <c r="E152" i="3"/>
  <c r="F152" i="3"/>
  <c r="G152" i="3"/>
  <c r="H152" i="3"/>
  <c r="E153" i="3"/>
  <c r="F153" i="3"/>
  <c r="G153" i="3"/>
  <c r="H153" i="3"/>
  <c r="E154" i="3"/>
  <c r="F154" i="3"/>
  <c r="G154" i="3"/>
  <c r="H154" i="3"/>
  <c r="E155" i="3"/>
  <c r="F155" i="3"/>
  <c r="G155" i="3"/>
  <c r="H155" i="3"/>
  <c r="E156" i="3"/>
  <c r="F156" i="3"/>
  <c r="G156" i="3"/>
  <c r="H156" i="3"/>
  <c r="E157" i="3"/>
  <c r="F157" i="3"/>
  <c r="G157" i="3"/>
  <c r="H157" i="3"/>
  <c r="E158" i="3"/>
  <c r="F158" i="3"/>
  <c r="G158" i="3"/>
  <c r="H158" i="3"/>
  <c r="E159" i="3"/>
  <c r="F159" i="3"/>
  <c r="G159" i="3"/>
  <c r="H159" i="3"/>
  <c r="E160" i="3"/>
  <c r="F160" i="3"/>
  <c r="G160" i="3"/>
  <c r="H160" i="3"/>
  <c r="E161" i="3"/>
  <c r="F161" i="3"/>
  <c r="G161" i="3"/>
  <c r="H161" i="3"/>
  <c r="E162" i="3"/>
  <c r="F162" i="3"/>
  <c r="G162" i="3"/>
  <c r="H162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33" i="3"/>
  <c r="AO8" i="3"/>
  <c r="AC40" i="3"/>
  <c r="E102" i="3"/>
  <c r="F102" i="3"/>
  <c r="G102" i="3"/>
  <c r="H102" i="3"/>
  <c r="M102" i="3"/>
  <c r="N102" i="3"/>
  <c r="O102" i="3"/>
  <c r="Q102" i="3"/>
  <c r="R102" i="3"/>
  <c r="S102" i="3"/>
  <c r="T102" i="3"/>
  <c r="U102" i="3"/>
  <c r="W102" i="3"/>
  <c r="X102" i="3"/>
  <c r="Y102" i="3"/>
  <c r="Z102" i="3"/>
  <c r="E103" i="3"/>
  <c r="F103" i="3"/>
  <c r="G103" i="3"/>
  <c r="H103" i="3"/>
  <c r="M103" i="3"/>
  <c r="N103" i="3"/>
  <c r="O103" i="3"/>
  <c r="Q103" i="3"/>
  <c r="R103" i="3"/>
  <c r="S103" i="3"/>
  <c r="T103" i="3"/>
  <c r="U103" i="3"/>
  <c r="W103" i="3"/>
  <c r="X103" i="3"/>
  <c r="Y103" i="3"/>
  <c r="Z103" i="3"/>
  <c r="E104" i="3"/>
  <c r="F104" i="3"/>
  <c r="G104" i="3"/>
  <c r="H104" i="3"/>
  <c r="M104" i="3"/>
  <c r="N104" i="3"/>
  <c r="O104" i="3"/>
  <c r="Q104" i="3"/>
  <c r="R104" i="3"/>
  <c r="S104" i="3"/>
  <c r="T104" i="3"/>
  <c r="U104" i="3"/>
  <c r="W104" i="3"/>
  <c r="X104" i="3"/>
  <c r="Y104" i="3"/>
  <c r="Z104" i="3"/>
  <c r="E105" i="3"/>
  <c r="F105" i="3"/>
  <c r="G105" i="3"/>
  <c r="H105" i="3"/>
  <c r="M105" i="3"/>
  <c r="N105" i="3"/>
  <c r="O105" i="3"/>
  <c r="Q105" i="3"/>
  <c r="R105" i="3"/>
  <c r="S105" i="3"/>
  <c r="T105" i="3"/>
  <c r="U105" i="3"/>
  <c r="W105" i="3"/>
  <c r="X105" i="3"/>
  <c r="Y105" i="3"/>
  <c r="Z105" i="3"/>
  <c r="E106" i="3"/>
  <c r="F106" i="3"/>
  <c r="G106" i="3"/>
  <c r="H106" i="3"/>
  <c r="M106" i="3"/>
  <c r="N106" i="3"/>
  <c r="O106" i="3"/>
  <c r="Q106" i="3"/>
  <c r="R106" i="3"/>
  <c r="S106" i="3"/>
  <c r="T106" i="3"/>
  <c r="U106" i="3"/>
  <c r="W106" i="3"/>
  <c r="X106" i="3"/>
  <c r="Y106" i="3"/>
  <c r="Z106" i="3"/>
  <c r="E107" i="3"/>
  <c r="F107" i="3"/>
  <c r="G107" i="3"/>
  <c r="H107" i="3"/>
  <c r="M107" i="3"/>
  <c r="N107" i="3"/>
  <c r="O107" i="3"/>
  <c r="Q107" i="3"/>
  <c r="R107" i="3"/>
  <c r="S107" i="3"/>
  <c r="T107" i="3"/>
  <c r="U107" i="3"/>
  <c r="W107" i="3"/>
  <c r="X107" i="3"/>
  <c r="Y107" i="3"/>
  <c r="Z107" i="3"/>
  <c r="E108" i="3"/>
  <c r="F108" i="3"/>
  <c r="G108" i="3"/>
  <c r="H108" i="3"/>
  <c r="M108" i="3"/>
  <c r="N108" i="3"/>
  <c r="O108" i="3"/>
  <c r="Q108" i="3"/>
  <c r="R108" i="3"/>
  <c r="S108" i="3"/>
  <c r="T108" i="3"/>
  <c r="U108" i="3"/>
  <c r="W108" i="3"/>
  <c r="X108" i="3"/>
  <c r="Y108" i="3"/>
  <c r="Z108" i="3"/>
  <c r="E109" i="3"/>
  <c r="F109" i="3"/>
  <c r="G109" i="3"/>
  <c r="H109" i="3"/>
  <c r="M109" i="3"/>
  <c r="N109" i="3"/>
  <c r="O109" i="3"/>
  <c r="Q109" i="3"/>
  <c r="R109" i="3"/>
  <c r="S109" i="3"/>
  <c r="T109" i="3"/>
  <c r="U109" i="3"/>
  <c r="W109" i="3"/>
  <c r="X109" i="3"/>
  <c r="Y109" i="3"/>
  <c r="Z109" i="3"/>
  <c r="E110" i="3"/>
  <c r="F110" i="3"/>
  <c r="G110" i="3"/>
  <c r="H110" i="3"/>
  <c r="M110" i="3"/>
  <c r="N110" i="3"/>
  <c r="O110" i="3"/>
  <c r="Q110" i="3"/>
  <c r="R110" i="3"/>
  <c r="S110" i="3"/>
  <c r="T110" i="3"/>
  <c r="U110" i="3"/>
  <c r="W110" i="3"/>
  <c r="X110" i="3"/>
  <c r="Y110" i="3"/>
  <c r="Z110" i="3"/>
  <c r="E111" i="3"/>
  <c r="F111" i="3"/>
  <c r="G111" i="3"/>
  <c r="H111" i="3"/>
  <c r="M111" i="3"/>
  <c r="N111" i="3"/>
  <c r="O111" i="3"/>
  <c r="Q111" i="3"/>
  <c r="R111" i="3"/>
  <c r="S111" i="3"/>
  <c r="T111" i="3"/>
  <c r="U111" i="3"/>
  <c r="W111" i="3"/>
  <c r="X111" i="3"/>
  <c r="Y111" i="3"/>
  <c r="Z111" i="3"/>
  <c r="E112" i="3"/>
  <c r="F112" i="3"/>
  <c r="G112" i="3"/>
  <c r="H112" i="3"/>
  <c r="M112" i="3"/>
  <c r="N112" i="3"/>
  <c r="O112" i="3"/>
  <c r="Q112" i="3"/>
  <c r="R112" i="3"/>
  <c r="S112" i="3"/>
  <c r="T112" i="3"/>
  <c r="U112" i="3"/>
  <c r="W112" i="3"/>
  <c r="X112" i="3"/>
  <c r="Y112" i="3"/>
  <c r="Z112" i="3"/>
  <c r="E113" i="3"/>
  <c r="F113" i="3"/>
  <c r="G113" i="3"/>
  <c r="H113" i="3"/>
  <c r="M113" i="3"/>
  <c r="N113" i="3"/>
  <c r="O113" i="3"/>
  <c r="Q113" i="3"/>
  <c r="R113" i="3"/>
  <c r="S113" i="3"/>
  <c r="T113" i="3"/>
  <c r="U113" i="3"/>
  <c r="W113" i="3"/>
  <c r="X113" i="3"/>
  <c r="Y113" i="3"/>
  <c r="Z113" i="3"/>
  <c r="E114" i="3"/>
  <c r="F114" i="3"/>
  <c r="G114" i="3"/>
  <c r="H114" i="3"/>
  <c r="M114" i="3"/>
  <c r="N114" i="3"/>
  <c r="O114" i="3"/>
  <c r="Q114" i="3"/>
  <c r="R114" i="3"/>
  <c r="S114" i="3"/>
  <c r="T114" i="3"/>
  <c r="U114" i="3"/>
  <c r="W114" i="3"/>
  <c r="X114" i="3"/>
  <c r="Y114" i="3"/>
  <c r="Z114" i="3"/>
  <c r="E115" i="3"/>
  <c r="F115" i="3"/>
  <c r="G115" i="3"/>
  <c r="H115" i="3"/>
  <c r="M115" i="3"/>
  <c r="N115" i="3"/>
  <c r="O115" i="3"/>
  <c r="Q115" i="3"/>
  <c r="R115" i="3"/>
  <c r="S115" i="3"/>
  <c r="T115" i="3"/>
  <c r="U115" i="3"/>
  <c r="W115" i="3"/>
  <c r="X115" i="3"/>
  <c r="Y115" i="3"/>
  <c r="Z115" i="3"/>
  <c r="E116" i="3"/>
  <c r="F116" i="3"/>
  <c r="G116" i="3"/>
  <c r="H116" i="3"/>
  <c r="M116" i="3"/>
  <c r="N116" i="3"/>
  <c r="O116" i="3"/>
  <c r="Q116" i="3"/>
  <c r="R116" i="3"/>
  <c r="S116" i="3"/>
  <c r="T116" i="3"/>
  <c r="U116" i="3"/>
  <c r="W116" i="3"/>
  <c r="X116" i="3"/>
  <c r="Y116" i="3"/>
  <c r="Z116" i="3"/>
  <c r="E117" i="3"/>
  <c r="F117" i="3"/>
  <c r="G117" i="3"/>
  <c r="H117" i="3"/>
  <c r="M117" i="3"/>
  <c r="N117" i="3"/>
  <c r="O117" i="3"/>
  <c r="Q117" i="3"/>
  <c r="R117" i="3"/>
  <c r="S117" i="3"/>
  <c r="T117" i="3"/>
  <c r="U117" i="3"/>
  <c r="W117" i="3"/>
  <c r="X117" i="3"/>
  <c r="Y117" i="3"/>
  <c r="Z117" i="3"/>
  <c r="E118" i="3"/>
  <c r="F118" i="3"/>
  <c r="G118" i="3"/>
  <c r="H118" i="3"/>
  <c r="M118" i="3"/>
  <c r="N118" i="3"/>
  <c r="O118" i="3"/>
  <c r="Q118" i="3"/>
  <c r="R118" i="3"/>
  <c r="S118" i="3"/>
  <c r="T118" i="3"/>
  <c r="U118" i="3"/>
  <c r="W118" i="3"/>
  <c r="X118" i="3"/>
  <c r="Y118" i="3"/>
  <c r="Z118" i="3"/>
  <c r="E119" i="3"/>
  <c r="F119" i="3"/>
  <c r="G119" i="3"/>
  <c r="H119" i="3"/>
  <c r="M119" i="3"/>
  <c r="N119" i="3"/>
  <c r="O119" i="3"/>
  <c r="Q119" i="3"/>
  <c r="R119" i="3"/>
  <c r="S119" i="3"/>
  <c r="T119" i="3"/>
  <c r="U119" i="3"/>
  <c r="W119" i="3"/>
  <c r="X119" i="3"/>
  <c r="Y119" i="3"/>
  <c r="Z119" i="3"/>
  <c r="E120" i="3"/>
  <c r="F120" i="3"/>
  <c r="G120" i="3"/>
  <c r="H120" i="3"/>
  <c r="M120" i="3"/>
  <c r="N120" i="3"/>
  <c r="O120" i="3"/>
  <c r="Q120" i="3"/>
  <c r="R120" i="3"/>
  <c r="S120" i="3"/>
  <c r="T120" i="3"/>
  <c r="U120" i="3"/>
  <c r="W120" i="3"/>
  <c r="X120" i="3"/>
  <c r="Y120" i="3"/>
  <c r="Z120" i="3"/>
  <c r="E121" i="3"/>
  <c r="F121" i="3"/>
  <c r="G121" i="3"/>
  <c r="H121" i="3"/>
  <c r="M121" i="3"/>
  <c r="N121" i="3"/>
  <c r="O121" i="3"/>
  <c r="Q121" i="3"/>
  <c r="R121" i="3"/>
  <c r="S121" i="3"/>
  <c r="T121" i="3"/>
  <c r="U121" i="3"/>
  <c r="W121" i="3"/>
  <c r="X121" i="3"/>
  <c r="Y121" i="3"/>
  <c r="Z121" i="3"/>
  <c r="E122" i="3"/>
  <c r="F122" i="3"/>
  <c r="G122" i="3"/>
  <c r="H122" i="3"/>
  <c r="M122" i="3"/>
  <c r="N122" i="3"/>
  <c r="O122" i="3"/>
  <c r="Q122" i="3"/>
  <c r="R122" i="3"/>
  <c r="S122" i="3"/>
  <c r="T122" i="3"/>
  <c r="U122" i="3"/>
  <c r="W122" i="3"/>
  <c r="X122" i="3"/>
  <c r="Y122" i="3"/>
  <c r="Z122" i="3"/>
  <c r="E123" i="3"/>
  <c r="F123" i="3"/>
  <c r="G123" i="3"/>
  <c r="H123" i="3"/>
  <c r="M123" i="3"/>
  <c r="N123" i="3"/>
  <c r="O123" i="3"/>
  <c r="Q123" i="3"/>
  <c r="R123" i="3"/>
  <c r="S123" i="3"/>
  <c r="T123" i="3"/>
  <c r="U123" i="3"/>
  <c r="W123" i="3"/>
  <c r="X123" i="3"/>
  <c r="Y123" i="3"/>
  <c r="Z123" i="3"/>
  <c r="E124" i="3"/>
  <c r="F124" i="3"/>
  <c r="G124" i="3"/>
  <c r="H124" i="3"/>
  <c r="M124" i="3"/>
  <c r="N124" i="3"/>
  <c r="O124" i="3"/>
  <c r="Q124" i="3"/>
  <c r="R124" i="3"/>
  <c r="S124" i="3"/>
  <c r="T124" i="3"/>
  <c r="U124" i="3"/>
  <c r="W124" i="3"/>
  <c r="X124" i="3"/>
  <c r="Y124" i="3"/>
  <c r="Z124" i="3"/>
  <c r="E125" i="3"/>
  <c r="F125" i="3"/>
  <c r="G125" i="3"/>
  <c r="H125" i="3"/>
  <c r="M125" i="3"/>
  <c r="N125" i="3"/>
  <c r="O125" i="3"/>
  <c r="Q125" i="3"/>
  <c r="R125" i="3"/>
  <c r="S125" i="3"/>
  <c r="T125" i="3"/>
  <c r="U125" i="3"/>
  <c r="W125" i="3"/>
  <c r="X125" i="3"/>
  <c r="Y125" i="3"/>
  <c r="Z125" i="3"/>
  <c r="E126" i="3"/>
  <c r="F126" i="3"/>
  <c r="G126" i="3"/>
  <c r="H126" i="3"/>
  <c r="M126" i="3"/>
  <c r="N126" i="3"/>
  <c r="O126" i="3"/>
  <c r="Q126" i="3"/>
  <c r="R126" i="3"/>
  <c r="S126" i="3"/>
  <c r="T126" i="3"/>
  <c r="U126" i="3"/>
  <c r="W126" i="3"/>
  <c r="X126" i="3"/>
  <c r="Y126" i="3"/>
  <c r="Z126" i="3"/>
  <c r="E127" i="3"/>
  <c r="F127" i="3"/>
  <c r="G127" i="3"/>
  <c r="H127" i="3"/>
  <c r="M127" i="3"/>
  <c r="N127" i="3"/>
  <c r="O127" i="3"/>
  <c r="Q127" i="3"/>
  <c r="R127" i="3"/>
  <c r="S127" i="3"/>
  <c r="T127" i="3"/>
  <c r="U127" i="3"/>
  <c r="W127" i="3"/>
  <c r="X127" i="3"/>
  <c r="Y127" i="3"/>
  <c r="Z127" i="3"/>
  <c r="E128" i="3"/>
  <c r="F128" i="3"/>
  <c r="G128" i="3"/>
  <c r="H128" i="3"/>
  <c r="M128" i="3"/>
  <c r="N128" i="3"/>
  <c r="O128" i="3"/>
  <c r="Q128" i="3"/>
  <c r="R128" i="3"/>
  <c r="S128" i="3"/>
  <c r="T128" i="3"/>
  <c r="U128" i="3"/>
  <c r="W128" i="3"/>
  <c r="X128" i="3"/>
  <c r="Y128" i="3"/>
  <c r="Z128" i="3"/>
  <c r="E129" i="3"/>
  <c r="F129" i="3"/>
  <c r="G129" i="3"/>
  <c r="H129" i="3"/>
  <c r="M129" i="3"/>
  <c r="N129" i="3"/>
  <c r="O129" i="3"/>
  <c r="Q129" i="3"/>
  <c r="R129" i="3"/>
  <c r="S129" i="3"/>
  <c r="T129" i="3"/>
  <c r="U129" i="3"/>
  <c r="W129" i="3"/>
  <c r="X129" i="3"/>
  <c r="Y129" i="3"/>
  <c r="Z129" i="3"/>
  <c r="E130" i="3"/>
  <c r="F130" i="3"/>
  <c r="G130" i="3"/>
  <c r="H130" i="3"/>
  <c r="M130" i="3"/>
  <c r="N130" i="3"/>
  <c r="O130" i="3"/>
  <c r="Q130" i="3"/>
  <c r="R130" i="3"/>
  <c r="S130" i="3"/>
  <c r="T130" i="3"/>
  <c r="U130" i="3"/>
  <c r="W130" i="3"/>
  <c r="X130" i="3"/>
  <c r="Y130" i="3"/>
  <c r="Z130" i="3"/>
  <c r="E131" i="3"/>
  <c r="F131" i="3"/>
  <c r="G131" i="3"/>
  <c r="H131" i="3"/>
  <c r="M131" i="3"/>
  <c r="N131" i="3"/>
  <c r="O131" i="3"/>
  <c r="Q131" i="3"/>
  <c r="R131" i="3"/>
  <c r="S131" i="3"/>
  <c r="T131" i="3"/>
  <c r="U131" i="3"/>
  <c r="W131" i="3"/>
  <c r="X131" i="3"/>
  <c r="Y131" i="3"/>
  <c r="Z131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02" i="3"/>
  <c r="E71" i="3"/>
  <c r="O40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8" i="3"/>
  <c r="F274" i="3"/>
  <c r="G274" i="3"/>
  <c r="H274" i="3"/>
  <c r="K274" i="3"/>
  <c r="M274" i="3"/>
  <c r="S274" i="3"/>
  <c r="T274" i="3"/>
  <c r="V274" i="3"/>
  <c r="F275" i="3"/>
  <c r="G275" i="3"/>
  <c r="H275" i="3"/>
  <c r="K275" i="3"/>
  <c r="M275" i="3"/>
  <c r="S275" i="3"/>
  <c r="T275" i="3"/>
  <c r="V275" i="3"/>
  <c r="F276" i="3"/>
  <c r="G276" i="3"/>
  <c r="H276" i="3"/>
  <c r="K276" i="3"/>
  <c r="M276" i="3"/>
  <c r="S276" i="3"/>
  <c r="T276" i="3"/>
  <c r="V276" i="3"/>
  <c r="D277" i="3"/>
  <c r="F277" i="3"/>
  <c r="G277" i="3"/>
  <c r="H277" i="3"/>
  <c r="K277" i="3"/>
  <c r="M277" i="3"/>
  <c r="S277" i="3"/>
  <c r="T277" i="3"/>
  <c r="V277" i="3"/>
  <c r="F278" i="3"/>
  <c r="G278" i="3"/>
  <c r="H278" i="3"/>
  <c r="K278" i="3"/>
  <c r="M278" i="3"/>
  <c r="S278" i="3"/>
  <c r="T278" i="3"/>
  <c r="V278" i="3"/>
  <c r="F279" i="3"/>
  <c r="G279" i="3"/>
  <c r="H279" i="3"/>
  <c r="K279" i="3"/>
  <c r="M279" i="3"/>
  <c r="S279" i="3"/>
  <c r="T279" i="3"/>
  <c r="V279" i="3"/>
  <c r="F280" i="3"/>
  <c r="G280" i="3"/>
  <c r="H280" i="3"/>
  <c r="K280" i="3"/>
  <c r="M280" i="3"/>
  <c r="S280" i="3"/>
  <c r="T280" i="3"/>
  <c r="V280" i="3"/>
  <c r="D281" i="3"/>
  <c r="F281" i="3"/>
  <c r="G281" i="3"/>
  <c r="H281" i="3"/>
  <c r="K281" i="3"/>
  <c r="M281" i="3"/>
  <c r="S281" i="3"/>
  <c r="T281" i="3"/>
  <c r="V281" i="3"/>
  <c r="F282" i="3"/>
  <c r="G282" i="3"/>
  <c r="H282" i="3"/>
  <c r="K282" i="3"/>
  <c r="M282" i="3"/>
  <c r="S282" i="3"/>
  <c r="T282" i="3"/>
  <c r="V282" i="3"/>
  <c r="F283" i="3"/>
  <c r="G283" i="3"/>
  <c r="H283" i="3"/>
  <c r="K283" i="3"/>
  <c r="M283" i="3"/>
  <c r="S283" i="3"/>
  <c r="T283" i="3"/>
  <c r="V283" i="3"/>
  <c r="F284" i="3"/>
  <c r="G284" i="3"/>
  <c r="H284" i="3"/>
  <c r="K284" i="3"/>
  <c r="M284" i="3"/>
  <c r="S284" i="3"/>
  <c r="T284" i="3"/>
  <c r="V284" i="3"/>
  <c r="D285" i="3"/>
  <c r="F285" i="3"/>
  <c r="G285" i="3"/>
  <c r="H285" i="3"/>
  <c r="K285" i="3"/>
  <c r="M285" i="3"/>
  <c r="S285" i="3"/>
  <c r="T285" i="3"/>
  <c r="V285" i="3"/>
  <c r="F286" i="3"/>
  <c r="G286" i="3"/>
  <c r="H286" i="3"/>
  <c r="K286" i="3"/>
  <c r="M286" i="3"/>
  <c r="S286" i="3"/>
  <c r="T286" i="3"/>
  <c r="V286" i="3"/>
  <c r="F287" i="3"/>
  <c r="G287" i="3"/>
  <c r="H287" i="3"/>
  <c r="K287" i="3"/>
  <c r="M287" i="3"/>
  <c r="S287" i="3"/>
  <c r="T287" i="3"/>
  <c r="V287" i="3"/>
  <c r="F288" i="3"/>
  <c r="G288" i="3"/>
  <c r="H288" i="3"/>
  <c r="K288" i="3"/>
  <c r="M288" i="3"/>
  <c r="S288" i="3"/>
  <c r="T288" i="3"/>
  <c r="V288" i="3"/>
  <c r="D289" i="3"/>
  <c r="F289" i="3"/>
  <c r="G289" i="3"/>
  <c r="H289" i="3"/>
  <c r="K289" i="3"/>
  <c r="M289" i="3"/>
  <c r="S289" i="3"/>
  <c r="T289" i="3"/>
  <c r="V289" i="3"/>
  <c r="F290" i="3"/>
  <c r="G290" i="3"/>
  <c r="H290" i="3"/>
  <c r="K290" i="3"/>
  <c r="M290" i="3"/>
  <c r="S290" i="3"/>
  <c r="T290" i="3"/>
  <c r="V290" i="3"/>
  <c r="F291" i="3"/>
  <c r="G291" i="3"/>
  <c r="H291" i="3"/>
  <c r="K291" i="3"/>
  <c r="M291" i="3"/>
  <c r="S291" i="3"/>
  <c r="T291" i="3"/>
  <c r="V291" i="3"/>
  <c r="F292" i="3"/>
  <c r="G292" i="3"/>
  <c r="H292" i="3"/>
  <c r="K292" i="3"/>
  <c r="M292" i="3"/>
  <c r="S292" i="3"/>
  <c r="T292" i="3"/>
  <c r="V292" i="3"/>
  <c r="D293" i="3"/>
  <c r="F293" i="3"/>
  <c r="G293" i="3"/>
  <c r="H293" i="3"/>
  <c r="K293" i="3"/>
  <c r="M293" i="3"/>
  <c r="S293" i="3"/>
  <c r="T293" i="3"/>
  <c r="V293" i="3"/>
  <c r="F294" i="3"/>
  <c r="G294" i="3"/>
  <c r="H294" i="3"/>
  <c r="K294" i="3"/>
  <c r="M294" i="3"/>
  <c r="S294" i="3"/>
  <c r="T294" i="3"/>
  <c r="V294" i="3"/>
  <c r="F295" i="3"/>
  <c r="G295" i="3"/>
  <c r="H295" i="3"/>
  <c r="K295" i="3"/>
  <c r="M295" i="3"/>
  <c r="S295" i="3"/>
  <c r="T295" i="3"/>
  <c r="V295" i="3"/>
  <c r="F296" i="3"/>
  <c r="G296" i="3"/>
  <c r="H296" i="3"/>
  <c r="K296" i="3"/>
  <c r="M296" i="3"/>
  <c r="S296" i="3"/>
  <c r="T296" i="3"/>
  <c r="V296" i="3"/>
  <c r="D297" i="3"/>
  <c r="F297" i="3"/>
  <c r="G297" i="3"/>
  <c r="H297" i="3"/>
  <c r="K297" i="3"/>
  <c r="M297" i="3"/>
  <c r="S297" i="3"/>
  <c r="T297" i="3"/>
  <c r="V297" i="3"/>
  <c r="F298" i="3"/>
  <c r="G298" i="3"/>
  <c r="H298" i="3"/>
  <c r="K298" i="3"/>
  <c r="M298" i="3"/>
  <c r="S298" i="3"/>
  <c r="T298" i="3"/>
  <c r="V298" i="3"/>
  <c r="F299" i="3"/>
  <c r="G299" i="3"/>
  <c r="H299" i="3"/>
  <c r="K299" i="3"/>
  <c r="M299" i="3"/>
  <c r="S299" i="3"/>
  <c r="T299" i="3"/>
  <c r="V299" i="3"/>
  <c r="F300" i="3"/>
  <c r="G300" i="3"/>
  <c r="H300" i="3"/>
  <c r="K300" i="3"/>
  <c r="M300" i="3"/>
  <c r="S300" i="3"/>
  <c r="T300" i="3"/>
  <c r="V300" i="3"/>
  <c r="D301" i="3"/>
  <c r="F301" i="3"/>
  <c r="G301" i="3"/>
  <c r="H301" i="3"/>
  <c r="K301" i="3"/>
  <c r="M301" i="3"/>
  <c r="S301" i="3"/>
  <c r="T301" i="3"/>
  <c r="V301" i="3"/>
  <c r="F302" i="3"/>
  <c r="G302" i="3"/>
  <c r="H302" i="3"/>
  <c r="K302" i="3"/>
  <c r="M302" i="3"/>
  <c r="S302" i="3"/>
  <c r="T302" i="3"/>
  <c r="V302" i="3"/>
  <c r="F273" i="3"/>
  <c r="G273" i="3"/>
  <c r="H273" i="3"/>
  <c r="K273" i="3"/>
  <c r="M273" i="3"/>
  <c r="S273" i="3"/>
  <c r="T273" i="3"/>
  <c r="V273" i="3"/>
  <c r="D242" i="3"/>
  <c r="E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D243" i="3"/>
  <c r="E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D244" i="3"/>
  <c r="E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D245" i="3"/>
  <c r="E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D246" i="3"/>
  <c r="E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D247" i="3"/>
  <c r="E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D248" i="3"/>
  <c r="E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D249" i="3"/>
  <c r="E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D250" i="3"/>
  <c r="E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D251" i="3"/>
  <c r="E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D252" i="3"/>
  <c r="E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D253" i="3"/>
  <c r="E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D254" i="3"/>
  <c r="E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D255" i="3"/>
  <c r="E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D256" i="3"/>
  <c r="E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D257" i="3"/>
  <c r="E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D258" i="3"/>
  <c r="E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D259" i="3"/>
  <c r="E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D260" i="3"/>
  <c r="E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D261" i="3"/>
  <c r="E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D262" i="3"/>
  <c r="E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D263" i="3"/>
  <c r="E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D264" i="3"/>
  <c r="E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D265" i="3"/>
  <c r="E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D266" i="3"/>
  <c r="E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D267" i="3"/>
  <c r="E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D268" i="3"/>
  <c r="E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D269" i="3"/>
  <c r="E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D270" i="3"/>
  <c r="E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E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D241" i="3"/>
  <c r="D210" i="3"/>
  <c r="E210" i="3"/>
  <c r="I210" i="3"/>
  <c r="J210" i="3"/>
  <c r="L210" i="3"/>
  <c r="M210" i="3"/>
  <c r="N210" i="3"/>
  <c r="O210" i="3"/>
  <c r="P210" i="3"/>
  <c r="Q210" i="3"/>
  <c r="R210" i="3"/>
  <c r="S210" i="3"/>
  <c r="U210" i="3"/>
  <c r="V210" i="3"/>
  <c r="W210" i="3"/>
  <c r="D211" i="3"/>
  <c r="E211" i="3"/>
  <c r="I211" i="3"/>
  <c r="J211" i="3"/>
  <c r="L211" i="3"/>
  <c r="M211" i="3"/>
  <c r="N211" i="3"/>
  <c r="O211" i="3"/>
  <c r="P211" i="3"/>
  <c r="Q211" i="3"/>
  <c r="R211" i="3"/>
  <c r="S211" i="3"/>
  <c r="U211" i="3"/>
  <c r="V211" i="3"/>
  <c r="W211" i="3"/>
  <c r="D212" i="3"/>
  <c r="E212" i="3"/>
  <c r="I212" i="3"/>
  <c r="J212" i="3"/>
  <c r="L212" i="3"/>
  <c r="M212" i="3"/>
  <c r="N212" i="3"/>
  <c r="O212" i="3"/>
  <c r="P212" i="3"/>
  <c r="Q212" i="3"/>
  <c r="R212" i="3"/>
  <c r="S212" i="3"/>
  <c r="U212" i="3"/>
  <c r="V212" i="3"/>
  <c r="W212" i="3"/>
  <c r="D213" i="3"/>
  <c r="E213" i="3"/>
  <c r="I213" i="3"/>
  <c r="J213" i="3"/>
  <c r="L213" i="3"/>
  <c r="M213" i="3"/>
  <c r="N213" i="3"/>
  <c r="O213" i="3"/>
  <c r="P213" i="3"/>
  <c r="Q213" i="3"/>
  <c r="R213" i="3"/>
  <c r="S213" i="3"/>
  <c r="U213" i="3"/>
  <c r="V213" i="3"/>
  <c r="W213" i="3"/>
  <c r="D214" i="3"/>
  <c r="E214" i="3"/>
  <c r="I214" i="3"/>
  <c r="J214" i="3"/>
  <c r="L214" i="3"/>
  <c r="M214" i="3"/>
  <c r="N214" i="3"/>
  <c r="O214" i="3"/>
  <c r="P214" i="3"/>
  <c r="Q214" i="3"/>
  <c r="R214" i="3"/>
  <c r="S214" i="3"/>
  <c r="U214" i="3"/>
  <c r="V214" i="3"/>
  <c r="W214" i="3"/>
  <c r="D215" i="3"/>
  <c r="E215" i="3"/>
  <c r="I215" i="3"/>
  <c r="J215" i="3"/>
  <c r="L215" i="3"/>
  <c r="M215" i="3"/>
  <c r="N215" i="3"/>
  <c r="O215" i="3"/>
  <c r="P215" i="3"/>
  <c r="Q215" i="3"/>
  <c r="R215" i="3"/>
  <c r="S215" i="3"/>
  <c r="U215" i="3"/>
  <c r="V215" i="3"/>
  <c r="W215" i="3"/>
  <c r="D216" i="3"/>
  <c r="E216" i="3"/>
  <c r="I216" i="3"/>
  <c r="J216" i="3"/>
  <c r="L216" i="3"/>
  <c r="M216" i="3"/>
  <c r="N216" i="3"/>
  <c r="O216" i="3"/>
  <c r="P216" i="3"/>
  <c r="Q216" i="3"/>
  <c r="R216" i="3"/>
  <c r="S216" i="3"/>
  <c r="U216" i="3"/>
  <c r="V216" i="3"/>
  <c r="W216" i="3"/>
  <c r="D217" i="3"/>
  <c r="E217" i="3"/>
  <c r="I217" i="3"/>
  <c r="J217" i="3"/>
  <c r="L217" i="3"/>
  <c r="M217" i="3"/>
  <c r="N217" i="3"/>
  <c r="O217" i="3"/>
  <c r="P217" i="3"/>
  <c r="Q217" i="3"/>
  <c r="R217" i="3"/>
  <c r="S217" i="3"/>
  <c r="U217" i="3"/>
  <c r="V217" i="3"/>
  <c r="W217" i="3"/>
  <c r="D218" i="3"/>
  <c r="E218" i="3"/>
  <c r="I218" i="3"/>
  <c r="J218" i="3"/>
  <c r="L218" i="3"/>
  <c r="M218" i="3"/>
  <c r="N218" i="3"/>
  <c r="O218" i="3"/>
  <c r="P218" i="3"/>
  <c r="Q218" i="3"/>
  <c r="R218" i="3"/>
  <c r="S218" i="3"/>
  <c r="U218" i="3"/>
  <c r="V218" i="3"/>
  <c r="W218" i="3"/>
  <c r="D219" i="3"/>
  <c r="E219" i="3"/>
  <c r="I219" i="3"/>
  <c r="J219" i="3"/>
  <c r="L219" i="3"/>
  <c r="M219" i="3"/>
  <c r="N219" i="3"/>
  <c r="O219" i="3"/>
  <c r="P219" i="3"/>
  <c r="Q219" i="3"/>
  <c r="R219" i="3"/>
  <c r="S219" i="3"/>
  <c r="U219" i="3"/>
  <c r="V219" i="3"/>
  <c r="W219" i="3"/>
  <c r="D220" i="3"/>
  <c r="E220" i="3"/>
  <c r="I220" i="3"/>
  <c r="J220" i="3"/>
  <c r="L220" i="3"/>
  <c r="M220" i="3"/>
  <c r="N220" i="3"/>
  <c r="O220" i="3"/>
  <c r="P220" i="3"/>
  <c r="Q220" i="3"/>
  <c r="R220" i="3"/>
  <c r="S220" i="3"/>
  <c r="U220" i="3"/>
  <c r="V220" i="3"/>
  <c r="W220" i="3"/>
  <c r="D221" i="3"/>
  <c r="E221" i="3"/>
  <c r="I221" i="3"/>
  <c r="J221" i="3"/>
  <c r="L221" i="3"/>
  <c r="M221" i="3"/>
  <c r="N221" i="3"/>
  <c r="O221" i="3"/>
  <c r="P221" i="3"/>
  <c r="Q221" i="3"/>
  <c r="R221" i="3"/>
  <c r="S221" i="3"/>
  <c r="U221" i="3"/>
  <c r="V221" i="3"/>
  <c r="W221" i="3"/>
  <c r="D222" i="3"/>
  <c r="E222" i="3"/>
  <c r="I222" i="3"/>
  <c r="J222" i="3"/>
  <c r="L222" i="3"/>
  <c r="M222" i="3"/>
  <c r="N222" i="3"/>
  <c r="O222" i="3"/>
  <c r="P222" i="3"/>
  <c r="Q222" i="3"/>
  <c r="R222" i="3"/>
  <c r="S222" i="3"/>
  <c r="U222" i="3"/>
  <c r="V222" i="3"/>
  <c r="W222" i="3"/>
  <c r="D223" i="3"/>
  <c r="E223" i="3"/>
  <c r="I223" i="3"/>
  <c r="J223" i="3"/>
  <c r="L223" i="3"/>
  <c r="M223" i="3"/>
  <c r="N223" i="3"/>
  <c r="O223" i="3"/>
  <c r="P223" i="3"/>
  <c r="Q223" i="3"/>
  <c r="R223" i="3"/>
  <c r="S223" i="3"/>
  <c r="U223" i="3"/>
  <c r="V223" i="3"/>
  <c r="W223" i="3"/>
  <c r="D224" i="3"/>
  <c r="E224" i="3"/>
  <c r="I224" i="3"/>
  <c r="J224" i="3"/>
  <c r="L224" i="3"/>
  <c r="M224" i="3"/>
  <c r="N224" i="3"/>
  <c r="O224" i="3"/>
  <c r="P224" i="3"/>
  <c r="Q224" i="3"/>
  <c r="R224" i="3"/>
  <c r="S224" i="3"/>
  <c r="U224" i="3"/>
  <c r="V224" i="3"/>
  <c r="W224" i="3"/>
  <c r="D225" i="3"/>
  <c r="E225" i="3"/>
  <c r="I225" i="3"/>
  <c r="J225" i="3"/>
  <c r="L225" i="3"/>
  <c r="M225" i="3"/>
  <c r="N225" i="3"/>
  <c r="O225" i="3"/>
  <c r="P225" i="3"/>
  <c r="Q225" i="3"/>
  <c r="R225" i="3"/>
  <c r="S225" i="3"/>
  <c r="U225" i="3"/>
  <c r="V225" i="3"/>
  <c r="W225" i="3"/>
  <c r="D226" i="3"/>
  <c r="E226" i="3"/>
  <c r="I226" i="3"/>
  <c r="J226" i="3"/>
  <c r="L226" i="3"/>
  <c r="M226" i="3"/>
  <c r="N226" i="3"/>
  <c r="O226" i="3"/>
  <c r="P226" i="3"/>
  <c r="Q226" i="3"/>
  <c r="R226" i="3"/>
  <c r="S226" i="3"/>
  <c r="U226" i="3"/>
  <c r="V226" i="3"/>
  <c r="W226" i="3"/>
  <c r="D227" i="3"/>
  <c r="E227" i="3"/>
  <c r="I227" i="3"/>
  <c r="J227" i="3"/>
  <c r="L227" i="3"/>
  <c r="M227" i="3"/>
  <c r="N227" i="3"/>
  <c r="O227" i="3"/>
  <c r="P227" i="3"/>
  <c r="Q227" i="3"/>
  <c r="R227" i="3"/>
  <c r="S227" i="3"/>
  <c r="U227" i="3"/>
  <c r="V227" i="3"/>
  <c r="W227" i="3"/>
  <c r="D228" i="3"/>
  <c r="E228" i="3"/>
  <c r="I228" i="3"/>
  <c r="J228" i="3"/>
  <c r="L228" i="3"/>
  <c r="M228" i="3"/>
  <c r="N228" i="3"/>
  <c r="O228" i="3"/>
  <c r="P228" i="3"/>
  <c r="Q228" i="3"/>
  <c r="R228" i="3"/>
  <c r="S228" i="3"/>
  <c r="U228" i="3"/>
  <c r="V228" i="3"/>
  <c r="W228" i="3"/>
  <c r="D229" i="3"/>
  <c r="E229" i="3"/>
  <c r="I229" i="3"/>
  <c r="J229" i="3"/>
  <c r="L229" i="3"/>
  <c r="M229" i="3"/>
  <c r="N229" i="3"/>
  <c r="O229" i="3"/>
  <c r="P229" i="3"/>
  <c r="Q229" i="3"/>
  <c r="R229" i="3"/>
  <c r="S229" i="3"/>
  <c r="U229" i="3"/>
  <c r="V229" i="3"/>
  <c r="W229" i="3"/>
  <c r="D230" i="3"/>
  <c r="E230" i="3"/>
  <c r="I230" i="3"/>
  <c r="J230" i="3"/>
  <c r="L230" i="3"/>
  <c r="M230" i="3"/>
  <c r="N230" i="3"/>
  <c r="O230" i="3"/>
  <c r="P230" i="3"/>
  <c r="Q230" i="3"/>
  <c r="R230" i="3"/>
  <c r="S230" i="3"/>
  <c r="U230" i="3"/>
  <c r="V230" i="3"/>
  <c r="W230" i="3"/>
  <c r="D231" i="3"/>
  <c r="E231" i="3"/>
  <c r="I231" i="3"/>
  <c r="J231" i="3"/>
  <c r="L231" i="3"/>
  <c r="M231" i="3"/>
  <c r="N231" i="3"/>
  <c r="O231" i="3"/>
  <c r="P231" i="3"/>
  <c r="Q231" i="3"/>
  <c r="R231" i="3"/>
  <c r="S231" i="3"/>
  <c r="U231" i="3"/>
  <c r="V231" i="3"/>
  <c r="W231" i="3"/>
  <c r="D232" i="3"/>
  <c r="E232" i="3"/>
  <c r="I232" i="3"/>
  <c r="J232" i="3"/>
  <c r="L232" i="3"/>
  <c r="M232" i="3"/>
  <c r="N232" i="3"/>
  <c r="O232" i="3"/>
  <c r="P232" i="3"/>
  <c r="Q232" i="3"/>
  <c r="R232" i="3"/>
  <c r="S232" i="3"/>
  <c r="U232" i="3"/>
  <c r="V232" i="3"/>
  <c r="W232" i="3"/>
  <c r="D233" i="3"/>
  <c r="E233" i="3"/>
  <c r="I233" i="3"/>
  <c r="J233" i="3"/>
  <c r="L233" i="3"/>
  <c r="M233" i="3"/>
  <c r="N233" i="3"/>
  <c r="O233" i="3"/>
  <c r="P233" i="3"/>
  <c r="Q233" i="3"/>
  <c r="R233" i="3"/>
  <c r="S233" i="3"/>
  <c r="U233" i="3"/>
  <c r="V233" i="3"/>
  <c r="W233" i="3"/>
  <c r="D234" i="3"/>
  <c r="E234" i="3"/>
  <c r="I234" i="3"/>
  <c r="J234" i="3"/>
  <c r="L234" i="3"/>
  <c r="M234" i="3"/>
  <c r="N234" i="3"/>
  <c r="O234" i="3"/>
  <c r="P234" i="3"/>
  <c r="Q234" i="3"/>
  <c r="R234" i="3"/>
  <c r="S234" i="3"/>
  <c r="U234" i="3"/>
  <c r="V234" i="3"/>
  <c r="W234" i="3"/>
  <c r="D235" i="3"/>
  <c r="E235" i="3"/>
  <c r="I235" i="3"/>
  <c r="J235" i="3"/>
  <c r="L235" i="3"/>
  <c r="M235" i="3"/>
  <c r="N235" i="3"/>
  <c r="O235" i="3"/>
  <c r="P235" i="3"/>
  <c r="Q235" i="3"/>
  <c r="R235" i="3"/>
  <c r="S235" i="3"/>
  <c r="U235" i="3"/>
  <c r="V235" i="3"/>
  <c r="W235" i="3"/>
  <c r="D236" i="3"/>
  <c r="E236" i="3"/>
  <c r="I236" i="3"/>
  <c r="J236" i="3"/>
  <c r="L236" i="3"/>
  <c r="M236" i="3"/>
  <c r="N236" i="3"/>
  <c r="O236" i="3"/>
  <c r="P236" i="3"/>
  <c r="Q236" i="3"/>
  <c r="R236" i="3"/>
  <c r="S236" i="3"/>
  <c r="U236" i="3"/>
  <c r="V236" i="3"/>
  <c r="W236" i="3"/>
  <c r="D237" i="3"/>
  <c r="E237" i="3"/>
  <c r="I237" i="3"/>
  <c r="J237" i="3"/>
  <c r="L237" i="3"/>
  <c r="M237" i="3"/>
  <c r="N237" i="3"/>
  <c r="O237" i="3"/>
  <c r="P237" i="3"/>
  <c r="Q237" i="3"/>
  <c r="R237" i="3"/>
  <c r="S237" i="3"/>
  <c r="U237" i="3"/>
  <c r="V237" i="3"/>
  <c r="W237" i="3"/>
  <c r="D238" i="3"/>
  <c r="E238" i="3"/>
  <c r="I238" i="3"/>
  <c r="J238" i="3"/>
  <c r="L238" i="3"/>
  <c r="M238" i="3"/>
  <c r="N238" i="3"/>
  <c r="O238" i="3"/>
  <c r="P238" i="3"/>
  <c r="Q238" i="3"/>
  <c r="R238" i="3"/>
  <c r="S238" i="3"/>
  <c r="U238" i="3"/>
  <c r="V238" i="3"/>
  <c r="W238" i="3"/>
  <c r="I209" i="3"/>
  <c r="J209" i="3"/>
  <c r="L209" i="3"/>
  <c r="M209" i="3"/>
  <c r="N209" i="3"/>
  <c r="O209" i="3"/>
  <c r="P209" i="3"/>
  <c r="Q209" i="3"/>
  <c r="R209" i="3"/>
  <c r="S209" i="3"/>
  <c r="U209" i="3"/>
  <c r="V209" i="3"/>
  <c r="W209" i="3"/>
  <c r="E209" i="3"/>
  <c r="D209" i="3"/>
  <c r="E206" i="3"/>
  <c r="I206" i="3"/>
  <c r="I288" i="3" s="1"/>
  <c r="J206" i="3"/>
  <c r="L206" i="3"/>
  <c r="N206" i="3"/>
  <c r="O206" i="3"/>
  <c r="O294" i="3" s="1"/>
  <c r="P206" i="3"/>
  <c r="Q206" i="3"/>
  <c r="R206" i="3"/>
  <c r="U206" i="3"/>
  <c r="U291" i="3" s="1"/>
  <c r="W206" i="3"/>
  <c r="D206" i="3"/>
  <c r="D274" i="3" s="1"/>
  <c r="F205" i="3"/>
  <c r="F268" i="3" s="1"/>
  <c r="G205" i="3"/>
  <c r="G244" i="3" s="1"/>
  <c r="H205" i="3"/>
  <c r="H243" i="3" s="1"/>
  <c r="F204" i="3"/>
  <c r="F231" i="3" s="1"/>
  <c r="G204" i="3"/>
  <c r="G209" i="3" s="1"/>
  <c r="H204" i="3"/>
  <c r="H238" i="3" s="1"/>
  <c r="K204" i="3"/>
  <c r="K210" i="3" s="1"/>
  <c r="T204" i="3"/>
  <c r="T210" i="3" s="1"/>
  <c r="K225" i="3" l="1"/>
  <c r="K224" i="3"/>
  <c r="K223" i="3"/>
  <c r="H250" i="3"/>
  <c r="G249" i="3"/>
  <c r="H247" i="3"/>
  <c r="G246" i="3"/>
  <c r="G243" i="3"/>
  <c r="K229" i="3"/>
  <c r="K228" i="3"/>
  <c r="K227" i="3"/>
  <c r="H241" i="3"/>
  <c r="H269" i="3"/>
  <c r="H267" i="3"/>
  <c r="H265" i="3"/>
  <c r="H263" i="3"/>
  <c r="H261" i="3"/>
  <c r="H259" i="3"/>
  <c r="H257" i="3"/>
  <c r="H255" i="3"/>
  <c r="H253" i="3"/>
  <c r="H251" i="3"/>
  <c r="G250" i="3"/>
  <c r="G247" i="3"/>
  <c r="H244" i="3"/>
  <c r="D300" i="3"/>
  <c r="D296" i="3"/>
  <c r="D292" i="3"/>
  <c r="D288" i="3"/>
  <c r="D284" i="3"/>
  <c r="D280" i="3"/>
  <c r="D276" i="3"/>
  <c r="K209" i="3"/>
  <c r="K233" i="3"/>
  <c r="K232" i="3"/>
  <c r="K231" i="3"/>
  <c r="K217" i="3"/>
  <c r="K216" i="3"/>
  <c r="G241" i="3"/>
  <c r="G251" i="3"/>
  <c r="H248" i="3"/>
  <c r="H245" i="3"/>
  <c r="H242" i="3"/>
  <c r="D273" i="3"/>
  <c r="D299" i="3"/>
  <c r="D295" i="3"/>
  <c r="D291" i="3"/>
  <c r="D287" i="3"/>
  <c r="D283" i="3"/>
  <c r="D279" i="3"/>
  <c r="D275" i="3"/>
  <c r="K237" i="3"/>
  <c r="K236" i="3"/>
  <c r="K235" i="3"/>
  <c r="K221" i="3"/>
  <c r="K220" i="3"/>
  <c r="K219" i="3"/>
  <c r="H270" i="3"/>
  <c r="H268" i="3"/>
  <c r="H266" i="3"/>
  <c r="H264" i="3"/>
  <c r="H262" i="3"/>
  <c r="H260" i="3"/>
  <c r="H258" i="3"/>
  <c r="H256" i="3"/>
  <c r="H254" i="3"/>
  <c r="H252" i="3"/>
  <c r="H249" i="3"/>
  <c r="H246" i="3"/>
  <c r="G245" i="3"/>
  <c r="G242" i="3"/>
  <c r="D302" i="3"/>
  <c r="D298" i="3"/>
  <c r="D294" i="3"/>
  <c r="D290" i="3"/>
  <c r="D286" i="3"/>
  <c r="D282" i="3"/>
  <c r="D278" i="3"/>
  <c r="H234" i="3"/>
  <c r="H230" i="3"/>
  <c r="H226" i="3"/>
  <c r="H222" i="3"/>
  <c r="H218" i="3"/>
  <c r="U300" i="3"/>
  <c r="H209" i="3"/>
  <c r="K238" i="3"/>
  <c r="H237" i="3"/>
  <c r="K234" i="3"/>
  <c r="H233" i="3"/>
  <c r="K230" i="3"/>
  <c r="H229" i="3"/>
  <c r="K226" i="3"/>
  <c r="H225" i="3"/>
  <c r="K222" i="3"/>
  <c r="H221" i="3"/>
  <c r="K218" i="3"/>
  <c r="H217" i="3"/>
  <c r="U302" i="3"/>
  <c r="U301" i="3"/>
  <c r="I299" i="3"/>
  <c r="I298" i="3"/>
  <c r="O296" i="3"/>
  <c r="U294" i="3"/>
  <c r="U293" i="3"/>
  <c r="I291" i="3"/>
  <c r="I290" i="3"/>
  <c r="O288" i="3"/>
  <c r="T209" i="3"/>
  <c r="H236" i="3"/>
  <c r="H232" i="3"/>
  <c r="H228" i="3"/>
  <c r="H224" i="3"/>
  <c r="H220" i="3"/>
  <c r="H216" i="3"/>
  <c r="H215" i="3"/>
  <c r="H214" i="3"/>
  <c r="H213" i="3"/>
  <c r="H212" i="3"/>
  <c r="H211" i="3"/>
  <c r="H210" i="3"/>
  <c r="O273" i="3"/>
  <c r="I301" i="3"/>
  <c r="I300" i="3"/>
  <c r="O298" i="3"/>
  <c r="U296" i="3"/>
  <c r="U295" i="3"/>
  <c r="I293" i="3"/>
  <c r="I292" i="3"/>
  <c r="O290" i="3"/>
  <c r="U288" i="3"/>
  <c r="U287" i="3"/>
  <c r="H235" i="3"/>
  <c r="H231" i="3"/>
  <c r="H227" i="3"/>
  <c r="H223" i="3"/>
  <c r="H219" i="3"/>
  <c r="I302" i="3"/>
  <c r="O300" i="3"/>
  <c r="U298" i="3"/>
  <c r="U297" i="3"/>
  <c r="I295" i="3"/>
  <c r="I294" i="3"/>
  <c r="O292" i="3"/>
  <c r="U290" i="3"/>
  <c r="U289" i="3"/>
  <c r="O302" i="3"/>
  <c r="U299" i="3"/>
  <c r="I297" i="3"/>
  <c r="I296" i="3"/>
  <c r="U292" i="3"/>
  <c r="I289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73" i="3"/>
  <c r="E298" i="3"/>
  <c r="E289" i="3"/>
  <c r="E291" i="3"/>
  <c r="E293" i="3"/>
  <c r="E295" i="3"/>
  <c r="E297" i="3"/>
  <c r="E299" i="3"/>
  <c r="E301" i="3"/>
  <c r="E288" i="3"/>
  <c r="E290" i="3"/>
  <c r="E292" i="3"/>
  <c r="E294" i="3"/>
  <c r="E296" i="3"/>
  <c r="E300" i="3"/>
  <c r="E302" i="3"/>
  <c r="G23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73" i="3"/>
  <c r="Q297" i="3"/>
  <c r="Q288" i="3"/>
  <c r="Q290" i="3"/>
  <c r="Q292" i="3"/>
  <c r="Q294" i="3"/>
  <c r="Q296" i="3"/>
  <c r="Q298" i="3"/>
  <c r="Q300" i="3"/>
  <c r="Q302" i="3"/>
  <c r="Q289" i="3"/>
  <c r="Q291" i="3"/>
  <c r="Q293" i="3"/>
  <c r="Q295" i="3"/>
  <c r="Q299" i="3"/>
  <c r="Q301" i="3"/>
  <c r="F237" i="3"/>
  <c r="F235" i="3"/>
  <c r="F233" i="3"/>
  <c r="F232" i="3"/>
  <c r="F230" i="3"/>
  <c r="F229" i="3"/>
  <c r="W276" i="3"/>
  <c r="W280" i="3"/>
  <c r="W284" i="3"/>
  <c r="W294" i="3"/>
  <c r="W275" i="3"/>
  <c r="W279" i="3"/>
  <c r="W283" i="3"/>
  <c r="W274" i="3"/>
  <c r="W278" i="3"/>
  <c r="W282" i="3"/>
  <c r="W286" i="3"/>
  <c r="W287" i="3"/>
  <c r="W289" i="3"/>
  <c r="W291" i="3"/>
  <c r="W293" i="3"/>
  <c r="W295" i="3"/>
  <c r="W297" i="3"/>
  <c r="W299" i="3"/>
  <c r="W301" i="3"/>
  <c r="W277" i="3"/>
  <c r="W281" i="3"/>
  <c r="W285" i="3"/>
  <c r="W273" i="3"/>
  <c r="W288" i="3"/>
  <c r="W290" i="3"/>
  <c r="W292" i="3"/>
  <c r="W296" i="3"/>
  <c r="W298" i="3"/>
  <c r="W300" i="3"/>
  <c r="W302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275" i="3"/>
  <c r="P279" i="3"/>
  <c r="P283" i="3"/>
  <c r="P287" i="3"/>
  <c r="P274" i="3"/>
  <c r="P278" i="3"/>
  <c r="P282" i="3"/>
  <c r="P286" i="3"/>
  <c r="P277" i="3"/>
  <c r="P281" i="3"/>
  <c r="P285" i="3"/>
  <c r="P273" i="3"/>
  <c r="P276" i="3"/>
  <c r="P280" i="3"/>
  <c r="P284" i="3"/>
  <c r="J274" i="3"/>
  <c r="J278" i="3"/>
  <c r="J282" i="3"/>
  <c r="J286" i="3"/>
  <c r="J273" i="3"/>
  <c r="J277" i="3"/>
  <c r="J281" i="3"/>
  <c r="J285" i="3"/>
  <c r="J288" i="3"/>
  <c r="J290" i="3"/>
  <c r="J292" i="3"/>
  <c r="J294" i="3"/>
  <c r="J296" i="3"/>
  <c r="J298" i="3"/>
  <c r="J300" i="3"/>
  <c r="J302" i="3"/>
  <c r="J276" i="3"/>
  <c r="J280" i="3"/>
  <c r="J284" i="3"/>
  <c r="J275" i="3"/>
  <c r="J279" i="3"/>
  <c r="J283" i="3"/>
  <c r="J287" i="3"/>
  <c r="J289" i="3"/>
  <c r="J291" i="3"/>
  <c r="J293" i="3"/>
  <c r="J295" i="3"/>
  <c r="J297" i="3"/>
  <c r="J299" i="3"/>
  <c r="J301" i="3"/>
  <c r="F270" i="3"/>
  <c r="F266" i="3"/>
  <c r="F209" i="3"/>
  <c r="X209" i="3" s="1"/>
  <c r="T238" i="3"/>
  <c r="T237" i="3"/>
  <c r="T236" i="3"/>
  <c r="T235" i="3"/>
  <c r="T234" i="3"/>
  <c r="T233" i="3"/>
  <c r="T232" i="3"/>
  <c r="T231" i="3"/>
  <c r="T230" i="3"/>
  <c r="T229" i="3"/>
  <c r="T228" i="3"/>
  <c r="T227" i="3"/>
  <c r="T226" i="3"/>
  <c r="T225" i="3"/>
  <c r="T224" i="3"/>
  <c r="T223" i="3"/>
  <c r="T222" i="3"/>
  <c r="T221" i="3"/>
  <c r="T220" i="3"/>
  <c r="T219" i="3"/>
  <c r="T218" i="3"/>
  <c r="T217" i="3"/>
  <c r="T216" i="3"/>
  <c r="T215" i="3"/>
  <c r="T214" i="3"/>
  <c r="T213" i="3"/>
  <c r="T212" i="3"/>
  <c r="T211" i="3"/>
  <c r="F267" i="3"/>
  <c r="G238" i="3"/>
  <c r="G234" i="3"/>
  <c r="G232" i="3"/>
  <c r="G230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K215" i="3"/>
  <c r="G215" i="3"/>
  <c r="K214" i="3"/>
  <c r="G214" i="3"/>
  <c r="K213" i="3"/>
  <c r="G213" i="3"/>
  <c r="K212" i="3"/>
  <c r="G212" i="3"/>
  <c r="K211" i="3"/>
  <c r="G211" i="3"/>
  <c r="G210" i="3"/>
  <c r="F242" i="3"/>
  <c r="F243" i="3"/>
  <c r="X243" i="3" s="1"/>
  <c r="F244" i="3"/>
  <c r="X244" i="3" s="1"/>
  <c r="F245" i="3"/>
  <c r="X245" i="3" s="1"/>
  <c r="F246" i="3"/>
  <c r="F247" i="3"/>
  <c r="X247" i="3" s="1"/>
  <c r="F248" i="3"/>
  <c r="F249" i="3"/>
  <c r="F250" i="3"/>
  <c r="F251" i="3"/>
  <c r="X251" i="3" s="1"/>
  <c r="F252" i="3"/>
  <c r="F241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N274" i="3"/>
  <c r="N278" i="3"/>
  <c r="N282" i="3"/>
  <c r="N286" i="3"/>
  <c r="N288" i="3"/>
  <c r="N290" i="3"/>
  <c r="N296" i="3"/>
  <c r="N298" i="3"/>
  <c r="N300" i="3"/>
  <c r="N277" i="3"/>
  <c r="N281" i="3"/>
  <c r="N285" i="3"/>
  <c r="N276" i="3"/>
  <c r="N280" i="3"/>
  <c r="N284" i="3"/>
  <c r="N289" i="3"/>
  <c r="N291" i="3"/>
  <c r="N293" i="3"/>
  <c r="N295" i="3"/>
  <c r="N297" i="3"/>
  <c r="N299" i="3"/>
  <c r="N301" i="3"/>
  <c r="N275" i="3"/>
  <c r="N279" i="3"/>
  <c r="N283" i="3"/>
  <c r="N287" i="3"/>
  <c r="N292" i="3"/>
  <c r="N294" i="3"/>
  <c r="N302" i="3"/>
  <c r="N273" i="3"/>
  <c r="G237" i="3"/>
  <c r="G236" i="3"/>
  <c r="G235" i="3"/>
  <c r="G229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276" i="3"/>
  <c r="L280" i="3"/>
  <c r="L284" i="3"/>
  <c r="L275" i="3"/>
  <c r="L279" i="3"/>
  <c r="L283" i="3"/>
  <c r="L287" i="3"/>
  <c r="L274" i="3"/>
  <c r="L278" i="3"/>
  <c r="L282" i="3"/>
  <c r="L286" i="3"/>
  <c r="L273" i="3"/>
  <c r="L277" i="3"/>
  <c r="L281" i="3"/>
  <c r="L285" i="3"/>
  <c r="F234" i="3"/>
  <c r="F228" i="3"/>
  <c r="X228" i="3" s="1"/>
  <c r="F227" i="3"/>
  <c r="F226" i="3"/>
  <c r="F225" i="3"/>
  <c r="F224" i="3"/>
  <c r="X224" i="3" s="1"/>
  <c r="F223" i="3"/>
  <c r="F222" i="3"/>
  <c r="F221" i="3"/>
  <c r="F220" i="3"/>
  <c r="X220" i="3" s="1"/>
  <c r="F219" i="3"/>
  <c r="F218" i="3"/>
  <c r="F217" i="3"/>
  <c r="F216" i="3"/>
  <c r="X216" i="3" s="1"/>
  <c r="F215" i="3"/>
  <c r="F214" i="3"/>
  <c r="F213" i="3"/>
  <c r="F212" i="3"/>
  <c r="X212" i="3" s="1"/>
  <c r="F211" i="3"/>
  <c r="F210" i="3"/>
  <c r="F269" i="3"/>
  <c r="X269" i="3" s="1"/>
  <c r="R276" i="3"/>
  <c r="R280" i="3"/>
  <c r="R284" i="3"/>
  <c r="R275" i="3"/>
  <c r="R279" i="3"/>
  <c r="R283" i="3"/>
  <c r="R287" i="3"/>
  <c r="R289" i="3"/>
  <c r="R291" i="3"/>
  <c r="R293" i="3"/>
  <c r="R295" i="3"/>
  <c r="R297" i="3"/>
  <c r="R299" i="3"/>
  <c r="R301" i="3"/>
  <c r="R274" i="3"/>
  <c r="R278" i="3"/>
  <c r="R282" i="3"/>
  <c r="R286" i="3"/>
  <c r="R277" i="3"/>
  <c r="R281" i="3"/>
  <c r="R285" i="3"/>
  <c r="R288" i="3"/>
  <c r="R290" i="3"/>
  <c r="R292" i="3"/>
  <c r="R294" i="3"/>
  <c r="R296" i="3"/>
  <c r="R298" i="3"/>
  <c r="R300" i="3"/>
  <c r="R302" i="3"/>
  <c r="R273" i="3"/>
  <c r="G231" i="3"/>
  <c r="F238" i="3"/>
  <c r="F236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73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48" i="3"/>
  <c r="O301" i="3"/>
  <c r="O299" i="3"/>
  <c r="O297" i="3"/>
  <c r="O295" i="3"/>
  <c r="O293" i="3"/>
  <c r="O291" i="3"/>
  <c r="O289" i="3"/>
  <c r="D76" i="3"/>
  <c r="E76" i="3"/>
  <c r="F76" i="3"/>
  <c r="G76" i="3"/>
  <c r="H76" i="3"/>
  <c r="J76" i="3"/>
  <c r="K76" i="3"/>
  <c r="L76" i="3"/>
  <c r="M76" i="3"/>
  <c r="N76" i="3"/>
  <c r="O76" i="3"/>
  <c r="Q76" i="3"/>
  <c r="R76" i="3"/>
  <c r="S76" i="3"/>
  <c r="T76" i="3"/>
  <c r="U76" i="3"/>
  <c r="W76" i="3"/>
  <c r="X76" i="3"/>
  <c r="Y76" i="3"/>
  <c r="Z76" i="3"/>
  <c r="AC76" i="3"/>
  <c r="AD76" i="3"/>
  <c r="AE76" i="3"/>
  <c r="AF76" i="3"/>
  <c r="AG76" i="3"/>
  <c r="AH76" i="3"/>
  <c r="D77" i="3"/>
  <c r="E77" i="3"/>
  <c r="F77" i="3"/>
  <c r="G77" i="3"/>
  <c r="H77" i="3"/>
  <c r="J77" i="3"/>
  <c r="K77" i="3"/>
  <c r="L77" i="3"/>
  <c r="M77" i="3"/>
  <c r="N77" i="3"/>
  <c r="O77" i="3"/>
  <c r="Q77" i="3"/>
  <c r="R77" i="3"/>
  <c r="S77" i="3"/>
  <c r="T77" i="3"/>
  <c r="U77" i="3"/>
  <c r="W77" i="3"/>
  <c r="X77" i="3"/>
  <c r="Y77" i="3"/>
  <c r="Z77" i="3"/>
  <c r="AC77" i="3"/>
  <c r="AD77" i="3"/>
  <c r="AE77" i="3"/>
  <c r="AF77" i="3"/>
  <c r="AG77" i="3"/>
  <c r="AH77" i="3"/>
  <c r="D78" i="3"/>
  <c r="E78" i="3"/>
  <c r="F78" i="3"/>
  <c r="G78" i="3"/>
  <c r="H78" i="3"/>
  <c r="J78" i="3"/>
  <c r="K78" i="3"/>
  <c r="L78" i="3"/>
  <c r="M78" i="3"/>
  <c r="N78" i="3"/>
  <c r="O78" i="3"/>
  <c r="Q78" i="3"/>
  <c r="R78" i="3"/>
  <c r="S78" i="3"/>
  <c r="T78" i="3"/>
  <c r="U78" i="3"/>
  <c r="W78" i="3"/>
  <c r="X78" i="3"/>
  <c r="Y78" i="3"/>
  <c r="Z78" i="3"/>
  <c r="AC78" i="3"/>
  <c r="AD78" i="3"/>
  <c r="AE78" i="3"/>
  <c r="AF78" i="3"/>
  <c r="AG78" i="3"/>
  <c r="AH78" i="3"/>
  <c r="D79" i="3"/>
  <c r="E79" i="3"/>
  <c r="F79" i="3"/>
  <c r="G79" i="3"/>
  <c r="H79" i="3"/>
  <c r="J79" i="3"/>
  <c r="K79" i="3"/>
  <c r="L79" i="3"/>
  <c r="M79" i="3"/>
  <c r="N79" i="3"/>
  <c r="O79" i="3"/>
  <c r="Q79" i="3"/>
  <c r="R79" i="3"/>
  <c r="S79" i="3"/>
  <c r="T79" i="3"/>
  <c r="U79" i="3"/>
  <c r="W79" i="3"/>
  <c r="X79" i="3"/>
  <c r="Y79" i="3"/>
  <c r="Z79" i="3"/>
  <c r="AC79" i="3"/>
  <c r="AD79" i="3"/>
  <c r="AE79" i="3"/>
  <c r="AF79" i="3"/>
  <c r="AG79" i="3"/>
  <c r="AH79" i="3"/>
  <c r="D80" i="3"/>
  <c r="E80" i="3"/>
  <c r="F80" i="3"/>
  <c r="G80" i="3"/>
  <c r="H80" i="3"/>
  <c r="J80" i="3"/>
  <c r="K80" i="3"/>
  <c r="L80" i="3"/>
  <c r="M80" i="3"/>
  <c r="N80" i="3"/>
  <c r="O80" i="3"/>
  <c r="Q80" i="3"/>
  <c r="R80" i="3"/>
  <c r="S80" i="3"/>
  <c r="T80" i="3"/>
  <c r="U80" i="3"/>
  <c r="W80" i="3"/>
  <c r="X80" i="3"/>
  <c r="Y80" i="3"/>
  <c r="Z80" i="3"/>
  <c r="AC80" i="3"/>
  <c r="AD80" i="3"/>
  <c r="AE80" i="3"/>
  <c r="AF80" i="3"/>
  <c r="AG80" i="3"/>
  <c r="AH80" i="3"/>
  <c r="D81" i="3"/>
  <c r="E81" i="3"/>
  <c r="F81" i="3"/>
  <c r="G81" i="3"/>
  <c r="H81" i="3"/>
  <c r="J81" i="3"/>
  <c r="K81" i="3"/>
  <c r="L81" i="3"/>
  <c r="M81" i="3"/>
  <c r="N81" i="3"/>
  <c r="O81" i="3"/>
  <c r="Q81" i="3"/>
  <c r="R81" i="3"/>
  <c r="S81" i="3"/>
  <c r="T81" i="3"/>
  <c r="U81" i="3"/>
  <c r="W81" i="3"/>
  <c r="X81" i="3"/>
  <c r="Y81" i="3"/>
  <c r="Z81" i="3"/>
  <c r="AC81" i="3"/>
  <c r="AD81" i="3"/>
  <c r="AE81" i="3"/>
  <c r="AF81" i="3"/>
  <c r="AG81" i="3"/>
  <c r="AH81" i="3"/>
  <c r="D82" i="3"/>
  <c r="E82" i="3"/>
  <c r="F82" i="3"/>
  <c r="G82" i="3"/>
  <c r="H82" i="3"/>
  <c r="J82" i="3"/>
  <c r="K82" i="3"/>
  <c r="L82" i="3"/>
  <c r="M82" i="3"/>
  <c r="N82" i="3"/>
  <c r="O82" i="3"/>
  <c r="Q82" i="3"/>
  <c r="R82" i="3"/>
  <c r="S82" i="3"/>
  <c r="T82" i="3"/>
  <c r="U82" i="3"/>
  <c r="W82" i="3"/>
  <c r="X82" i="3"/>
  <c r="Y82" i="3"/>
  <c r="Z82" i="3"/>
  <c r="AC82" i="3"/>
  <c r="AD82" i="3"/>
  <c r="AE82" i="3"/>
  <c r="AF82" i="3"/>
  <c r="AG82" i="3"/>
  <c r="AH82" i="3"/>
  <c r="D83" i="3"/>
  <c r="E83" i="3"/>
  <c r="F83" i="3"/>
  <c r="G83" i="3"/>
  <c r="H83" i="3"/>
  <c r="J83" i="3"/>
  <c r="K83" i="3"/>
  <c r="L83" i="3"/>
  <c r="M83" i="3"/>
  <c r="N83" i="3"/>
  <c r="O83" i="3"/>
  <c r="Q83" i="3"/>
  <c r="R83" i="3"/>
  <c r="S83" i="3"/>
  <c r="T83" i="3"/>
  <c r="U83" i="3"/>
  <c r="W83" i="3"/>
  <c r="X83" i="3"/>
  <c r="Y83" i="3"/>
  <c r="Z83" i="3"/>
  <c r="AC83" i="3"/>
  <c r="AD83" i="3"/>
  <c r="AE83" i="3"/>
  <c r="AF83" i="3"/>
  <c r="AG83" i="3"/>
  <c r="AH83" i="3"/>
  <c r="D84" i="3"/>
  <c r="E84" i="3"/>
  <c r="F84" i="3"/>
  <c r="G84" i="3"/>
  <c r="H84" i="3"/>
  <c r="J84" i="3"/>
  <c r="K84" i="3"/>
  <c r="L84" i="3"/>
  <c r="M84" i="3"/>
  <c r="N84" i="3"/>
  <c r="O84" i="3"/>
  <c r="Q84" i="3"/>
  <c r="R84" i="3"/>
  <c r="S84" i="3"/>
  <c r="T84" i="3"/>
  <c r="U84" i="3"/>
  <c r="W84" i="3"/>
  <c r="X84" i="3"/>
  <c r="Y84" i="3"/>
  <c r="Z84" i="3"/>
  <c r="AC84" i="3"/>
  <c r="AD84" i="3"/>
  <c r="AE84" i="3"/>
  <c r="AF84" i="3"/>
  <c r="AG84" i="3"/>
  <c r="AH84" i="3"/>
  <c r="D85" i="3"/>
  <c r="E85" i="3"/>
  <c r="F85" i="3"/>
  <c r="G85" i="3"/>
  <c r="H85" i="3"/>
  <c r="J85" i="3"/>
  <c r="K85" i="3"/>
  <c r="L85" i="3"/>
  <c r="M85" i="3"/>
  <c r="N85" i="3"/>
  <c r="O85" i="3"/>
  <c r="Q85" i="3"/>
  <c r="R85" i="3"/>
  <c r="S85" i="3"/>
  <c r="T85" i="3"/>
  <c r="U85" i="3"/>
  <c r="W85" i="3"/>
  <c r="X85" i="3"/>
  <c r="Y85" i="3"/>
  <c r="Z85" i="3"/>
  <c r="AC85" i="3"/>
  <c r="AD85" i="3"/>
  <c r="AE85" i="3"/>
  <c r="AF85" i="3"/>
  <c r="AG85" i="3"/>
  <c r="AH85" i="3"/>
  <c r="D86" i="3"/>
  <c r="E86" i="3"/>
  <c r="F86" i="3"/>
  <c r="G86" i="3"/>
  <c r="H86" i="3"/>
  <c r="J86" i="3"/>
  <c r="K86" i="3"/>
  <c r="L86" i="3"/>
  <c r="M86" i="3"/>
  <c r="N86" i="3"/>
  <c r="O86" i="3"/>
  <c r="Q86" i="3"/>
  <c r="R86" i="3"/>
  <c r="S86" i="3"/>
  <c r="T86" i="3"/>
  <c r="U86" i="3"/>
  <c r="W86" i="3"/>
  <c r="X86" i="3"/>
  <c r="Y86" i="3"/>
  <c r="Z86" i="3"/>
  <c r="AC86" i="3"/>
  <c r="AD86" i="3"/>
  <c r="AE86" i="3"/>
  <c r="AF86" i="3"/>
  <c r="AG86" i="3"/>
  <c r="AH86" i="3"/>
  <c r="D87" i="3"/>
  <c r="E87" i="3"/>
  <c r="F87" i="3"/>
  <c r="G87" i="3"/>
  <c r="H87" i="3"/>
  <c r="J87" i="3"/>
  <c r="K87" i="3"/>
  <c r="L87" i="3"/>
  <c r="M87" i="3"/>
  <c r="N87" i="3"/>
  <c r="O87" i="3"/>
  <c r="Q87" i="3"/>
  <c r="R87" i="3"/>
  <c r="S87" i="3"/>
  <c r="T87" i="3"/>
  <c r="U87" i="3"/>
  <c r="W87" i="3"/>
  <c r="X87" i="3"/>
  <c r="Y87" i="3"/>
  <c r="Z87" i="3"/>
  <c r="AC87" i="3"/>
  <c r="AD87" i="3"/>
  <c r="AE87" i="3"/>
  <c r="AF87" i="3"/>
  <c r="AG87" i="3"/>
  <c r="AH87" i="3"/>
  <c r="D88" i="3"/>
  <c r="E88" i="3"/>
  <c r="F88" i="3"/>
  <c r="G88" i="3"/>
  <c r="H88" i="3"/>
  <c r="J88" i="3"/>
  <c r="K88" i="3"/>
  <c r="L88" i="3"/>
  <c r="M88" i="3"/>
  <c r="N88" i="3"/>
  <c r="O88" i="3"/>
  <c r="Q88" i="3"/>
  <c r="R88" i="3"/>
  <c r="S88" i="3"/>
  <c r="T88" i="3"/>
  <c r="U88" i="3"/>
  <c r="W88" i="3"/>
  <c r="X88" i="3"/>
  <c r="Y88" i="3"/>
  <c r="Z88" i="3"/>
  <c r="AC88" i="3"/>
  <c r="AD88" i="3"/>
  <c r="AE88" i="3"/>
  <c r="AF88" i="3"/>
  <c r="AG88" i="3"/>
  <c r="AH88" i="3"/>
  <c r="D89" i="3"/>
  <c r="E89" i="3"/>
  <c r="F89" i="3"/>
  <c r="G89" i="3"/>
  <c r="H89" i="3"/>
  <c r="J89" i="3"/>
  <c r="K89" i="3"/>
  <c r="L89" i="3"/>
  <c r="M89" i="3"/>
  <c r="N89" i="3"/>
  <c r="O89" i="3"/>
  <c r="Q89" i="3"/>
  <c r="R89" i="3"/>
  <c r="S89" i="3"/>
  <c r="T89" i="3"/>
  <c r="U89" i="3"/>
  <c r="W89" i="3"/>
  <c r="X89" i="3"/>
  <c r="Y89" i="3"/>
  <c r="Z89" i="3"/>
  <c r="AC89" i="3"/>
  <c r="AD89" i="3"/>
  <c r="AE89" i="3"/>
  <c r="AF89" i="3"/>
  <c r="AG89" i="3"/>
  <c r="AH89" i="3"/>
  <c r="D90" i="3"/>
  <c r="E90" i="3"/>
  <c r="F90" i="3"/>
  <c r="G90" i="3"/>
  <c r="H90" i="3"/>
  <c r="J90" i="3"/>
  <c r="K90" i="3"/>
  <c r="L90" i="3"/>
  <c r="M90" i="3"/>
  <c r="N90" i="3"/>
  <c r="O90" i="3"/>
  <c r="Q90" i="3"/>
  <c r="R90" i="3"/>
  <c r="S90" i="3"/>
  <c r="T90" i="3"/>
  <c r="U90" i="3"/>
  <c r="W90" i="3"/>
  <c r="X90" i="3"/>
  <c r="Y90" i="3"/>
  <c r="Z90" i="3"/>
  <c r="AC90" i="3"/>
  <c r="AD90" i="3"/>
  <c r="AE90" i="3"/>
  <c r="AF90" i="3"/>
  <c r="AG90" i="3"/>
  <c r="AH90" i="3"/>
  <c r="D91" i="3"/>
  <c r="E91" i="3"/>
  <c r="F91" i="3"/>
  <c r="G91" i="3"/>
  <c r="H91" i="3"/>
  <c r="J91" i="3"/>
  <c r="K91" i="3"/>
  <c r="L91" i="3"/>
  <c r="M91" i="3"/>
  <c r="N91" i="3"/>
  <c r="O91" i="3"/>
  <c r="Q91" i="3"/>
  <c r="R91" i="3"/>
  <c r="S91" i="3"/>
  <c r="T91" i="3"/>
  <c r="U91" i="3"/>
  <c r="W91" i="3"/>
  <c r="X91" i="3"/>
  <c r="Y91" i="3"/>
  <c r="Z91" i="3"/>
  <c r="AC91" i="3"/>
  <c r="AD91" i="3"/>
  <c r="AE91" i="3"/>
  <c r="AF91" i="3"/>
  <c r="AG91" i="3"/>
  <c r="AH91" i="3"/>
  <c r="D92" i="3"/>
  <c r="E92" i="3"/>
  <c r="F92" i="3"/>
  <c r="G92" i="3"/>
  <c r="H92" i="3"/>
  <c r="J92" i="3"/>
  <c r="K92" i="3"/>
  <c r="L92" i="3"/>
  <c r="M92" i="3"/>
  <c r="N92" i="3"/>
  <c r="O92" i="3"/>
  <c r="Q92" i="3"/>
  <c r="R92" i="3"/>
  <c r="S92" i="3"/>
  <c r="T92" i="3"/>
  <c r="U92" i="3"/>
  <c r="W92" i="3"/>
  <c r="X92" i="3"/>
  <c r="Y92" i="3"/>
  <c r="Z92" i="3"/>
  <c r="AC92" i="3"/>
  <c r="AD92" i="3"/>
  <c r="AE92" i="3"/>
  <c r="AF92" i="3"/>
  <c r="AG92" i="3"/>
  <c r="AH92" i="3"/>
  <c r="D93" i="3"/>
  <c r="E93" i="3"/>
  <c r="F93" i="3"/>
  <c r="G93" i="3"/>
  <c r="H93" i="3"/>
  <c r="J93" i="3"/>
  <c r="K93" i="3"/>
  <c r="L93" i="3"/>
  <c r="M93" i="3"/>
  <c r="N93" i="3"/>
  <c r="O93" i="3"/>
  <c r="Q93" i="3"/>
  <c r="R93" i="3"/>
  <c r="S93" i="3"/>
  <c r="T93" i="3"/>
  <c r="U93" i="3"/>
  <c r="W93" i="3"/>
  <c r="X93" i="3"/>
  <c r="Y93" i="3"/>
  <c r="Z93" i="3"/>
  <c r="AC93" i="3"/>
  <c r="AD93" i="3"/>
  <c r="AE93" i="3"/>
  <c r="AF93" i="3"/>
  <c r="AG93" i="3"/>
  <c r="AH93" i="3"/>
  <c r="D94" i="3"/>
  <c r="E94" i="3"/>
  <c r="F94" i="3"/>
  <c r="G94" i="3"/>
  <c r="H94" i="3"/>
  <c r="J94" i="3"/>
  <c r="K94" i="3"/>
  <c r="L94" i="3"/>
  <c r="M94" i="3"/>
  <c r="N94" i="3"/>
  <c r="O94" i="3"/>
  <c r="Q94" i="3"/>
  <c r="R94" i="3"/>
  <c r="S94" i="3"/>
  <c r="T94" i="3"/>
  <c r="U94" i="3"/>
  <c r="W94" i="3"/>
  <c r="X94" i="3"/>
  <c r="Y94" i="3"/>
  <c r="Z94" i="3"/>
  <c r="AC94" i="3"/>
  <c r="AD94" i="3"/>
  <c r="AE94" i="3"/>
  <c r="AF94" i="3"/>
  <c r="AG94" i="3"/>
  <c r="AH94" i="3"/>
  <c r="D95" i="3"/>
  <c r="E95" i="3"/>
  <c r="F95" i="3"/>
  <c r="G95" i="3"/>
  <c r="H95" i="3"/>
  <c r="J95" i="3"/>
  <c r="K95" i="3"/>
  <c r="L95" i="3"/>
  <c r="M95" i="3"/>
  <c r="N95" i="3"/>
  <c r="O95" i="3"/>
  <c r="Q95" i="3"/>
  <c r="R95" i="3"/>
  <c r="S95" i="3"/>
  <c r="T95" i="3"/>
  <c r="U95" i="3"/>
  <c r="W95" i="3"/>
  <c r="X95" i="3"/>
  <c r="Y95" i="3"/>
  <c r="Z95" i="3"/>
  <c r="AC95" i="3"/>
  <c r="AD95" i="3"/>
  <c r="AE95" i="3"/>
  <c r="AF95" i="3"/>
  <c r="AG95" i="3"/>
  <c r="AH95" i="3"/>
  <c r="D96" i="3"/>
  <c r="E96" i="3"/>
  <c r="F96" i="3"/>
  <c r="G96" i="3"/>
  <c r="H96" i="3"/>
  <c r="J96" i="3"/>
  <c r="K96" i="3"/>
  <c r="L96" i="3"/>
  <c r="M96" i="3"/>
  <c r="N96" i="3"/>
  <c r="O96" i="3"/>
  <c r="Q96" i="3"/>
  <c r="R96" i="3"/>
  <c r="S96" i="3"/>
  <c r="T96" i="3"/>
  <c r="U96" i="3"/>
  <c r="W96" i="3"/>
  <c r="X96" i="3"/>
  <c r="Y96" i="3"/>
  <c r="Z96" i="3"/>
  <c r="AC96" i="3"/>
  <c r="AD96" i="3"/>
  <c r="AE96" i="3"/>
  <c r="AF96" i="3"/>
  <c r="AG96" i="3"/>
  <c r="AH96" i="3"/>
  <c r="D97" i="3"/>
  <c r="E97" i="3"/>
  <c r="F97" i="3"/>
  <c r="G97" i="3"/>
  <c r="H97" i="3"/>
  <c r="J97" i="3"/>
  <c r="K97" i="3"/>
  <c r="L97" i="3"/>
  <c r="M97" i="3"/>
  <c r="N97" i="3"/>
  <c r="O97" i="3"/>
  <c r="Q97" i="3"/>
  <c r="R97" i="3"/>
  <c r="S97" i="3"/>
  <c r="T97" i="3"/>
  <c r="U97" i="3"/>
  <c r="W97" i="3"/>
  <c r="X97" i="3"/>
  <c r="Y97" i="3"/>
  <c r="Z97" i="3"/>
  <c r="AC97" i="3"/>
  <c r="AD97" i="3"/>
  <c r="AE97" i="3"/>
  <c r="AF97" i="3"/>
  <c r="AG97" i="3"/>
  <c r="AH97" i="3"/>
  <c r="D98" i="3"/>
  <c r="E98" i="3"/>
  <c r="F98" i="3"/>
  <c r="G98" i="3"/>
  <c r="H98" i="3"/>
  <c r="J98" i="3"/>
  <c r="K98" i="3"/>
  <c r="L98" i="3"/>
  <c r="M98" i="3"/>
  <c r="N98" i="3"/>
  <c r="O98" i="3"/>
  <c r="Q98" i="3"/>
  <c r="R98" i="3"/>
  <c r="S98" i="3"/>
  <c r="T98" i="3"/>
  <c r="U98" i="3"/>
  <c r="W98" i="3"/>
  <c r="X98" i="3"/>
  <c r="Y98" i="3"/>
  <c r="Z98" i="3"/>
  <c r="AC98" i="3"/>
  <c r="AD98" i="3"/>
  <c r="AE98" i="3"/>
  <c r="AF98" i="3"/>
  <c r="AG98" i="3"/>
  <c r="AH98" i="3"/>
  <c r="D99" i="3"/>
  <c r="E99" i="3"/>
  <c r="F99" i="3"/>
  <c r="G99" i="3"/>
  <c r="H99" i="3"/>
  <c r="J99" i="3"/>
  <c r="K99" i="3"/>
  <c r="L99" i="3"/>
  <c r="M99" i="3"/>
  <c r="N99" i="3"/>
  <c r="O99" i="3"/>
  <c r="Q99" i="3"/>
  <c r="R99" i="3"/>
  <c r="S99" i="3"/>
  <c r="T99" i="3"/>
  <c r="U99" i="3"/>
  <c r="W99" i="3"/>
  <c r="X99" i="3"/>
  <c r="Y99" i="3"/>
  <c r="Z99" i="3"/>
  <c r="AC99" i="3"/>
  <c r="AD99" i="3"/>
  <c r="AE99" i="3"/>
  <c r="AF99" i="3"/>
  <c r="AG99" i="3"/>
  <c r="AH99" i="3"/>
  <c r="D100" i="3"/>
  <c r="E100" i="3"/>
  <c r="F100" i="3"/>
  <c r="G100" i="3"/>
  <c r="H100" i="3"/>
  <c r="J100" i="3"/>
  <c r="K100" i="3"/>
  <c r="L100" i="3"/>
  <c r="M100" i="3"/>
  <c r="N100" i="3"/>
  <c r="O100" i="3"/>
  <c r="Q100" i="3"/>
  <c r="R100" i="3"/>
  <c r="S100" i="3"/>
  <c r="T100" i="3"/>
  <c r="U100" i="3"/>
  <c r="W100" i="3"/>
  <c r="X100" i="3"/>
  <c r="Y100" i="3"/>
  <c r="Z100" i="3"/>
  <c r="AC100" i="3"/>
  <c r="AD100" i="3"/>
  <c r="AE100" i="3"/>
  <c r="AF100" i="3"/>
  <c r="AG100" i="3"/>
  <c r="AH100" i="3"/>
  <c r="D72" i="3"/>
  <c r="E72" i="3"/>
  <c r="F72" i="3"/>
  <c r="G72" i="3"/>
  <c r="H72" i="3"/>
  <c r="J72" i="3"/>
  <c r="K72" i="3"/>
  <c r="L72" i="3"/>
  <c r="M72" i="3"/>
  <c r="N72" i="3"/>
  <c r="O72" i="3"/>
  <c r="Q72" i="3"/>
  <c r="R72" i="3"/>
  <c r="S72" i="3"/>
  <c r="T72" i="3"/>
  <c r="U72" i="3"/>
  <c r="W72" i="3"/>
  <c r="X72" i="3"/>
  <c r="Y72" i="3"/>
  <c r="Z72" i="3"/>
  <c r="AC72" i="3"/>
  <c r="AD72" i="3"/>
  <c r="AE72" i="3"/>
  <c r="AF72" i="3"/>
  <c r="AG72" i="3"/>
  <c r="AH72" i="3"/>
  <c r="D73" i="3"/>
  <c r="E73" i="3"/>
  <c r="F73" i="3"/>
  <c r="G73" i="3"/>
  <c r="H73" i="3"/>
  <c r="J73" i="3"/>
  <c r="K73" i="3"/>
  <c r="L73" i="3"/>
  <c r="M73" i="3"/>
  <c r="N73" i="3"/>
  <c r="O73" i="3"/>
  <c r="Q73" i="3"/>
  <c r="R73" i="3"/>
  <c r="S73" i="3"/>
  <c r="T73" i="3"/>
  <c r="U73" i="3"/>
  <c r="W73" i="3"/>
  <c r="X73" i="3"/>
  <c r="Y73" i="3"/>
  <c r="Z73" i="3"/>
  <c r="AC73" i="3"/>
  <c r="AD73" i="3"/>
  <c r="AE73" i="3"/>
  <c r="AF73" i="3"/>
  <c r="AG73" i="3"/>
  <c r="AH73" i="3"/>
  <c r="D74" i="3"/>
  <c r="E74" i="3"/>
  <c r="F74" i="3"/>
  <c r="G74" i="3"/>
  <c r="H74" i="3"/>
  <c r="J74" i="3"/>
  <c r="K74" i="3"/>
  <c r="L74" i="3"/>
  <c r="M74" i="3"/>
  <c r="N74" i="3"/>
  <c r="O74" i="3"/>
  <c r="Q74" i="3"/>
  <c r="R74" i="3"/>
  <c r="S74" i="3"/>
  <c r="T74" i="3"/>
  <c r="U74" i="3"/>
  <c r="W74" i="3"/>
  <c r="X74" i="3"/>
  <c r="Y74" i="3"/>
  <c r="Z74" i="3"/>
  <c r="AC74" i="3"/>
  <c r="AD74" i="3"/>
  <c r="AE74" i="3"/>
  <c r="AF74" i="3"/>
  <c r="AG74" i="3"/>
  <c r="AH74" i="3"/>
  <c r="D75" i="3"/>
  <c r="E75" i="3"/>
  <c r="F75" i="3"/>
  <c r="G75" i="3"/>
  <c r="H75" i="3"/>
  <c r="J75" i="3"/>
  <c r="K75" i="3"/>
  <c r="L75" i="3"/>
  <c r="M75" i="3"/>
  <c r="N75" i="3"/>
  <c r="O75" i="3"/>
  <c r="Q75" i="3"/>
  <c r="R75" i="3"/>
  <c r="S75" i="3"/>
  <c r="T75" i="3"/>
  <c r="U75" i="3"/>
  <c r="W75" i="3"/>
  <c r="X75" i="3"/>
  <c r="Y75" i="3"/>
  <c r="Z75" i="3"/>
  <c r="AC75" i="3"/>
  <c r="AD75" i="3"/>
  <c r="AE75" i="3"/>
  <c r="AF75" i="3"/>
  <c r="AG75" i="3"/>
  <c r="AH75" i="3"/>
  <c r="F71" i="3"/>
  <c r="G71" i="3"/>
  <c r="H71" i="3"/>
  <c r="J71" i="3"/>
  <c r="K71" i="3"/>
  <c r="L71" i="3"/>
  <c r="M71" i="3"/>
  <c r="N71" i="3"/>
  <c r="O71" i="3"/>
  <c r="Q71" i="3"/>
  <c r="R71" i="3"/>
  <c r="S71" i="3"/>
  <c r="T71" i="3"/>
  <c r="U71" i="3"/>
  <c r="W71" i="3"/>
  <c r="X71" i="3"/>
  <c r="Y71" i="3"/>
  <c r="Z71" i="3"/>
  <c r="AC71" i="3"/>
  <c r="AD71" i="3"/>
  <c r="AE71" i="3"/>
  <c r="AF71" i="3"/>
  <c r="AG71" i="3"/>
  <c r="AH71" i="3"/>
  <c r="D71" i="3"/>
  <c r="AC41" i="3"/>
  <c r="AD41" i="3"/>
  <c r="AE41" i="3"/>
  <c r="AF41" i="3"/>
  <c r="AG41" i="3"/>
  <c r="AH41" i="3"/>
  <c r="AC42" i="3"/>
  <c r="AD42" i="3"/>
  <c r="AE42" i="3"/>
  <c r="AF42" i="3"/>
  <c r="AG42" i="3"/>
  <c r="AH42" i="3"/>
  <c r="AC43" i="3"/>
  <c r="AD43" i="3"/>
  <c r="AE43" i="3"/>
  <c r="AF43" i="3"/>
  <c r="AG43" i="3"/>
  <c r="AH43" i="3"/>
  <c r="AC44" i="3"/>
  <c r="AD44" i="3"/>
  <c r="AE44" i="3"/>
  <c r="AF44" i="3"/>
  <c r="AG44" i="3"/>
  <c r="AH44" i="3"/>
  <c r="AC45" i="3"/>
  <c r="AD45" i="3"/>
  <c r="AE45" i="3"/>
  <c r="AF45" i="3"/>
  <c r="AG45" i="3"/>
  <c r="AH45" i="3"/>
  <c r="AC46" i="3"/>
  <c r="AD46" i="3"/>
  <c r="AE46" i="3"/>
  <c r="AF46" i="3"/>
  <c r="AG46" i="3"/>
  <c r="AH46" i="3"/>
  <c r="AC47" i="3"/>
  <c r="AD47" i="3"/>
  <c r="AE47" i="3"/>
  <c r="AF47" i="3"/>
  <c r="AG47" i="3"/>
  <c r="AH47" i="3"/>
  <c r="AC48" i="3"/>
  <c r="AD48" i="3"/>
  <c r="AE48" i="3"/>
  <c r="AF48" i="3"/>
  <c r="AG48" i="3"/>
  <c r="AH48" i="3"/>
  <c r="AC49" i="3"/>
  <c r="AD49" i="3"/>
  <c r="AE49" i="3"/>
  <c r="AF49" i="3"/>
  <c r="AG49" i="3"/>
  <c r="AH49" i="3"/>
  <c r="AC50" i="3"/>
  <c r="AD50" i="3"/>
  <c r="AE50" i="3"/>
  <c r="AF50" i="3"/>
  <c r="AG50" i="3"/>
  <c r="AH50" i="3"/>
  <c r="AC51" i="3"/>
  <c r="AD51" i="3"/>
  <c r="AE51" i="3"/>
  <c r="AF51" i="3"/>
  <c r="AG51" i="3"/>
  <c r="AH51" i="3"/>
  <c r="AC52" i="3"/>
  <c r="AD52" i="3"/>
  <c r="AE52" i="3"/>
  <c r="AF52" i="3"/>
  <c r="AG52" i="3"/>
  <c r="AH52" i="3"/>
  <c r="AC53" i="3"/>
  <c r="AD53" i="3"/>
  <c r="AE53" i="3"/>
  <c r="AF53" i="3"/>
  <c r="AG53" i="3"/>
  <c r="AH53" i="3"/>
  <c r="AC54" i="3"/>
  <c r="AD54" i="3"/>
  <c r="AE54" i="3"/>
  <c r="AF54" i="3"/>
  <c r="AG54" i="3"/>
  <c r="AH54" i="3"/>
  <c r="AC55" i="3"/>
  <c r="AD55" i="3"/>
  <c r="AE55" i="3"/>
  <c r="AF55" i="3"/>
  <c r="AG55" i="3"/>
  <c r="AH55" i="3"/>
  <c r="AC56" i="3"/>
  <c r="AD56" i="3"/>
  <c r="AE56" i="3"/>
  <c r="AF56" i="3"/>
  <c r="AG56" i="3"/>
  <c r="AH56" i="3"/>
  <c r="AC57" i="3"/>
  <c r="AD57" i="3"/>
  <c r="AE57" i="3"/>
  <c r="AF57" i="3"/>
  <c r="AG57" i="3"/>
  <c r="AH57" i="3"/>
  <c r="AC58" i="3"/>
  <c r="AD58" i="3"/>
  <c r="AE58" i="3"/>
  <c r="AF58" i="3"/>
  <c r="AG58" i="3"/>
  <c r="AH58" i="3"/>
  <c r="AC59" i="3"/>
  <c r="AD59" i="3"/>
  <c r="AE59" i="3"/>
  <c r="AF59" i="3"/>
  <c r="AG59" i="3"/>
  <c r="AH59" i="3"/>
  <c r="AC60" i="3"/>
  <c r="AD60" i="3"/>
  <c r="AE60" i="3"/>
  <c r="AF60" i="3"/>
  <c r="AG60" i="3"/>
  <c r="AH60" i="3"/>
  <c r="AC61" i="3"/>
  <c r="AD61" i="3"/>
  <c r="AE61" i="3"/>
  <c r="AF61" i="3"/>
  <c r="AG61" i="3"/>
  <c r="AH61" i="3"/>
  <c r="AC62" i="3"/>
  <c r="AD62" i="3"/>
  <c r="AE62" i="3"/>
  <c r="AF62" i="3"/>
  <c r="AG62" i="3"/>
  <c r="AH62" i="3"/>
  <c r="AC63" i="3"/>
  <c r="AD63" i="3"/>
  <c r="AE63" i="3"/>
  <c r="AF63" i="3"/>
  <c r="AG63" i="3"/>
  <c r="AH63" i="3"/>
  <c r="AC64" i="3"/>
  <c r="AD64" i="3"/>
  <c r="AE64" i="3"/>
  <c r="AF64" i="3"/>
  <c r="AG64" i="3"/>
  <c r="AH64" i="3"/>
  <c r="AC65" i="3"/>
  <c r="AD65" i="3"/>
  <c r="AE65" i="3"/>
  <c r="AF65" i="3"/>
  <c r="AG65" i="3"/>
  <c r="AH65" i="3"/>
  <c r="AC66" i="3"/>
  <c r="AD66" i="3"/>
  <c r="AE66" i="3"/>
  <c r="AF66" i="3"/>
  <c r="AG66" i="3"/>
  <c r="AH66" i="3"/>
  <c r="AC67" i="3"/>
  <c r="AD67" i="3"/>
  <c r="AE67" i="3"/>
  <c r="AF67" i="3"/>
  <c r="AG67" i="3"/>
  <c r="AH67" i="3"/>
  <c r="AC68" i="3"/>
  <c r="AD68" i="3"/>
  <c r="AE68" i="3"/>
  <c r="AF68" i="3"/>
  <c r="AG68" i="3"/>
  <c r="AH68" i="3"/>
  <c r="AC69" i="3"/>
  <c r="AD69" i="3"/>
  <c r="AE69" i="3"/>
  <c r="AF69" i="3"/>
  <c r="AG69" i="3"/>
  <c r="AH69" i="3"/>
  <c r="AD40" i="3"/>
  <c r="AE40" i="3"/>
  <c r="AF40" i="3"/>
  <c r="AG40" i="3"/>
  <c r="AH40" i="3"/>
  <c r="D41" i="3"/>
  <c r="E41" i="3"/>
  <c r="F41" i="3"/>
  <c r="G41" i="3"/>
  <c r="H41" i="3"/>
  <c r="J41" i="3"/>
  <c r="K41" i="3"/>
  <c r="L41" i="3"/>
  <c r="M41" i="3"/>
  <c r="N41" i="3"/>
  <c r="O41" i="3"/>
  <c r="Q41" i="3"/>
  <c r="R41" i="3"/>
  <c r="S41" i="3"/>
  <c r="T41" i="3"/>
  <c r="U41" i="3"/>
  <c r="W41" i="3"/>
  <c r="X41" i="3"/>
  <c r="Y41" i="3"/>
  <c r="Z41" i="3"/>
  <c r="D42" i="3"/>
  <c r="E42" i="3"/>
  <c r="F42" i="3"/>
  <c r="G42" i="3"/>
  <c r="H42" i="3"/>
  <c r="J42" i="3"/>
  <c r="K42" i="3"/>
  <c r="L42" i="3"/>
  <c r="M42" i="3"/>
  <c r="N42" i="3"/>
  <c r="O42" i="3"/>
  <c r="Q42" i="3"/>
  <c r="R42" i="3"/>
  <c r="S42" i="3"/>
  <c r="T42" i="3"/>
  <c r="U42" i="3"/>
  <c r="W42" i="3"/>
  <c r="X42" i="3"/>
  <c r="Y42" i="3"/>
  <c r="Z42" i="3"/>
  <c r="D43" i="3"/>
  <c r="E43" i="3"/>
  <c r="F43" i="3"/>
  <c r="G43" i="3"/>
  <c r="H43" i="3"/>
  <c r="J43" i="3"/>
  <c r="K43" i="3"/>
  <c r="L43" i="3"/>
  <c r="M43" i="3"/>
  <c r="N43" i="3"/>
  <c r="O43" i="3"/>
  <c r="Q43" i="3"/>
  <c r="R43" i="3"/>
  <c r="S43" i="3"/>
  <c r="T43" i="3"/>
  <c r="U43" i="3"/>
  <c r="W43" i="3"/>
  <c r="X43" i="3"/>
  <c r="Y43" i="3"/>
  <c r="Z43" i="3"/>
  <c r="D44" i="3"/>
  <c r="E44" i="3"/>
  <c r="F44" i="3"/>
  <c r="G44" i="3"/>
  <c r="H44" i="3"/>
  <c r="J44" i="3"/>
  <c r="K44" i="3"/>
  <c r="L44" i="3"/>
  <c r="M44" i="3"/>
  <c r="N44" i="3"/>
  <c r="O44" i="3"/>
  <c r="Q44" i="3"/>
  <c r="R44" i="3"/>
  <c r="S44" i="3"/>
  <c r="T44" i="3"/>
  <c r="U44" i="3"/>
  <c r="W44" i="3"/>
  <c r="X44" i="3"/>
  <c r="Y44" i="3"/>
  <c r="Z44" i="3"/>
  <c r="D45" i="3"/>
  <c r="E45" i="3"/>
  <c r="F45" i="3"/>
  <c r="G45" i="3"/>
  <c r="H45" i="3"/>
  <c r="J45" i="3"/>
  <c r="K45" i="3"/>
  <c r="L45" i="3"/>
  <c r="M45" i="3"/>
  <c r="N45" i="3"/>
  <c r="O45" i="3"/>
  <c r="Q45" i="3"/>
  <c r="R45" i="3"/>
  <c r="S45" i="3"/>
  <c r="T45" i="3"/>
  <c r="U45" i="3"/>
  <c r="W45" i="3"/>
  <c r="X45" i="3"/>
  <c r="Y45" i="3"/>
  <c r="Z45" i="3"/>
  <c r="D46" i="3"/>
  <c r="E46" i="3"/>
  <c r="F46" i="3"/>
  <c r="G46" i="3"/>
  <c r="H46" i="3"/>
  <c r="J46" i="3"/>
  <c r="K46" i="3"/>
  <c r="L46" i="3"/>
  <c r="M46" i="3"/>
  <c r="N46" i="3"/>
  <c r="O46" i="3"/>
  <c r="Q46" i="3"/>
  <c r="R46" i="3"/>
  <c r="S46" i="3"/>
  <c r="T46" i="3"/>
  <c r="U46" i="3"/>
  <c r="W46" i="3"/>
  <c r="X46" i="3"/>
  <c r="Y46" i="3"/>
  <c r="Z46" i="3"/>
  <c r="D47" i="3"/>
  <c r="E47" i="3"/>
  <c r="F47" i="3"/>
  <c r="G47" i="3"/>
  <c r="H47" i="3"/>
  <c r="J47" i="3"/>
  <c r="K47" i="3"/>
  <c r="L47" i="3"/>
  <c r="M47" i="3"/>
  <c r="N47" i="3"/>
  <c r="O47" i="3"/>
  <c r="Q47" i="3"/>
  <c r="R47" i="3"/>
  <c r="S47" i="3"/>
  <c r="T47" i="3"/>
  <c r="U47" i="3"/>
  <c r="W47" i="3"/>
  <c r="X47" i="3"/>
  <c r="Y47" i="3"/>
  <c r="Z47" i="3"/>
  <c r="D48" i="3"/>
  <c r="E48" i="3"/>
  <c r="F48" i="3"/>
  <c r="G48" i="3"/>
  <c r="H48" i="3"/>
  <c r="J48" i="3"/>
  <c r="K48" i="3"/>
  <c r="L48" i="3"/>
  <c r="M48" i="3"/>
  <c r="N48" i="3"/>
  <c r="O48" i="3"/>
  <c r="Q48" i="3"/>
  <c r="R48" i="3"/>
  <c r="S48" i="3"/>
  <c r="T48" i="3"/>
  <c r="U48" i="3"/>
  <c r="W48" i="3"/>
  <c r="X48" i="3"/>
  <c r="Y48" i="3"/>
  <c r="Z48" i="3"/>
  <c r="D49" i="3"/>
  <c r="E49" i="3"/>
  <c r="F49" i="3"/>
  <c r="G49" i="3"/>
  <c r="H49" i="3"/>
  <c r="J49" i="3"/>
  <c r="K49" i="3"/>
  <c r="L49" i="3"/>
  <c r="M49" i="3"/>
  <c r="N49" i="3"/>
  <c r="O49" i="3"/>
  <c r="Q49" i="3"/>
  <c r="R49" i="3"/>
  <c r="S49" i="3"/>
  <c r="T49" i="3"/>
  <c r="U49" i="3"/>
  <c r="W49" i="3"/>
  <c r="X49" i="3"/>
  <c r="Y49" i="3"/>
  <c r="Z49" i="3"/>
  <c r="D50" i="3"/>
  <c r="E50" i="3"/>
  <c r="F50" i="3"/>
  <c r="G50" i="3"/>
  <c r="H50" i="3"/>
  <c r="J50" i="3"/>
  <c r="K50" i="3"/>
  <c r="L50" i="3"/>
  <c r="M50" i="3"/>
  <c r="N50" i="3"/>
  <c r="O50" i="3"/>
  <c r="Q50" i="3"/>
  <c r="R50" i="3"/>
  <c r="S50" i="3"/>
  <c r="T50" i="3"/>
  <c r="U50" i="3"/>
  <c r="W50" i="3"/>
  <c r="X50" i="3"/>
  <c r="Y50" i="3"/>
  <c r="Z50" i="3"/>
  <c r="D51" i="3"/>
  <c r="E51" i="3"/>
  <c r="F51" i="3"/>
  <c r="G51" i="3"/>
  <c r="H51" i="3"/>
  <c r="J51" i="3"/>
  <c r="K51" i="3"/>
  <c r="L51" i="3"/>
  <c r="M51" i="3"/>
  <c r="N51" i="3"/>
  <c r="O51" i="3"/>
  <c r="Q51" i="3"/>
  <c r="R51" i="3"/>
  <c r="S51" i="3"/>
  <c r="T51" i="3"/>
  <c r="U51" i="3"/>
  <c r="W51" i="3"/>
  <c r="X51" i="3"/>
  <c r="Y51" i="3"/>
  <c r="Z51" i="3"/>
  <c r="D52" i="3"/>
  <c r="E52" i="3"/>
  <c r="F52" i="3"/>
  <c r="G52" i="3"/>
  <c r="H52" i="3"/>
  <c r="J52" i="3"/>
  <c r="K52" i="3"/>
  <c r="L52" i="3"/>
  <c r="M52" i="3"/>
  <c r="N52" i="3"/>
  <c r="O52" i="3"/>
  <c r="Q52" i="3"/>
  <c r="R52" i="3"/>
  <c r="S52" i="3"/>
  <c r="T52" i="3"/>
  <c r="U52" i="3"/>
  <c r="W52" i="3"/>
  <c r="X52" i="3"/>
  <c r="Y52" i="3"/>
  <c r="Z52" i="3"/>
  <c r="D53" i="3"/>
  <c r="E53" i="3"/>
  <c r="F53" i="3"/>
  <c r="G53" i="3"/>
  <c r="H53" i="3"/>
  <c r="J53" i="3"/>
  <c r="K53" i="3"/>
  <c r="L53" i="3"/>
  <c r="M53" i="3"/>
  <c r="N53" i="3"/>
  <c r="O53" i="3"/>
  <c r="Q53" i="3"/>
  <c r="R53" i="3"/>
  <c r="S53" i="3"/>
  <c r="T53" i="3"/>
  <c r="U53" i="3"/>
  <c r="W53" i="3"/>
  <c r="X53" i="3"/>
  <c r="Y53" i="3"/>
  <c r="Z53" i="3"/>
  <c r="D54" i="3"/>
  <c r="E54" i="3"/>
  <c r="F54" i="3"/>
  <c r="G54" i="3"/>
  <c r="H54" i="3"/>
  <c r="J54" i="3"/>
  <c r="K54" i="3"/>
  <c r="L54" i="3"/>
  <c r="M54" i="3"/>
  <c r="N54" i="3"/>
  <c r="O54" i="3"/>
  <c r="Q54" i="3"/>
  <c r="R54" i="3"/>
  <c r="S54" i="3"/>
  <c r="T54" i="3"/>
  <c r="U54" i="3"/>
  <c r="W54" i="3"/>
  <c r="X54" i="3"/>
  <c r="Y54" i="3"/>
  <c r="Z54" i="3"/>
  <c r="D55" i="3"/>
  <c r="E55" i="3"/>
  <c r="F55" i="3"/>
  <c r="G55" i="3"/>
  <c r="H55" i="3"/>
  <c r="J55" i="3"/>
  <c r="K55" i="3"/>
  <c r="L55" i="3"/>
  <c r="M55" i="3"/>
  <c r="N55" i="3"/>
  <c r="O55" i="3"/>
  <c r="Q55" i="3"/>
  <c r="R55" i="3"/>
  <c r="S55" i="3"/>
  <c r="T55" i="3"/>
  <c r="U55" i="3"/>
  <c r="W55" i="3"/>
  <c r="X55" i="3"/>
  <c r="Y55" i="3"/>
  <c r="Z55" i="3"/>
  <c r="D56" i="3"/>
  <c r="E56" i="3"/>
  <c r="F56" i="3"/>
  <c r="G56" i="3"/>
  <c r="H56" i="3"/>
  <c r="J56" i="3"/>
  <c r="K56" i="3"/>
  <c r="L56" i="3"/>
  <c r="M56" i="3"/>
  <c r="N56" i="3"/>
  <c r="O56" i="3"/>
  <c r="Q56" i="3"/>
  <c r="R56" i="3"/>
  <c r="S56" i="3"/>
  <c r="T56" i="3"/>
  <c r="U56" i="3"/>
  <c r="W56" i="3"/>
  <c r="X56" i="3"/>
  <c r="Y56" i="3"/>
  <c r="Z56" i="3"/>
  <c r="D57" i="3"/>
  <c r="E57" i="3"/>
  <c r="F57" i="3"/>
  <c r="G57" i="3"/>
  <c r="H57" i="3"/>
  <c r="J57" i="3"/>
  <c r="K57" i="3"/>
  <c r="L57" i="3"/>
  <c r="M57" i="3"/>
  <c r="N57" i="3"/>
  <c r="O57" i="3"/>
  <c r="Q57" i="3"/>
  <c r="R57" i="3"/>
  <c r="S57" i="3"/>
  <c r="T57" i="3"/>
  <c r="U57" i="3"/>
  <c r="W57" i="3"/>
  <c r="X57" i="3"/>
  <c r="Y57" i="3"/>
  <c r="Z57" i="3"/>
  <c r="D58" i="3"/>
  <c r="E58" i="3"/>
  <c r="F58" i="3"/>
  <c r="G58" i="3"/>
  <c r="H58" i="3"/>
  <c r="J58" i="3"/>
  <c r="K58" i="3"/>
  <c r="L58" i="3"/>
  <c r="M58" i="3"/>
  <c r="N58" i="3"/>
  <c r="O58" i="3"/>
  <c r="Q58" i="3"/>
  <c r="R58" i="3"/>
  <c r="S58" i="3"/>
  <c r="T58" i="3"/>
  <c r="U58" i="3"/>
  <c r="W58" i="3"/>
  <c r="X58" i="3"/>
  <c r="Y58" i="3"/>
  <c r="Z58" i="3"/>
  <c r="D59" i="3"/>
  <c r="E59" i="3"/>
  <c r="F59" i="3"/>
  <c r="G59" i="3"/>
  <c r="H59" i="3"/>
  <c r="J59" i="3"/>
  <c r="K59" i="3"/>
  <c r="L59" i="3"/>
  <c r="M59" i="3"/>
  <c r="N59" i="3"/>
  <c r="O59" i="3"/>
  <c r="Q59" i="3"/>
  <c r="R59" i="3"/>
  <c r="S59" i="3"/>
  <c r="T59" i="3"/>
  <c r="U59" i="3"/>
  <c r="W59" i="3"/>
  <c r="X59" i="3"/>
  <c r="Y59" i="3"/>
  <c r="Z59" i="3"/>
  <c r="D60" i="3"/>
  <c r="E60" i="3"/>
  <c r="F60" i="3"/>
  <c r="G60" i="3"/>
  <c r="H60" i="3"/>
  <c r="J60" i="3"/>
  <c r="K60" i="3"/>
  <c r="L60" i="3"/>
  <c r="M60" i="3"/>
  <c r="N60" i="3"/>
  <c r="O60" i="3"/>
  <c r="Q60" i="3"/>
  <c r="R60" i="3"/>
  <c r="S60" i="3"/>
  <c r="T60" i="3"/>
  <c r="U60" i="3"/>
  <c r="W60" i="3"/>
  <c r="X60" i="3"/>
  <c r="Y60" i="3"/>
  <c r="Z60" i="3"/>
  <c r="D61" i="3"/>
  <c r="E61" i="3"/>
  <c r="F61" i="3"/>
  <c r="G61" i="3"/>
  <c r="H61" i="3"/>
  <c r="J61" i="3"/>
  <c r="K61" i="3"/>
  <c r="L61" i="3"/>
  <c r="M61" i="3"/>
  <c r="N61" i="3"/>
  <c r="O61" i="3"/>
  <c r="Q61" i="3"/>
  <c r="R61" i="3"/>
  <c r="S61" i="3"/>
  <c r="T61" i="3"/>
  <c r="U61" i="3"/>
  <c r="W61" i="3"/>
  <c r="X61" i="3"/>
  <c r="Y61" i="3"/>
  <c r="Z61" i="3"/>
  <c r="D62" i="3"/>
  <c r="E62" i="3"/>
  <c r="F62" i="3"/>
  <c r="G62" i="3"/>
  <c r="H62" i="3"/>
  <c r="J62" i="3"/>
  <c r="K62" i="3"/>
  <c r="L62" i="3"/>
  <c r="M62" i="3"/>
  <c r="N62" i="3"/>
  <c r="O62" i="3"/>
  <c r="Q62" i="3"/>
  <c r="R62" i="3"/>
  <c r="S62" i="3"/>
  <c r="T62" i="3"/>
  <c r="U62" i="3"/>
  <c r="W62" i="3"/>
  <c r="X62" i="3"/>
  <c r="Y62" i="3"/>
  <c r="Z62" i="3"/>
  <c r="D63" i="3"/>
  <c r="E63" i="3"/>
  <c r="F63" i="3"/>
  <c r="G63" i="3"/>
  <c r="H63" i="3"/>
  <c r="J63" i="3"/>
  <c r="K63" i="3"/>
  <c r="L63" i="3"/>
  <c r="M63" i="3"/>
  <c r="N63" i="3"/>
  <c r="O63" i="3"/>
  <c r="Q63" i="3"/>
  <c r="R63" i="3"/>
  <c r="S63" i="3"/>
  <c r="T63" i="3"/>
  <c r="U63" i="3"/>
  <c r="W63" i="3"/>
  <c r="X63" i="3"/>
  <c r="Y63" i="3"/>
  <c r="Z63" i="3"/>
  <c r="D64" i="3"/>
  <c r="E64" i="3"/>
  <c r="F64" i="3"/>
  <c r="G64" i="3"/>
  <c r="H64" i="3"/>
  <c r="J64" i="3"/>
  <c r="K64" i="3"/>
  <c r="L64" i="3"/>
  <c r="M64" i="3"/>
  <c r="N64" i="3"/>
  <c r="O64" i="3"/>
  <c r="Q64" i="3"/>
  <c r="R64" i="3"/>
  <c r="S64" i="3"/>
  <c r="T64" i="3"/>
  <c r="U64" i="3"/>
  <c r="W64" i="3"/>
  <c r="X64" i="3"/>
  <c r="Y64" i="3"/>
  <c r="Z64" i="3"/>
  <c r="D65" i="3"/>
  <c r="E65" i="3"/>
  <c r="F65" i="3"/>
  <c r="G65" i="3"/>
  <c r="H65" i="3"/>
  <c r="J65" i="3"/>
  <c r="K65" i="3"/>
  <c r="L65" i="3"/>
  <c r="M65" i="3"/>
  <c r="N65" i="3"/>
  <c r="O65" i="3"/>
  <c r="Q65" i="3"/>
  <c r="R65" i="3"/>
  <c r="S65" i="3"/>
  <c r="T65" i="3"/>
  <c r="U65" i="3"/>
  <c r="W65" i="3"/>
  <c r="X65" i="3"/>
  <c r="Y65" i="3"/>
  <c r="Z65" i="3"/>
  <c r="D66" i="3"/>
  <c r="E66" i="3"/>
  <c r="F66" i="3"/>
  <c r="G66" i="3"/>
  <c r="H66" i="3"/>
  <c r="J66" i="3"/>
  <c r="K66" i="3"/>
  <c r="L66" i="3"/>
  <c r="M66" i="3"/>
  <c r="N66" i="3"/>
  <c r="O66" i="3"/>
  <c r="Q66" i="3"/>
  <c r="R66" i="3"/>
  <c r="S66" i="3"/>
  <c r="T66" i="3"/>
  <c r="U66" i="3"/>
  <c r="W66" i="3"/>
  <c r="X66" i="3"/>
  <c r="Y66" i="3"/>
  <c r="Z66" i="3"/>
  <c r="D67" i="3"/>
  <c r="E67" i="3"/>
  <c r="F67" i="3"/>
  <c r="G67" i="3"/>
  <c r="H67" i="3"/>
  <c r="J67" i="3"/>
  <c r="K67" i="3"/>
  <c r="L67" i="3"/>
  <c r="M67" i="3"/>
  <c r="N67" i="3"/>
  <c r="O67" i="3"/>
  <c r="Q67" i="3"/>
  <c r="R67" i="3"/>
  <c r="S67" i="3"/>
  <c r="T67" i="3"/>
  <c r="U67" i="3"/>
  <c r="W67" i="3"/>
  <c r="X67" i="3"/>
  <c r="Y67" i="3"/>
  <c r="Z67" i="3"/>
  <c r="D68" i="3"/>
  <c r="E68" i="3"/>
  <c r="F68" i="3"/>
  <c r="G68" i="3"/>
  <c r="H68" i="3"/>
  <c r="J68" i="3"/>
  <c r="K68" i="3"/>
  <c r="L68" i="3"/>
  <c r="M68" i="3"/>
  <c r="N68" i="3"/>
  <c r="O68" i="3"/>
  <c r="Q68" i="3"/>
  <c r="R68" i="3"/>
  <c r="S68" i="3"/>
  <c r="T68" i="3"/>
  <c r="U68" i="3"/>
  <c r="W68" i="3"/>
  <c r="X68" i="3"/>
  <c r="Y68" i="3"/>
  <c r="Z68" i="3"/>
  <c r="D69" i="3"/>
  <c r="E69" i="3"/>
  <c r="F69" i="3"/>
  <c r="G69" i="3"/>
  <c r="H69" i="3"/>
  <c r="J69" i="3"/>
  <c r="K69" i="3"/>
  <c r="L69" i="3"/>
  <c r="M69" i="3"/>
  <c r="N69" i="3"/>
  <c r="O69" i="3"/>
  <c r="Q69" i="3"/>
  <c r="R69" i="3"/>
  <c r="S69" i="3"/>
  <c r="T69" i="3"/>
  <c r="U69" i="3"/>
  <c r="W69" i="3"/>
  <c r="X69" i="3"/>
  <c r="Y69" i="3"/>
  <c r="Z69" i="3"/>
  <c r="E40" i="3"/>
  <c r="F40" i="3"/>
  <c r="G40" i="3"/>
  <c r="H40" i="3"/>
  <c r="J40" i="3"/>
  <c r="K40" i="3"/>
  <c r="L40" i="3"/>
  <c r="M40" i="3"/>
  <c r="N40" i="3"/>
  <c r="Q40" i="3"/>
  <c r="R40" i="3"/>
  <c r="S40" i="3"/>
  <c r="T40" i="3"/>
  <c r="U40" i="3"/>
  <c r="W40" i="3"/>
  <c r="X40" i="3"/>
  <c r="Y40" i="3"/>
  <c r="Z40" i="3"/>
  <c r="D40" i="3"/>
  <c r="AM8" i="3" l="1"/>
  <c r="AP12" i="3"/>
  <c r="AP37" i="3"/>
  <c r="AP35" i="3"/>
  <c r="AP33" i="3"/>
  <c r="AP27" i="3"/>
  <c r="AP25" i="3"/>
  <c r="AP23" i="3"/>
  <c r="AP17" i="3"/>
  <c r="AP13" i="3"/>
  <c r="AP8" i="3"/>
  <c r="X241" i="3"/>
  <c r="X249" i="3"/>
  <c r="X238" i="3"/>
  <c r="AP21" i="3"/>
  <c r="AP19" i="3"/>
  <c r="AM37" i="3"/>
  <c r="AM36" i="3"/>
  <c r="AM35" i="3"/>
  <c r="AM34" i="3"/>
  <c r="AM33" i="3"/>
  <c r="AM32" i="3"/>
  <c r="AM31" i="3"/>
  <c r="AM30" i="3"/>
  <c r="AM29" i="3"/>
  <c r="AM28" i="3"/>
  <c r="AM27" i="3"/>
  <c r="AM26" i="3"/>
  <c r="AM25" i="3"/>
  <c r="AM24" i="3"/>
  <c r="AM23" i="3"/>
  <c r="AR23" i="3" s="1"/>
  <c r="AM22" i="3"/>
  <c r="AM21" i="3"/>
  <c r="AM20" i="3"/>
  <c r="AM19" i="3"/>
  <c r="AM18" i="3"/>
  <c r="AM17" i="3"/>
  <c r="AR17" i="3" s="1"/>
  <c r="AM16" i="3"/>
  <c r="AM15" i="3"/>
  <c r="AM14" i="3"/>
  <c r="AM13" i="3"/>
  <c r="AM12" i="3"/>
  <c r="AM11" i="3"/>
  <c r="AM10" i="3"/>
  <c r="AM9" i="3"/>
  <c r="AR9" i="3" s="1"/>
  <c r="AO37" i="3"/>
  <c r="AO35" i="3"/>
  <c r="AR35" i="3" s="1"/>
  <c r="AO33" i="3"/>
  <c r="AO31" i="3"/>
  <c r="AO29" i="3"/>
  <c r="AR29" i="3" s="1"/>
  <c r="AO27" i="3"/>
  <c r="AR27" i="3" s="1"/>
  <c r="AO25" i="3"/>
  <c r="AO23" i="3"/>
  <c r="AO21" i="3"/>
  <c r="AO19" i="3"/>
  <c r="AR19" i="3" s="1"/>
  <c r="AO17" i="3"/>
  <c r="AO15" i="3"/>
  <c r="AO13" i="3"/>
  <c r="AR13" i="3" s="1"/>
  <c r="AO11" i="3"/>
  <c r="AR11" i="3" s="1"/>
  <c r="AO9" i="3"/>
  <c r="X268" i="3"/>
  <c r="AP10" i="3"/>
  <c r="AP29" i="3"/>
  <c r="AP15" i="3"/>
  <c r="AP11" i="3"/>
  <c r="AP9" i="3"/>
  <c r="AP36" i="3"/>
  <c r="AP34" i="3"/>
  <c r="AP32" i="3"/>
  <c r="AP30" i="3"/>
  <c r="AP28" i="3"/>
  <c r="AP26" i="3"/>
  <c r="AP24" i="3"/>
  <c r="AP22" i="3"/>
  <c r="AP20" i="3"/>
  <c r="AP18" i="3"/>
  <c r="AP16" i="3"/>
  <c r="AP14" i="3"/>
  <c r="X250" i="3"/>
  <c r="X246" i="3"/>
  <c r="AU13" i="3" s="1"/>
  <c r="X242" i="3"/>
  <c r="AP31" i="3"/>
  <c r="AO36" i="3"/>
  <c r="AR36" i="3" s="1"/>
  <c r="AO34" i="3"/>
  <c r="AR34" i="3" s="1"/>
  <c r="AO32" i="3"/>
  <c r="AR32" i="3" s="1"/>
  <c r="AO30" i="3"/>
  <c r="AR30" i="3" s="1"/>
  <c r="AO28" i="3"/>
  <c r="AR28" i="3" s="1"/>
  <c r="AO26" i="3"/>
  <c r="AR26" i="3" s="1"/>
  <c r="AO24" i="3"/>
  <c r="AO22" i="3"/>
  <c r="AR22" i="3" s="1"/>
  <c r="AO20" i="3"/>
  <c r="AO18" i="3"/>
  <c r="AO16" i="3"/>
  <c r="AO14" i="3"/>
  <c r="AR14" i="3" s="1"/>
  <c r="AO12" i="3"/>
  <c r="AR12" i="3" s="1"/>
  <c r="AO10" i="3"/>
  <c r="X231" i="3"/>
  <c r="AU8" i="3"/>
  <c r="X213" i="3"/>
  <c r="AU12" i="3" s="1"/>
  <c r="X217" i="3"/>
  <c r="X221" i="3"/>
  <c r="X225" i="3"/>
  <c r="X234" i="3"/>
  <c r="X236" i="3"/>
  <c r="X211" i="3"/>
  <c r="X215" i="3"/>
  <c r="AU14" i="3" s="1"/>
  <c r="X219" i="3"/>
  <c r="X223" i="3"/>
  <c r="X227" i="3"/>
  <c r="X233" i="3"/>
  <c r="X210" i="3"/>
  <c r="AU9" i="3" s="1"/>
  <c r="X214" i="3"/>
  <c r="X218" i="3"/>
  <c r="X222" i="3"/>
  <c r="X226" i="3"/>
  <c r="X265" i="3"/>
  <c r="X261" i="3"/>
  <c r="X257" i="3"/>
  <c r="AU24" i="3" s="1"/>
  <c r="X253" i="3"/>
  <c r="X270" i="3"/>
  <c r="AU37" i="3" s="1"/>
  <c r="X230" i="3"/>
  <c r="X237" i="3"/>
  <c r="X302" i="3"/>
  <c r="AV37" i="3" s="1"/>
  <c r="X292" i="3"/>
  <c r="AV27" i="3" s="1"/>
  <c r="X299" i="3"/>
  <c r="X291" i="3"/>
  <c r="AV26" i="3" s="1"/>
  <c r="X287" i="3"/>
  <c r="AV22" i="3" s="1"/>
  <c r="X283" i="3"/>
  <c r="AV18" i="3" s="1"/>
  <c r="X279" i="3"/>
  <c r="X275" i="3"/>
  <c r="AV10" i="3" s="1"/>
  <c r="AT14" i="3"/>
  <c r="X264" i="3"/>
  <c r="X260" i="3"/>
  <c r="AU27" i="3" s="1"/>
  <c r="X256" i="3"/>
  <c r="AU23" i="3" s="1"/>
  <c r="AU16" i="3"/>
  <c r="X267" i="3"/>
  <c r="X232" i="3"/>
  <c r="X300" i="3"/>
  <c r="AT35" i="3" s="1"/>
  <c r="X290" i="3"/>
  <c r="AV25" i="3" s="1"/>
  <c r="X297" i="3"/>
  <c r="X289" i="3"/>
  <c r="AV24" i="3" s="1"/>
  <c r="X286" i="3"/>
  <c r="X282" i="3"/>
  <c r="X278" i="3"/>
  <c r="AV13" i="3" s="1"/>
  <c r="X274" i="3"/>
  <c r="AV9" i="3" s="1"/>
  <c r="X263" i="3"/>
  <c r="AU30" i="3" s="1"/>
  <c r="X259" i="3"/>
  <c r="AU26" i="3" s="1"/>
  <c r="X255" i="3"/>
  <c r="AU22" i="3" s="1"/>
  <c r="X252" i="3"/>
  <c r="AU19" i="3" s="1"/>
  <c r="X248" i="3"/>
  <c r="AU15" i="3" s="1"/>
  <c r="AU11" i="3"/>
  <c r="X296" i="3"/>
  <c r="X288" i="3"/>
  <c r="AV23" i="3" s="1"/>
  <c r="X295" i="3"/>
  <c r="AV30" i="3" s="1"/>
  <c r="X298" i="3"/>
  <c r="AV33" i="3" s="1"/>
  <c r="X285" i="3"/>
  <c r="AV20" i="3" s="1"/>
  <c r="X281" i="3"/>
  <c r="AV16" i="3" s="1"/>
  <c r="X277" i="3"/>
  <c r="AV12" i="3" s="1"/>
  <c r="X262" i="3"/>
  <c r="AU29" i="3" s="1"/>
  <c r="X258" i="3"/>
  <c r="AU25" i="3" s="1"/>
  <c r="X254" i="3"/>
  <c r="AU18" i="3"/>
  <c r="AU10" i="3"/>
  <c r="X266" i="3"/>
  <c r="X229" i="3"/>
  <c r="X235" i="3"/>
  <c r="X294" i="3"/>
  <c r="AV29" i="3" s="1"/>
  <c r="X301" i="3"/>
  <c r="X293" i="3"/>
  <c r="AV28" i="3" s="1"/>
  <c r="X273" i="3"/>
  <c r="AV8" i="3" s="1"/>
  <c r="X284" i="3"/>
  <c r="AV19" i="3" s="1"/>
  <c r="X280" i="3"/>
  <c r="AV15" i="3" s="1"/>
  <c r="X276" i="3"/>
  <c r="AV11" i="3" s="1"/>
  <c r="AR37" i="3"/>
  <c r="AR33" i="3"/>
  <c r="AR8" i="3"/>
  <c r="AR24" i="3"/>
  <c r="AR20" i="3"/>
  <c r="AR18" i="3"/>
  <c r="AR10" i="3"/>
  <c r="AR31" i="3"/>
  <c r="AR21" i="3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AR16" i="3" l="1"/>
  <c r="AR25" i="3"/>
  <c r="AR15" i="3"/>
  <c r="AV31" i="3"/>
  <c r="AT16" i="3"/>
  <c r="AV36" i="3"/>
  <c r="AU33" i="3"/>
  <c r="AT27" i="3"/>
  <c r="AV35" i="3"/>
  <c r="AT18" i="3"/>
  <c r="AV14" i="3"/>
  <c r="AU20" i="3"/>
  <c r="AV32" i="3"/>
  <c r="AU35" i="3"/>
  <c r="AT12" i="3"/>
  <c r="AT32" i="3"/>
  <c r="AT11" i="3"/>
  <c r="AT22" i="3"/>
  <c r="AU32" i="3"/>
  <c r="AU34" i="3"/>
  <c r="AT21" i="3"/>
  <c r="AU28" i="3"/>
  <c r="AT17" i="3"/>
  <c r="AT34" i="3"/>
  <c r="AT8" i="3"/>
  <c r="AT23" i="3"/>
  <c r="AV17" i="3"/>
  <c r="AU31" i="3"/>
  <c r="AV34" i="3"/>
  <c r="AT29" i="3"/>
  <c r="AU17" i="3"/>
  <c r="AT13" i="3"/>
  <c r="AT30" i="3"/>
  <c r="AT28" i="3"/>
  <c r="AU21" i="3"/>
  <c r="AT24" i="3"/>
  <c r="AT19" i="3"/>
  <c r="AT37" i="3"/>
  <c r="AV21" i="3"/>
  <c r="AT26" i="3"/>
  <c r="AT10" i="3"/>
  <c r="AT25" i="3"/>
  <c r="AT9" i="3"/>
  <c r="AT15" i="3"/>
  <c r="AT31" i="3"/>
  <c r="AT36" i="3"/>
  <c r="AT20" i="3"/>
  <c r="AT33" i="3"/>
  <c r="AU36" i="3"/>
  <c r="A47" i="6"/>
  <c r="B47" i="6"/>
  <c r="C47" i="6"/>
  <c r="D47" i="6"/>
  <c r="E47" i="6"/>
  <c r="A48" i="6"/>
  <c r="B48" i="6"/>
  <c r="C48" i="6"/>
  <c r="D48" i="6"/>
  <c r="E48" i="6"/>
  <c r="A49" i="6"/>
  <c r="B49" i="6"/>
  <c r="C49" i="6"/>
  <c r="D49" i="6"/>
  <c r="E49" i="6"/>
  <c r="A50" i="6"/>
  <c r="B50" i="6"/>
  <c r="C50" i="6"/>
  <c r="D50" i="6"/>
  <c r="E50" i="6"/>
  <c r="A51" i="6"/>
  <c r="B51" i="6"/>
  <c r="C51" i="6"/>
  <c r="D51" i="6"/>
  <c r="E51" i="6"/>
  <c r="A52" i="6"/>
  <c r="B52" i="6"/>
  <c r="C52" i="6"/>
  <c r="D52" i="6"/>
  <c r="E52" i="6"/>
  <c r="A53" i="6"/>
  <c r="B53" i="6"/>
  <c r="C53" i="6"/>
  <c r="D53" i="6"/>
  <c r="E53" i="6"/>
  <c r="A54" i="6"/>
  <c r="B54" i="6"/>
  <c r="C54" i="6"/>
  <c r="D54" i="6"/>
  <c r="E54" i="6"/>
  <c r="A55" i="6"/>
  <c r="B55" i="6"/>
  <c r="C55" i="6"/>
  <c r="D55" i="6"/>
  <c r="E55" i="6"/>
  <c r="A56" i="6"/>
  <c r="B56" i="6"/>
  <c r="C56" i="6"/>
  <c r="D56" i="6"/>
  <c r="E56" i="6"/>
  <c r="A57" i="6"/>
  <c r="B57" i="6"/>
  <c r="C57" i="6"/>
  <c r="D57" i="6"/>
  <c r="E57" i="6"/>
  <c r="A58" i="6"/>
  <c r="B58" i="6"/>
  <c r="C58" i="6"/>
  <c r="D58" i="6"/>
  <c r="E58" i="6"/>
  <c r="A59" i="6"/>
  <c r="B59" i="6"/>
  <c r="C59" i="6"/>
  <c r="D59" i="6"/>
  <c r="E59" i="6"/>
  <c r="A60" i="6"/>
  <c r="B60" i="6"/>
  <c r="C60" i="6"/>
  <c r="D60" i="6"/>
  <c r="E60" i="6"/>
  <c r="A61" i="6"/>
  <c r="B61" i="6"/>
  <c r="C61" i="6"/>
  <c r="D61" i="6"/>
  <c r="E61" i="6"/>
  <c r="A62" i="6"/>
  <c r="B62" i="6"/>
  <c r="C62" i="6"/>
  <c r="D62" i="6"/>
  <c r="E62" i="6"/>
  <c r="A63" i="6"/>
  <c r="B63" i="6"/>
  <c r="C63" i="6"/>
  <c r="D63" i="6"/>
  <c r="E63" i="6"/>
  <c r="A64" i="6"/>
  <c r="B64" i="6"/>
  <c r="C64" i="6"/>
  <c r="D64" i="6"/>
  <c r="E64" i="6"/>
  <c r="A65" i="6"/>
  <c r="B65" i="6"/>
  <c r="C65" i="6"/>
  <c r="D65" i="6"/>
  <c r="E65" i="6"/>
  <c r="A66" i="6"/>
  <c r="B66" i="6"/>
  <c r="C66" i="6"/>
  <c r="D66" i="6"/>
  <c r="E66" i="6"/>
  <c r="A67" i="6"/>
  <c r="B67" i="6"/>
  <c r="C67" i="6"/>
  <c r="D67" i="6"/>
  <c r="E67" i="6"/>
  <c r="A68" i="6"/>
  <c r="B68" i="6"/>
  <c r="C68" i="6"/>
  <c r="D68" i="6"/>
  <c r="E68" i="6"/>
  <c r="A69" i="6"/>
  <c r="B69" i="6"/>
  <c r="C69" i="6"/>
  <c r="D69" i="6"/>
  <c r="E69" i="6"/>
  <c r="A70" i="6"/>
  <c r="B70" i="6"/>
  <c r="C70" i="6"/>
  <c r="D70" i="6"/>
  <c r="E70" i="6"/>
  <c r="A71" i="6"/>
  <c r="B71" i="6"/>
  <c r="C71" i="6"/>
  <c r="D71" i="6"/>
  <c r="E71" i="6"/>
  <c r="A72" i="6"/>
  <c r="B72" i="6"/>
  <c r="C72" i="6"/>
  <c r="D72" i="6"/>
  <c r="E72" i="6"/>
  <c r="A73" i="6"/>
  <c r="B73" i="6"/>
  <c r="C73" i="6"/>
  <c r="D73" i="6"/>
  <c r="E73" i="6"/>
  <c r="A74" i="6"/>
  <c r="B74" i="6"/>
  <c r="C74" i="6"/>
  <c r="D74" i="6"/>
  <c r="E74" i="6"/>
  <c r="A75" i="6"/>
  <c r="B75" i="6"/>
  <c r="C75" i="6"/>
  <c r="D75" i="6"/>
  <c r="E75" i="6"/>
  <c r="A76" i="6"/>
  <c r="B76" i="6"/>
  <c r="C76" i="6"/>
  <c r="D76" i="6"/>
  <c r="E76" i="6"/>
  <c r="A77" i="6"/>
  <c r="B77" i="6"/>
  <c r="C77" i="6"/>
  <c r="D77" i="6"/>
  <c r="E77" i="6"/>
  <c r="A78" i="6"/>
  <c r="B78" i="6"/>
  <c r="C78" i="6"/>
  <c r="D78" i="6"/>
  <c r="E78" i="6"/>
  <c r="A79" i="6"/>
  <c r="B79" i="6"/>
  <c r="C79" i="6"/>
  <c r="D79" i="6"/>
  <c r="E79" i="6"/>
  <c r="A80" i="6"/>
  <c r="B80" i="6"/>
  <c r="C80" i="6"/>
  <c r="D80" i="6"/>
  <c r="E80" i="6"/>
  <c r="A81" i="6"/>
  <c r="B81" i="6"/>
  <c r="C81" i="6"/>
  <c r="D81" i="6"/>
  <c r="E81" i="6"/>
  <c r="A82" i="6"/>
  <c r="B82" i="6"/>
  <c r="C82" i="6"/>
  <c r="D82" i="6"/>
  <c r="E82" i="6"/>
  <c r="A83" i="6"/>
  <c r="B83" i="6"/>
  <c r="C83" i="6"/>
  <c r="D83" i="6"/>
  <c r="E83" i="6"/>
  <c r="A84" i="6"/>
  <c r="B84" i="6"/>
  <c r="C84" i="6"/>
  <c r="D84" i="6"/>
  <c r="E84" i="6"/>
  <c r="A85" i="6"/>
  <c r="B85" i="6"/>
  <c r="C85" i="6"/>
  <c r="D85" i="6"/>
  <c r="E85" i="6"/>
  <c r="A86" i="6"/>
  <c r="B86" i="6"/>
  <c r="C86" i="6"/>
  <c r="D86" i="6"/>
  <c r="E86" i="6"/>
  <c r="A87" i="6"/>
  <c r="B87" i="6"/>
  <c r="C87" i="6"/>
  <c r="D87" i="6"/>
  <c r="E87" i="6"/>
  <c r="A88" i="6"/>
  <c r="B88" i="6"/>
  <c r="C88" i="6"/>
  <c r="D88" i="6"/>
  <c r="E88" i="6"/>
  <c r="A89" i="6"/>
  <c r="B89" i="6"/>
  <c r="C89" i="6"/>
  <c r="D89" i="6"/>
  <c r="E89" i="6"/>
  <c r="A90" i="6"/>
  <c r="B90" i="6"/>
  <c r="C90" i="6"/>
  <c r="D90" i="6"/>
  <c r="E90" i="6"/>
  <c r="A91" i="6"/>
  <c r="B91" i="6"/>
  <c r="C91" i="6"/>
  <c r="D91" i="6"/>
  <c r="E91" i="6"/>
  <c r="A1" i="6"/>
  <c r="B1" i="6"/>
  <c r="C1" i="6"/>
  <c r="D1" i="6"/>
  <c r="E1" i="6"/>
  <c r="A92" i="6"/>
  <c r="B92" i="6"/>
  <c r="C92" i="6"/>
  <c r="D92" i="6"/>
  <c r="E92" i="6"/>
  <c r="A93" i="6"/>
  <c r="B93" i="6"/>
  <c r="C93" i="6"/>
  <c r="D93" i="6"/>
  <c r="E93" i="6"/>
  <c r="A94" i="6"/>
  <c r="B94" i="6"/>
  <c r="C94" i="6"/>
  <c r="D94" i="6"/>
  <c r="E94" i="6"/>
  <c r="A95" i="6"/>
  <c r="B95" i="6"/>
  <c r="C95" i="6"/>
  <c r="D95" i="6"/>
  <c r="E95" i="6"/>
  <c r="A96" i="6"/>
  <c r="B96" i="6"/>
  <c r="C96" i="6"/>
  <c r="D96" i="6"/>
  <c r="E96" i="6"/>
  <c r="A97" i="6"/>
  <c r="B97" i="6"/>
  <c r="C97" i="6"/>
  <c r="D97" i="6"/>
  <c r="E97" i="6"/>
  <c r="A98" i="6"/>
  <c r="B98" i="6"/>
  <c r="C98" i="6"/>
  <c r="D98" i="6"/>
  <c r="E98" i="6"/>
  <c r="A99" i="6"/>
  <c r="B99" i="6"/>
  <c r="C99" i="6"/>
  <c r="D99" i="6"/>
  <c r="E99" i="6"/>
  <c r="A100" i="6"/>
  <c r="B100" i="6"/>
  <c r="C100" i="6"/>
  <c r="D100" i="6"/>
  <c r="E100" i="6"/>
  <c r="A101" i="6"/>
  <c r="B101" i="6"/>
  <c r="C101" i="6"/>
  <c r="D101" i="6"/>
  <c r="E101" i="6"/>
  <c r="A102" i="6"/>
  <c r="B102" i="6"/>
  <c r="C102" i="6"/>
  <c r="D102" i="6"/>
  <c r="E102" i="6"/>
  <c r="A103" i="6"/>
  <c r="B103" i="6"/>
  <c r="C103" i="6"/>
  <c r="D103" i="6"/>
  <c r="E103" i="6"/>
  <c r="A104" i="6"/>
  <c r="B104" i="6"/>
  <c r="C104" i="6"/>
  <c r="D104" i="6"/>
  <c r="E104" i="6"/>
  <c r="A105" i="6"/>
  <c r="B105" i="6"/>
  <c r="C105" i="6"/>
  <c r="D105" i="6"/>
  <c r="E105" i="6"/>
  <c r="A106" i="6"/>
  <c r="B106" i="6"/>
  <c r="C106" i="6"/>
  <c r="D106" i="6"/>
  <c r="E106" i="6"/>
  <c r="A107" i="6"/>
  <c r="B107" i="6"/>
  <c r="C107" i="6"/>
  <c r="D107" i="6"/>
  <c r="E107" i="6"/>
  <c r="A108" i="6"/>
  <c r="B108" i="6"/>
  <c r="C108" i="6"/>
  <c r="D108" i="6"/>
  <c r="E108" i="6"/>
  <c r="A109" i="6"/>
  <c r="B109" i="6"/>
  <c r="C109" i="6"/>
  <c r="D109" i="6"/>
  <c r="E109" i="6"/>
  <c r="A110" i="6"/>
  <c r="B110" i="6"/>
  <c r="C110" i="6"/>
  <c r="D110" i="6"/>
  <c r="E110" i="6"/>
  <c r="A111" i="6"/>
  <c r="B111" i="6"/>
  <c r="C111" i="6"/>
  <c r="D111" i="6"/>
  <c r="E111" i="6"/>
  <c r="A112" i="6"/>
  <c r="B112" i="6"/>
  <c r="C112" i="6"/>
  <c r="D112" i="6"/>
  <c r="E112" i="6"/>
  <c r="A113" i="6"/>
  <c r="B113" i="6"/>
  <c r="C113" i="6"/>
  <c r="D113" i="6"/>
  <c r="E113" i="6"/>
  <c r="A114" i="6"/>
  <c r="B114" i="6"/>
  <c r="C114" i="6"/>
  <c r="D114" i="6"/>
  <c r="E114" i="6"/>
  <c r="A115" i="6"/>
  <c r="B115" i="6"/>
  <c r="C115" i="6"/>
  <c r="D115" i="6"/>
  <c r="E115" i="6"/>
  <c r="A116" i="6"/>
  <c r="B116" i="6"/>
  <c r="C116" i="6"/>
  <c r="D116" i="6"/>
  <c r="E116" i="6"/>
  <c r="A117" i="6"/>
  <c r="B117" i="6"/>
  <c r="C117" i="6"/>
  <c r="D117" i="6"/>
  <c r="E117" i="6"/>
  <c r="A118" i="6"/>
  <c r="B118" i="6"/>
  <c r="C118" i="6"/>
  <c r="D118" i="6"/>
  <c r="E118" i="6"/>
  <c r="A119" i="6"/>
  <c r="B119" i="6"/>
  <c r="C119" i="6"/>
  <c r="D119" i="6"/>
  <c r="E119" i="6"/>
  <c r="A120" i="6"/>
  <c r="B120" i="6"/>
  <c r="C120" i="6"/>
  <c r="D120" i="6"/>
  <c r="E120" i="6"/>
  <c r="A121" i="6"/>
  <c r="B121" i="6"/>
  <c r="C121" i="6"/>
  <c r="D121" i="6"/>
  <c r="E121" i="6"/>
  <c r="A122" i="6"/>
  <c r="B122" i="6"/>
  <c r="C122" i="6"/>
  <c r="D122" i="6"/>
  <c r="E122" i="6"/>
  <c r="A123" i="6"/>
  <c r="B123" i="6"/>
  <c r="C123" i="6"/>
  <c r="D123" i="6"/>
  <c r="E123" i="6"/>
  <c r="A124" i="6"/>
  <c r="B124" i="6"/>
  <c r="C124" i="6"/>
  <c r="D124" i="6"/>
  <c r="E124" i="6"/>
  <c r="A125" i="6"/>
  <c r="B125" i="6"/>
  <c r="C125" i="6"/>
  <c r="D125" i="6"/>
  <c r="E125" i="6"/>
  <c r="A126" i="6"/>
  <c r="B126" i="6"/>
  <c r="C126" i="6"/>
  <c r="D126" i="6"/>
  <c r="E126" i="6"/>
  <c r="A127" i="6"/>
  <c r="B127" i="6"/>
  <c r="C127" i="6"/>
  <c r="D127" i="6"/>
  <c r="E127" i="6"/>
  <c r="A128" i="6"/>
  <c r="B128" i="6"/>
  <c r="C128" i="6"/>
  <c r="D128" i="6"/>
  <c r="E128" i="6"/>
  <c r="A129" i="6"/>
  <c r="B129" i="6"/>
  <c r="C129" i="6"/>
  <c r="D129" i="6"/>
  <c r="E129" i="6"/>
  <c r="A130" i="6"/>
  <c r="B130" i="6"/>
  <c r="C130" i="6"/>
  <c r="D130" i="6"/>
  <c r="E130" i="6"/>
  <c r="A131" i="6"/>
  <c r="B131" i="6"/>
  <c r="C131" i="6"/>
  <c r="D131" i="6"/>
  <c r="E131" i="6"/>
  <c r="A132" i="6"/>
  <c r="B132" i="6"/>
  <c r="C132" i="6"/>
  <c r="D132" i="6"/>
  <c r="E132" i="6"/>
  <c r="A133" i="6"/>
  <c r="B133" i="6"/>
  <c r="C133" i="6"/>
  <c r="D133" i="6"/>
  <c r="E133" i="6"/>
  <c r="A134" i="6"/>
  <c r="B134" i="6"/>
  <c r="C134" i="6"/>
  <c r="D134" i="6"/>
  <c r="E134" i="6"/>
  <c r="A135" i="6"/>
  <c r="B135" i="6"/>
  <c r="C135" i="6"/>
  <c r="D135" i="6"/>
  <c r="E135" i="6"/>
  <c r="A136" i="6"/>
  <c r="B136" i="6"/>
  <c r="C136" i="6"/>
  <c r="D136" i="6"/>
  <c r="E136" i="6"/>
  <c r="M525" i="2" l="1"/>
  <c r="M526" i="2"/>
  <c r="L525" i="2"/>
  <c r="L526" i="2"/>
  <c r="K525" i="2"/>
  <c r="K526" i="2"/>
  <c r="A1676" i="2" l="1"/>
  <c r="B1676" i="2"/>
  <c r="C1676" i="2"/>
  <c r="D1676" i="2"/>
  <c r="E1676" i="2"/>
  <c r="F1676" i="2"/>
  <c r="G1676" i="2"/>
  <c r="H1676" i="2"/>
  <c r="I1676" i="2"/>
  <c r="J1676" i="2"/>
  <c r="A1677" i="2"/>
  <c r="B1677" i="2"/>
  <c r="C1677" i="2"/>
  <c r="D1677" i="2"/>
  <c r="E1677" i="2"/>
  <c r="F1677" i="2"/>
  <c r="G1677" i="2"/>
  <c r="H1677" i="2"/>
  <c r="I1677" i="2"/>
  <c r="J1677" i="2"/>
  <c r="A1678" i="2"/>
  <c r="B1678" i="2"/>
  <c r="C1678" i="2"/>
  <c r="D1678" i="2"/>
  <c r="E1678" i="2"/>
  <c r="F1678" i="2"/>
  <c r="G1678" i="2"/>
  <c r="H1678" i="2"/>
  <c r="I1678" i="2"/>
  <c r="J1678" i="2"/>
  <c r="A1679" i="2"/>
  <c r="B1679" i="2"/>
  <c r="C1679" i="2"/>
  <c r="D1679" i="2"/>
  <c r="E1679" i="2"/>
  <c r="F1679" i="2"/>
  <c r="G1679" i="2"/>
  <c r="H1679" i="2"/>
  <c r="I1679" i="2"/>
  <c r="J1679" i="2"/>
  <c r="A1680" i="2"/>
  <c r="B1680" i="2"/>
  <c r="C1680" i="2"/>
  <c r="D1680" i="2"/>
  <c r="E1680" i="2"/>
  <c r="F1680" i="2"/>
  <c r="G1680" i="2"/>
  <c r="H1680" i="2"/>
  <c r="I1680" i="2"/>
  <c r="J1680" i="2"/>
  <c r="A1681" i="2"/>
  <c r="B1681" i="2"/>
  <c r="C1681" i="2"/>
  <c r="D1681" i="2"/>
  <c r="E1681" i="2"/>
  <c r="F1681" i="2"/>
  <c r="G1681" i="2"/>
  <c r="H1681" i="2"/>
  <c r="I1681" i="2"/>
  <c r="J1681" i="2"/>
  <c r="A1682" i="2"/>
  <c r="B1682" i="2"/>
  <c r="C1682" i="2"/>
  <c r="D1682" i="2"/>
  <c r="E1682" i="2"/>
  <c r="F1682" i="2"/>
  <c r="G1682" i="2"/>
  <c r="H1682" i="2"/>
  <c r="I1682" i="2"/>
  <c r="J1682" i="2"/>
  <c r="A1683" i="2"/>
  <c r="B1683" i="2"/>
  <c r="C1683" i="2"/>
  <c r="D1683" i="2"/>
  <c r="E1683" i="2"/>
  <c r="F1683" i="2"/>
  <c r="G1683" i="2"/>
  <c r="H1683" i="2"/>
  <c r="I1683" i="2"/>
  <c r="J1683" i="2"/>
  <c r="A1684" i="2"/>
  <c r="B1684" i="2"/>
  <c r="C1684" i="2"/>
  <c r="D1684" i="2"/>
  <c r="E1684" i="2"/>
  <c r="F1684" i="2"/>
  <c r="G1684" i="2"/>
  <c r="H1684" i="2"/>
  <c r="I1684" i="2"/>
  <c r="J1684" i="2"/>
  <c r="A1685" i="2"/>
  <c r="B1685" i="2"/>
  <c r="C1685" i="2"/>
  <c r="D1685" i="2"/>
  <c r="E1685" i="2"/>
  <c r="F1685" i="2"/>
  <c r="G1685" i="2"/>
  <c r="H1685" i="2"/>
  <c r="I1685" i="2"/>
  <c r="J1685" i="2"/>
  <c r="A1686" i="2"/>
  <c r="B1686" i="2"/>
  <c r="C1686" i="2"/>
  <c r="D1686" i="2"/>
  <c r="E1686" i="2"/>
  <c r="F1686" i="2"/>
  <c r="G1686" i="2"/>
  <c r="H1686" i="2"/>
  <c r="I1686" i="2"/>
  <c r="J1686" i="2"/>
  <c r="A1687" i="2"/>
  <c r="B1687" i="2"/>
  <c r="C1687" i="2"/>
  <c r="D1687" i="2"/>
  <c r="E1687" i="2"/>
  <c r="F1687" i="2"/>
  <c r="G1687" i="2"/>
  <c r="H1687" i="2"/>
  <c r="I1687" i="2"/>
  <c r="J1687" i="2"/>
  <c r="A1688" i="2"/>
  <c r="B1688" i="2"/>
  <c r="C1688" i="2"/>
  <c r="D1688" i="2"/>
  <c r="E1688" i="2"/>
  <c r="F1688" i="2"/>
  <c r="G1688" i="2"/>
  <c r="H1688" i="2"/>
  <c r="I1688" i="2"/>
  <c r="J1688" i="2"/>
  <c r="A1689" i="2"/>
  <c r="B1689" i="2"/>
  <c r="C1689" i="2"/>
  <c r="D1689" i="2"/>
  <c r="E1689" i="2"/>
  <c r="F1689" i="2"/>
  <c r="G1689" i="2"/>
  <c r="H1689" i="2"/>
  <c r="I1689" i="2"/>
  <c r="J1689" i="2"/>
  <c r="A1690" i="2"/>
  <c r="B1690" i="2"/>
  <c r="C1690" i="2"/>
  <c r="D1690" i="2"/>
  <c r="E1690" i="2"/>
  <c r="F1690" i="2"/>
  <c r="G1690" i="2"/>
  <c r="H1690" i="2"/>
  <c r="I1690" i="2"/>
  <c r="J1690" i="2"/>
  <c r="A1691" i="2"/>
  <c r="B1691" i="2"/>
  <c r="C1691" i="2"/>
  <c r="D1691" i="2"/>
  <c r="E1691" i="2"/>
  <c r="F1691" i="2"/>
  <c r="G1691" i="2"/>
  <c r="H1691" i="2"/>
  <c r="I1691" i="2"/>
  <c r="J1691" i="2"/>
  <c r="A1692" i="2"/>
  <c r="B1692" i="2"/>
  <c r="C1692" i="2"/>
  <c r="D1692" i="2"/>
  <c r="E1692" i="2"/>
  <c r="F1692" i="2"/>
  <c r="G1692" i="2"/>
  <c r="H1692" i="2"/>
  <c r="I1692" i="2"/>
  <c r="J1692" i="2"/>
  <c r="A1693" i="2"/>
  <c r="B1693" i="2"/>
  <c r="C1693" i="2"/>
  <c r="D1693" i="2"/>
  <c r="E1693" i="2"/>
  <c r="F1693" i="2"/>
  <c r="G1693" i="2"/>
  <c r="H1693" i="2"/>
  <c r="I1693" i="2"/>
  <c r="J1693" i="2"/>
  <c r="A1694" i="2"/>
  <c r="B1694" i="2"/>
  <c r="C1694" i="2"/>
  <c r="D1694" i="2"/>
  <c r="E1694" i="2"/>
  <c r="F1694" i="2"/>
  <c r="G1694" i="2"/>
  <c r="H1694" i="2"/>
  <c r="I1694" i="2"/>
  <c r="J1694" i="2"/>
  <c r="A1695" i="2"/>
  <c r="B1695" i="2"/>
  <c r="C1695" i="2"/>
  <c r="D1695" i="2"/>
  <c r="E1695" i="2"/>
  <c r="F1695" i="2"/>
  <c r="G1695" i="2"/>
  <c r="H1695" i="2"/>
  <c r="I1695" i="2"/>
  <c r="J1695" i="2"/>
  <c r="A1696" i="2"/>
  <c r="B1696" i="2"/>
  <c r="C1696" i="2"/>
  <c r="D1696" i="2"/>
  <c r="E1696" i="2"/>
  <c r="F1696" i="2"/>
  <c r="G1696" i="2"/>
  <c r="H1696" i="2"/>
  <c r="I1696" i="2"/>
  <c r="J1696" i="2"/>
  <c r="A1697" i="2"/>
  <c r="B1697" i="2"/>
  <c r="C1697" i="2"/>
  <c r="D1697" i="2"/>
  <c r="E1697" i="2"/>
  <c r="F1697" i="2"/>
  <c r="G1697" i="2"/>
  <c r="H1697" i="2"/>
  <c r="I1697" i="2"/>
  <c r="J1697" i="2"/>
  <c r="A1698" i="2"/>
  <c r="B1698" i="2"/>
  <c r="C1698" i="2"/>
  <c r="D1698" i="2"/>
  <c r="E1698" i="2"/>
  <c r="F1698" i="2"/>
  <c r="G1698" i="2"/>
  <c r="H1698" i="2"/>
  <c r="I1698" i="2"/>
  <c r="J1698" i="2"/>
  <c r="A1699" i="2"/>
  <c r="B1699" i="2"/>
  <c r="C1699" i="2"/>
  <c r="D1699" i="2"/>
  <c r="E1699" i="2"/>
  <c r="F1699" i="2"/>
  <c r="G1699" i="2"/>
  <c r="H1699" i="2"/>
  <c r="I1699" i="2"/>
  <c r="J1699" i="2"/>
  <c r="A1700" i="2"/>
  <c r="B1700" i="2"/>
  <c r="C1700" i="2"/>
  <c r="D1700" i="2"/>
  <c r="E1700" i="2"/>
  <c r="F1700" i="2"/>
  <c r="G1700" i="2"/>
  <c r="H1700" i="2"/>
  <c r="I1700" i="2"/>
  <c r="J1700" i="2"/>
  <c r="A1701" i="2"/>
  <c r="B1701" i="2"/>
  <c r="C1701" i="2"/>
  <c r="D1701" i="2"/>
  <c r="E1701" i="2"/>
  <c r="F1701" i="2"/>
  <c r="G1701" i="2"/>
  <c r="H1701" i="2"/>
  <c r="I1701" i="2"/>
  <c r="J1701" i="2"/>
  <c r="A1702" i="2"/>
  <c r="B1702" i="2"/>
  <c r="C1702" i="2"/>
  <c r="D1702" i="2"/>
  <c r="E1702" i="2"/>
  <c r="F1702" i="2"/>
  <c r="G1702" i="2"/>
  <c r="H1702" i="2"/>
  <c r="I1702" i="2"/>
  <c r="J1702" i="2"/>
  <c r="A1703" i="2"/>
  <c r="B1703" i="2"/>
  <c r="C1703" i="2"/>
  <c r="D1703" i="2"/>
  <c r="E1703" i="2"/>
  <c r="F1703" i="2"/>
  <c r="G1703" i="2"/>
  <c r="H1703" i="2"/>
  <c r="I1703" i="2"/>
  <c r="J1703" i="2"/>
  <c r="A1704" i="2"/>
  <c r="B1704" i="2"/>
  <c r="C1704" i="2"/>
  <c r="D1704" i="2"/>
  <c r="E1704" i="2"/>
  <c r="F1704" i="2"/>
  <c r="G1704" i="2"/>
  <c r="H1704" i="2"/>
  <c r="I1704" i="2"/>
  <c r="J1704" i="2"/>
  <c r="A1705" i="2"/>
  <c r="B1705" i="2"/>
  <c r="C1705" i="2"/>
  <c r="D1705" i="2"/>
  <c r="E1705" i="2"/>
  <c r="F1705" i="2"/>
  <c r="G1705" i="2"/>
  <c r="H1705" i="2"/>
  <c r="I1705" i="2"/>
  <c r="J1705" i="2"/>
  <c r="A1706" i="2"/>
  <c r="B1706" i="2"/>
  <c r="C1706" i="2"/>
  <c r="D1706" i="2"/>
  <c r="E1706" i="2"/>
  <c r="F1706" i="2"/>
  <c r="G1706" i="2"/>
  <c r="H1706" i="2"/>
  <c r="I1706" i="2"/>
  <c r="J1706" i="2"/>
  <c r="A1707" i="2"/>
  <c r="B1707" i="2"/>
  <c r="C1707" i="2"/>
  <c r="D1707" i="2"/>
  <c r="E1707" i="2"/>
  <c r="F1707" i="2"/>
  <c r="G1707" i="2"/>
  <c r="H1707" i="2"/>
  <c r="I1707" i="2"/>
  <c r="J1707" i="2"/>
  <c r="A1708" i="2"/>
  <c r="B1708" i="2"/>
  <c r="C1708" i="2"/>
  <c r="D1708" i="2"/>
  <c r="E1708" i="2"/>
  <c r="F1708" i="2"/>
  <c r="G1708" i="2"/>
  <c r="H1708" i="2"/>
  <c r="I1708" i="2"/>
  <c r="J1708" i="2"/>
  <c r="A1709" i="2"/>
  <c r="B1709" i="2"/>
  <c r="C1709" i="2"/>
  <c r="D1709" i="2"/>
  <c r="E1709" i="2"/>
  <c r="F1709" i="2"/>
  <c r="G1709" i="2"/>
  <c r="H1709" i="2"/>
  <c r="I1709" i="2"/>
  <c r="J1709" i="2"/>
  <c r="A1710" i="2"/>
  <c r="B1710" i="2"/>
  <c r="C1710" i="2"/>
  <c r="D1710" i="2"/>
  <c r="E1710" i="2"/>
  <c r="F1710" i="2"/>
  <c r="G1710" i="2"/>
  <c r="H1710" i="2"/>
  <c r="I1710" i="2"/>
  <c r="J1710" i="2"/>
  <c r="A1711" i="2"/>
  <c r="B1711" i="2"/>
  <c r="C1711" i="2"/>
  <c r="D1711" i="2"/>
  <c r="E1711" i="2"/>
  <c r="F1711" i="2"/>
  <c r="G1711" i="2"/>
  <c r="H1711" i="2"/>
  <c r="I1711" i="2"/>
  <c r="J1711" i="2"/>
  <c r="A1712" i="2"/>
  <c r="B1712" i="2"/>
  <c r="C1712" i="2"/>
  <c r="D1712" i="2"/>
  <c r="E1712" i="2"/>
  <c r="F1712" i="2"/>
  <c r="G1712" i="2"/>
  <c r="H1712" i="2"/>
  <c r="I1712" i="2"/>
  <c r="J1712" i="2"/>
  <c r="A1713" i="2"/>
  <c r="B1713" i="2"/>
  <c r="C1713" i="2"/>
  <c r="D1713" i="2"/>
  <c r="E1713" i="2"/>
  <c r="F1713" i="2"/>
  <c r="G1713" i="2"/>
  <c r="H1713" i="2"/>
  <c r="I1713" i="2"/>
  <c r="J1713" i="2"/>
  <c r="A1714" i="2"/>
  <c r="B1714" i="2"/>
  <c r="C1714" i="2"/>
  <c r="D1714" i="2"/>
  <c r="E1714" i="2"/>
  <c r="F1714" i="2"/>
  <c r="G1714" i="2"/>
  <c r="H1714" i="2"/>
  <c r="I1714" i="2"/>
  <c r="J1714" i="2"/>
  <c r="A1715" i="2"/>
  <c r="B1715" i="2"/>
  <c r="C1715" i="2"/>
  <c r="D1715" i="2"/>
  <c r="E1715" i="2"/>
  <c r="F1715" i="2"/>
  <c r="G1715" i="2"/>
  <c r="H1715" i="2"/>
  <c r="I1715" i="2"/>
  <c r="J1715" i="2"/>
  <c r="A1716" i="2"/>
  <c r="B1716" i="2"/>
  <c r="C1716" i="2"/>
  <c r="D1716" i="2"/>
  <c r="E1716" i="2"/>
  <c r="F1716" i="2"/>
  <c r="G1716" i="2"/>
  <c r="H1716" i="2"/>
  <c r="I1716" i="2"/>
  <c r="J1716" i="2"/>
  <c r="A1717" i="2"/>
  <c r="B1717" i="2"/>
  <c r="C1717" i="2"/>
  <c r="D1717" i="2"/>
  <c r="E1717" i="2"/>
  <c r="F1717" i="2"/>
  <c r="G1717" i="2"/>
  <c r="H1717" i="2"/>
  <c r="I1717" i="2"/>
  <c r="J1717" i="2"/>
  <c r="A1718" i="2"/>
  <c r="B1718" i="2"/>
  <c r="C1718" i="2"/>
  <c r="D1718" i="2"/>
  <c r="E1718" i="2"/>
  <c r="F1718" i="2"/>
  <c r="G1718" i="2"/>
  <c r="H1718" i="2"/>
  <c r="I1718" i="2"/>
  <c r="J1718" i="2"/>
  <c r="A1719" i="2"/>
  <c r="B1719" i="2"/>
  <c r="C1719" i="2"/>
  <c r="D1719" i="2"/>
  <c r="E1719" i="2"/>
  <c r="F1719" i="2"/>
  <c r="G1719" i="2"/>
  <c r="H1719" i="2"/>
  <c r="I1719" i="2"/>
  <c r="J1719" i="2"/>
  <c r="A1720" i="2"/>
  <c r="B1720" i="2"/>
  <c r="C1720" i="2"/>
  <c r="D1720" i="2"/>
  <c r="E1720" i="2"/>
  <c r="F1720" i="2"/>
  <c r="G1720" i="2"/>
  <c r="H1720" i="2"/>
  <c r="I1720" i="2"/>
  <c r="J1720" i="2"/>
  <c r="A1721" i="2"/>
  <c r="B1721" i="2"/>
  <c r="C1721" i="2"/>
  <c r="D1721" i="2"/>
  <c r="E1721" i="2"/>
  <c r="F1721" i="2"/>
  <c r="G1721" i="2"/>
  <c r="H1721" i="2"/>
  <c r="I1721" i="2"/>
  <c r="J1721" i="2"/>
  <c r="A1722" i="2"/>
  <c r="B1722" i="2"/>
  <c r="C1722" i="2"/>
  <c r="D1722" i="2"/>
  <c r="E1722" i="2"/>
  <c r="F1722" i="2"/>
  <c r="G1722" i="2"/>
  <c r="H1722" i="2"/>
  <c r="I1722" i="2"/>
  <c r="J1722" i="2"/>
  <c r="A1723" i="2"/>
  <c r="B1723" i="2"/>
  <c r="C1723" i="2"/>
  <c r="D1723" i="2"/>
  <c r="E1723" i="2"/>
  <c r="F1723" i="2"/>
  <c r="G1723" i="2"/>
  <c r="H1723" i="2"/>
  <c r="I1723" i="2"/>
  <c r="J1723" i="2"/>
  <c r="A1724" i="2"/>
  <c r="B1724" i="2"/>
  <c r="C1724" i="2"/>
  <c r="D1724" i="2"/>
  <c r="E1724" i="2"/>
  <c r="F1724" i="2"/>
  <c r="G1724" i="2"/>
  <c r="H1724" i="2"/>
  <c r="I1724" i="2"/>
  <c r="J1724" i="2"/>
  <c r="A1725" i="2"/>
  <c r="B1725" i="2"/>
  <c r="C1725" i="2"/>
  <c r="D1725" i="2"/>
  <c r="E1725" i="2"/>
  <c r="F1725" i="2"/>
  <c r="G1725" i="2"/>
  <c r="H1725" i="2"/>
  <c r="I1725" i="2"/>
  <c r="J1725" i="2"/>
  <c r="A1726" i="2"/>
  <c r="B1726" i="2"/>
  <c r="C1726" i="2"/>
  <c r="D1726" i="2"/>
  <c r="E1726" i="2"/>
  <c r="F1726" i="2"/>
  <c r="G1726" i="2"/>
  <c r="H1726" i="2"/>
  <c r="I1726" i="2"/>
  <c r="J1726" i="2"/>
  <c r="A1727" i="2"/>
  <c r="B1727" i="2"/>
  <c r="C1727" i="2"/>
  <c r="D1727" i="2"/>
  <c r="E1727" i="2"/>
  <c r="F1727" i="2"/>
  <c r="G1727" i="2"/>
  <c r="H1727" i="2"/>
  <c r="I1727" i="2"/>
  <c r="J1727" i="2"/>
  <c r="A1728" i="2"/>
  <c r="B1728" i="2"/>
  <c r="C1728" i="2"/>
  <c r="D1728" i="2"/>
  <c r="E1728" i="2"/>
  <c r="F1728" i="2"/>
  <c r="G1728" i="2"/>
  <c r="H1728" i="2"/>
  <c r="I1728" i="2"/>
  <c r="J1728" i="2"/>
  <c r="A1729" i="2"/>
  <c r="B1729" i="2"/>
  <c r="C1729" i="2"/>
  <c r="D1729" i="2"/>
  <c r="E1729" i="2"/>
  <c r="F1729" i="2"/>
  <c r="G1729" i="2"/>
  <c r="H1729" i="2"/>
  <c r="I1729" i="2"/>
  <c r="J1729" i="2"/>
  <c r="A1730" i="2"/>
  <c r="B1730" i="2"/>
  <c r="C1730" i="2"/>
  <c r="D1730" i="2"/>
  <c r="E1730" i="2"/>
  <c r="F1730" i="2"/>
  <c r="G1730" i="2"/>
  <c r="H1730" i="2"/>
  <c r="I1730" i="2"/>
  <c r="J1730" i="2"/>
  <c r="A1731" i="2"/>
  <c r="B1731" i="2"/>
  <c r="C1731" i="2"/>
  <c r="D1731" i="2"/>
  <c r="E1731" i="2"/>
  <c r="F1731" i="2"/>
  <c r="G1731" i="2"/>
  <c r="H1731" i="2"/>
  <c r="I1731" i="2"/>
  <c r="J1731" i="2"/>
  <c r="A1732" i="2"/>
  <c r="B1732" i="2"/>
  <c r="C1732" i="2"/>
  <c r="D1732" i="2"/>
  <c r="E1732" i="2"/>
  <c r="F1732" i="2"/>
  <c r="G1732" i="2"/>
  <c r="H1732" i="2"/>
  <c r="I1732" i="2"/>
  <c r="J1732" i="2"/>
  <c r="A1733" i="2"/>
  <c r="B1733" i="2"/>
  <c r="C1733" i="2"/>
  <c r="D1733" i="2"/>
  <c r="E1733" i="2"/>
  <c r="F1733" i="2"/>
  <c r="G1733" i="2"/>
  <c r="H1733" i="2"/>
  <c r="I1733" i="2"/>
  <c r="J1733" i="2"/>
  <c r="A1734" i="2"/>
  <c r="B1734" i="2"/>
  <c r="C1734" i="2"/>
  <c r="D1734" i="2"/>
  <c r="E1734" i="2"/>
  <c r="F1734" i="2"/>
  <c r="G1734" i="2"/>
  <c r="H1734" i="2"/>
  <c r="I1734" i="2"/>
  <c r="J1734" i="2"/>
  <c r="A1735" i="2"/>
  <c r="B1735" i="2"/>
  <c r="C1735" i="2"/>
  <c r="D1735" i="2"/>
  <c r="E1735" i="2"/>
  <c r="F1735" i="2"/>
  <c r="G1735" i="2"/>
  <c r="H1735" i="2"/>
  <c r="I1735" i="2"/>
  <c r="J1735" i="2"/>
  <c r="A1736" i="2"/>
  <c r="B1736" i="2"/>
  <c r="C1736" i="2"/>
  <c r="D1736" i="2"/>
  <c r="E1736" i="2"/>
  <c r="F1736" i="2"/>
  <c r="G1736" i="2"/>
  <c r="H1736" i="2"/>
  <c r="I1736" i="2"/>
  <c r="J1736" i="2"/>
  <c r="A1737" i="2"/>
  <c r="B1737" i="2"/>
  <c r="C1737" i="2"/>
  <c r="D1737" i="2"/>
  <c r="E1737" i="2"/>
  <c r="F1737" i="2"/>
  <c r="G1737" i="2"/>
  <c r="H1737" i="2"/>
  <c r="I1737" i="2"/>
  <c r="J1737" i="2"/>
  <c r="A1738" i="2"/>
  <c r="B1738" i="2"/>
  <c r="C1738" i="2"/>
  <c r="D1738" i="2"/>
  <c r="E1738" i="2"/>
  <c r="F1738" i="2"/>
  <c r="G1738" i="2"/>
  <c r="H1738" i="2"/>
  <c r="I1738" i="2"/>
  <c r="J1738" i="2"/>
  <c r="A1739" i="2"/>
  <c r="B1739" i="2"/>
  <c r="C1739" i="2"/>
  <c r="D1739" i="2"/>
  <c r="E1739" i="2"/>
  <c r="F1739" i="2"/>
  <c r="G1739" i="2"/>
  <c r="H1739" i="2"/>
  <c r="I1739" i="2"/>
  <c r="J1739" i="2"/>
  <c r="A1740" i="2"/>
  <c r="B1740" i="2"/>
  <c r="C1740" i="2"/>
  <c r="D1740" i="2"/>
  <c r="E1740" i="2"/>
  <c r="F1740" i="2"/>
  <c r="G1740" i="2"/>
  <c r="H1740" i="2"/>
  <c r="I1740" i="2"/>
  <c r="J1740" i="2"/>
  <c r="A1741" i="2"/>
  <c r="B1741" i="2"/>
  <c r="C1741" i="2"/>
  <c r="D1741" i="2"/>
  <c r="E1741" i="2"/>
  <c r="F1741" i="2"/>
  <c r="G1741" i="2"/>
  <c r="H1741" i="2"/>
  <c r="I1741" i="2"/>
  <c r="J1741" i="2"/>
  <c r="A1742" i="2"/>
  <c r="B1742" i="2"/>
  <c r="C1742" i="2"/>
  <c r="D1742" i="2"/>
  <c r="E1742" i="2"/>
  <c r="F1742" i="2"/>
  <c r="G1742" i="2"/>
  <c r="H1742" i="2"/>
  <c r="I1742" i="2"/>
  <c r="J1742" i="2"/>
  <c r="A1743" i="2"/>
  <c r="B1743" i="2"/>
  <c r="C1743" i="2"/>
  <c r="D1743" i="2"/>
  <c r="E1743" i="2"/>
  <c r="F1743" i="2"/>
  <c r="G1743" i="2"/>
  <c r="H1743" i="2"/>
  <c r="I1743" i="2"/>
  <c r="J1743" i="2"/>
  <c r="A1744" i="2"/>
  <c r="B1744" i="2"/>
  <c r="C1744" i="2"/>
  <c r="D1744" i="2"/>
  <c r="E1744" i="2"/>
  <c r="F1744" i="2"/>
  <c r="G1744" i="2"/>
  <c r="H1744" i="2"/>
  <c r="I1744" i="2"/>
  <c r="J1744" i="2"/>
  <c r="A1745" i="2"/>
  <c r="B1745" i="2"/>
  <c r="C1745" i="2"/>
  <c r="D1745" i="2"/>
  <c r="E1745" i="2"/>
  <c r="F1745" i="2"/>
  <c r="G1745" i="2"/>
  <c r="H1745" i="2"/>
  <c r="I1745" i="2"/>
  <c r="J1745" i="2"/>
  <c r="A1746" i="2"/>
  <c r="B1746" i="2"/>
  <c r="C1746" i="2"/>
  <c r="D1746" i="2"/>
  <c r="E1746" i="2"/>
  <c r="F1746" i="2"/>
  <c r="G1746" i="2"/>
  <c r="H1746" i="2"/>
  <c r="I1746" i="2"/>
  <c r="J1746" i="2"/>
  <c r="A1747" i="2"/>
  <c r="B1747" i="2"/>
  <c r="C1747" i="2"/>
  <c r="D1747" i="2"/>
  <c r="E1747" i="2"/>
  <c r="F1747" i="2"/>
  <c r="G1747" i="2"/>
  <c r="H1747" i="2"/>
  <c r="I1747" i="2"/>
  <c r="J1747" i="2"/>
  <c r="A1748" i="2"/>
  <c r="B1748" i="2"/>
  <c r="C1748" i="2"/>
  <c r="D1748" i="2"/>
  <c r="E1748" i="2"/>
  <c r="F1748" i="2"/>
  <c r="G1748" i="2"/>
  <c r="H1748" i="2"/>
  <c r="I1748" i="2"/>
  <c r="J1748" i="2"/>
  <c r="A1749" i="2"/>
  <c r="B1749" i="2"/>
  <c r="C1749" i="2"/>
  <c r="D1749" i="2"/>
  <c r="E1749" i="2"/>
  <c r="F1749" i="2"/>
  <c r="G1749" i="2"/>
  <c r="H1749" i="2"/>
  <c r="I1749" i="2"/>
  <c r="J1749" i="2"/>
  <c r="A1750" i="2"/>
  <c r="B1750" i="2"/>
  <c r="C1750" i="2"/>
  <c r="D1750" i="2"/>
  <c r="E1750" i="2"/>
  <c r="F1750" i="2"/>
  <c r="G1750" i="2"/>
  <c r="H1750" i="2"/>
  <c r="I1750" i="2"/>
  <c r="J1750" i="2"/>
  <c r="A1751" i="2"/>
  <c r="B1751" i="2"/>
  <c r="C1751" i="2"/>
  <c r="D1751" i="2"/>
  <c r="E1751" i="2"/>
  <c r="F1751" i="2"/>
  <c r="G1751" i="2"/>
  <c r="H1751" i="2"/>
  <c r="I1751" i="2"/>
  <c r="J1751" i="2"/>
  <c r="A1752" i="2"/>
  <c r="B1752" i="2"/>
  <c r="C1752" i="2"/>
  <c r="D1752" i="2"/>
  <c r="E1752" i="2"/>
  <c r="F1752" i="2"/>
  <c r="G1752" i="2"/>
  <c r="H1752" i="2"/>
  <c r="I1752" i="2"/>
  <c r="J1752" i="2"/>
  <c r="A1753" i="2"/>
  <c r="B1753" i="2"/>
  <c r="C1753" i="2"/>
  <c r="D1753" i="2"/>
  <c r="E1753" i="2"/>
  <c r="F1753" i="2"/>
  <c r="G1753" i="2"/>
  <c r="H1753" i="2"/>
  <c r="I1753" i="2"/>
  <c r="J1753" i="2"/>
  <c r="A1754" i="2"/>
  <c r="B1754" i="2"/>
  <c r="C1754" i="2"/>
  <c r="D1754" i="2"/>
  <c r="E1754" i="2"/>
  <c r="F1754" i="2"/>
  <c r="G1754" i="2"/>
  <c r="H1754" i="2"/>
  <c r="I1754" i="2"/>
  <c r="J1754" i="2"/>
  <c r="A1755" i="2"/>
  <c r="B1755" i="2"/>
  <c r="C1755" i="2"/>
  <c r="D1755" i="2"/>
  <c r="E1755" i="2"/>
  <c r="F1755" i="2"/>
  <c r="G1755" i="2"/>
  <c r="H1755" i="2"/>
  <c r="I1755" i="2"/>
  <c r="J1755" i="2"/>
  <c r="A1756" i="2"/>
  <c r="B1756" i="2"/>
  <c r="C1756" i="2"/>
  <c r="D1756" i="2"/>
  <c r="E1756" i="2"/>
  <c r="F1756" i="2"/>
  <c r="G1756" i="2"/>
  <c r="H1756" i="2"/>
  <c r="I1756" i="2"/>
  <c r="J1756" i="2"/>
  <c r="A1757" i="2"/>
  <c r="B1757" i="2"/>
  <c r="C1757" i="2"/>
  <c r="D1757" i="2"/>
  <c r="E1757" i="2"/>
  <c r="F1757" i="2"/>
  <c r="G1757" i="2"/>
  <c r="H1757" i="2"/>
  <c r="I1757" i="2"/>
  <c r="J1757" i="2"/>
  <c r="A1758" i="2"/>
  <c r="B1758" i="2"/>
  <c r="C1758" i="2"/>
  <c r="D1758" i="2"/>
  <c r="E1758" i="2"/>
  <c r="F1758" i="2"/>
  <c r="G1758" i="2"/>
  <c r="H1758" i="2"/>
  <c r="I1758" i="2"/>
  <c r="J1758" i="2"/>
  <c r="A1759" i="2"/>
  <c r="B1759" i="2"/>
  <c r="C1759" i="2"/>
  <c r="D1759" i="2"/>
  <c r="E1759" i="2"/>
  <c r="F1759" i="2"/>
  <c r="G1759" i="2"/>
  <c r="H1759" i="2"/>
  <c r="I1759" i="2"/>
  <c r="J1759" i="2"/>
  <c r="A1760" i="2"/>
  <c r="B1760" i="2"/>
  <c r="C1760" i="2"/>
  <c r="D1760" i="2"/>
  <c r="E1760" i="2"/>
  <c r="F1760" i="2"/>
  <c r="G1760" i="2"/>
  <c r="H1760" i="2"/>
  <c r="I1760" i="2"/>
  <c r="J1760" i="2"/>
  <c r="A1761" i="2"/>
  <c r="B1761" i="2"/>
  <c r="C1761" i="2"/>
  <c r="D1761" i="2"/>
  <c r="E1761" i="2"/>
  <c r="F1761" i="2"/>
  <c r="G1761" i="2"/>
  <c r="H1761" i="2"/>
  <c r="I1761" i="2"/>
  <c r="J1761" i="2"/>
  <c r="A1762" i="2"/>
  <c r="B1762" i="2"/>
  <c r="C1762" i="2"/>
  <c r="D1762" i="2"/>
  <c r="E1762" i="2"/>
  <c r="F1762" i="2"/>
  <c r="G1762" i="2"/>
  <c r="H1762" i="2"/>
  <c r="I1762" i="2"/>
  <c r="J1762" i="2"/>
  <c r="A1763" i="2"/>
  <c r="B1763" i="2"/>
  <c r="C1763" i="2"/>
  <c r="D1763" i="2"/>
  <c r="E1763" i="2"/>
  <c r="F1763" i="2"/>
  <c r="G1763" i="2"/>
  <c r="H1763" i="2"/>
  <c r="I1763" i="2"/>
  <c r="J1763" i="2"/>
  <c r="A1764" i="2"/>
  <c r="B1764" i="2"/>
  <c r="C1764" i="2"/>
  <c r="D1764" i="2"/>
  <c r="E1764" i="2"/>
  <c r="F1764" i="2"/>
  <c r="G1764" i="2"/>
  <c r="H1764" i="2"/>
  <c r="I1764" i="2"/>
  <c r="J1764" i="2"/>
  <c r="A1765" i="2"/>
  <c r="B1765" i="2"/>
  <c r="C1765" i="2"/>
  <c r="D1765" i="2"/>
  <c r="E1765" i="2"/>
  <c r="F1765" i="2"/>
  <c r="G1765" i="2"/>
  <c r="H1765" i="2"/>
  <c r="I1765" i="2"/>
  <c r="J1765" i="2"/>
  <c r="A1766" i="2"/>
  <c r="B1766" i="2"/>
  <c r="C1766" i="2"/>
  <c r="D1766" i="2"/>
  <c r="E1766" i="2"/>
  <c r="F1766" i="2"/>
  <c r="G1766" i="2"/>
  <c r="H1766" i="2"/>
  <c r="I1766" i="2"/>
  <c r="J1766" i="2"/>
  <c r="A1767" i="2"/>
  <c r="B1767" i="2"/>
  <c r="C1767" i="2"/>
  <c r="D1767" i="2"/>
  <c r="E1767" i="2"/>
  <c r="F1767" i="2"/>
  <c r="G1767" i="2"/>
  <c r="H1767" i="2"/>
  <c r="I1767" i="2"/>
  <c r="J1767" i="2"/>
  <c r="A1768" i="2"/>
  <c r="B1768" i="2"/>
  <c r="C1768" i="2"/>
  <c r="D1768" i="2"/>
  <c r="E1768" i="2"/>
  <c r="F1768" i="2"/>
  <c r="G1768" i="2"/>
  <c r="H1768" i="2"/>
  <c r="I1768" i="2"/>
  <c r="J1768" i="2"/>
  <c r="A1769" i="2"/>
  <c r="B1769" i="2"/>
  <c r="C1769" i="2"/>
  <c r="D1769" i="2"/>
  <c r="E1769" i="2"/>
  <c r="F1769" i="2"/>
  <c r="G1769" i="2"/>
  <c r="H1769" i="2"/>
  <c r="I1769" i="2"/>
  <c r="J1769" i="2"/>
  <c r="A1770" i="2"/>
  <c r="B1770" i="2"/>
  <c r="C1770" i="2"/>
  <c r="D1770" i="2"/>
  <c r="E1770" i="2"/>
  <c r="F1770" i="2"/>
  <c r="G1770" i="2"/>
  <c r="H1770" i="2"/>
  <c r="I1770" i="2"/>
  <c r="J1770" i="2"/>
  <c r="A1771" i="2"/>
  <c r="B1771" i="2"/>
  <c r="C1771" i="2"/>
  <c r="D1771" i="2"/>
  <c r="E1771" i="2"/>
  <c r="F1771" i="2"/>
  <c r="G1771" i="2"/>
  <c r="H1771" i="2"/>
  <c r="I1771" i="2"/>
  <c r="J1771" i="2"/>
  <c r="A1772" i="2"/>
  <c r="B1772" i="2"/>
  <c r="C1772" i="2"/>
  <c r="D1772" i="2"/>
  <c r="E1772" i="2"/>
  <c r="F1772" i="2"/>
  <c r="G1772" i="2"/>
  <c r="H1772" i="2"/>
  <c r="I1772" i="2"/>
  <c r="J1772" i="2"/>
  <c r="A1773" i="2"/>
  <c r="B1773" i="2"/>
  <c r="C1773" i="2"/>
  <c r="D1773" i="2"/>
  <c r="E1773" i="2"/>
  <c r="F1773" i="2"/>
  <c r="G1773" i="2"/>
  <c r="H1773" i="2"/>
  <c r="I1773" i="2"/>
  <c r="J1773" i="2"/>
  <c r="A1774" i="2"/>
  <c r="B1774" i="2"/>
  <c r="C1774" i="2"/>
  <c r="D1774" i="2"/>
  <c r="E1774" i="2"/>
  <c r="F1774" i="2"/>
  <c r="G1774" i="2"/>
  <c r="H1774" i="2"/>
  <c r="I1774" i="2"/>
  <c r="J1774" i="2"/>
  <c r="A1775" i="2"/>
  <c r="B1775" i="2"/>
  <c r="C1775" i="2"/>
  <c r="D1775" i="2"/>
  <c r="E1775" i="2"/>
  <c r="F1775" i="2"/>
  <c r="G1775" i="2"/>
  <c r="H1775" i="2"/>
  <c r="I1775" i="2"/>
  <c r="J1775" i="2"/>
  <c r="A1776" i="2"/>
  <c r="B1776" i="2"/>
  <c r="C1776" i="2"/>
  <c r="D1776" i="2"/>
  <c r="E1776" i="2"/>
  <c r="F1776" i="2"/>
  <c r="G1776" i="2"/>
  <c r="H1776" i="2"/>
  <c r="I1776" i="2"/>
  <c r="J1776" i="2"/>
  <c r="A1777" i="2"/>
  <c r="B1777" i="2"/>
  <c r="C1777" i="2"/>
  <c r="D1777" i="2"/>
  <c r="E1777" i="2"/>
  <c r="F1777" i="2"/>
  <c r="G1777" i="2"/>
  <c r="H1777" i="2"/>
  <c r="I1777" i="2"/>
  <c r="J1777" i="2"/>
  <c r="A1778" i="2"/>
  <c r="B1778" i="2"/>
  <c r="C1778" i="2"/>
  <c r="D1778" i="2"/>
  <c r="E1778" i="2"/>
  <c r="F1778" i="2"/>
  <c r="G1778" i="2"/>
  <c r="H1778" i="2"/>
  <c r="I1778" i="2"/>
  <c r="J1778" i="2"/>
  <c r="A1779" i="2"/>
  <c r="B1779" i="2"/>
  <c r="C1779" i="2"/>
  <c r="D1779" i="2"/>
  <c r="E1779" i="2"/>
  <c r="F1779" i="2"/>
  <c r="G1779" i="2"/>
  <c r="H1779" i="2"/>
  <c r="I1779" i="2"/>
  <c r="J1779" i="2"/>
  <c r="A1780" i="2"/>
  <c r="B1780" i="2"/>
  <c r="C1780" i="2"/>
  <c r="D1780" i="2"/>
  <c r="E1780" i="2"/>
  <c r="F1780" i="2"/>
  <c r="G1780" i="2"/>
  <c r="H1780" i="2"/>
  <c r="I1780" i="2"/>
  <c r="J1780" i="2"/>
  <c r="A1781" i="2"/>
  <c r="B1781" i="2"/>
  <c r="C1781" i="2"/>
  <c r="D1781" i="2"/>
  <c r="E1781" i="2"/>
  <c r="F1781" i="2"/>
  <c r="G1781" i="2"/>
  <c r="H1781" i="2"/>
  <c r="I1781" i="2"/>
  <c r="J1781" i="2"/>
  <c r="A1782" i="2"/>
  <c r="B1782" i="2"/>
  <c r="C1782" i="2"/>
  <c r="D1782" i="2"/>
  <c r="E1782" i="2"/>
  <c r="F1782" i="2"/>
  <c r="G1782" i="2"/>
  <c r="H1782" i="2"/>
  <c r="I1782" i="2"/>
  <c r="J1782" i="2"/>
  <c r="A1783" i="2"/>
  <c r="B1783" i="2"/>
  <c r="C1783" i="2"/>
  <c r="D1783" i="2"/>
  <c r="E1783" i="2"/>
  <c r="F1783" i="2"/>
  <c r="G1783" i="2"/>
  <c r="H1783" i="2"/>
  <c r="I1783" i="2"/>
  <c r="J1783" i="2"/>
  <c r="A1784" i="2"/>
  <c r="B1784" i="2"/>
  <c r="C1784" i="2"/>
  <c r="D1784" i="2"/>
  <c r="E1784" i="2"/>
  <c r="F1784" i="2"/>
  <c r="G1784" i="2"/>
  <c r="H1784" i="2"/>
  <c r="I1784" i="2"/>
  <c r="J1784" i="2"/>
  <c r="A1785" i="2"/>
  <c r="B1785" i="2"/>
  <c r="C1785" i="2"/>
  <c r="D1785" i="2"/>
  <c r="E1785" i="2"/>
  <c r="F1785" i="2"/>
  <c r="G1785" i="2"/>
  <c r="H1785" i="2"/>
  <c r="I1785" i="2"/>
  <c r="J1785" i="2"/>
  <c r="A1786" i="2"/>
  <c r="B1786" i="2"/>
  <c r="C1786" i="2"/>
  <c r="D1786" i="2"/>
  <c r="E1786" i="2"/>
  <c r="F1786" i="2"/>
  <c r="G1786" i="2"/>
  <c r="H1786" i="2"/>
  <c r="I1786" i="2"/>
  <c r="J1786" i="2"/>
  <c r="A1787" i="2"/>
  <c r="B1787" i="2"/>
  <c r="C1787" i="2"/>
  <c r="D1787" i="2"/>
  <c r="E1787" i="2"/>
  <c r="F1787" i="2"/>
  <c r="G1787" i="2"/>
  <c r="H1787" i="2"/>
  <c r="I1787" i="2"/>
  <c r="J1787" i="2"/>
  <c r="A1788" i="2"/>
  <c r="B1788" i="2"/>
  <c r="C1788" i="2"/>
  <c r="D1788" i="2"/>
  <c r="E1788" i="2"/>
  <c r="F1788" i="2"/>
  <c r="G1788" i="2"/>
  <c r="H1788" i="2"/>
  <c r="I1788" i="2"/>
  <c r="J1788" i="2"/>
  <c r="A1789" i="2"/>
  <c r="B1789" i="2"/>
  <c r="C1789" i="2"/>
  <c r="D1789" i="2"/>
  <c r="E1789" i="2"/>
  <c r="F1789" i="2"/>
  <c r="G1789" i="2"/>
  <c r="H1789" i="2"/>
  <c r="I1789" i="2"/>
  <c r="J1789" i="2"/>
  <c r="A1790" i="2"/>
  <c r="B1790" i="2"/>
  <c r="C1790" i="2"/>
  <c r="D1790" i="2"/>
  <c r="E1790" i="2"/>
  <c r="F1790" i="2"/>
  <c r="G1790" i="2"/>
  <c r="H1790" i="2"/>
  <c r="I1790" i="2"/>
  <c r="J1790" i="2"/>
  <c r="A1791" i="2"/>
  <c r="B1791" i="2"/>
  <c r="C1791" i="2"/>
  <c r="D1791" i="2"/>
  <c r="E1791" i="2"/>
  <c r="F1791" i="2"/>
  <c r="G1791" i="2"/>
  <c r="H1791" i="2"/>
  <c r="I1791" i="2"/>
  <c r="J1791" i="2"/>
  <c r="A1792" i="2"/>
  <c r="B1792" i="2"/>
  <c r="C1792" i="2"/>
  <c r="D1792" i="2"/>
  <c r="E1792" i="2"/>
  <c r="F1792" i="2"/>
  <c r="G1792" i="2"/>
  <c r="H1792" i="2"/>
  <c r="I1792" i="2"/>
  <c r="J1792" i="2"/>
  <c r="A1793" i="2"/>
  <c r="B1793" i="2"/>
  <c r="C1793" i="2"/>
  <c r="D1793" i="2"/>
  <c r="E1793" i="2"/>
  <c r="F1793" i="2"/>
  <c r="G1793" i="2"/>
  <c r="H1793" i="2"/>
  <c r="I1793" i="2"/>
  <c r="J1793" i="2"/>
  <c r="A1794" i="2"/>
  <c r="B1794" i="2"/>
  <c r="C1794" i="2"/>
  <c r="D1794" i="2"/>
  <c r="E1794" i="2"/>
  <c r="F1794" i="2"/>
  <c r="G1794" i="2"/>
  <c r="H1794" i="2"/>
  <c r="I1794" i="2"/>
  <c r="J1794" i="2"/>
  <c r="A1795" i="2"/>
  <c r="B1795" i="2"/>
  <c r="C1795" i="2"/>
  <c r="D1795" i="2"/>
  <c r="E1795" i="2"/>
  <c r="F1795" i="2"/>
  <c r="G1795" i="2"/>
  <c r="H1795" i="2"/>
  <c r="I1795" i="2"/>
  <c r="J1795" i="2"/>
  <c r="A1796" i="2"/>
  <c r="B1796" i="2"/>
  <c r="C1796" i="2"/>
  <c r="D1796" i="2"/>
  <c r="E1796" i="2"/>
  <c r="F1796" i="2"/>
  <c r="G1796" i="2"/>
  <c r="H1796" i="2"/>
  <c r="I1796" i="2"/>
  <c r="J1796" i="2"/>
  <c r="A1797" i="2"/>
  <c r="B1797" i="2"/>
  <c r="C1797" i="2"/>
  <c r="D1797" i="2"/>
  <c r="E1797" i="2"/>
  <c r="F1797" i="2"/>
  <c r="G1797" i="2"/>
  <c r="H1797" i="2"/>
  <c r="I1797" i="2"/>
  <c r="J1797" i="2"/>
  <c r="A1798" i="2"/>
  <c r="B1798" i="2"/>
  <c r="C1798" i="2"/>
  <c r="D1798" i="2"/>
  <c r="E1798" i="2"/>
  <c r="F1798" i="2"/>
  <c r="G1798" i="2"/>
  <c r="H1798" i="2"/>
  <c r="I1798" i="2"/>
  <c r="J1798" i="2"/>
  <c r="A1799" i="2"/>
  <c r="B1799" i="2"/>
  <c r="C1799" i="2"/>
  <c r="D1799" i="2"/>
  <c r="E1799" i="2"/>
  <c r="F1799" i="2"/>
  <c r="G1799" i="2"/>
  <c r="H1799" i="2"/>
  <c r="I1799" i="2"/>
  <c r="J1799" i="2"/>
  <c r="A1800" i="2"/>
  <c r="B1800" i="2"/>
  <c r="C1800" i="2"/>
  <c r="D1800" i="2"/>
  <c r="E1800" i="2"/>
  <c r="F1800" i="2"/>
  <c r="G1800" i="2"/>
  <c r="H1800" i="2"/>
  <c r="I1800" i="2"/>
  <c r="J1800" i="2"/>
  <c r="A1801" i="2"/>
  <c r="B1801" i="2"/>
  <c r="C1801" i="2"/>
  <c r="D1801" i="2"/>
  <c r="E1801" i="2"/>
  <c r="F1801" i="2"/>
  <c r="G1801" i="2"/>
  <c r="H1801" i="2"/>
  <c r="I1801" i="2"/>
  <c r="J1801" i="2"/>
  <c r="A1802" i="2"/>
  <c r="B1802" i="2"/>
  <c r="C1802" i="2"/>
  <c r="D1802" i="2"/>
  <c r="E1802" i="2"/>
  <c r="F1802" i="2"/>
  <c r="G1802" i="2"/>
  <c r="H1802" i="2"/>
  <c r="I1802" i="2"/>
  <c r="J1802" i="2"/>
  <c r="A1803" i="2"/>
  <c r="B1803" i="2"/>
  <c r="C1803" i="2"/>
  <c r="D1803" i="2"/>
  <c r="E1803" i="2"/>
  <c r="F1803" i="2"/>
  <c r="G1803" i="2"/>
  <c r="H1803" i="2"/>
  <c r="I1803" i="2"/>
  <c r="J1803" i="2"/>
  <c r="A1804" i="2"/>
  <c r="B1804" i="2"/>
  <c r="C1804" i="2"/>
  <c r="D1804" i="2"/>
  <c r="E1804" i="2"/>
  <c r="F1804" i="2"/>
  <c r="G1804" i="2"/>
  <c r="H1804" i="2"/>
  <c r="I1804" i="2"/>
  <c r="J1804" i="2"/>
  <c r="A1805" i="2"/>
  <c r="B1805" i="2"/>
  <c r="C1805" i="2"/>
  <c r="D1805" i="2"/>
  <c r="E1805" i="2"/>
  <c r="F1805" i="2"/>
  <c r="G1805" i="2"/>
  <c r="H1805" i="2"/>
  <c r="I1805" i="2"/>
  <c r="J1805" i="2"/>
  <c r="A1806" i="2"/>
  <c r="B1806" i="2"/>
  <c r="C1806" i="2"/>
  <c r="D1806" i="2"/>
  <c r="E1806" i="2"/>
  <c r="F1806" i="2"/>
  <c r="G1806" i="2"/>
  <c r="H1806" i="2"/>
  <c r="I1806" i="2"/>
  <c r="J1806" i="2"/>
  <c r="A1807" i="2"/>
  <c r="B1807" i="2"/>
  <c r="C1807" i="2"/>
  <c r="D1807" i="2"/>
  <c r="E1807" i="2"/>
  <c r="F1807" i="2"/>
  <c r="G1807" i="2"/>
  <c r="H1807" i="2"/>
  <c r="I1807" i="2"/>
  <c r="J1807" i="2"/>
  <c r="A1808" i="2"/>
  <c r="B1808" i="2"/>
  <c r="C1808" i="2"/>
  <c r="D1808" i="2"/>
  <c r="E1808" i="2"/>
  <c r="F1808" i="2"/>
  <c r="G1808" i="2"/>
  <c r="H1808" i="2"/>
  <c r="I1808" i="2"/>
  <c r="J1808" i="2"/>
  <c r="A1809" i="2"/>
  <c r="B1809" i="2"/>
  <c r="C1809" i="2"/>
  <c r="D1809" i="2"/>
  <c r="E1809" i="2"/>
  <c r="F1809" i="2"/>
  <c r="G1809" i="2"/>
  <c r="H1809" i="2"/>
  <c r="I1809" i="2"/>
  <c r="J1809" i="2"/>
  <c r="A1810" i="2"/>
  <c r="B1810" i="2"/>
  <c r="C1810" i="2"/>
  <c r="D1810" i="2"/>
  <c r="E1810" i="2"/>
  <c r="F1810" i="2"/>
  <c r="G1810" i="2"/>
  <c r="H1810" i="2"/>
  <c r="I1810" i="2"/>
  <c r="J1810" i="2"/>
  <c r="A1811" i="2"/>
  <c r="B1811" i="2"/>
  <c r="C1811" i="2"/>
  <c r="D1811" i="2"/>
  <c r="E1811" i="2"/>
  <c r="F1811" i="2"/>
  <c r="G1811" i="2"/>
  <c r="H1811" i="2"/>
  <c r="I1811" i="2"/>
  <c r="J1811" i="2"/>
  <c r="A1812" i="2"/>
  <c r="B1812" i="2"/>
  <c r="C1812" i="2"/>
  <c r="D1812" i="2"/>
  <c r="E1812" i="2"/>
  <c r="F1812" i="2"/>
  <c r="G1812" i="2"/>
  <c r="H1812" i="2"/>
  <c r="I1812" i="2"/>
  <c r="J1812" i="2"/>
  <c r="A1813" i="2"/>
  <c r="B1813" i="2"/>
  <c r="C1813" i="2"/>
  <c r="D1813" i="2"/>
  <c r="E1813" i="2"/>
  <c r="F1813" i="2"/>
  <c r="G1813" i="2"/>
  <c r="H1813" i="2"/>
  <c r="I1813" i="2"/>
  <c r="J1813" i="2"/>
  <c r="A1814" i="2"/>
  <c r="B1814" i="2"/>
  <c r="C1814" i="2"/>
  <c r="D1814" i="2"/>
  <c r="E1814" i="2"/>
  <c r="F1814" i="2"/>
  <c r="G1814" i="2"/>
  <c r="H1814" i="2"/>
  <c r="I1814" i="2"/>
  <c r="J1814" i="2"/>
  <c r="A1815" i="2"/>
  <c r="B1815" i="2"/>
  <c r="C1815" i="2"/>
  <c r="D1815" i="2"/>
  <c r="E1815" i="2"/>
  <c r="F1815" i="2"/>
  <c r="G1815" i="2"/>
  <c r="H1815" i="2"/>
  <c r="I1815" i="2"/>
  <c r="J1815" i="2"/>
  <c r="A1816" i="2"/>
  <c r="B1816" i="2"/>
  <c r="C1816" i="2"/>
  <c r="D1816" i="2"/>
  <c r="E1816" i="2"/>
  <c r="F1816" i="2"/>
  <c r="G1816" i="2"/>
  <c r="H1816" i="2"/>
  <c r="I1816" i="2"/>
  <c r="J1816" i="2"/>
  <c r="A1817" i="2"/>
  <c r="B1817" i="2"/>
  <c r="C1817" i="2"/>
  <c r="D1817" i="2"/>
  <c r="E1817" i="2"/>
  <c r="F1817" i="2"/>
  <c r="G1817" i="2"/>
  <c r="H1817" i="2"/>
  <c r="I1817" i="2"/>
  <c r="J1817" i="2"/>
  <c r="A1818" i="2"/>
  <c r="B1818" i="2"/>
  <c r="C1818" i="2"/>
  <c r="D1818" i="2"/>
  <c r="E1818" i="2"/>
  <c r="F1818" i="2"/>
  <c r="G1818" i="2"/>
  <c r="H1818" i="2"/>
  <c r="I1818" i="2"/>
  <c r="J1818" i="2"/>
  <c r="A1819" i="2"/>
  <c r="B1819" i="2"/>
  <c r="C1819" i="2"/>
  <c r="D1819" i="2"/>
  <c r="E1819" i="2"/>
  <c r="F1819" i="2"/>
  <c r="G1819" i="2"/>
  <c r="H1819" i="2"/>
  <c r="I1819" i="2"/>
  <c r="J1819" i="2"/>
  <c r="A1820" i="2"/>
  <c r="B1820" i="2"/>
  <c r="C1820" i="2"/>
  <c r="D1820" i="2"/>
  <c r="E1820" i="2"/>
  <c r="F1820" i="2"/>
  <c r="G1820" i="2"/>
  <c r="H1820" i="2"/>
  <c r="I1820" i="2"/>
  <c r="J1820" i="2"/>
  <c r="A1821" i="2"/>
  <c r="B1821" i="2"/>
  <c r="C1821" i="2"/>
  <c r="D1821" i="2"/>
  <c r="E1821" i="2"/>
  <c r="F1821" i="2"/>
  <c r="G1821" i="2"/>
  <c r="H1821" i="2"/>
  <c r="I1821" i="2"/>
  <c r="J1821" i="2"/>
  <c r="A1822" i="2"/>
  <c r="B1822" i="2"/>
  <c r="C1822" i="2"/>
  <c r="D1822" i="2"/>
  <c r="E1822" i="2"/>
  <c r="F1822" i="2"/>
  <c r="G1822" i="2"/>
  <c r="H1822" i="2"/>
  <c r="I1822" i="2"/>
  <c r="J1822" i="2"/>
  <c r="A1823" i="2"/>
  <c r="B1823" i="2"/>
  <c r="C1823" i="2"/>
  <c r="D1823" i="2"/>
  <c r="E1823" i="2"/>
  <c r="F1823" i="2"/>
  <c r="G1823" i="2"/>
  <c r="H1823" i="2"/>
  <c r="I1823" i="2"/>
  <c r="J1823" i="2"/>
  <c r="A1824" i="2"/>
  <c r="B1824" i="2"/>
  <c r="C1824" i="2"/>
  <c r="D1824" i="2"/>
  <c r="E1824" i="2"/>
  <c r="F1824" i="2"/>
  <c r="G1824" i="2"/>
  <c r="H1824" i="2"/>
  <c r="I1824" i="2"/>
  <c r="J1824" i="2"/>
  <c r="A1825" i="2"/>
  <c r="B1825" i="2"/>
  <c r="C1825" i="2"/>
  <c r="D1825" i="2"/>
  <c r="E1825" i="2"/>
  <c r="F1825" i="2"/>
  <c r="G1825" i="2"/>
  <c r="H1825" i="2"/>
  <c r="I1825" i="2"/>
  <c r="J1825" i="2"/>
  <c r="A1826" i="2"/>
  <c r="B1826" i="2"/>
  <c r="C1826" i="2"/>
  <c r="D1826" i="2"/>
  <c r="E1826" i="2"/>
  <c r="F1826" i="2"/>
  <c r="G1826" i="2"/>
  <c r="H1826" i="2"/>
  <c r="I1826" i="2"/>
  <c r="J1826" i="2"/>
  <c r="A1827" i="2"/>
  <c r="B1827" i="2"/>
  <c r="C1827" i="2"/>
  <c r="D1827" i="2"/>
  <c r="E1827" i="2"/>
  <c r="F1827" i="2"/>
  <c r="G1827" i="2"/>
  <c r="H1827" i="2"/>
  <c r="I1827" i="2"/>
  <c r="J1827" i="2"/>
  <c r="A1828" i="2"/>
  <c r="B1828" i="2"/>
  <c r="C1828" i="2"/>
  <c r="D1828" i="2"/>
  <c r="E1828" i="2"/>
  <c r="F1828" i="2"/>
  <c r="G1828" i="2"/>
  <c r="H1828" i="2"/>
  <c r="I1828" i="2"/>
  <c r="J1828" i="2"/>
  <c r="A1829" i="2"/>
  <c r="B1829" i="2"/>
  <c r="C1829" i="2"/>
  <c r="D1829" i="2"/>
  <c r="E1829" i="2"/>
  <c r="F1829" i="2"/>
  <c r="G1829" i="2"/>
  <c r="H1829" i="2"/>
  <c r="I1829" i="2"/>
  <c r="J1829" i="2"/>
  <c r="A1830" i="2"/>
  <c r="B1830" i="2"/>
  <c r="C1830" i="2"/>
  <c r="D1830" i="2"/>
  <c r="E1830" i="2"/>
  <c r="F1830" i="2"/>
  <c r="G1830" i="2"/>
  <c r="H1830" i="2"/>
  <c r="I1830" i="2"/>
  <c r="J1830" i="2"/>
  <c r="A1831" i="2"/>
  <c r="B1831" i="2"/>
  <c r="C1831" i="2"/>
  <c r="D1831" i="2"/>
  <c r="E1831" i="2"/>
  <c r="F1831" i="2"/>
  <c r="G1831" i="2"/>
  <c r="H1831" i="2"/>
  <c r="I1831" i="2"/>
  <c r="J1831" i="2"/>
  <c r="A1832" i="2"/>
  <c r="B1832" i="2"/>
  <c r="C1832" i="2"/>
  <c r="D1832" i="2"/>
  <c r="E1832" i="2"/>
  <c r="F1832" i="2"/>
  <c r="G1832" i="2"/>
  <c r="H1832" i="2"/>
  <c r="I1832" i="2"/>
  <c r="J1832" i="2"/>
  <c r="A1833" i="2"/>
  <c r="B1833" i="2"/>
  <c r="C1833" i="2"/>
  <c r="D1833" i="2"/>
  <c r="E1833" i="2"/>
  <c r="F1833" i="2"/>
  <c r="G1833" i="2"/>
  <c r="H1833" i="2"/>
  <c r="I1833" i="2"/>
  <c r="J1833" i="2"/>
  <c r="A1834" i="2"/>
  <c r="B1834" i="2"/>
  <c r="C1834" i="2"/>
  <c r="D1834" i="2"/>
  <c r="E1834" i="2"/>
  <c r="F1834" i="2"/>
  <c r="G1834" i="2"/>
  <c r="H1834" i="2"/>
  <c r="I1834" i="2"/>
  <c r="J1834" i="2"/>
  <c r="A1835" i="2"/>
  <c r="B1835" i="2"/>
  <c r="C1835" i="2"/>
  <c r="D1835" i="2"/>
  <c r="E1835" i="2"/>
  <c r="F1835" i="2"/>
  <c r="G1835" i="2"/>
  <c r="H1835" i="2"/>
  <c r="I1835" i="2"/>
  <c r="J1835" i="2"/>
  <c r="A1836" i="2"/>
  <c r="B1836" i="2"/>
  <c r="C1836" i="2"/>
  <c r="D1836" i="2"/>
  <c r="E1836" i="2"/>
  <c r="F1836" i="2"/>
  <c r="G1836" i="2"/>
  <c r="H1836" i="2"/>
  <c r="I1836" i="2"/>
  <c r="J1836" i="2"/>
  <c r="A1837" i="2"/>
  <c r="B1837" i="2"/>
  <c r="C1837" i="2"/>
  <c r="D1837" i="2"/>
  <c r="E1837" i="2"/>
  <c r="F1837" i="2"/>
  <c r="G1837" i="2"/>
  <c r="H1837" i="2"/>
  <c r="I1837" i="2"/>
  <c r="J1837" i="2"/>
  <c r="A1838" i="2"/>
  <c r="B1838" i="2"/>
  <c r="C1838" i="2"/>
  <c r="D1838" i="2"/>
  <c r="E1838" i="2"/>
  <c r="F1838" i="2"/>
  <c r="G1838" i="2"/>
  <c r="H1838" i="2"/>
  <c r="I1838" i="2"/>
  <c r="J1838" i="2"/>
  <c r="A1839" i="2"/>
  <c r="B1839" i="2"/>
  <c r="C1839" i="2"/>
  <c r="D1839" i="2"/>
  <c r="E1839" i="2"/>
  <c r="F1839" i="2"/>
  <c r="G1839" i="2"/>
  <c r="H1839" i="2"/>
  <c r="I1839" i="2"/>
  <c r="J1839" i="2"/>
  <c r="A1840" i="2"/>
  <c r="B1840" i="2"/>
  <c r="C1840" i="2"/>
  <c r="D1840" i="2"/>
  <c r="E1840" i="2"/>
  <c r="F1840" i="2"/>
  <c r="G1840" i="2"/>
  <c r="H1840" i="2"/>
  <c r="I1840" i="2"/>
  <c r="J1840" i="2"/>
  <c r="A1841" i="2"/>
  <c r="B1841" i="2"/>
  <c r="C1841" i="2"/>
  <c r="D1841" i="2"/>
  <c r="E1841" i="2"/>
  <c r="F1841" i="2"/>
  <c r="G1841" i="2"/>
  <c r="H1841" i="2"/>
  <c r="I1841" i="2"/>
  <c r="J1841" i="2"/>
  <c r="A1842" i="2"/>
  <c r="B1842" i="2"/>
  <c r="C1842" i="2"/>
  <c r="D1842" i="2"/>
  <c r="E1842" i="2"/>
  <c r="F1842" i="2"/>
  <c r="G1842" i="2"/>
  <c r="H1842" i="2"/>
  <c r="I1842" i="2"/>
  <c r="J1842" i="2"/>
  <c r="A1843" i="2"/>
  <c r="B1843" i="2"/>
  <c r="C1843" i="2"/>
  <c r="D1843" i="2"/>
  <c r="E1843" i="2"/>
  <c r="F1843" i="2"/>
  <c r="G1843" i="2"/>
  <c r="H1843" i="2"/>
  <c r="I1843" i="2"/>
  <c r="J1843" i="2"/>
  <c r="A1844" i="2"/>
  <c r="B1844" i="2"/>
  <c r="C1844" i="2"/>
  <c r="D1844" i="2"/>
  <c r="E1844" i="2"/>
  <c r="F1844" i="2"/>
  <c r="G1844" i="2"/>
  <c r="H1844" i="2"/>
  <c r="I1844" i="2"/>
  <c r="J1844" i="2"/>
  <c r="A1845" i="2"/>
  <c r="B1845" i="2"/>
  <c r="C1845" i="2"/>
  <c r="D1845" i="2"/>
  <c r="E1845" i="2"/>
  <c r="F1845" i="2"/>
  <c r="G1845" i="2"/>
  <c r="H1845" i="2"/>
  <c r="I1845" i="2"/>
  <c r="J1845" i="2"/>
  <c r="A1846" i="2"/>
  <c r="B1846" i="2"/>
  <c r="C1846" i="2"/>
  <c r="D1846" i="2"/>
  <c r="E1846" i="2"/>
  <c r="F1846" i="2"/>
  <c r="G1846" i="2"/>
  <c r="H1846" i="2"/>
  <c r="I1846" i="2"/>
  <c r="J1846" i="2"/>
  <c r="A1847" i="2"/>
  <c r="B1847" i="2"/>
  <c r="C1847" i="2"/>
  <c r="D1847" i="2"/>
  <c r="E1847" i="2"/>
  <c r="F1847" i="2"/>
  <c r="G1847" i="2"/>
  <c r="H1847" i="2"/>
  <c r="I1847" i="2"/>
  <c r="J1847" i="2"/>
  <c r="A1848" i="2"/>
  <c r="B1848" i="2"/>
  <c r="C1848" i="2"/>
  <c r="D1848" i="2"/>
  <c r="E1848" i="2"/>
  <c r="F1848" i="2"/>
  <c r="G1848" i="2"/>
  <c r="H1848" i="2"/>
  <c r="I1848" i="2"/>
  <c r="J1848" i="2"/>
  <c r="A1849" i="2"/>
  <c r="B1849" i="2"/>
  <c r="C1849" i="2"/>
  <c r="D1849" i="2"/>
  <c r="E1849" i="2"/>
  <c r="F1849" i="2"/>
  <c r="G1849" i="2"/>
  <c r="H1849" i="2"/>
  <c r="I1849" i="2"/>
  <c r="J1849" i="2"/>
  <c r="A1850" i="2"/>
  <c r="B1850" i="2"/>
  <c r="C1850" i="2"/>
  <c r="D1850" i="2"/>
  <c r="E1850" i="2"/>
  <c r="F1850" i="2"/>
  <c r="G1850" i="2"/>
  <c r="H1850" i="2"/>
  <c r="I1850" i="2"/>
  <c r="J1850" i="2"/>
  <c r="A1851" i="2"/>
  <c r="B1851" i="2"/>
  <c r="C1851" i="2"/>
  <c r="D1851" i="2"/>
  <c r="E1851" i="2"/>
  <c r="F1851" i="2"/>
  <c r="G1851" i="2"/>
  <c r="H1851" i="2"/>
  <c r="I1851" i="2"/>
  <c r="J1851" i="2"/>
  <c r="A1852" i="2"/>
  <c r="B1852" i="2"/>
  <c r="C1852" i="2"/>
  <c r="D1852" i="2"/>
  <c r="E1852" i="2"/>
  <c r="F1852" i="2"/>
  <c r="G1852" i="2"/>
  <c r="H1852" i="2"/>
  <c r="I1852" i="2"/>
  <c r="J1852" i="2"/>
  <c r="A1853" i="2"/>
  <c r="B1853" i="2"/>
  <c r="C1853" i="2"/>
  <c r="D1853" i="2"/>
  <c r="E1853" i="2"/>
  <c r="F1853" i="2"/>
  <c r="G1853" i="2"/>
  <c r="H1853" i="2"/>
  <c r="I1853" i="2"/>
  <c r="J1853" i="2"/>
  <c r="A1854" i="2"/>
  <c r="B1854" i="2"/>
  <c r="C1854" i="2"/>
  <c r="D1854" i="2"/>
  <c r="E1854" i="2"/>
  <c r="F1854" i="2"/>
  <c r="G1854" i="2"/>
  <c r="H1854" i="2"/>
  <c r="I1854" i="2"/>
  <c r="J1854" i="2"/>
  <c r="A1855" i="2"/>
  <c r="B1855" i="2"/>
  <c r="C1855" i="2"/>
  <c r="D1855" i="2"/>
  <c r="E1855" i="2"/>
  <c r="F1855" i="2"/>
  <c r="G1855" i="2"/>
  <c r="H1855" i="2"/>
  <c r="I1855" i="2"/>
  <c r="J1855" i="2"/>
  <c r="A1856" i="2"/>
  <c r="B1856" i="2"/>
  <c r="C1856" i="2"/>
  <c r="D1856" i="2"/>
  <c r="E1856" i="2"/>
  <c r="F1856" i="2"/>
  <c r="G1856" i="2"/>
  <c r="H1856" i="2"/>
  <c r="I1856" i="2"/>
  <c r="J1856" i="2"/>
  <c r="A1857" i="2"/>
  <c r="B1857" i="2"/>
  <c r="C1857" i="2"/>
  <c r="D1857" i="2"/>
  <c r="E1857" i="2"/>
  <c r="F1857" i="2"/>
  <c r="G1857" i="2"/>
  <c r="H1857" i="2"/>
  <c r="I1857" i="2"/>
  <c r="J1857" i="2"/>
  <c r="A1858" i="2"/>
  <c r="B1858" i="2"/>
  <c r="C1858" i="2"/>
  <c r="D1858" i="2"/>
  <c r="E1858" i="2"/>
  <c r="F1858" i="2"/>
  <c r="G1858" i="2"/>
  <c r="H1858" i="2"/>
  <c r="I1858" i="2"/>
  <c r="J1858" i="2"/>
  <c r="A1859" i="2"/>
  <c r="B1859" i="2"/>
  <c r="C1859" i="2"/>
  <c r="D1859" i="2"/>
  <c r="E1859" i="2"/>
  <c r="F1859" i="2"/>
  <c r="G1859" i="2"/>
  <c r="H1859" i="2"/>
  <c r="I1859" i="2"/>
  <c r="J1859" i="2"/>
  <c r="A1860" i="2"/>
  <c r="B1860" i="2"/>
  <c r="C1860" i="2"/>
  <c r="D1860" i="2"/>
  <c r="E1860" i="2"/>
  <c r="F1860" i="2"/>
  <c r="G1860" i="2"/>
  <c r="H1860" i="2"/>
  <c r="I1860" i="2"/>
  <c r="J1860" i="2"/>
  <c r="A1861" i="2"/>
  <c r="B1861" i="2"/>
  <c r="C1861" i="2"/>
  <c r="D1861" i="2"/>
  <c r="E1861" i="2"/>
  <c r="F1861" i="2"/>
  <c r="G1861" i="2"/>
  <c r="H1861" i="2"/>
  <c r="I1861" i="2"/>
  <c r="J1861" i="2"/>
  <c r="A1862" i="2"/>
  <c r="B1862" i="2"/>
  <c r="C1862" i="2"/>
  <c r="D1862" i="2"/>
  <c r="E1862" i="2"/>
  <c r="F1862" i="2"/>
  <c r="G1862" i="2"/>
  <c r="H1862" i="2"/>
  <c r="I1862" i="2"/>
  <c r="J1862" i="2"/>
  <c r="A1863" i="2"/>
  <c r="B1863" i="2"/>
  <c r="C1863" i="2"/>
  <c r="D1863" i="2"/>
  <c r="E1863" i="2"/>
  <c r="F1863" i="2"/>
  <c r="G1863" i="2"/>
  <c r="H1863" i="2"/>
  <c r="I1863" i="2"/>
  <c r="J1863" i="2"/>
  <c r="A1864" i="2"/>
  <c r="B1864" i="2"/>
  <c r="C1864" i="2"/>
  <c r="D1864" i="2"/>
  <c r="E1864" i="2"/>
  <c r="F1864" i="2"/>
  <c r="G1864" i="2"/>
  <c r="H1864" i="2"/>
  <c r="I1864" i="2"/>
  <c r="J1864" i="2"/>
  <c r="A1865" i="2"/>
  <c r="B1865" i="2"/>
  <c r="C1865" i="2"/>
  <c r="D1865" i="2"/>
  <c r="E1865" i="2"/>
  <c r="F1865" i="2"/>
  <c r="G1865" i="2"/>
  <c r="H1865" i="2"/>
  <c r="I1865" i="2"/>
  <c r="J1865" i="2"/>
  <c r="A1866" i="2"/>
  <c r="B1866" i="2"/>
  <c r="C1866" i="2"/>
  <c r="D1866" i="2"/>
  <c r="E1866" i="2"/>
  <c r="F1866" i="2"/>
  <c r="G1866" i="2"/>
  <c r="H1866" i="2"/>
  <c r="I1866" i="2"/>
  <c r="J1866" i="2"/>
  <c r="A1867" i="2"/>
  <c r="B1867" i="2"/>
  <c r="C1867" i="2"/>
  <c r="D1867" i="2"/>
  <c r="E1867" i="2"/>
  <c r="F1867" i="2"/>
  <c r="G1867" i="2"/>
  <c r="H1867" i="2"/>
  <c r="I1867" i="2"/>
  <c r="J1867" i="2"/>
  <c r="A1868" i="2"/>
  <c r="B1868" i="2"/>
  <c r="C1868" i="2"/>
  <c r="D1868" i="2"/>
  <c r="E1868" i="2"/>
  <c r="F1868" i="2"/>
  <c r="G1868" i="2"/>
  <c r="H1868" i="2"/>
  <c r="I1868" i="2"/>
  <c r="J1868" i="2"/>
  <c r="A1869" i="2"/>
  <c r="B1869" i="2"/>
  <c r="C1869" i="2"/>
  <c r="D1869" i="2"/>
  <c r="E1869" i="2"/>
  <c r="F1869" i="2"/>
  <c r="G1869" i="2"/>
  <c r="H1869" i="2"/>
  <c r="I1869" i="2"/>
  <c r="J1869" i="2"/>
  <c r="A1870" i="2"/>
  <c r="B1870" i="2"/>
  <c r="C1870" i="2"/>
  <c r="D1870" i="2"/>
  <c r="E1870" i="2"/>
  <c r="F1870" i="2"/>
  <c r="G1870" i="2"/>
  <c r="H1870" i="2"/>
  <c r="I1870" i="2"/>
  <c r="J1870" i="2"/>
  <c r="A1871" i="2"/>
  <c r="B1871" i="2"/>
  <c r="C1871" i="2"/>
  <c r="D1871" i="2"/>
  <c r="E1871" i="2"/>
  <c r="F1871" i="2"/>
  <c r="G1871" i="2"/>
  <c r="H1871" i="2"/>
  <c r="I1871" i="2"/>
  <c r="J1871" i="2"/>
  <c r="A1872" i="2"/>
  <c r="B1872" i="2"/>
  <c r="C1872" i="2"/>
  <c r="D1872" i="2"/>
  <c r="E1872" i="2"/>
  <c r="F1872" i="2"/>
  <c r="G1872" i="2"/>
  <c r="H1872" i="2"/>
  <c r="I1872" i="2"/>
  <c r="J1872" i="2"/>
  <c r="A1873" i="2"/>
  <c r="B1873" i="2"/>
  <c r="C1873" i="2"/>
  <c r="D1873" i="2"/>
  <c r="E1873" i="2"/>
  <c r="F1873" i="2"/>
  <c r="G1873" i="2"/>
  <c r="H1873" i="2"/>
  <c r="I1873" i="2"/>
  <c r="J1873" i="2"/>
  <c r="A1874" i="2"/>
  <c r="B1874" i="2"/>
  <c r="C1874" i="2"/>
  <c r="D1874" i="2"/>
  <c r="E1874" i="2"/>
  <c r="F1874" i="2"/>
  <c r="G1874" i="2"/>
  <c r="H1874" i="2"/>
  <c r="I1874" i="2"/>
  <c r="J1874" i="2"/>
  <c r="A1875" i="2"/>
  <c r="B1875" i="2"/>
  <c r="C1875" i="2"/>
  <c r="D1875" i="2"/>
  <c r="E1875" i="2"/>
  <c r="F1875" i="2"/>
  <c r="G1875" i="2"/>
  <c r="H1875" i="2"/>
  <c r="I1875" i="2"/>
  <c r="J1875" i="2"/>
  <c r="A1876" i="2"/>
  <c r="B1876" i="2"/>
  <c r="C1876" i="2"/>
  <c r="D1876" i="2"/>
  <c r="E1876" i="2"/>
  <c r="F1876" i="2"/>
  <c r="G1876" i="2"/>
  <c r="H1876" i="2"/>
  <c r="I1876" i="2"/>
  <c r="J1876" i="2"/>
  <c r="A1877" i="2"/>
  <c r="B1877" i="2"/>
  <c r="C1877" i="2"/>
  <c r="D1877" i="2"/>
  <c r="E1877" i="2"/>
  <c r="F1877" i="2"/>
  <c r="G1877" i="2"/>
  <c r="H1877" i="2"/>
  <c r="I1877" i="2"/>
  <c r="J1877" i="2"/>
  <c r="A1878" i="2"/>
  <c r="B1878" i="2"/>
  <c r="C1878" i="2"/>
  <c r="D1878" i="2"/>
  <c r="E1878" i="2"/>
  <c r="F1878" i="2"/>
  <c r="G1878" i="2"/>
  <c r="H1878" i="2"/>
  <c r="I1878" i="2"/>
  <c r="J1878" i="2"/>
  <c r="A1879" i="2"/>
  <c r="B1879" i="2"/>
  <c r="C1879" i="2"/>
  <c r="D1879" i="2"/>
  <c r="E1879" i="2"/>
  <c r="F1879" i="2"/>
  <c r="G1879" i="2"/>
  <c r="H1879" i="2"/>
  <c r="I1879" i="2"/>
  <c r="J1879" i="2"/>
  <c r="A1880" i="2"/>
  <c r="B1880" i="2"/>
  <c r="C1880" i="2"/>
  <c r="D1880" i="2"/>
  <c r="E1880" i="2"/>
  <c r="F1880" i="2"/>
  <c r="G1880" i="2"/>
  <c r="H1880" i="2"/>
  <c r="I1880" i="2"/>
  <c r="J1880" i="2"/>
  <c r="A1881" i="2"/>
  <c r="B1881" i="2"/>
  <c r="C1881" i="2"/>
  <c r="D1881" i="2"/>
  <c r="E1881" i="2"/>
  <c r="F1881" i="2"/>
  <c r="G1881" i="2"/>
  <c r="H1881" i="2"/>
  <c r="I1881" i="2"/>
  <c r="J1881" i="2"/>
  <c r="A1882" i="2"/>
  <c r="B1882" i="2"/>
  <c r="C1882" i="2"/>
  <c r="D1882" i="2"/>
  <c r="E1882" i="2"/>
  <c r="F1882" i="2"/>
  <c r="G1882" i="2"/>
  <c r="H1882" i="2"/>
  <c r="I1882" i="2"/>
  <c r="J1882" i="2"/>
  <c r="A1883" i="2"/>
  <c r="B1883" i="2"/>
  <c r="C1883" i="2"/>
  <c r="D1883" i="2"/>
  <c r="E1883" i="2"/>
  <c r="F1883" i="2"/>
  <c r="G1883" i="2"/>
  <c r="H1883" i="2"/>
  <c r="I1883" i="2"/>
  <c r="J1883" i="2"/>
  <c r="A1884" i="2"/>
  <c r="B1884" i="2"/>
  <c r="C1884" i="2"/>
  <c r="D1884" i="2"/>
  <c r="E1884" i="2"/>
  <c r="F1884" i="2"/>
  <c r="G1884" i="2"/>
  <c r="H1884" i="2"/>
  <c r="I1884" i="2"/>
  <c r="J1884" i="2"/>
  <c r="A1885" i="2"/>
  <c r="B1885" i="2"/>
  <c r="C1885" i="2"/>
  <c r="D1885" i="2"/>
  <c r="E1885" i="2"/>
  <c r="F1885" i="2"/>
  <c r="G1885" i="2"/>
  <c r="H1885" i="2"/>
  <c r="I1885" i="2"/>
  <c r="J1885" i="2"/>
  <c r="A1886" i="2"/>
  <c r="B1886" i="2"/>
  <c r="C1886" i="2"/>
  <c r="D1886" i="2"/>
  <c r="E1886" i="2"/>
  <c r="F1886" i="2"/>
  <c r="G1886" i="2"/>
  <c r="H1886" i="2"/>
  <c r="I1886" i="2"/>
  <c r="J1886" i="2"/>
  <c r="A1887" i="2"/>
  <c r="B1887" i="2"/>
  <c r="C1887" i="2"/>
  <c r="D1887" i="2"/>
  <c r="E1887" i="2"/>
  <c r="F1887" i="2"/>
  <c r="G1887" i="2"/>
  <c r="H1887" i="2"/>
  <c r="I1887" i="2"/>
  <c r="J1887" i="2"/>
  <c r="A1888" i="2"/>
  <c r="B1888" i="2"/>
  <c r="C1888" i="2"/>
  <c r="D1888" i="2"/>
  <c r="E1888" i="2"/>
  <c r="F1888" i="2"/>
  <c r="G1888" i="2"/>
  <c r="H1888" i="2"/>
  <c r="I1888" i="2"/>
  <c r="J1888" i="2"/>
  <c r="A1889" i="2"/>
  <c r="B1889" i="2"/>
  <c r="C1889" i="2"/>
  <c r="D1889" i="2"/>
  <c r="E1889" i="2"/>
  <c r="F1889" i="2"/>
  <c r="G1889" i="2"/>
  <c r="H1889" i="2"/>
  <c r="I1889" i="2"/>
  <c r="J1889" i="2"/>
  <c r="A1890" i="2"/>
  <c r="B1890" i="2"/>
  <c r="C1890" i="2"/>
  <c r="D1890" i="2"/>
  <c r="E1890" i="2"/>
  <c r="F1890" i="2"/>
  <c r="G1890" i="2"/>
  <c r="H1890" i="2"/>
  <c r="I1890" i="2"/>
  <c r="J1890" i="2"/>
  <c r="A1891" i="2"/>
  <c r="B1891" i="2"/>
  <c r="C1891" i="2"/>
  <c r="D1891" i="2"/>
  <c r="E1891" i="2"/>
  <c r="F1891" i="2"/>
  <c r="G1891" i="2"/>
  <c r="H1891" i="2"/>
  <c r="I1891" i="2"/>
  <c r="J1891" i="2"/>
  <c r="A1892" i="2"/>
  <c r="B1892" i="2"/>
  <c r="C1892" i="2"/>
  <c r="D1892" i="2"/>
  <c r="E1892" i="2"/>
  <c r="F1892" i="2"/>
  <c r="G1892" i="2"/>
  <c r="H1892" i="2"/>
  <c r="I1892" i="2"/>
  <c r="J1892" i="2"/>
  <c r="A1893" i="2"/>
  <c r="B1893" i="2"/>
  <c r="C1893" i="2"/>
  <c r="D1893" i="2"/>
  <c r="E1893" i="2"/>
  <c r="F1893" i="2"/>
  <c r="G1893" i="2"/>
  <c r="H1893" i="2"/>
  <c r="I1893" i="2"/>
  <c r="J1893" i="2"/>
  <c r="A1894" i="2"/>
  <c r="B1894" i="2"/>
  <c r="C1894" i="2"/>
  <c r="D1894" i="2"/>
  <c r="E1894" i="2"/>
  <c r="F1894" i="2"/>
  <c r="G1894" i="2"/>
  <c r="H1894" i="2"/>
  <c r="I1894" i="2"/>
  <c r="J1894" i="2"/>
  <c r="A1895" i="2"/>
  <c r="B1895" i="2"/>
  <c r="C1895" i="2"/>
  <c r="D1895" i="2"/>
  <c r="E1895" i="2"/>
  <c r="F1895" i="2"/>
  <c r="G1895" i="2"/>
  <c r="H1895" i="2"/>
  <c r="I1895" i="2"/>
  <c r="J1895" i="2"/>
  <c r="A1896" i="2"/>
  <c r="B1896" i="2"/>
  <c r="C1896" i="2"/>
  <c r="D1896" i="2"/>
  <c r="E1896" i="2"/>
  <c r="F1896" i="2"/>
  <c r="G1896" i="2"/>
  <c r="H1896" i="2"/>
  <c r="I1896" i="2"/>
  <c r="J1896" i="2"/>
  <c r="A1897" i="2"/>
  <c r="B1897" i="2"/>
  <c r="C1897" i="2"/>
  <c r="D1897" i="2"/>
  <c r="E1897" i="2"/>
  <c r="F1897" i="2"/>
  <c r="G1897" i="2"/>
  <c r="H1897" i="2"/>
  <c r="I1897" i="2"/>
  <c r="J1897" i="2"/>
  <c r="A1898" i="2"/>
  <c r="B1898" i="2"/>
  <c r="C1898" i="2"/>
  <c r="D1898" i="2"/>
  <c r="E1898" i="2"/>
  <c r="F1898" i="2"/>
  <c r="G1898" i="2"/>
  <c r="H1898" i="2"/>
  <c r="I1898" i="2"/>
  <c r="J1898" i="2"/>
  <c r="A1899" i="2"/>
  <c r="B1899" i="2"/>
  <c r="C1899" i="2"/>
  <c r="D1899" i="2"/>
  <c r="E1899" i="2"/>
  <c r="F1899" i="2"/>
  <c r="G1899" i="2"/>
  <c r="H1899" i="2"/>
  <c r="I1899" i="2"/>
  <c r="J1899" i="2"/>
  <c r="A1900" i="2"/>
  <c r="B1900" i="2"/>
  <c r="C1900" i="2"/>
  <c r="D1900" i="2"/>
  <c r="E1900" i="2"/>
  <c r="F1900" i="2"/>
  <c r="G1900" i="2"/>
  <c r="H1900" i="2"/>
  <c r="I1900" i="2"/>
  <c r="J1900" i="2"/>
  <c r="A1901" i="2"/>
  <c r="B1901" i="2"/>
  <c r="C1901" i="2"/>
  <c r="D1901" i="2"/>
  <c r="E1901" i="2"/>
  <c r="F1901" i="2"/>
  <c r="G1901" i="2"/>
  <c r="H1901" i="2"/>
  <c r="I1901" i="2"/>
  <c r="J1901" i="2"/>
  <c r="A1902" i="2"/>
  <c r="B1902" i="2"/>
  <c r="C1902" i="2"/>
  <c r="D1902" i="2"/>
  <c r="E1902" i="2"/>
  <c r="F1902" i="2"/>
  <c r="G1902" i="2"/>
  <c r="H1902" i="2"/>
  <c r="I1902" i="2"/>
  <c r="J1902" i="2"/>
  <c r="A1903" i="2"/>
  <c r="B1903" i="2"/>
  <c r="C1903" i="2"/>
  <c r="D1903" i="2"/>
  <c r="E1903" i="2"/>
  <c r="F1903" i="2"/>
  <c r="G1903" i="2"/>
  <c r="H1903" i="2"/>
  <c r="I1903" i="2"/>
  <c r="J1903" i="2"/>
  <c r="A1904" i="2"/>
  <c r="B1904" i="2"/>
  <c r="C1904" i="2"/>
  <c r="D1904" i="2"/>
  <c r="E1904" i="2"/>
  <c r="F1904" i="2"/>
  <c r="G1904" i="2"/>
  <c r="H1904" i="2"/>
  <c r="I1904" i="2"/>
  <c r="J1904" i="2"/>
  <c r="A1905" i="2"/>
  <c r="B1905" i="2"/>
  <c r="C1905" i="2"/>
  <c r="D1905" i="2"/>
  <c r="E1905" i="2"/>
  <c r="F1905" i="2"/>
  <c r="G1905" i="2"/>
  <c r="H1905" i="2"/>
  <c r="I1905" i="2"/>
  <c r="J1905" i="2"/>
  <c r="A1906" i="2"/>
  <c r="B1906" i="2"/>
  <c r="C1906" i="2"/>
  <c r="D1906" i="2"/>
  <c r="E1906" i="2"/>
  <c r="F1906" i="2"/>
  <c r="G1906" i="2"/>
  <c r="H1906" i="2"/>
  <c r="I1906" i="2"/>
  <c r="J1906" i="2"/>
  <c r="A1907" i="2"/>
  <c r="B1907" i="2"/>
  <c r="C1907" i="2"/>
  <c r="D1907" i="2"/>
  <c r="E1907" i="2"/>
  <c r="F1907" i="2"/>
  <c r="G1907" i="2"/>
  <c r="H1907" i="2"/>
  <c r="I1907" i="2"/>
  <c r="J1907" i="2"/>
  <c r="A1908" i="2"/>
  <c r="B1908" i="2"/>
  <c r="C1908" i="2"/>
  <c r="D1908" i="2"/>
  <c r="E1908" i="2"/>
  <c r="F1908" i="2"/>
  <c r="G1908" i="2"/>
  <c r="H1908" i="2"/>
  <c r="I1908" i="2"/>
  <c r="J1908" i="2"/>
  <c r="A1909" i="2"/>
  <c r="B1909" i="2"/>
  <c r="C1909" i="2"/>
  <c r="D1909" i="2"/>
  <c r="E1909" i="2"/>
  <c r="F1909" i="2"/>
  <c r="G1909" i="2"/>
  <c r="H1909" i="2"/>
  <c r="I1909" i="2"/>
  <c r="J1909" i="2"/>
  <c r="A1910" i="2"/>
  <c r="B1910" i="2"/>
  <c r="C1910" i="2"/>
  <c r="D1910" i="2"/>
  <c r="E1910" i="2"/>
  <c r="F1910" i="2"/>
  <c r="G1910" i="2"/>
  <c r="H1910" i="2"/>
  <c r="I1910" i="2"/>
  <c r="J1910" i="2"/>
  <c r="A1911" i="2"/>
  <c r="B1911" i="2"/>
  <c r="C1911" i="2"/>
  <c r="D1911" i="2"/>
  <c r="E1911" i="2"/>
  <c r="F1911" i="2"/>
  <c r="G1911" i="2"/>
  <c r="H1911" i="2"/>
  <c r="I1911" i="2"/>
  <c r="J1911" i="2"/>
  <c r="A1912" i="2"/>
  <c r="B1912" i="2"/>
  <c r="C1912" i="2"/>
  <c r="D1912" i="2"/>
  <c r="E1912" i="2"/>
  <c r="F1912" i="2"/>
  <c r="G1912" i="2"/>
  <c r="H1912" i="2"/>
  <c r="I1912" i="2"/>
  <c r="J1912" i="2"/>
  <c r="A1913" i="2"/>
  <c r="B1913" i="2"/>
  <c r="C1913" i="2"/>
  <c r="D1913" i="2"/>
  <c r="E1913" i="2"/>
  <c r="F1913" i="2"/>
  <c r="G1913" i="2"/>
  <c r="H1913" i="2"/>
  <c r="I1913" i="2"/>
  <c r="J1913" i="2"/>
  <c r="A1914" i="2"/>
  <c r="B1914" i="2"/>
  <c r="C1914" i="2"/>
  <c r="D1914" i="2"/>
  <c r="E1914" i="2"/>
  <c r="F1914" i="2"/>
  <c r="G1914" i="2"/>
  <c r="H1914" i="2"/>
  <c r="I1914" i="2"/>
  <c r="J1914" i="2"/>
  <c r="A1915" i="2"/>
  <c r="B1915" i="2"/>
  <c r="C1915" i="2"/>
  <c r="D1915" i="2"/>
  <c r="E1915" i="2"/>
  <c r="F1915" i="2"/>
  <c r="G1915" i="2"/>
  <c r="H1915" i="2"/>
  <c r="I1915" i="2"/>
  <c r="J1915" i="2"/>
  <c r="A1916" i="2"/>
  <c r="B1916" i="2"/>
  <c r="C1916" i="2"/>
  <c r="D1916" i="2"/>
  <c r="E1916" i="2"/>
  <c r="F1916" i="2"/>
  <c r="G1916" i="2"/>
  <c r="H1916" i="2"/>
  <c r="I1916" i="2"/>
  <c r="J1916" i="2"/>
  <c r="A1917" i="2"/>
  <c r="B1917" i="2"/>
  <c r="C1917" i="2"/>
  <c r="D1917" i="2"/>
  <c r="E1917" i="2"/>
  <c r="F1917" i="2"/>
  <c r="G1917" i="2"/>
  <c r="H1917" i="2"/>
  <c r="I1917" i="2"/>
  <c r="J1917" i="2"/>
  <c r="A1918" i="2"/>
  <c r="B1918" i="2"/>
  <c r="C1918" i="2"/>
  <c r="D1918" i="2"/>
  <c r="E1918" i="2"/>
  <c r="F1918" i="2"/>
  <c r="G1918" i="2"/>
  <c r="H1918" i="2"/>
  <c r="I1918" i="2"/>
  <c r="J1918" i="2"/>
  <c r="A1919" i="2"/>
  <c r="B1919" i="2"/>
  <c r="C1919" i="2"/>
  <c r="D1919" i="2"/>
  <c r="E1919" i="2"/>
  <c r="F1919" i="2"/>
  <c r="G1919" i="2"/>
  <c r="H1919" i="2"/>
  <c r="I1919" i="2"/>
  <c r="J1919" i="2"/>
  <c r="A1920" i="2"/>
  <c r="B1920" i="2"/>
  <c r="C1920" i="2"/>
  <c r="D1920" i="2"/>
  <c r="E1920" i="2"/>
  <c r="F1920" i="2"/>
  <c r="G1920" i="2"/>
  <c r="H1920" i="2"/>
  <c r="I1920" i="2"/>
  <c r="J1920" i="2"/>
  <c r="A1921" i="2"/>
  <c r="B1921" i="2"/>
  <c r="C1921" i="2"/>
  <c r="D1921" i="2"/>
  <c r="E1921" i="2"/>
  <c r="F1921" i="2"/>
  <c r="G1921" i="2"/>
  <c r="H1921" i="2"/>
  <c r="I1921" i="2"/>
  <c r="J1921" i="2"/>
  <c r="A1922" i="2"/>
  <c r="B1922" i="2"/>
  <c r="C1922" i="2"/>
  <c r="D1922" i="2"/>
  <c r="E1922" i="2"/>
  <c r="F1922" i="2"/>
  <c r="G1922" i="2"/>
  <c r="H1922" i="2"/>
  <c r="I1922" i="2"/>
  <c r="J1922" i="2"/>
  <c r="A1923" i="2"/>
  <c r="B1923" i="2"/>
  <c r="C1923" i="2"/>
  <c r="D1923" i="2"/>
  <c r="E1923" i="2"/>
  <c r="F1923" i="2"/>
  <c r="G1923" i="2"/>
  <c r="H1923" i="2"/>
  <c r="I1923" i="2"/>
  <c r="J1923" i="2"/>
  <c r="A1924" i="2"/>
  <c r="B1924" i="2"/>
  <c r="C1924" i="2"/>
  <c r="D1924" i="2"/>
  <c r="E1924" i="2"/>
  <c r="F1924" i="2"/>
  <c r="G1924" i="2"/>
  <c r="H1924" i="2"/>
  <c r="I1924" i="2"/>
  <c r="J1924" i="2"/>
  <c r="A1925" i="2"/>
  <c r="B1925" i="2"/>
  <c r="C1925" i="2"/>
  <c r="D1925" i="2"/>
  <c r="E1925" i="2"/>
  <c r="F1925" i="2"/>
  <c r="G1925" i="2"/>
  <c r="H1925" i="2"/>
  <c r="I1925" i="2"/>
  <c r="J1925" i="2"/>
  <c r="A1926" i="2"/>
  <c r="B1926" i="2"/>
  <c r="C1926" i="2"/>
  <c r="D1926" i="2"/>
  <c r="E1926" i="2"/>
  <c r="F1926" i="2"/>
  <c r="G1926" i="2"/>
  <c r="H1926" i="2"/>
  <c r="I1926" i="2"/>
  <c r="J1926" i="2"/>
  <c r="A1927" i="2"/>
  <c r="B1927" i="2"/>
  <c r="C1927" i="2"/>
  <c r="D1927" i="2"/>
  <c r="E1927" i="2"/>
  <c r="F1927" i="2"/>
  <c r="G1927" i="2"/>
  <c r="H1927" i="2"/>
  <c r="I1927" i="2"/>
  <c r="J1927" i="2"/>
  <c r="A1928" i="2"/>
  <c r="B1928" i="2"/>
  <c r="C1928" i="2"/>
  <c r="D1928" i="2"/>
  <c r="E1928" i="2"/>
  <c r="F1928" i="2"/>
  <c r="G1928" i="2"/>
  <c r="H1928" i="2"/>
  <c r="I1928" i="2"/>
  <c r="J1928" i="2"/>
  <c r="A1929" i="2"/>
  <c r="B1929" i="2"/>
  <c r="C1929" i="2"/>
  <c r="D1929" i="2"/>
  <c r="E1929" i="2"/>
  <c r="F1929" i="2"/>
  <c r="G1929" i="2"/>
  <c r="H1929" i="2"/>
  <c r="I1929" i="2"/>
  <c r="J1929" i="2"/>
  <c r="A1930" i="2"/>
  <c r="B1930" i="2"/>
  <c r="C1930" i="2"/>
  <c r="D1930" i="2"/>
  <c r="E1930" i="2"/>
  <c r="F1930" i="2"/>
  <c r="G1930" i="2"/>
  <c r="H1930" i="2"/>
  <c r="I1930" i="2"/>
  <c r="J1930" i="2"/>
  <c r="A1931" i="2"/>
  <c r="B1931" i="2"/>
  <c r="C1931" i="2"/>
  <c r="D1931" i="2"/>
  <c r="E1931" i="2"/>
  <c r="F1931" i="2"/>
  <c r="G1931" i="2"/>
  <c r="H1931" i="2"/>
  <c r="I1931" i="2"/>
  <c r="J1931" i="2"/>
  <c r="A1932" i="2"/>
  <c r="B1932" i="2"/>
  <c r="C1932" i="2"/>
  <c r="D1932" i="2"/>
  <c r="E1932" i="2"/>
  <c r="F1932" i="2"/>
  <c r="G1932" i="2"/>
  <c r="H1932" i="2"/>
  <c r="I1932" i="2"/>
  <c r="J1932" i="2"/>
  <c r="A1933" i="2"/>
  <c r="B1933" i="2"/>
  <c r="C1933" i="2"/>
  <c r="D1933" i="2"/>
  <c r="E1933" i="2"/>
  <c r="F1933" i="2"/>
  <c r="G1933" i="2"/>
  <c r="H1933" i="2"/>
  <c r="I1933" i="2"/>
  <c r="J1933" i="2"/>
  <c r="A1934" i="2"/>
  <c r="B1934" i="2"/>
  <c r="C1934" i="2"/>
  <c r="D1934" i="2"/>
  <c r="E1934" i="2"/>
  <c r="F1934" i="2"/>
  <c r="G1934" i="2"/>
  <c r="H1934" i="2"/>
  <c r="I1934" i="2"/>
  <c r="J1934" i="2"/>
  <c r="A1935" i="2"/>
  <c r="B1935" i="2"/>
  <c r="C1935" i="2"/>
  <c r="D1935" i="2"/>
  <c r="E1935" i="2"/>
  <c r="F1935" i="2"/>
  <c r="G1935" i="2"/>
  <c r="H1935" i="2"/>
  <c r="I1935" i="2"/>
  <c r="J1935" i="2"/>
  <c r="A1936" i="2"/>
  <c r="B1936" i="2"/>
  <c r="C1936" i="2"/>
  <c r="D1936" i="2"/>
  <c r="E1936" i="2"/>
  <c r="F1936" i="2"/>
  <c r="G1936" i="2"/>
  <c r="H1936" i="2"/>
  <c r="I1936" i="2"/>
  <c r="J1936" i="2"/>
  <c r="A1937" i="2"/>
  <c r="B1937" i="2"/>
  <c r="C1937" i="2"/>
  <c r="D1937" i="2"/>
  <c r="E1937" i="2"/>
  <c r="F1937" i="2"/>
  <c r="G1937" i="2"/>
  <c r="H1937" i="2"/>
  <c r="I1937" i="2"/>
  <c r="J1937" i="2"/>
  <c r="A1938" i="2"/>
  <c r="B1938" i="2"/>
  <c r="C1938" i="2"/>
  <c r="D1938" i="2"/>
  <c r="E1938" i="2"/>
  <c r="F1938" i="2"/>
  <c r="G1938" i="2"/>
  <c r="H1938" i="2"/>
  <c r="I1938" i="2"/>
  <c r="J1938" i="2"/>
  <c r="A1939" i="2"/>
  <c r="B1939" i="2"/>
  <c r="C1939" i="2"/>
  <c r="D1939" i="2"/>
  <c r="E1939" i="2"/>
  <c r="F1939" i="2"/>
  <c r="G1939" i="2"/>
  <c r="H1939" i="2"/>
  <c r="I1939" i="2"/>
  <c r="J1939" i="2"/>
  <c r="A1940" i="2"/>
  <c r="B1940" i="2"/>
  <c r="C1940" i="2"/>
  <c r="D1940" i="2"/>
  <c r="E1940" i="2"/>
  <c r="F1940" i="2"/>
  <c r="G1940" i="2"/>
  <c r="H1940" i="2"/>
  <c r="I1940" i="2"/>
  <c r="J1940" i="2"/>
  <c r="A1941" i="2"/>
  <c r="B1941" i="2"/>
  <c r="C1941" i="2"/>
  <c r="D1941" i="2"/>
  <c r="E1941" i="2"/>
  <c r="F1941" i="2"/>
  <c r="G1941" i="2"/>
  <c r="H1941" i="2"/>
  <c r="I1941" i="2"/>
  <c r="J1941" i="2"/>
  <c r="A1942" i="2"/>
  <c r="B1942" i="2"/>
  <c r="C1942" i="2"/>
  <c r="D1942" i="2"/>
  <c r="E1942" i="2"/>
  <c r="F1942" i="2"/>
  <c r="G1942" i="2"/>
  <c r="H1942" i="2"/>
  <c r="I1942" i="2"/>
  <c r="J1942" i="2"/>
  <c r="A1943" i="2"/>
  <c r="B1943" i="2"/>
  <c r="C1943" i="2"/>
  <c r="D1943" i="2"/>
  <c r="E1943" i="2"/>
  <c r="F1943" i="2"/>
  <c r="G1943" i="2"/>
  <c r="H1943" i="2"/>
  <c r="I1943" i="2"/>
  <c r="J1943" i="2"/>
  <c r="A1944" i="2"/>
  <c r="B1944" i="2"/>
  <c r="C1944" i="2"/>
  <c r="D1944" i="2"/>
  <c r="E1944" i="2"/>
  <c r="F1944" i="2"/>
  <c r="G1944" i="2"/>
  <c r="H1944" i="2"/>
  <c r="I1944" i="2"/>
  <c r="J1944" i="2"/>
  <c r="A1945" i="2"/>
  <c r="B1945" i="2"/>
  <c r="C1945" i="2"/>
  <c r="D1945" i="2"/>
  <c r="E1945" i="2"/>
  <c r="F1945" i="2"/>
  <c r="G1945" i="2"/>
  <c r="H1945" i="2"/>
  <c r="I1945" i="2"/>
  <c r="J1945" i="2"/>
  <c r="A1946" i="2"/>
  <c r="B1946" i="2"/>
  <c r="C1946" i="2"/>
  <c r="D1946" i="2"/>
  <c r="E1946" i="2"/>
  <c r="F1946" i="2"/>
  <c r="G1946" i="2"/>
  <c r="H1946" i="2"/>
  <c r="I1946" i="2"/>
  <c r="J1946" i="2"/>
  <c r="A1947" i="2"/>
  <c r="B1947" i="2"/>
  <c r="C1947" i="2"/>
  <c r="D1947" i="2"/>
  <c r="E1947" i="2"/>
  <c r="F1947" i="2"/>
  <c r="G1947" i="2"/>
  <c r="H1947" i="2"/>
  <c r="I1947" i="2"/>
  <c r="J1947" i="2"/>
  <c r="A1948" i="2"/>
  <c r="B1948" i="2"/>
  <c r="C1948" i="2"/>
  <c r="D1948" i="2"/>
  <c r="E1948" i="2"/>
  <c r="F1948" i="2"/>
  <c r="G1948" i="2"/>
  <c r="H1948" i="2"/>
  <c r="I1948" i="2"/>
  <c r="J1948" i="2"/>
  <c r="A1949" i="2"/>
  <c r="B1949" i="2"/>
  <c r="C1949" i="2"/>
  <c r="D1949" i="2"/>
  <c r="E1949" i="2"/>
  <c r="F1949" i="2"/>
  <c r="G1949" i="2"/>
  <c r="H1949" i="2"/>
  <c r="I1949" i="2"/>
  <c r="J1949" i="2"/>
  <c r="A1950" i="2"/>
  <c r="B1950" i="2"/>
  <c r="C1950" i="2"/>
  <c r="D1950" i="2"/>
  <c r="E1950" i="2"/>
  <c r="F1950" i="2"/>
  <c r="G1950" i="2"/>
  <c r="H1950" i="2"/>
  <c r="I1950" i="2"/>
  <c r="J1950" i="2"/>
  <c r="A1951" i="2"/>
  <c r="B1951" i="2"/>
  <c r="C1951" i="2"/>
  <c r="D1951" i="2"/>
  <c r="E1951" i="2"/>
  <c r="F1951" i="2"/>
  <c r="G1951" i="2"/>
  <c r="H1951" i="2"/>
  <c r="I1951" i="2"/>
  <c r="J1951" i="2"/>
  <c r="A1952" i="2"/>
  <c r="B1952" i="2"/>
  <c r="C1952" i="2"/>
  <c r="D1952" i="2"/>
  <c r="E1952" i="2"/>
  <c r="F1952" i="2"/>
  <c r="G1952" i="2"/>
  <c r="H1952" i="2"/>
  <c r="I1952" i="2"/>
  <c r="J1952" i="2"/>
  <c r="A1953" i="2"/>
  <c r="B1953" i="2"/>
  <c r="C1953" i="2"/>
  <c r="D1953" i="2"/>
  <c r="E1953" i="2"/>
  <c r="F1953" i="2"/>
  <c r="G1953" i="2"/>
  <c r="H1953" i="2"/>
  <c r="I1953" i="2"/>
  <c r="J1953" i="2"/>
  <c r="A1954" i="2"/>
  <c r="B1954" i="2"/>
  <c r="C1954" i="2"/>
  <c r="D1954" i="2"/>
  <c r="E1954" i="2"/>
  <c r="F1954" i="2"/>
  <c r="G1954" i="2"/>
  <c r="H1954" i="2"/>
  <c r="I1954" i="2"/>
  <c r="J1954" i="2"/>
  <c r="A1955" i="2"/>
  <c r="B1955" i="2"/>
  <c r="C1955" i="2"/>
  <c r="D1955" i="2"/>
  <c r="E1955" i="2"/>
  <c r="F1955" i="2"/>
  <c r="G1955" i="2"/>
  <c r="H1955" i="2"/>
  <c r="I1955" i="2"/>
  <c r="J1955" i="2"/>
  <c r="A1956" i="2"/>
  <c r="B1956" i="2"/>
  <c r="C1956" i="2"/>
  <c r="D1956" i="2"/>
  <c r="E1956" i="2"/>
  <c r="F1956" i="2"/>
  <c r="G1956" i="2"/>
  <c r="H1956" i="2"/>
  <c r="I1956" i="2"/>
  <c r="J1956" i="2"/>
  <c r="A1957" i="2"/>
  <c r="B1957" i="2"/>
  <c r="C1957" i="2"/>
  <c r="D1957" i="2"/>
  <c r="E1957" i="2"/>
  <c r="F1957" i="2"/>
  <c r="G1957" i="2"/>
  <c r="H1957" i="2"/>
  <c r="I1957" i="2"/>
  <c r="J1957" i="2"/>
  <c r="A1958" i="2"/>
  <c r="B1958" i="2"/>
  <c r="C1958" i="2"/>
  <c r="D1958" i="2"/>
  <c r="E1958" i="2"/>
  <c r="F1958" i="2"/>
  <c r="G1958" i="2"/>
  <c r="H1958" i="2"/>
  <c r="I1958" i="2"/>
  <c r="J1958" i="2"/>
  <c r="A1959" i="2"/>
  <c r="B1959" i="2"/>
  <c r="C1959" i="2"/>
  <c r="D1959" i="2"/>
  <c r="E1959" i="2"/>
  <c r="F1959" i="2"/>
  <c r="G1959" i="2"/>
  <c r="H1959" i="2"/>
  <c r="I1959" i="2"/>
  <c r="J1959" i="2"/>
  <c r="A1960" i="2"/>
  <c r="B1960" i="2"/>
  <c r="C1960" i="2"/>
  <c r="D1960" i="2"/>
  <c r="E1960" i="2"/>
  <c r="F1960" i="2"/>
  <c r="G1960" i="2"/>
  <c r="H1960" i="2"/>
  <c r="I1960" i="2"/>
  <c r="J1960" i="2"/>
  <c r="A1961" i="2"/>
  <c r="B1961" i="2"/>
  <c r="C1961" i="2"/>
  <c r="D1961" i="2"/>
  <c r="E1961" i="2"/>
  <c r="F1961" i="2"/>
  <c r="G1961" i="2"/>
  <c r="H1961" i="2"/>
  <c r="I1961" i="2"/>
  <c r="J1961" i="2"/>
  <c r="A1962" i="2"/>
  <c r="B1962" i="2"/>
  <c r="C1962" i="2"/>
  <c r="D1962" i="2"/>
  <c r="E1962" i="2"/>
  <c r="F1962" i="2"/>
  <c r="G1962" i="2"/>
  <c r="H1962" i="2"/>
  <c r="I1962" i="2"/>
  <c r="J1962" i="2"/>
  <c r="A1963" i="2"/>
  <c r="B1963" i="2"/>
  <c r="C1963" i="2"/>
  <c r="D1963" i="2"/>
  <c r="E1963" i="2"/>
  <c r="F1963" i="2"/>
  <c r="G1963" i="2"/>
  <c r="H1963" i="2"/>
  <c r="I1963" i="2"/>
  <c r="J1963" i="2"/>
  <c r="A1964" i="2"/>
  <c r="B1964" i="2"/>
  <c r="C1964" i="2"/>
  <c r="D1964" i="2"/>
  <c r="E1964" i="2"/>
  <c r="F1964" i="2"/>
  <c r="G1964" i="2"/>
  <c r="H1964" i="2"/>
  <c r="I1964" i="2"/>
  <c r="J1964" i="2"/>
  <c r="A1965" i="2"/>
  <c r="B1965" i="2"/>
  <c r="C1965" i="2"/>
  <c r="D1965" i="2"/>
  <c r="E1965" i="2"/>
  <c r="F1965" i="2"/>
  <c r="G1965" i="2"/>
  <c r="H1965" i="2"/>
  <c r="I1965" i="2"/>
  <c r="J1965" i="2"/>
  <c r="A1966" i="2"/>
  <c r="B1966" i="2"/>
  <c r="C1966" i="2"/>
  <c r="D1966" i="2"/>
  <c r="E1966" i="2"/>
  <c r="F1966" i="2"/>
  <c r="G1966" i="2"/>
  <c r="H1966" i="2"/>
  <c r="I1966" i="2"/>
  <c r="J1966" i="2"/>
  <c r="A1967" i="2"/>
  <c r="B1967" i="2"/>
  <c r="C1967" i="2"/>
  <c r="D1967" i="2"/>
  <c r="E1967" i="2"/>
  <c r="F1967" i="2"/>
  <c r="G1967" i="2"/>
  <c r="H1967" i="2"/>
  <c r="I1967" i="2"/>
  <c r="J1967" i="2"/>
  <c r="A1968" i="2"/>
  <c r="B1968" i="2"/>
  <c r="C1968" i="2"/>
  <c r="D1968" i="2"/>
  <c r="E1968" i="2"/>
  <c r="F1968" i="2"/>
  <c r="G1968" i="2"/>
  <c r="H1968" i="2"/>
  <c r="I1968" i="2"/>
  <c r="J1968" i="2"/>
  <c r="A1969" i="2"/>
  <c r="B1969" i="2"/>
  <c r="C1969" i="2"/>
  <c r="D1969" i="2"/>
  <c r="E1969" i="2"/>
  <c r="F1969" i="2"/>
  <c r="G1969" i="2"/>
  <c r="H1969" i="2"/>
  <c r="I1969" i="2"/>
  <c r="J1969" i="2"/>
  <c r="A1970" i="2"/>
  <c r="B1970" i="2"/>
  <c r="C1970" i="2"/>
  <c r="D1970" i="2"/>
  <c r="E1970" i="2"/>
  <c r="F1970" i="2"/>
  <c r="G1970" i="2"/>
  <c r="H1970" i="2"/>
  <c r="I1970" i="2"/>
  <c r="J1970" i="2"/>
  <c r="A1971" i="2"/>
  <c r="B1971" i="2"/>
  <c r="C1971" i="2"/>
  <c r="D1971" i="2"/>
  <c r="E1971" i="2"/>
  <c r="F1971" i="2"/>
  <c r="G1971" i="2"/>
  <c r="H1971" i="2"/>
  <c r="I1971" i="2"/>
  <c r="J1971" i="2"/>
  <c r="A1972" i="2"/>
  <c r="B1972" i="2"/>
  <c r="C1972" i="2"/>
  <c r="D1972" i="2"/>
  <c r="E1972" i="2"/>
  <c r="F1972" i="2"/>
  <c r="G1972" i="2"/>
  <c r="H1972" i="2"/>
  <c r="I1972" i="2"/>
  <c r="J1972" i="2"/>
  <c r="A1973" i="2"/>
  <c r="B1973" i="2"/>
  <c r="C1973" i="2"/>
  <c r="D1973" i="2"/>
  <c r="E1973" i="2"/>
  <c r="F1973" i="2"/>
  <c r="G1973" i="2"/>
  <c r="H1973" i="2"/>
  <c r="I1973" i="2"/>
  <c r="J1973" i="2"/>
  <c r="A1974" i="2"/>
  <c r="B1974" i="2"/>
  <c r="C1974" i="2"/>
  <c r="D1974" i="2"/>
  <c r="E1974" i="2"/>
  <c r="F1974" i="2"/>
  <c r="G1974" i="2"/>
  <c r="H1974" i="2"/>
  <c r="I1974" i="2"/>
  <c r="J1974" i="2"/>
  <c r="A1975" i="2"/>
  <c r="B1975" i="2"/>
  <c r="C1975" i="2"/>
  <c r="D1975" i="2"/>
  <c r="E1975" i="2"/>
  <c r="F1975" i="2"/>
  <c r="G1975" i="2"/>
  <c r="H1975" i="2"/>
  <c r="I1975" i="2"/>
  <c r="J1975" i="2"/>
  <c r="A1976" i="2"/>
  <c r="B1976" i="2"/>
  <c r="C1976" i="2"/>
  <c r="D1976" i="2"/>
  <c r="E1976" i="2"/>
  <c r="F1976" i="2"/>
  <c r="G1976" i="2"/>
  <c r="H1976" i="2"/>
  <c r="I1976" i="2"/>
  <c r="J1976" i="2"/>
  <c r="A1977" i="2"/>
  <c r="B1977" i="2"/>
  <c r="C1977" i="2"/>
  <c r="D1977" i="2"/>
  <c r="E1977" i="2"/>
  <c r="F1977" i="2"/>
  <c r="G1977" i="2"/>
  <c r="H1977" i="2"/>
  <c r="I1977" i="2"/>
  <c r="J1977" i="2"/>
  <c r="A1978" i="2"/>
  <c r="B1978" i="2"/>
  <c r="C1978" i="2"/>
  <c r="D1978" i="2"/>
  <c r="E1978" i="2"/>
  <c r="F1978" i="2"/>
  <c r="G1978" i="2"/>
  <c r="H1978" i="2"/>
  <c r="I1978" i="2"/>
  <c r="J1978" i="2"/>
  <c r="A1979" i="2"/>
  <c r="B1979" i="2"/>
  <c r="C1979" i="2"/>
  <c r="D1979" i="2"/>
  <c r="E1979" i="2"/>
  <c r="F1979" i="2"/>
  <c r="G1979" i="2"/>
  <c r="H1979" i="2"/>
  <c r="I1979" i="2"/>
  <c r="J1979" i="2"/>
  <c r="A1980" i="2"/>
  <c r="B1980" i="2"/>
  <c r="C1980" i="2"/>
  <c r="D1980" i="2"/>
  <c r="E1980" i="2"/>
  <c r="F1980" i="2"/>
  <c r="G1980" i="2"/>
  <c r="H1980" i="2"/>
  <c r="I1980" i="2"/>
  <c r="J1980" i="2"/>
  <c r="A1981" i="2"/>
  <c r="B1981" i="2"/>
  <c r="C1981" i="2"/>
  <c r="D1981" i="2"/>
  <c r="E1981" i="2"/>
  <c r="F1981" i="2"/>
  <c r="G1981" i="2"/>
  <c r="H1981" i="2"/>
  <c r="I1981" i="2"/>
  <c r="J1981" i="2"/>
  <c r="A1982" i="2"/>
  <c r="B1982" i="2"/>
  <c r="C1982" i="2"/>
  <c r="D1982" i="2"/>
  <c r="E1982" i="2"/>
  <c r="F1982" i="2"/>
  <c r="G1982" i="2"/>
  <c r="H1982" i="2"/>
  <c r="I1982" i="2"/>
  <c r="J1982" i="2"/>
  <c r="A1983" i="2"/>
  <c r="B1983" i="2"/>
  <c r="C1983" i="2"/>
  <c r="D1983" i="2"/>
  <c r="E1983" i="2"/>
  <c r="F1983" i="2"/>
  <c r="G1983" i="2"/>
  <c r="H1983" i="2"/>
  <c r="I1983" i="2"/>
  <c r="J1983" i="2"/>
  <c r="A1984" i="2"/>
  <c r="B1984" i="2"/>
  <c r="C1984" i="2"/>
  <c r="D1984" i="2"/>
  <c r="E1984" i="2"/>
  <c r="F1984" i="2"/>
  <c r="G1984" i="2"/>
  <c r="H1984" i="2"/>
  <c r="I1984" i="2"/>
  <c r="J1984" i="2"/>
  <c r="A1985" i="2"/>
  <c r="B1985" i="2"/>
  <c r="C1985" i="2"/>
  <c r="D1985" i="2"/>
  <c r="E1985" i="2"/>
  <c r="F1985" i="2"/>
  <c r="G1985" i="2"/>
  <c r="H1985" i="2"/>
  <c r="I1985" i="2"/>
  <c r="J1985" i="2"/>
  <c r="A1986" i="2"/>
  <c r="B1986" i="2"/>
  <c r="C1986" i="2"/>
  <c r="D1986" i="2"/>
  <c r="E1986" i="2"/>
  <c r="F1986" i="2"/>
  <c r="G1986" i="2"/>
  <c r="H1986" i="2"/>
  <c r="I1986" i="2"/>
  <c r="J1986" i="2"/>
  <c r="A1987" i="2"/>
  <c r="B1987" i="2"/>
  <c r="C1987" i="2"/>
  <c r="D1987" i="2"/>
  <c r="E1987" i="2"/>
  <c r="F1987" i="2"/>
  <c r="G1987" i="2"/>
  <c r="H1987" i="2"/>
  <c r="I1987" i="2"/>
  <c r="J1987" i="2"/>
  <c r="A1988" i="2"/>
  <c r="B1988" i="2"/>
  <c r="C1988" i="2"/>
  <c r="D1988" i="2"/>
  <c r="E1988" i="2"/>
  <c r="F1988" i="2"/>
  <c r="G1988" i="2"/>
  <c r="H1988" i="2"/>
  <c r="I1988" i="2"/>
  <c r="J1988" i="2"/>
  <c r="A1989" i="2"/>
  <c r="B1989" i="2"/>
  <c r="C1989" i="2"/>
  <c r="D1989" i="2"/>
  <c r="E1989" i="2"/>
  <c r="F1989" i="2"/>
  <c r="G1989" i="2"/>
  <c r="H1989" i="2"/>
  <c r="I1989" i="2"/>
  <c r="J1989" i="2"/>
  <c r="A1990" i="2"/>
  <c r="B1990" i="2"/>
  <c r="C1990" i="2"/>
  <c r="D1990" i="2"/>
  <c r="E1990" i="2"/>
  <c r="F1990" i="2"/>
  <c r="G1990" i="2"/>
  <c r="H1990" i="2"/>
  <c r="I1990" i="2"/>
  <c r="J1990" i="2"/>
  <c r="A1991" i="2"/>
  <c r="B1991" i="2"/>
  <c r="C1991" i="2"/>
  <c r="D1991" i="2"/>
  <c r="E1991" i="2"/>
  <c r="F1991" i="2"/>
  <c r="G1991" i="2"/>
  <c r="H1991" i="2"/>
  <c r="I1991" i="2"/>
  <c r="J1991" i="2"/>
  <c r="A1992" i="2"/>
  <c r="B1992" i="2"/>
  <c r="C1992" i="2"/>
  <c r="D1992" i="2"/>
  <c r="E1992" i="2"/>
  <c r="F1992" i="2"/>
  <c r="G1992" i="2"/>
  <c r="H1992" i="2"/>
  <c r="I1992" i="2"/>
  <c r="J1992" i="2"/>
  <c r="A1993" i="2"/>
  <c r="B1993" i="2"/>
  <c r="C1993" i="2"/>
  <c r="D1993" i="2"/>
  <c r="E1993" i="2"/>
  <c r="F1993" i="2"/>
  <c r="G1993" i="2"/>
  <c r="H1993" i="2"/>
  <c r="I1993" i="2"/>
  <c r="J1993" i="2"/>
  <c r="A1994" i="2"/>
  <c r="B1994" i="2"/>
  <c r="C1994" i="2"/>
  <c r="D1994" i="2"/>
  <c r="E1994" i="2"/>
  <c r="F1994" i="2"/>
  <c r="G1994" i="2"/>
  <c r="H1994" i="2"/>
  <c r="I1994" i="2"/>
  <c r="J1994" i="2"/>
  <c r="A1995" i="2"/>
  <c r="B1995" i="2"/>
  <c r="C1995" i="2"/>
  <c r="D1995" i="2"/>
  <c r="E1995" i="2"/>
  <c r="F1995" i="2"/>
  <c r="G1995" i="2"/>
  <c r="H1995" i="2"/>
  <c r="I1995" i="2"/>
  <c r="J1995" i="2"/>
  <c r="A1996" i="2"/>
  <c r="B1996" i="2"/>
  <c r="C1996" i="2"/>
  <c r="D1996" i="2"/>
  <c r="E1996" i="2"/>
  <c r="F1996" i="2"/>
  <c r="G1996" i="2"/>
  <c r="H1996" i="2"/>
  <c r="I1996" i="2"/>
  <c r="J1996" i="2"/>
  <c r="A1997" i="2"/>
  <c r="B1997" i="2"/>
  <c r="C1997" i="2"/>
  <c r="D1997" i="2"/>
  <c r="E1997" i="2"/>
  <c r="F1997" i="2"/>
  <c r="G1997" i="2"/>
  <c r="H1997" i="2"/>
  <c r="I1997" i="2"/>
  <c r="J1997" i="2"/>
  <c r="A1998" i="2"/>
  <c r="B1998" i="2"/>
  <c r="C1998" i="2"/>
  <c r="D1998" i="2"/>
  <c r="E1998" i="2"/>
  <c r="F1998" i="2"/>
  <c r="G1998" i="2"/>
  <c r="H1998" i="2"/>
  <c r="I1998" i="2"/>
  <c r="J1998" i="2"/>
  <c r="A1999" i="2"/>
  <c r="B1999" i="2"/>
  <c r="C1999" i="2"/>
  <c r="D1999" i="2"/>
  <c r="E1999" i="2"/>
  <c r="F1999" i="2"/>
  <c r="G1999" i="2"/>
  <c r="H1999" i="2"/>
  <c r="I1999" i="2"/>
  <c r="J1999" i="2"/>
  <c r="A2000" i="2"/>
  <c r="B2000" i="2"/>
  <c r="C2000" i="2"/>
  <c r="D2000" i="2"/>
  <c r="E2000" i="2"/>
  <c r="F2000" i="2"/>
  <c r="G2000" i="2"/>
  <c r="H2000" i="2"/>
  <c r="I2000" i="2"/>
  <c r="J2000" i="2"/>
  <c r="A2001" i="2"/>
  <c r="B2001" i="2"/>
  <c r="C2001" i="2"/>
  <c r="D2001" i="2"/>
  <c r="E2001" i="2"/>
  <c r="F2001" i="2"/>
  <c r="G2001" i="2"/>
  <c r="H2001" i="2"/>
  <c r="I2001" i="2"/>
  <c r="J2001" i="2"/>
  <c r="A2002" i="2"/>
  <c r="B2002" i="2"/>
  <c r="C2002" i="2"/>
  <c r="D2002" i="2"/>
  <c r="E2002" i="2"/>
  <c r="F2002" i="2"/>
  <c r="G2002" i="2"/>
  <c r="H2002" i="2"/>
  <c r="I2002" i="2"/>
  <c r="J2002" i="2"/>
  <c r="A2003" i="2"/>
  <c r="B2003" i="2"/>
  <c r="C2003" i="2"/>
  <c r="D2003" i="2"/>
  <c r="E2003" i="2"/>
  <c r="F2003" i="2"/>
  <c r="G2003" i="2"/>
  <c r="H2003" i="2"/>
  <c r="I2003" i="2"/>
  <c r="J2003" i="2"/>
  <c r="A2004" i="2"/>
  <c r="B2004" i="2"/>
  <c r="C2004" i="2"/>
  <c r="D2004" i="2"/>
  <c r="E2004" i="2"/>
  <c r="F2004" i="2"/>
  <c r="G2004" i="2"/>
  <c r="H2004" i="2"/>
  <c r="I2004" i="2"/>
  <c r="J2004" i="2"/>
  <c r="A2005" i="2"/>
  <c r="B2005" i="2"/>
  <c r="C2005" i="2"/>
  <c r="D2005" i="2"/>
  <c r="E2005" i="2"/>
  <c r="F2005" i="2"/>
  <c r="G2005" i="2"/>
  <c r="H2005" i="2"/>
  <c r="I2005" i="2"/>
  <c r="J2005" i="2"/>
  <c r="A2006" i="2"/>
  <c r="B2006" i="2"/>
  <c r="C2006" i="2"/>
  <c r="D2006" i="2"/>
  <c r="E2006" i="2"/>
  <c r="F2006" i="2"/>
  <c r="G2006" i="2"/>
  <c r="H2006" i="2"/>
  <c r="I2006" i="2"/>
  <c r="J2006" i="2"/>
  <c r="A2007" i="2"/>
  <c r="B2007" i="2"/>
  <c r="C2007" i="2"/>
  <c r="D2007" i="2"/>
  <c r="E2007" i="2"/>
  <c r="F2007" i="2"/>
  <c r="G2007" i="2"/>
  <c r="H2007" i="2"/>
  <c r="I2007" i="2"/>
  <c r="J2007" i="2"/>
  <c r="A2008" i="2"/>
  <c r="B2008" i="2"/>
  <c r="C2008" i="2"/>
  <c r="D2008" i="2"/>
  <c r="E2008" i="2"/>
  <c r="F2008" i="2"/>
  <c r="G2008" i="2"/>
  <c r="H2008" i="2"/>
  <c r="I2008" i="2"/>
  <c r="J2008" i="2"/>
  <c r="A2009" i="2"/>
  <c r="B2009" i="2"/>
  <c r="C2009" i="2"/>
  <c r="D2009" i="2"/>
  <c r="E2009" i="2"/>
  <c r="F2009" i="2"/>
  <c r="G2009" i="2"/>
  <c r="H2009" i="2"/>
  <c r="I2009" i="2"/>
  <c r="J2009" i="2"/>
  <c r="A2010" i="2"/>
  <c r="B2010" i="2"/>
  <c r="C2010" i="2"/>
  <c r="D2010" i="2"/>
  <c r="E2010" i="2"/>
  <c r="F2010" i="2"/>
  <c r="G2010" i="2"/>
  <c r="H2010" i="2"/>
  <c r="I2010" i="2"/>
  <c r="J2010" i="2"/>
  <c r="A2011" i="2"/>
  <c r="B2011" i="2"/>
  <c r="C2011" i="2"/>
  <c r="D2011" i="2"/>
  <c r="E2011" i="2"/>
  <c r="F2011" i="2"/>
  <c r="G2011" i="2"/>
  <c r="H2011" i="2"/>
  <c r="I2011" i="2"/>
  <c r="J2011" i="2"/>
  <c r="A2012" i="2"/>
  <c r="B2012" i="2"/>
  <c r="C2012" i="2"/>
  <c r="D2012" i="2"/>
  <c r="E2012" i="2"/>
  <c r="F2012" i="2"/>
  <c r="G2012" i="2"/>
  <c r="H2012" i="2"/>
  <c r="I2012" i="2"/>
  <c r="J2012" i="2"/>
  <c r="A2013" i="2"/>
  <c r="B2013" i="2"/>
  <c r="C2013" i="2"/>
  <c r="D2013" i="2"/>
  <c r="E2013" i="2"/>
  <c r="F2013" i="2"/>
  <c r="G2013" i="2"/>
  <c r="H2013" i="2"/>
  <c r="I2013" i="2"/>
  <c r="J2013" i="2"/>
  <c r="A2014" i="2"/>
  <c r="B2014" i="2"/>
  <c r="C2014" i="2"/>
  <c r="D2014" i="2"/>
  <c r="E2014" i="2"/>
  <c r="F2014" i="2"/>
  <c r="G2014" i="2"/>
  <c r="H2014" i="2"/>
  <c r="I2014" i="2"/>
  <c r="J2014" i="2"/>
  <c r="A2015" i="2"/>
  <c r="B2015" i="2"/>
  <c r="C2015" i="2"/>
  <c r="D2015" i="2"/>
  <c r="E2015" i="2"/>
  <c r="F2015" i="2"/>
  <c r="G2015" i="2"/>
  <c r="H2015" i="2"/>
  <c r="I2015" i="2"/>
  <c r="J2015" i="2"/>
  <c r="A2016" i="2"/>
  <c r="B2016" i="2"/>
  <c r="C2016" i="2"/>
  <c r="D2016" i="2"/>
  <c r="E2016" i="2"/>
  <c r="F2016" i="2"/>
  <c r="G2016" i="2"/>
  <c r="H2016" i="2"/>
  <c r="I2016" i="2"/>
  <c r="J2016" i="2"/>
  <c r="A2017" i="2"/>
  <c r="B2017" i="2"/>
  <c r="C2017" i="2"/>
  <c r="D2017" i="2"/>
  <c r="E2017" i="2"/>
  <c r="F2017" i="2"/>
  <c r="G2017" i="2"/>
  <c r="H2017" i="2"/>
  <c r="I2017" i="2"/>
  <c r="J2017" i="2"/>
  <c r="A2018" i="2"/>
  <c r="B2018" i="2"/>
  <c r="C2018" i="2"/>
  <c r="D2018" i="2"/>
  <c r="E2018" i="2"/>
  <c r="F2018" i="2"/>
  <c r="G2018" i="2"/>
  <c r="H2018" i="2"/>
  <c r="I2018" i="2"/>
  <c r="J2018" i="2"/>
  <c r="A2019" i="2"/>
  <c r="B2019" i="2"/>
  <c r="C2019" i="2"/>
  <c r="D2019" i="2"/>
  <c r="E2019" i="2"/>
  <c r="F2019" i="2"/>
  <c r="G2019" i="2"/>
  <c r="H2019" i="2"/>
  <c r="I2019" i="2"/>
  <c r="J2019" i="2"/>
  <c r="A2020" i="2"/>
  <c r="B2020" i="2"/>
  <c r="C2020" i="2"/>
  <c r="D2020" i="2"/>
  <c r="E2020" i="2"/>
  <c r="F2020" i="2"/>
  <c r="G2020" i="2"/>
  <c r="H2020" i="2"/>
  <c r="I2020" i="2"/>
  <c r="J2020" i="2"/>
  <c r="A2021" i="2"/>
  <c r="B2021" i="2"/>
  <c r="C2021" i="2"/>
  <c r="D2021" i="2"/>
  <c r="E2021" i="2"/>
  <c r="F2021" i="2"/>
  <c r="G2021" i="2"/>
  <c r="H2021" i="2"/>
  <c r="I2021" i="2"/>
  <c r="J2021" i="2"/>
  <c r="A2022" i="2"/>
  <c r="B2022" i="2"/>
  <c r="C2022" i="2"/>
  <c r="D2022" i="2"/>
  <c r="E2022" i="2"/>
  <c r="F2022" i="2"/>
  <c r="G2022" i="2"/>
  <c r="H2022" i="2"/>
  <c r="I2022" i="2"/>
  <c r="J2022" i="2"/>
  <c r="A2023" i="2"/>
  <c r="B2023" i="2"/>
  <c r="C2023" i="2"/>
  <c r="D2023" i="2"/>
  <c r="E2023" i="2"/>
  <c r="F2023" i="2"/>
  <c r="G2023" i="2"/>
  <c r="H2023" i="2"/>
  <c r="I2023" i="2"/>
  <c r="J2023" i="2"/>
  <c r="A2024" i="2"/>
  <c r="B2024" i="2"/>
  <c r="C2024" i="2"/>
  <c r="D2024" i="2"/>
  <c r="E2024" i="2"/>
  <c r="F2024" i="2"/>
  <c r="G2024" i="2"/>
  <c r="H2024" i="2"/>
  <c r="I2024" i="2"/>
  <c r="J2024" i="2"/>
  <c r="A2025" i="2"/>
  <c r="B2025" i="2"/>
  <c r="C2025" i="2"/>
  <c r="D2025" i="2"/>
  <c r="E2025" i="2"/>
  <c r="F2025" i="2"/>
  <c r="G2025" i="2"/>
  <c r="H2025" i="2"/>
  <c r="I2025" i="2"/>
  <c r="J2025" i="2"/>
  <c r="A2026" i="2"/>
  <c r="B2026" i="2"/>
  <c r="C2026" i="2"/>
  <c r="D2026" i="2"/>
  <c r="E2026" i="2"/>
  <c r="F2026" i="2"/>
  <c r="G2026" i="2"/>
  <c r="H2026" i="2"/>
  <c r="I2026" i="2"/>
  <c r="J2026" i="2"/>
  <c r="A2027" i="2"/>
  <c r="B2027" i="2"/>
  <c r="C2027" i="2"/>
  <c r="D2027" i="2"/>
  <c r="E2027" i="2"/>
  <c r="F2027" i="2"/>
  <c r="G2027" i="2"/>
  <c r="H2027" i="2"/>
  <c r="I2027" i="2"/>
  <c r="J2027" i="2"/>
  <c r="A2028" i="2"/>
  <c r="B2028" i="2"/>
  <c r="C2028" i="2"/>
  <c r="D2028" i="2"/>
  <c r="E2028" i="2"/>
  <c r="F2028" i="2"/>
  <c r="G2028" i="2"/>
  <c r="H2028" i="2"/>
  <c r="I2028" i="2"/>
  <c r="J2028" i="2"/>
  <c r="A2029" i="2"/>
  <c r="B2029" i="2"/>
  <c r="C2029" i="2"/>
  <c r="D2029" i="2"/>
  <c r="E2029" i="2"/>
  <c r="F2029" i="2"/>
  <c r="G2029" i="2"/>
  <c r="H2029" i="2"/>
  <c r="I2029" i="2"/>
  <c r="J2029" i="2"/>
  <c r="A2030" i="2"/>
  <c r="B2030" i="2"/>
  <c r="C2030" i="2"/>
  <c r="D2030" i="2"/>
  <c r="E2030" i="2"/>
  <c r="F2030" i="2"/>
  <c r="G2030" i="2"/>
  <c r="H2030" i="2"/>
  <c r="I2030" i="2"/>
  <c r="J2030" i="2"/>
  <c r="A2031" i="2"/>
  <c r="B2031" i="2"/>
  <c r="C2031" i="2"/>
  <c r="D2031" i="2"/>
  <c r="E2031" i="2"/>
  <c r="F2031" i="2"/>
  <c r="G2031" i="2"/>
  <c r="H2031" i="2"/>
  <c r="I2031" i="2"/>
  <c r="J2031" i="2"/>
  <c r="A2032" i="2"/>
  <c r="B2032" i="2"/>
  <c r="C2032" i="2"/>
  <c r="D2032" i="2"/>
  <c r="E2032" i="2"/>
  <c r="F2032" i="2"/>
  <c r="G2032" i="2"/>
  <c r="H2032" i="2"/>
  <c r="I2032" i="2"/>
  <c r="J2032" i="2"/>
  <c r="A2033" i="2"/>
  <c r="B2033" i="2"/>
  <c r="C2033" i="2"/>
  <c r="D2033" i="2"/>
  <c r="E2033" i="2"/>
  <c r="F2033" i="2"/>
  <c r="G2033" i="2"/>
  <c r="H2033" i="2"/>
  <c r="I2033" i="2"/>
  <c r="J2033" i="2"/>
  <c r="A2034" i="2"/>
  <c r="B2034" i="2"/>
  <c r="C2034" i="2"/>
  <c r="D2034" i="2"/>
  <c r="E2034" i="2"/>
  <c r="F2034" i="2"/>
  <c r="G2034" i="2"/>
  <c r="H2034" i="2"/>
  <c r="I2034" i="2"/>
  <c r="J2034" i="2"/>
  <c r="A2035" i="2"/>
  <c r="B2035" i="2"/>
  <c r="C2035" i="2"/>
  <c r="D2035" i="2"/>
  <c r="E2035" i="2"/>
  <c r="F2035" i="2"/>
  <c r="G2035" i="2"/>
  <c r="H2035" i="2"/>
  <c r="I2035" i="2"/>
  <c r="J2035" i="2"/>
  <c r="A2036" i="2"/>
  <c r="B2036" i="2"/>
  <c r="C2036" i="2"/>
  <c r="D2036" i="2"/>
  <c r="E2036" i="2"/>
  <c r="F2036" i="2"/>
  <c r="G2036" i="2"/>
  <c r="H2036" i="2"/>
  <c r="I2036" i="2"/>
  <c r="J2036" i="2"/>
  <c r="A2037" i="2"/>
  <c r="B2037" i="2"/>
  <c r="C2037" i="2"/>
  <c r="D2037" i="2"/>
  <c r="E2037" i="2"/>
  <c r="F2037" i="2"/>
  <c r="G2037" i="2"/>
  <c r="H2037" i="2"/>
  <c r="I2037" i="2"/>
  <c r="J2037" i="2"/>
  <c r="A2038" i="2"/>
  <c r="B2038" i="2"/>
  <c r="C2038" i="2"/>
  <c r="D2038" i="2"/>
  <c r="E2038" i="2"/>
  <c r="F2038" i="2"/>
  <c r="G2038" i="2"/>
  <c r="H2038" i="2"/>
  <c r="I2038" i="2"/>
  <c r="J2038" i="2"/>
  <c r="A2039" i="2"/>
  <c r="B2039" i="2"/>
  <c r="C2039" i="2"/>
  <c r="D2039" i="2"/>
  <c r="E2039" i="2"/>
  <c r="F2039" i="2"/>
  <c r="G2039" i="2"/>
  <c r="H2039" i="2"/>
  <c r="I2039" i="2"/>
  <c r="J2039" i="2"/>
  <c r="A2040" i="2"/>
  <c r="B2040" i="2"/>
  <c r="C2040" i="2"/>
  <c r="D2040" i="2"/>
  <c r="E2040" i="2"/>
  <c r="F2040" i="2"/>
  <c r="G2040" i="2"/>
  <c r="H2040" i="2"/>
  <c r="I2040" i="2"/>
  <c r="J2040" i="2"/>
  <c r="A2041" i="2"/>
  <c r="B2041" i="2"/>
  <c r="C2041" i="2"/>
  <c r="D2041" i="2"/>
  <c r="E2041" i="2"/>
  <c r="F2041" i="2"/>
  <c r="G2041" i="2"/>
  <c r="H2041" i="2"/>
  <c r="I2041" i="2"/>
  <c r="J2041" i="2"/>
  <c r="A2042" i="2"/>
  <c r="B2042" i="2"/>
  <c r="C2042" i="2"/>
  <c r="D2042" i="2"/>
  <c r="E2042" i="2"/>
  <c r="F2042" i="2"/>
  <c r="G2042" i="2"/>
  <c r="H2042" i="2"/>
  <c r="I2042" i="2"/>
  <c r="J2042" i="2"/>
  <c r="A2043" i="2"/>
  <c r="B2043" i="2"/>
  <c r="C2043" i="2"/>
  <c r="D2043" i="2"/>
  <c r="E2043" i="2"/>
  <c r="F2043" i="2"/>
  <c r="G2043" i="2"/>
  <c r="H2043" i="2"/>
  <c r="I2043" i="2"/>
  <c r="J2043" i="2"/>
  <c r="A2044" i="2"/>
  <c r="B2044" i="2"/>
  <c r="C2044" i="2"/>
  <c r="D2044" i="2"/>
  <c r="E2044" i="2"/>
  <c r="F2044" i="2"/>
  <c r="G2044" i="2"/>
  <c r="H2044" i="2"/>
  <c r="I2044" i="2"/>
  <c r="J2044" i="2"/>
  <c r="A2045" i="2"/>
  <c r="B2045" i="2"/>
  <c r="C2045" i="2"/>
  <c r="D2045" i="2"/>
  <c r="E2045" i="2"/>
  <c r="F2045" i="2"/>
  <c r="G2045" i="2"/>
  <c r="H2045" i="2"/>
  <c r="I2045" i="2"/>
  <c r="J2045" i="2"/>
  <c r="A2046" i="2"/>
  <c r="B2046" i="2"/>
  <c r="C2046" i="2"/>
  <c r="D2046" i="2"/>
  <c r="E2046" i="2"/>
  <c r="F2046" i="2"/>
  <c r="G2046" i="2"/>
  <c r="H2046" i="2"/>
  <c r="I2046" i="2"/>
  <c r="J2046" i="2"/>
  <c r="A2047" i="2"/>
  <c r="B2047" i="2"/>
  <c r="C2047" i="2"/>
  <c r="D2047" i="2"/>
  <c r="E2047" i="2"/>
  <c r="F2047" i="2"/>
  <c r="G2047" i="2"/>
  <c r="H2047" i="2"/>
  <c r="I2047" i="2"/>
  <c r="J2047" i="2"/>
  <c r="A2048" i="2"/>
  <c r="B2048" i="2"/>
  <c r="C2048" i="2"/>
  <c r="D2048" i="2"/>
  <c r="E2048" i="2"/>
  <c r="F2048" i="2"/>
  <c r="G2048" i="2"/>
  <c r="H2048" i="2"/>
  <c r="I2048" i="2"/>
  <c r="J2048" i="2"/>
  <c r="A2049" i="2"/>
  <c r="B2049" i="2"/>
  <c r="C2049" i="2"/>
  <c r="D2049" i="2"/>
  <c r="E2049" i="2"/>
  <c r="F2049" i="2"/>
  <c r="G2049" i="2"/>
  <c r="H2049" i="2"/>
  <c r="I2049" i="2"/>
  <c r="J2049" i="2"/>
  <c r="A2050" i="2"/>
  <c r="B2050" i="2"/>
  <c r="C2050" i="2"/>
  <c r="D2050" i="2"/>
  <c r="E2050" i="2"/>
  <c r="F2050" i="2"/>
  <c r="G2050" i="2"/>
  <c r="H2050" i="2"/>
  <c r="I2050" i="2"/>
  <c r="J2050" i="2"/>
  <c r="A2051" i="2"/>
  <c r="B2051" i="2"/>
  <c r="C2051" i="2"/>
  <c r="D2051" i="2"/>
  <c r="E2051" i="2"/>
  <c r="F2051" i="2"/>
  <c r="G2051" i="2"/>
  <c r="H2051" i="2"/>
  <c r="I2051" i="2"/>
  <c r="J2051" i="2"/>
  <c r="A2052" i="2"/>
  <c r="B2052" i="2"/>
  <c r="C2052" i="2"/>
  <c r="D2052" i="2"/>
  <c r="E2052" i="2"/>
  <c r="F2052" i="2"/>
  <c r="G2052" i="2"/>
  <c r="H2052" i="2"/>
  <c r="I2052" i="2"/>
  <c r="J2052" i="2"/>
  <c r="A2053" i="2"/>
  <c r="B2053" i="2"/>
  <c r="C2053" i="2"/>
  <c r="D2053" i="2"/>
  <c r="E2053" i="2"/>
  <c r="F2053" i="2"/>
  <c r="G2053" i="2"/>
  <c r="H2053" i="2"/>
  <c r="I2053" i="2"/>
  <c r="J2053" i="2"/>
  <c r="A2054" i="2"/>
  <c r="B2054" i="2"/>
  <c r="C2054" i="2"/>
  <c r="D2054" i="2"/>
  <c r="E2054" i="2"/>
  <c r="F2054" i="2"/>
  <c r="G2054" i="2"/>
  <c r="H2054" i="2"/>
  <c r="I2054" i="2"/>
  <c r="J2054" i="2"/>
  <c r="A2055" i="2"/>
  <c r="B2055" i="2"/>
  <c r="C2055" i="2"/>
  <c r="D2055" i="2"/>
  <c r="E2055" i="2"/>
  <c r="F2055" i="2"/>
  <c r="G2055" i="2"/>
  <c r="H2055" i="2"/>
  <c r="I2055" i="2"/>
  <c r="J2055" i="2"/>
  <c r="A2056" i="2"/>
  <c r="B2056" i="2"/>
  <c r="C2056" i="2"/>
  <c r="D2056" i="2"/>
  <c r="E2056" i="2"/>
  <c r="F2056" i="2"/>
  <c r="G2056" i="2"/>
  <c r="H2056" i="2"/>
  <c r="I2056" i="2"/>
  <c r="J2056" i="2"/>
  <c r="A2057" i="2"/>
  <c r="B2057" i="2"/>
  <c r="C2057" i="2"/>
  <c r="D2057" i="2"/>
  <c r="E2057" i="2"/>
  <c r="F2057" i="2"/>
  <c r="G2057" i="2"/>
  <c r="H2057" i="2"/>
  <c r="I2057" i="2"/>
  <c r="J2057" i="2"/>
  <c r="A2058" i="2"/>
  <c r="B2058" i="2"/>
  <c r="C2058" i="2"/>
  <c r="D2058" i="2"/>
  <c r="E2058" i="2"/>
  <c r="F2058" i="2"/>
  <c r="G2058" i="2"/>
  <c r="H2058" i="2"/>
  <c r="I2058" i="2"/>
  <c r="J2058" i="2"/>
  <c r="A2059" i="2"/>
  <c r="B2059" i="2"/>
  <c r="C2059" i="2"/>
  <c r="D2059" i="2"/>
  <c r="E2059" i="2"/>
  <c r="F2059" i="2"/>
  <c r="G2059" i="2"/>
  <c r="H2059" i="2"/>
  <c r="I2059" i="2"/>
  <c r="J2059" i="2"/>
  <c r="A2060" i="2"/>
  <c r="B2060" i="2"/>
  <c r="C2060" i="2"/>
  <c r="D2060" i="2"/>
  <c r="E2060" i="2"/>
  <c r="F2060" i="2"/>
  <c r="G2060" i="2"/>
  <c r="H2060" i="2"/>
  <c r="I2060" i="2"/>
  <c r="J2060" i="2"/>
  <c r="A2061" i="2"/>
  <c r="B2061" i="2"/>
  <c r="C2061" i="2"/>
  <c r="D2061" i="2"/>
  <c r="E2061" i="2"/>
  <c r="F2061" i="2"/>
  <c r="G2061" i="2"/>
  <c r="H2061" i="2"/>
  <c r="I2061" i="2"/>
  <c r="J2061" i="2"/>
  <c r="A2062" i="2"/>
  <c r="B2062" i="2"/>
  <c r="C2062" i="2"/>
  <c r="D2062" i="2"/>
  <c r="E2062" i="2"/>
  <c r="F2062" i="2"/>
  <c r="G2062" i="2"/>
  <c r="H2062" i="2"/>
  <c r="I2062" i="2"/>
  <c r="J2062" i="2"/>
  <c r="A2063" i="2"/>
  <c r="B2063" i="2"/>
  <c r="C2063" i="2"/>
  <c r="D2063" i="2"/>
  <c r="E2063" i="2"/>
  <c r="F2063" i="2"/>
  <c r="G2063" i="2"/>
  <c r="H2063" i="2"/>
  <c r="I2063" i="2"/>
  <c r="J2063" i="2"/>
  <c r="A2064" i="2"/>
  <c r="B2064" i="2"/>
  <c r="C2064" i="2"/>
  <c r="D2064" i="2"/>
  <c r="E2064" i="2"/>
  <c r="F2064" i="2"/>
  <c r="G2064" i="2"/>
  <c r="H2064" i="2"/>
  <c r="I2064" i="2"/>
  <c r="J2064" i="2"/>
  <c r="A2065" i="2"/>
  <c r="B2065" i="2"/>
  <c r="C2065" i="2"/>
  <c r="D2065" i="2"/>
  <c r="E2065" i="2"/>
  <c r="F2065" i="2"/>
  <c r="G2065" i="2"/>
  <c r="H2065" i="2"/>
  <c r="I2065" i="2"/>
  <c r="J2065" i="2"/>
  <c r="A2066" i="2"/>
  <c r="B2066" i="2"/>
  <c r="C2066" i="2"/>
  <c r="D2066" i="2"/>
  <c r="E2066" i="2"/>
  <c r="F2066" i="2"/>
  <c r="G2066" i="2"/>
  <c r="H2066" i="2"/>
  <c r="I2066" i="2"/>
  <c r="J2066" i="2"/>
  <c r="A2067" i="2"/>
  <c r="B2067" i="2"/>
  <c r="C2067" i="2"/>
  <c r="D2067" i="2"/>
  <c r="E2067" i="2"/>
  <c r="F2067" i="2"/>
  <c r="G2067" i="2"/>
  <c r="H2067" i="2"/>
  <c r="I2067" i="2"/>
  <c r="J2067" i="2"/>
  <c r="A2068" i="2"/>
  <c r="B2068" i="2"/>
  <c r="C2068" i="2"/>
  <c r="D2068" i="2"/>
  <c r="E2068" i="2"/>
  <c r="F2068" i="2"/>
  <c r="G2068" i="2"/>
  <c r="H2068" i="2"/>
  <c r="I2068" i="2"/>
  <c r="J2068" i="2"/>
  <c r="A2069" i="2"/>
  <c r="B2069" i="2"/>
  <c r="C2069" i="2"/>
  <c r="D2069" i="2"/>
  <c r="E2069" i="2"/>
  <c r="F2069" i="2"/>
  <c r="G2069" i="2"/>
  <c r="H2069" i="2"/>
  <c r="I2069" i="2"/>
  <c r="J2069" i="2"/>
  <c r="A2070" i="2"/>
  <c r="B2070" i="2"/>
  <c r="C2070" i="2"/>
  <c r="D2070" i="2"/>
  <c r="E2070" i="2"/>
  <c r="F2070" i="2"/>
  <c r="G2070" i="2"/>
  <c r="H2070" i="2"/>
  <c r="I2070" i="2"/>
  <c r="J2070" i="2"/>
  <c r="A2071" i="2"/>
  <c r="B2071" i="2"/>
  <c r="C2071" i="2"/>
  <c r="D2071" i="2"/>
  <c r="E2071" i="2"/>
  <c r="F2071" i="2"/>
  <c r="G2071" i="2"/>
  <c r="H2071" i="2"/>
  <c r="I2071" i="2"/>
  <c r="J2071" i="2"/>
  <c r="A2072" i="2"/>
  <c r="B2072" i="2"/>
  <c r="C2072" i="2"/>
  <c r="D2072" i="2"/>
  <c r="E2072" i="2"/>
  <c r="F2072" i="2"/>
  <c r="G2072" i="2"/>
  <c r="H2072" i="2"/>
  <c r="I2072" i="2"/>
  <c r="J2072" i="2"/>
  <c r="A2073" i="2"/>
  <c r="B2073" i="2"/>
  <c r="C2073" i="2"/>
  <c r="D2073" i="2"/>
  <c r="E2073" i="2"/>
  <c r="F2073" i="2"/>
  <c r="G2073" i="2"/>
  <c r="H2073" i="2"/>
  <c r="I2073" i="2"/>
  <c r="J2073" i="2"/>
  <c r="A2074" i="2"/>
  <c r="B2074" i="2"/>
  <c r="C2074" i="2"/>
  <c r="D2074" i="2"/>
  <c r="E2074" i="2"/>
  <c r="F2074" i="2"/>
  <c r="G2074" i="2"/>
  <c r="H2074" i="2"/>
  <c r="I2074" i="2"/>
  <c r="J2074" i="2"/>
  <c r="A2075" i="2"/>
  <c r="B2075" i="2"/>
  <c r="C2075" i="2"/>
  <c r="D2075" i="2"/>
  <c r="E2075" i="2"/>
  <c r="F2075" i="2"/>
  <c r="G2075" i="2"/>
  <c r="H2075" i="2"/>
  <c r="I2075" i="2"/>
  <c r="J2075" i="2"/>
  <c r="A2076" i="2"/>
  <c r="B2076" i="2"/>
  <c r="C2076" i="2"/>
  <c r="D2076" i="2"/>
  <c r="E2076" i="2"/>
  <c r="F2076" i="2"/>
  <c r="G2076" i="2"/>
  <c r="H2076" i="2"/>
  <c r="I2076" i="2"/>
  <c r="J2076" i="2"/>
  <c r="A2077" i="2"/>
  <c r="B2077" i="2"/>
  <c r="C2077" i="2"/>
  <c r="D2077" i="2"/>
  <c r="E2077" i="2"/>
  <c r="F2077" i="2"/>
  <c r="G2077" i="2"/>
  <c r="H2077" i="2"/>
  <c r="I2077" i="2"/>
  <c r="J2077" i="2"/>
  <c r="A2078" i="2"/>
  <c r="B2078" i="2"/>
  <c r="C2078" i="2"/>
  <c r="D2078" i="2"/>
  <c r="E2078" i="2"/>
  <c r="F2078" i="2"/>
  <c r="G2078" i="2"/>
  <c r="H2078" i="2"/>
  <c r="I2078" i="2"/>
  <c r="J2078" i="2"/>
  <c r="A2079" i="2"/>
  <c r="B2079" i="2"/>
  <c r="C2079" i="2"/>
  <c r="D2079" i="2"/>
  <c r="E2079" i="2"/>
  <c r="F2079" i="2"/>
  <c r="G2079" i="2"/>
  <c r="H2079" i="2"/>
  <c r="I2079" i="2"/>
  <c r="J2079" i="2"/>
  <c r="A2080" i="2"/>
  <c r="B2080" i="2"/>
  <c r="C2080" i="2"/>
  <c r="D2080" i="2"/>
  <c r="E2080" i="2"/>
  <c r="F2080" i="2"/>
  <c r="G2080" i="2"/>
  <c r="H2080" i="2"/>
  <c r="I2080" i="2"/>
  <c r="J2080" i="2"/>
  <c r="A2081" i="2"/>
  <c r="B2081" i="2"/>
  <c r="C2081" i="2"/>
  <c r="D2081" i="2"/>
  <c r="E2081" i="2"/>
  <c r="F2081" i="2"/>
  <c r="G2081" i="2"/>
  <c r="H2081" i="2"/>
  <c r="I2081" i="2"/>
  <c r="J2081" i="2"/>
  <c r="A2082" i="2"/>
  <c r="B2082" i="2"/>
  <c r="C2082" i="2"/>
  <c r="D2082" i="2"/>
  <c r="E2082" i="2"/>
  <c r="F2082" i="2"/>
  <c r="G2082" i="2"/>
  <c r="H2082" i="2"/>
  <c r="I2082" i="2"/>
  <c r="J2082" i="2"/>
  <c r="A2083" i="2"/>
  <c r="B2083" i="2"/>
  <c r="C2083" i="2"/>
  <c r="D2083" i="2"/>
  <c r="E2083" i="2"/>
  <c r="F2083" i="2"/>
  <c r="G2083" i="2"/>
  <c r="H2083" i="2"/>
  <c r="I2083" i="2"/>
  <c r="J2083" i="2"/>
  <c r="A2084" i="2"/>
  <c r="B2084" i="2"/>
  <c r="C2084" i="2"/>
  <c r="D2084" i="2"/>
  <c r="E2084" i="2"/>
  <c r="F2084" i="2"/>
  <c r="G2084" i="2"/>
  <c r="H2084" i="2"/>
  <c r="I2084" i="2"/>
  <c r="J2084" i="2"/>
  <c r="A2085" i="2"/>
  <c r="B2085" i="2"/>
  <c r="C2085" i="2"/>
  <c r="D2085" i="2"/>
  <c r="E2085" i="2"/>
  <c r="F2085" i="2"/>
  <c r="G2085" i="2"/>
  <c r="H2085" i="2"/>
  <c r="I2085" i="2"/>
  <c r="J2085" i="2"/>
  <c r="A2086" i="2"/>
  <c r="B2086" i="2"/>
  <c r="C2086" i="2"/>
  <c r="D2086" i="2"/>
  <c r="E2086" i="2"/>
  <c r="F2086" i="2"/>
  <c r="G2086" i="2"/>
  <c r="H2086" i="2"/>
  <c r="I2086" i="2"/>
  <c r="J2086" i="2"/>
  <c r="A2087" i="2"/>
  <c r="B2087" i="2"/>
  <c r="C2087" i="2"/>
  <c r="D2087" i="2"/>
  <c r="E2087" i="2"/>
  <c r="F2087" i="2"/>
  <c r="G2087" i="2"/>
  <c r="H2087" i="2"/>
  <c r="I2087" i="2"/>
  <c r="J2087" i="2"/>
  <c r="A2088" i="2"/>
  <c r="B2088" i="2"/>
  <c r="C2088" i="2"/>
  <c r="D2088" i="2"/>
  <c r="E2088" i="2"/>
  <c r="F2088" i="2"/>
  <c r="G2088" i="2"/>
  <c r="H2088" i="2"/>
  <c r="I2088" i="2"/>
  <c r="J2088" i="2"/>
  <c r="A2089" i="2"/>
  <c r="B2089" i="2"/>
  <c r="C2089" i="2"/>
  <c r="D2089" i="2"/>
  <c r="E2089" i="2"/>
  <c r="F2089" i="2"/>
  <c r="G2089" i="2"/>
  <c r="H2089" i="2"/>
  <c r="I2089" i="2"/>
  <c r="J2089" i="2"/>
  <c r="A2090" i="2"/>
  <c r="B2090" i="2"/>
  <c r="C2090" i="2"/>
  <c r="D2090" i="2"/>
  <c r="E2090" i="2"/>
  <c r="F2090" i="2"/>
  <c r="G2090" i="2"/>
  <c r="H2090" i="2"/>
  <c r="I2090" i="2"/>
  <c r="J2090" i="2"/>
  <c r="A2091" i="2"/>
  <c r="B2091" i="2"/>
  <c r="C2091" i="2"/>
  <c r="D2091" i="2"/>
  <c r="E2091" i="2"/>
  <c r="F2091" i="2"/>
  <c r="G2091" i="2"/>
  <c r="H2091" i="2"/>
  <c r="I2091" i="2"/>
  <c r="J2091" i="2"/>
  <c r="A2092" i="2"/>
  <c r="B2092" i="2"/>
  <c r="C2092" i="2"/>
  <c r="D2092" i="2"/>
  <c r="E2092" i="2"/>
  <c r="F2092" i="2"/>
  <c r="G2092" i="2"/>
  <c r="H2092" i="2"/>
  <c r="I2092" i="2"/>
  <c r="J2092" i="2"/>
  <c r="A2093" i="2"/>
  <c r="B2093" i="2"/>
  <c r="C2093" i="2"/>
  <c r="D2093" i="2"/>
  <c r="E2093" i="2"/>
  <c r="F2093" i="2"/>
  <c r="G2093" i="2"/>
  <c r="H2093" i="2"/>
  <c r="I2093" i="2"/>
  <c r="J2093" i="2"/>
  <c r="A2094" i="2"/>
  <c r="B2094" i="2"/>
  <c r="C2094" i="2"/>
  <c r="D2094" i="2"/>
  <c r="E2094" i="2"/>
  <c r="F2094" i="2"/>
  <c r="G2094" i="2"/>
  <c r="H2094" i="2"/>
  <c r="I2094" i="2"/>
  <c r="J2094" i="2"/>
  <c r="A2095" i="2"/>
  <c r="B2095" i="2"/>
  <c r="C2095" i="2"/>
  <c r="D2095" i="2"/>
  <c r="E2095" i="2"/>
  <c r="F2095" i="2"/>
  <c r="G2095" i="2"/>
  <c r="H2095" i="2"/>
  <c r="I2095" i="2"/>
  <c r="J2095" i="2"/>
  <c r="A2096" i="2"/>
  <c r="B2096" i="2"/>
  <c r="C2096" i="2"/>
  <c r="D2096" i="2"/>
  <c r="E2096" i="2"/>
  <c r="F2096" i="2"/>
  <c r="G2096" i="2"/>
  <c r="H2096" i="2"/>
  <c r="I2096" i="2"/>
  <c r="J2096" i="2"/>
  <c r="A2097" i="2"/>
  <c r="B2097" i="2"/>
  <c r="C2097" i="2"/>
  <c r="D2097" i="2"/>
  <c r="E2097" i="2"/>
  <c r="F2097" i="2"/>
  <c r="G2097" i="2"/>
  <c r="H2097" i="2"/>
  <c r="I2097" i="2"/>
  <c r="J2097" i="2"/>
  <c r="A2098" i="2"/>
  <c r="B2098" i="2"/>
  <c r="C2098" i="2"/>
  <c r="D2098" i="2"/>
  <c r="E2098" i="2"/>
  <c r="F2098" i="2"/>
  <c r="G2098" i="2"/>
  <c r="H2098" i="2"/>
  <c r="I2098" i="2"/>
  <c r="J2098" i="2"/>
  <c r="A2099" i="2"/>
  <c r="B2099" i="2"/>
  <c r="C2099" i="2"/>
  <c r="D2099" i="2"/>
  <c r="E2099" i="2"/>
  <c r="F2099" i="2"/>
  <c r="G2099" i="2"/>
  <c r="H2099" i="2"/>
  <c r="I2099" i="2"/>
  <c r="J2099" i="2"/>
  <c r="A2100" i="2"/>
  <c r="B2100" i="2"/>
  <c r="C2100" i="2"/>
  <c r="D2100" i="2"/>
  <c r="E2100" i="2"/>
  <c r="F2100" i="2"/>
  <c r="G2100" i="2"/>
  <c r="H2100" i="2"/>
  <c r="I2100" i="2"/>
  <c r="J2100" i="2"/>
  <c r="A2101" i="2"/>
  <c r="B2101" i="2"/>
  <c r="C2101" i="2"/>
  <c r="D2101" i="2"/>
  <c r="E2101" i="2"/>
  <c r="F2101" i="2"/>
  <c r="G2101" i="2"/>
  <c r="H2101" i="2"/>
  <c r="I2101" i="2"/>
  <c r="J2101" i="2"/>
  <c r="A2102" i="2"/>
  <c r="B2102" i="2"/>
  <c r="C2102" i="2"/>
  <c r="D2102" i="2"/>
  <c r="E2102" i="2"/>
  <c r="F2102" i="2"/>
  <c r="G2102" i="2"/>
  <c r="H2102" i="2"/>
  <c r="I2102" i="2"/>
  <c r="J2102" i="2"/>
  <c r="A2103" i="2"/>
  <c r="B2103" i="2"/>
  <c r="C2103" i="2"/>
  <c r="D2103" i="2"/>
  <c r="E2103" i="2"/>
  <c r="F2103" i="2"/>
  <c r="G2103" i="2"/>
  <c r="H2103" i="2"/>
  <c r="I2103" i="2"/>
  <c r="J2103" i="2"/>
  <c r="A2104" i="2"/>
  <c r="B2104" i="2"/>
  <c r="C2104" i="2"/>
  <c r="D2104" i="2"/>
  <c r="E2104" i="2"/>
  <c r="F2104" i="2"/>
  <c r="G2104" i="2"/>
  <c r="H2104" i="2"/>
  <c r="I2104" i="2"/>
  <c r="J2104" i="2"/>
  <c r="A2105" i="2"/>
  <c r="B2105" i="2"/>
  <c r="C2105" i="2"/>
  <c r="D2105" i="2"/>
  <c r="E2105" i="2"/>
  <c r="F2105" i="2"/>
  <c r="G2105" i="2"/>
  <c r="H2105" i="2"/>
  <c r="I2105" i="2"/>
  <c r="J2105" i="2"/>
  <c r="A2106" i="2"/>
  <c r="B2106" i="2"/>
  <c r="C2106" i="2"/>
  <c r="D2106" i="2"/>
  <c r="E2106" i="2"/>
  <c r="F2106" i="2"/>
  <c r="G2106" i="2"/>
  <c r="H2106" i="2"/>
  <c r="I2106" i="2"/>
  <c r="J2106" i="2"/>
  <c r="A2107" i="2"/>
  <c r="B2107" i="2"/>
  <c r="C2107" i="2"/>
  <c r="D2107" i="2"/>
  <c r="E2107" i="2"/>
  <c r="F2107" i="2"/>
  <c r="G2107" i="2"/>
  <c r="H2107" i="2"/>
  <c r="I2107" i="2"/>
  <c r="J2107" i="2"/>
  <c r="A2108" i="2"/>
  <c r="B2108" i="2"/>
  <c r="C2108" i="2"/>
  <c r="D2108" i="2"/>
  <c r="E2108" i="2"/>
  <c r="F2108" i="2"/>
  <c r="G2108" i="2"/>
  <c r="H2108" i="2"/>
  <c r="I2108" i="2"/>
  <c r="J2108" i="2"/>
  <c r="A2109" i="2"/>
  <c r="B2109" i="2"/>
  <c r="C2109" i="2"/>
  <c r="D2109" i="2"/>
  <c r="E2109" i="2"/>
  <c r="F2109" i="2"/>
  <c r="G2109" i="2"/>
  <c r="H2109" i="2"/>
  <c r="I2109" i="2"/>
  <c r="J2109" i="2"/>
  <c r="A2110" i="2"/>
  <c r="B2110" i="2"/>
  <c r="C2110" i="2"/>
  <c r="D2110" i="2"/>
  <c r="E2110" i="2"/>
  <c r="F2110" i="2"/>
  <c r="G2110" i="2"/>
  <c r="H2110" i="2"/>
  <c r="I2110" i="2"/>
  <c r="J2110" i="2"/>
  <c r="A2111" i="2"/>
  <c r="B2111" i="2"/>
  <c r="C2111" i="2"/>
  <c r="D2111" i="2"/>
  <c r="E2111" i="2"/>
  <c r="F2111" i="2"/>
  <c r="G2111" i="2"/>
  <c r="H2111" i="2"/>
  <c r="I2111" i="2"/>
  <c r="J2111" i="2"/>
  <c r="A2112" i="2"/>
  <c r="B2112" i="2"/>
  <c r="C2112" i="2"/>
  <c r="D2112" i="2"/>
  <c r="E2112" i="2"/>
  <c r="F2112" i="2"/>
  <c r="G2112" i="2"/>
  <c r="H2112" i="2"/>
  <c r="I2112" i="2"/>
  <c r="J2112" i="2"/>
  <c r="A2113" i="2"/>
  <c r="B2113" i="2"/>
  <c r="C2113" i="2"/>
  <c r="D2113" i="2"/>
  <c r="E2113" i="2"/>
  <c r="F2113" i="2"/>
  <c r="G2113" i="2"/>
  <c r="H2113" i="2"/>
  <c r="I2113" i="2"/>
  <c r="J2113" i="2"/>
  <c r="A2114" i="2"/>
  <c r="B2114" i="2"/>
  <c r="C2114" i="2"/>
  <c r="D2114" i="2"/>
  <c r="E2114" i="2"/>
  <c r="F2114" i="2"/>
  <c r="G2114" i="2"/>
  <c r="H2114" i="2"/>
  <c r="I2114" i="2"/>
  <c r="J2114" i="2"/>
  <c r="A2115" i="2"/>
  <c r="B2115" i="2"/>
  <c r="C2115" i="2"/>
  <c r="D2115" i="2"/>
  <c r="E2115" i="2"/>
  <c r="F2115" i="2"/>
  <c r="G2115" i="2"/>
  <c r="H2115" i="2"/>
  <c r="I2115" i="2"/>
  <c r="J2115" i="2"/>
  <c r="A2116" i="2"/>
  <c r="B2116" i="2"/>
  <c r="C2116" i="2"/>
  <c r="D2116" i="2"/>
  <c r="E2116" i="2"/>
  <c r="F2116" i="2"/>
  <c r="G2116" i="2"/>
  <c r="H2116" i="2"/>
  <c r="I2116" i="2"/>
  <c r="J2116" i="2"/>
  <c r="A2117" i="2"/>
  <c r="B2117" i="2"/>
  <c r="C2117" i="2"/>
  <c r="D2117" i="2"/>
  <c r="E2117" i="2"/>
  <c r="F2117" i="2"/>
  <c r="G2117" i="2"/>
  <c r="H2117" i="2"/>
  <c r="I2117" i="2"/>
  <c r="J2117" i="2"/>
  <c r="A2118" i="2"/>
  <c r="B2118" i="2"/>
  <c r="C2118" i="2"/>
  <c r="D2118" i="2"/>
  <c r="E2118" i="2"/>
  <c r="F2118" i="2"/>
  <c r="G2118" i="2"/>
  <c r="H2118" i="2"/>
  <c r="I2118" i="2"/>
  <c r="J2118" i="2"/>
  <c r="A2119" i="2"/>
  <c r="B2119" i="2"/>
  <c r="C2119" i="2"/>
  <c r="D2119" i="2"/>
  <c r="E2119" i="2"/>
  <c r="F2119" i="2"/>
  <c r="G2119" i="2"/>
  <c r="H2119" i="2"/>
  <c r="I2119" i="2"/>
  <c r="J2119" i="2"/>
  <c r="A2120" i="2"/>
  <c r="B2120" i="2"/>
  <c r="C2120" i="2"/>
  <c r="D2120" i="2"/>
  <c r="E2120" i="2"/>
  <c r="F2120" i="2"/>
  <c r="G2120" i="2"/>
  <c r="H2120" i="2"/>
  <c r="I2120" i="2"/>
  <c r="J2120" i="2"/>
  <c r="A2121" i="2"/>
  <c r="B2121" i="2"/>
  <c r="C2121" i="2"/>
  <c r="D2121" i="2"/>
  <c r="E2121" i="2"/>
  <c r="F2121" i="2"/>
  <c r="G2121" i="2"/>
  <c r="H2121" i="2"/>
  <c r="I2121" i="2"/>
  <c r="J2121" i="2"/>
  <c r="A2122" i="2"/>
  <c r="B2122" i="2"/>
  <c r="C2122" i="2"/>
  <c r="D2122" i="2"/>
  <c r="E2122" i="2"/>
  <c r="F2122" i="2"/>
  <c r="G2122" i="2"/>
  <c r="H2122" i="2"/>
  <c r="I2122" i="2"/>
  <c r="J2122" i="2"/>
  <c r="A2123" i="2"/>
  <c r="B2123" i="2"/>
  <c r="C2123" i="2"/>
  <c r="D2123" i="2"/>
  <c r="E2123" i="2"/>
  <c r="F2123" i="2"/>
  <c r="G2123" i="2"/>
  <c r="H2123" i="2"/>
  <c r="I2123" i="2"/>
  <c r="J2123" i="2"/>
  <c r="A2124" i="2"/>
  <c r="B2124" i="2"/>
  <c r="C2124" i="2"/>
  <c r="D2124" i="2"/>
  <c r="E2124" i="2"/>
  <c r="F2124" i="2"/>
  <c r="G2124" i="2"/>
  <c r="H2124" i="2"/>
  <c r="I2124" i="2"/>
  <c r="J2124" i="2"/>
  <c r="A2125" i="2"/>
  <c r="B2125" i="2"/>
  <c r="C2125" i="2"/>
  <c r="D2125" i="2"/>
  <c r="E2125" i="2"/>
  <c r="F2125" i="2"/>
  <c r="G2125" i="2"/>
  <c r="H2125" i="2"/>
  <c r="I2125" i="2"/>
  <c r="J2125" i="2"/>
  <c r="A2126" i="2"/>
  <c r="B2126" i="2"/>
  <c r="C2126" i="2"/>
  <c r="D2126" i="2"/>
  <c r="E2126" i="2"/>
  <c r="F2126" i="2"/>
  <c r="G2126" i="2"/>
  <c r="H2126" i="2"/>
  <c r="I2126" i="2"/>
  <c r="J2126" i="2"/>
  <c r="A2127" i="2"/>
  <c r="B2127" i="2"/>
  <c r="C2127" i="2"/>
  <c r="D2127" i="2"/>
  <c r="E2127" i="2"/>
  <c r="F2127" i="2"/>
  <c r="G2127" i="2"/>
  <c r="H2127" i="2"/>
  <c r="I2127" i="2"/>
  <c r="J2127" i="2"/>
  <c r="A2128" i="2"/>
  <c r="B2128" i="2"/>
  <c r="C2128" i="2"/>
  <c r="D2128" i="2"/>
  <c r="E2128" i="2"/>
  <c r="F2128" i="2"/>
  <c r="G2128" i="2"/>
  <c r="H2128" i="2"/>
  <c r="I2128" i="2"/>
  <c r="J2128" i="2"/>
  <c r="A2129" i="2"/>
  <c r="B2129" i="2"/>
  <c r="C2129" i="2"/>
  <c r="D2129" i="2"/>
  <c r="E2129" i="2"/>
  <c r="F2129" i="2"/>
  <c r="G2129" i="2"/>
  <c r="H2129" i="2"/>
  <c r="I2129" i="2"/>
  <c r="J2129" i="2"/>
  <c r="A2130" i="2"/>
  <c r="B2130" i="2"/>
  <c r="C2130" i="2"/>
  <c r="D2130" i="2"/>
  <c r="E2130" i="2"/>
  <c r="F2130" i="2"/>
  <c r="G2130" i="2"/>
  <c r="H2130" i="2"/>
  <c r="I2130" i="2"/>
  <c r="J2130" i="2"/>
  <c r="A2131" i="2"/>
  <c r="B2131" i="2"/>
  <c r="C2131" i="2"/>
  <c r="D2131" i="2"/>
  <c r="E2131" i="2"/>
  <c r="F2131" i="2"/>
  <c r="G2131" i="2"/>
  <c r="H2131" i="2"/>
  <c r="I2131" i="2"/>
  <c r="J2131" i="2"/>
  <c r="A2132" i="2"/>
  <c r="B2132" i="2"/>
  <c r="C2132" i="2"/>
  <c r="D2132" i="2"/>
  <c r="E2132" i="2"/>
  <c r="F2132" i="2"/>
  <c r="G2132" i="2"/>
  <c r="H2132" i="2"/>
  <c r="I2132" i="2"/>
  <c r="J2132" i="2"/>
  <c r="A2133" i="2"/>
  <c r="B2133" i="2"/>
  <c r="C2133" i="2"/>
  <c r="D2133" i="2"/>
  <c r="E2133" i="2"/>
  <c r="F2133" i="2"/>
  <c r="G2133" i="2"/>
  <c r="H2133" i="2"/>
  <c r="I2133" i="2"/>
  <c r="J2133" i="2"/>
  <c r="A2134" i="2"/>
  <c r="B2134" i="2"/>
  <c r="C2134" i="2"/>
  <c r="D2134" i="2"/>
  <c r="E2134" i="2"/>
  <c r="F2134" i="2"/>
  <c r="G2134" i="2"/>
  <c r="H2134" i="2"/>
  <c r="I2134" i="2"/>
  <c r="J2134" i="2"/>
  <c r="A2135" i="2"/>
  <c r="B2135" i="2"/>
  <c r="C2135" i="2"/>
  <c r="D2135" i="2"/>
  <c r="E2135" i="2"/>
  <c r="F2135" i="2"/>
  <c r="G2135" i="2"/>
  <c r="H2135" i="2"/>
  <c r="I2135" i="2"/>
  <c r="J2135" i="2"/>
  <c r="A2136" i="2"/>
  <c r="B2136" i="2"/>
  <c r="C2136" i="2"/>
  <c r="D2136" i="2"/>
  <c r="E2136" i="2"/>
  <c r="F2136" i="2"/>
  <c r="G2136" i="2"/>
  <c r="H2136" i="2"/>
  <c r="I2136" i="2"/>
  <c r="J2136" i="2"/>
  <c r="A2137" i="2"/>
  <c r="B2137" i="2"/>
  <c r="C2137" i="2"/>
  <c r="D2137" i="2"/>
  <c r="E2137" i="2"/>
  <c r="F2137" i="2"/>
  <c r="G2137" i="2"/>
  <c r="H2137" i="2"/>
  <c r="I2137" i="2"/>
  <c r="J2137" i="2"/>
  <c r="A2138" i="2"/>
  <c r="B2138" i="2"/>
  <c r="C2138" i="2"/>
  <c r="D2138" i="2"/>
  <c r="E2138" i="2"/>
  <c r="F2138" i="2"/>
  <c r="G2138" i="2"/>
  <c r="H2138" i="2"/>
  <c r="I2138" i="2"/>
  <c r="J2138" i="2"/>
  <c r="A2139" i="2"/>
  <c r="B2139" i="2"/>
  <c r="C2139" i="2"/>
  <c r="D2139" i="2"/>
  <c r="E2139" i="2"/>
  <c r="F2139" i="2"/>
  <c r="G2139" i="2"/>
  <c r="H2139" i="2"/>
  <c r="I2139" i="2"/>
  <c r="J2139" i="2"/>
  <c r="A2140" i="2"/>
  <c r="B2140" i="2"/>
  <c r="C2140" i="2"/>
  <c r="D2140" i="2"/>
  <c r="E2140" i="2"/>
  <c r="F2140" i="2"/>
  <c r="G2140" i="2"/>
  <c r="H2140" i="2"/>
  <c r="I2140" i="2"/>
  <c r="J2140" i="2"/>
  <c r="A2141" i="2"/>
  <c r="B2141" i="2"/>
  <c r="C2141" i="2"/>
  <c r="D2141" i="2"/>
  <c r="E2141" i="2"/>
  <c r="F2141" i="2"/>
  <c r="G2141" i="2"/>
  <c r="H2141" i="2"/>
  <c r="I2141" i="2"/>
  <c r="J2141" i="2"/>
  <c r="A2142" i="2"/>
  <c r="B2142" i="2"/>
  <c r="C2142" i="2"/>
  <c r="D2142" i="2"/>
  <c r="E2142" i="2"/>
  <c r="F2142" i="2"/>
  <c r="G2142" i="2"/>
  <c r="H2142" i="2"/>
  <c r="I2142" i="2"/>
  <c r="J2142" i="2"/>
  <c r="A2143" i="2"/>
  <c r="B2143" i="2"/>
  <c r="C2143" i="2"/>
  <c r="D2143" i="2"/>
  <c r="E2143" i="2"/>
  <c r="F2143" i="2"/>
  <c r="G2143" i="2"/>
  <c r="H2143" i="2"/>
  <c r="I2143" i="2"/>
  <c r="J2143" i="2"/>
  <c r="A2144" i="2"/>
  <c r="B2144" i="2"/>
  <c r="C2144" i="2"/>
  <c r="D2144" i="2"/>
  <c r="E2144" i="2"/>
  <c r="F2144" i="2"/>
  <c r="G2144" i="2"/>
  <c r="H2144" i="2"/>
  <c r="I2144" i="2"/>
  <c r="J2144" i="2"/>
  <c r="A2145" i="2"/>
  <c r="B2145" i="2"/>
  <c r="C2145" i="2"/>
  <c r="D2145" i="2"/>
  <c r="E2145" i="2"/>
  <c r="F2145" i="2"/>
  <c r="G2145" i="2"/>
  <c r="H2145" i="2"/>
  <c r="I2145" i="2"/>
  <c r="J2145" i="2"/>
  <c r="A2146" i="2"/>
  <c r="B2146" i="2"/>
  <c r="C2146" i="2"/>
  <c r="D2146" i="2"/>
  <c r="E2146" i="2"/>
  <c r="F2146" i="2"/>
  <c r="G2146" i="2"/>
  <c r="H2146" i="2"/>
  <c r="I2146" i="2"/>
  <c r="J2146" i="2"/>
  <c r="A2147" i="2"/>
  <c r="B2147" i="2"/>
  <c r="C2147" i="2"/>
  <c r="D2147" i="2"/>
  <c r="E2147" i="2"/>
  <c r="F2147" i="2"/>
  <c r="G2147" i="2"/>
  <c r="H2147" i="2"/>
  <c r="I2147" i="2"/>
  <c r="J2147" i="2"/>
  <c r="A2148" i="2"/>
  <c r="B2148" i="2"/>
  <c r="C2148" i="2"/>
  <c r="D2148" i="2"/>
  <c r="E2148" i="2"/>
  <c r="F2148" i="2"/>
  <c r="G2148" i="2"/>
  <c r="H2148" i="2"/>
  <c r="I2148" i="2"/>
  <c r="J2148" i="2"/>
  <c r="A2149" i="2"/>
  <c r="B2149" i="2"/>
  <c r="C2149" i="2"/>
  <c r="D2149" i="2"/>
  <c r="E2149" i="2"/>
  <c r="F2149" i="2"/>
  <c r="G2149" i="2"/>
  <c r="H2149" i="2"/>
  <c r="I2149" i="2"/>
  <c r="J2149" i="2"/>
  <c r="A2150" i="2"/>
  <c r="B2150" i="2"/>
  <c r="C2150" i="2"/>
  <c r="D2150" i="2"/>
  <c r="E2150" i="2"/>
  <c r="F2150" i="2"/>
  <c r="G2150" i="2"/>
  <c r="H2150" i="2"/>
  <c r="I2150" i="2"/>
  <c r="J2150" i="2"/>
  <c r="A2151" i="2"/>
  <c r="B2151" i="2"/>
  <c r="C2151" i="2"/>
  <c r="D2151" i="2"/>
  <c r="E2151" i="2"/>
  <c r="F2151" i="2"/>
  <c r="G2151" i="2"/>
  <c r="H2151" i="2"/>
  <c r="I2151" i="2"/>
  <c r="J2151" i="2"/>
  <c r="A2152" i="2"/>
  <c r="B2152" i="2"/>
  <c r="C2152" i="2"/>
  <c r="D2152" i="2"/>
  <c r="E2152" i="2"/>
  <c r="F2152" i="2"/>
  <c r="G2152" i="2"/>
  <c r="H2152" i="2"/>
  <c r="I2152" i="2"/>
  <c r="J2152" i="2"/>
  <c r="A2153" i="2"/>
  <c r="B2153" i="2"/>
  <c r="C2153" i="2"/>
  <c r="D2153" i="2"/>
  <c r="E2153" i="2"/>
  <c r="F2153" i="2"/>
  <c r="G2153" i="2"/>
  <c r="H2153" i="2"/>
  <c r="I2153" i="2"/>
  <c r="J2153" i="2"/>
  <c r="A2154" i="2"/>
  <c r="B2154" i="2"/>
  <c r="C2154" i="2"/>
  <c r="D2154" i="2"/>
  <c r="E2154" i="2"/>
  <c r="F2154" i="2"/>
  <c r="G2154" i="2"/>
  <c r="H2154" i="2"/>
  <c r="I2154" i="2"/>
  <c r="J2154" i="2"/>
  <c r="A2155" i="2"/>
  <c r="B2155" i="2"/>
  <c r="C2155" i="2"/>
  <c r="D2155" i="2"/>
  <c r="E2155" i="2"/>
  <c r="F2155" i="2"/>
  <c r="G2155" i="2"/>
  <c r="H2155" i="2"/>
  <c r="I2155" i="2"/>
  <c r="J2155" i="2"/>
  <c r="A2156" i="2"/>
  <c r="B2156" i="2"/>
  <c r="C2156" i="2"/>
  <c r="D2156" i="2"/>
  <c r="E2156" i="2"/>
  <c r="F2156" i="2"/>
  <c r="G2156" i="2"/>
  <c r="H2156" i="2"/>
  <c r="I2156" i="2"/>
  <c r="J2156" i="2"/>
  <c r="A2157" i="2"/>
  <c r="B2157" i="2"/>
  <c r="C2157" i="2"/>
  <c r="D2157" i="2"/>
  <c r="E2157" i="2"/>
  <c r="F2157" i="2"/>
  <c r="G2157" i="2"/>
  <c r="H2157" i="2"/>
  <c r="I2157" i="2"/>
  <c r="J2157" i="2"/>
  <c r="A2158" i="2"/>
  <c r="B2158" i="2"/>
  <c r="C2158" i="2"/>
  <c r="D2158" i="2"/>
  <c r="E2158" i="2"/>
  <c r="F2158" i="2"/>
  <c r="G2158" i="2"/>
  <c r="H2158" i="2"/>
  <c r="I2158" i="2"/>
  <c r="J2158" i="2"/>
  <c r="A2159" i="2"/>
  <c r="B2159" i="2"/>
  <c r="C2159" i="2"/>
  <c r="D2159" i="2"/>
  <c r="E2159" i="2"/>
  <c r="F2159" i="2"/>
  <c r="G2159" i="2"/>
  <c r="H2159" i="2"/>
  <c r="I2159" i="2"/>
  <c r="J2159" i="2"/>
  <c r="A2160" i="2"/>
  <c r="B2160" i="2"/>
  <c r="C2160" i="2"/>
  <c r="D2160" i="2"/>
  <c r="E2160" i="2"/>
  <c r="F2160" i="2"/>
  <c r="G2160" i="2"/>
  <c r="H2160" i="2"/>
  <c r="I2160" i="2"/>
  <c r="J2160" i="2"/>
  <c r="A2161" i="2"/>
  <c r="B2161" i="2"/>
  <c r="C2161" i="2"/>
  <c r="D2161" i="2"/>
  <c r="E2161" i="2"/>
  <c r="F2161" i="2"/>
  <c r="G2161" i="2"/>
  <c r="H2161" i="2"/>
  <c r="I2161" i="2"/>
  <c r="J2161" i="2"/>
  <c r="A2162" i="2"/>
  <c r="B2162" i="2"/>
  <c r="C2162" i="2"/>
  <c r="D2162" i="2"/>
  <c r="E2162" i="2"/>
  <c r="F2162" i="2"/>
  <c r="G2162" i="2"/>
  <c r="H2162" i="2"/>
  <c r="I2162" i="2"/>
  <c r="J2162" i="2"/>
  <c r="A2163" i="2"/>
  <c r="B2163" i="2"/>
  <c r="C2163" i="2"/>
  <c r="D2163" i="2"/>
  <c r="E2163" i="2"/>
  <c r="F2163" i="2"/>
  <c r="G2163" i="2"/>
  <c r="H2163" i="2"/>
  <c r="I2163" i="2"/>
  <c r="J2163" i="2"/>
  <c r="A2164" i="2"/>
  <c r="B2164" i="2"/>
  <c r="C2164" i="2"/>
  <c r="D2164" i="2"/>
  <c r="E2164" i="2"/>
  <c r="F2164" i="2"/>
  <c r="G2164" i="2"/>
  <c r="H2164" i="2"/>
  <c r="I2164" i="2"/>
  <c r="J2164" i="2"/>
  <c r="A2165" i="2"/>
  <c r="B2165" i="2"/>
  <c r="C2165" i="2"/>
  <c r="D2165" i="2"/>
  <c r="E2165" i="2"/>
  <c r="F2165" i="2"/>
  <c r="G2165" i="2"/>
  <c r="H2165" i="2"/>
  <c r="I2165" i="2"/>
  <c r="J2165" i="2"/>
  <c r="A2166" i="2"/>
  <c r="B2166" i="2"/>
  <c r="C2166" i="2"/>
  <c r="D2166" i="2"/>
  <c r="E2166" i="2"/>
  <c r="F2166" i="2"/>
  <c r="G2166" i="2"/>
  <c r="H2166" i="2"/>
  <c r="I2166" i="2"/>
  <c r="J2166" i="2"/>
  <c r="A2167" i="2"/>
  <c r="B2167" i="2"/>
  <c r="C2167" i="2"/>
  <c r="D2167" i="2"/>
  <c r="E2167" i="2"/>
  <c r="F2167" i="2"/>
  <c r="G2167" i="2"/>
  <c r="H2167" i="2"/>
  <c r="I2167" i="2"/>
  <c r="J2167" i="2"/>
  <c r="A2168" i="2"/>
  <c r="B2168" i="2"/>
  <c r="C2168" i="2"/>
  <c r="D2168" i="2"/>
  <c r="E2168" i="2"/>
  <c r="F2168" i="2"/>
  <c r="G2168" i="2"/>
  <c r="H2168" i="2"/>
  <c r="I2168" i="2"/>
  <c r="J2168" i="2"/>
  <c r="A2169" i="2"/>
  <c r="B2169" i="2"/>
  <c r="C2169" i="2"/>
  <c r="D2169" i="2"/>
  <c r="E2169" i="2"/>
  <c r="F2169" i="2"/>
  <c r="G2169" i="2"/>
  <c r="H2169" i="2"/>
  <c r="I2169" i="2"/>
  <c r="J2169" i="2"/>
  <c r="A2170" i="2"/>
  <c r="B2170" i="2"/>
  <c r="C2170" i="2"/>
  <c r="D2170" i="2"/>
  <c r="E2170" i="2"/>
  <c r="F2170" i="2"/>
  <c r="G2170" i="2"/>
  <c r="H2170" i="2"/>
  <c r="I2170" i="2"/>
  <c r="J2170" i="2"/>
  <c r="A2171" i="2"/>
  <c r="B2171" i="2"/>
  <c r="C2171" i="2"/>
  <c r="D2171" i="2"/>
  <c r="E2171" i="2"/>
  <c r="F2171" i="2"/>
  <c r="G2171" i="2"/>
  <c r="H2171" i="2"/>
  <c r="I2171" i="2"/>
  <c r="J2171" i="2"/>
  <c r="A2172" i="2"/>
  <c r="B2172" i="2"/>
  <c r="C2172" i="2"/>
  <c r="D2172" i="2"/>
  <c r="E2172" i="2"/>
  <c r="F2172" i="2"/>
  <c r="G2172" i="2"/>
  <c r="H2172" i="2"/>
  <c r="I2172" i="2"/>
  <c r="J2172" i="2"/>
  <c r="A2173" i="2"/>
  <c r="B2173" i="2"/>
  <c r="C2173" i="2"/>
  <c r="D2173" i="2"/>
  <c r="E2173" i="2"/>
  <c r="F2173" i="2"/>
  <c r="G2173" i="2"/>
  <c r="H2173" i="2"/>
  <c r="I2173" i="2"/>
  <c r="J2173" i="2"/>
  <c r="A2174" i="2"/>
  <c r="B2174" i="2"/>
  <c r="C2174" i="2"/>
  <c r="D2174" i="2"/>
  <c r="E2174" i="2"/>
  <c r="F2174" i="2"/>
  <c r="G2174" i="2"/>
  <c r="H2174" i="2"/>
  <c r="I2174" i="2"/>
  <c r="J2174" i="2"/>
  <c r="A2175" i="2"/>
  <c r="B2175" i="2"/>
  <c r="C2175" i="2"/>
  <c r="D2175" i="2"/>
  <c r="E2175" i="2"/>
  <c r="F2175" i="2"/>
  <c r="G2175" i="2"/>
  <c r="H2175" i="2"/>
  <c r="I2175" i="2"/>
  <c r="J2175" i="2"/>
  <c r="A2176" i="2"/>
  <c r="B2176" i="2"/>
  <c r="C2176" i="2"/>
  <c r="D2176" i="2"/>
  <c r="E2176" i="2"/>
  <c r="F2176" i="2"/>
  <c r="G2176" i="2"/>
  <c r="H2176" i="2"/>
  <c r="I2176" i="2"/>
  <c r="J2176" i="2"/>
  <c r="A2177" i="2"/>
  <c r="B2177" i="2"/>
  <c r="C2177" i="2"/>
  <c r="D2177" i="2"/>
  <c r="E2177" i="2"/>
  <c r="F2177" i="2"/>
  <c r="G2177" i="2"/>
  <c r="H2177" i="2"/>
  <c r="I2177" i="2"/>
  <c r="J2177" i="2"/>
  <c r="A2178" i="2"/>
  <c r="B2178" i="2"/>
  <c r="C2178" i="2"/>
  <c r="D2178" i="2"/>
  <c r="E2178" i="2"/>
  <c r="F2178" i="2"/>
  <c r="G2178" i="2"/>
  <c r="H2178" i="2"/>
  <c r="I2178" i="2"/>
  <c r="J2178" i="2"/>
  <c r="A2179" i="2"/>
  <c r="B2179" i="2"/>
  <c r="C2179" i="2"/>
  <c r="D2179" i="2"/>
  <c r="E2179" i="2"/>
  <c r="F2179" i="2"/>
  <c r="G2179" i="2"/>
  <c r="H2179" i="2"/>
  <c r="I2179" i="2"/>
  <c r="J2179" i="2"/>
  <c r="A2180" i="2"/>
  <c r="B2180" i="2"/>
  <c r="C2180" i="2"/>
  <c r="D2180" i="2"/>
  <c r="E2180" i="2"/>
  <c r="F2180" i="2"/>
  <c r="G2180" i="2"/>
  <c r="H2180" i="2"/>
  <c r="I2180" i="2"/>
  <c r="J2180" i="2"/>
  <c r="A2181" i="2"/>
  <c r="B2181" i="2"/>
  <c r="C2181" i="2"/>
  <c r="D2181" i="2"/>
  <c r="E2181" i="2"/>
  <c r="F2181" i="2"/>
  <c r="G2181" i="2"/>
  <c r="H2181" i="2"/>
  <c r="I2181" i="2"/>
  <c r="J2181" i="2"/>
  <c r="A2182" i="2"/>
  <c r="B2182" i="2"/>
  <c r="C2182" i="2"/>
  <c r="D2182" i="2"/>
  <c r="E2182" i="2"/>
  <c r="F2182" i="2"/>
  <c r="G2182" i="2"/>
  <c r="H2182" i="2"/>
  <c r="I2182" i="2"/>
  <c r="J2182" i="2"/>
  <c r="A2183" i="2"/>
  <c r="B2183" i="2"/>
  <c r="C2183" i="2"/>
  <c r="D2183" i="2"/>
  <c r="E2183" i="2"/>
  <c r="F2183" i="2"/>
  <c r="G2183" i="2"/>
  <c r="H2183" i="2"/>
  <c r="I2183" i="2"/>
  <c r="J2183" i="2"/>
  <c r="A2184" i="2"/>
  <c r="B2184" i="2"/>
  <c r="C2184" i="2"/>
  <c r="D2184" i="2"/>
  <c r="E2184" i="2"/>
  <c r="F2184" i="2"/>
  <c r="G2184" i="2"/>
  <c r="H2184" i="2"/>
  <c r="I2184" i="2"/>
  <c r="J2184" i="2"/>
  <c r="A2185" i="2"/>
  <c r="B2185" i="2"/>
  <c r="C2185" i="2"/>
  <c r="D2185" i="2"/>
  <c r="E2185" i="2"/>
  <c r="F2185" i="2"/>
  <c r="G2185" i="2"/>
  <c r="H2185" i="2"/>
  <c r="I2185" i="2"/>
  <c r="J2185" i="2"/>
  <c r="A2186" i="2"/>
  <c r="B2186" i="2"/>
  <c r="C2186" i="2"/>
  <c r="D2186" i="2"/>
  <c r="E2186" i="2"/>
  <c r="F2186" i="2"/>
  <c r="G2186" i="2"/>
  <c r="H2186" i="2"/>
  <c r="I2186" i="2"/>
  <c r="J2186" i="2"/>
  <c r="A2187" i="2"/>
  <c r="B2187" i="2"/>
  <c r="C2187" i="2"/>
  <c r="D2187" i="2"/>
  <c r="E2187" i="2"/>
  <c r="F2187" i="2"/>
  <c r="G2187" i="2"/>
  <c r="H2187" i="2"/>
  <c r="I2187" i="2"/>
  <c r="J2187" i="2"/>
  <c r="A2188" i="2"/>
  <c r="B2188" i="2"/>
  <c r="C2188" i="2"/>
  <c r="D2188" i="2"/>
  <c r="E2188" i="2"/>
  <c r="F2188" i="2"/>
  <c r="G2188" i="2"/>
  <c r="H2188" i="2"/>
  <c r="I2188" i="2"/>
  <c r="J2188" i="2"/>
  <c r="A2189" i="2"/>
  <c r="B2189" i="2"/>
  <c r="C2189" i="2"/>
  <c r="D2189" i="2"/>
  <c r="E2189" i="2"/>
  <c r="F2189" i="2"/>
  <c r="G2189" i="2"/>
  <c r="H2189" i="2"/>
  <c r="I2189" i="2"/>
  <c r="J2189" i="2"/>
  <c r="A2190" i="2"/>
  <c r="B2190" i="2"/>
  <c r="C2190" i="2"/>
  <c r="D2190" i="2"/>
  <c r="E2190" i="2"/>
  <c r="F2190" i="2"/>
  <c r="G2190" i="2"/>
  <c r="H2190" i="2"/>
  <c r="I2190" i="2"/>
  <c r="J2190" i="2"/>
  <c r="A2191" i="2"/>
  <c r="B2191" i="2"/>
  <c r="C2191" i="2"/>
  <c r="D2191" i="2"/>
  <c r="E2191" i="2"/>
  <c r="F2191" i="2"/>
  <c r="G2191" i="2"/>
  <c r="H2191" i="2"/>
  <c r="I2191" i="2"/>
  <c r="J2191" i="2"/>
  <c r="A2192" i="2"/>
  <c r="B2192" i="2"/>
  <c r="C2192" i="2"/>
  <c r="D2192" i="2"/>
  <c r="E2192" i="2"/>
  <c r="F2192" i="2"/>
  <c r="G2192" i="2"/>
  <c r="H2192" i="2"/>
  <c r="I2192" i="2"/>
  <c r="J2192" i="2"/>
  <c r="A2193" i="2"/>
  <c r="B2193" i="2"/>
  <c r="C2193" i="2"/>
  <c r="D2193" i="2"/>
  <c r="E2193" i="2"/>
  <c r="F2193" i="2"/>
  <c r="G2193" i="2"/>
  <c r="H2193" i="2"/>
  <c r="I2193" i="2"/>
  <c r="J2193" i="2"/>
  <c r="A2194" i="2"/>
  <c r="B2194" i="2"/>
  <c r="C2194" i="2"/>
  <c r="D2194" i="2"/>
  <c r="E2194" i="2"/>
  <c r="F2194" i="2"/>
  <c r="G2194" i="2"/>
  <c r="H2194" i="2"/>
  <c r="I2194" i="2"/>
  <c r="J2194" i="2"/>
  <c r="A2195" i="2"/>
  <c r="B2195" i="2"/>
  <c r="C2195" i="2"/>
  <c r="D2195" i="2"/>
  <c r="E2195" i="2"/>
  <c r="F2195" i="2"/>
  <c r="G2195" i="2"/>
  <c r="H2195" i="2"/>
  <c r="I2195" i="2"/>
  <c r="J2195" i="2"/>
  <c r="A2196" i="2"/>
  <c r="B2196" i="2"/>
  <c r="C2196" i="2"/>
  <c r="D2196" i="2"/>
  <c r="E2196" i="2"/>
  <c r="F2196" i="2"/>
  <c r="G2196" i="2"/>
  <c r="H2196" i="2"/>
  <c r="I2196" i="2"/>
  <c r="J2196" i="2"/>
  <c r="A2197" i="2"/>
  <c r="B2197" i="2"/>
  <c r="C2197" i="2"/>
  <c r="D2197" i="2"/>
  <c r="E2197" i="2"/>
  <c r="F2197" i="2"/>
  <c r="G2197" i="2"/>
  <c r="H2197" i="2"/>
  <c r="I2197" i="2"/>
  <c r="J2197" i="2"/>
  <c r="A2198" i="2"/>
  <c r="B2198" i="2"/>
  <c r="C2198" i="2"/>
  <c r="D2198" i="2"/>
  <c r="E2198" i="2"/>
  <c r="F2198" i="2"/>
  <c r="G2198" i="2"/>
  <c r="H2198" i="2"/>
  <c r="I2198" i="2"/>
  <c r="J2198" i="2"/>
  <c r="A2199" i="2"/>
  <c r="B2199" i="2"/>
  <c r="C2199" i="2"/>
  <c r="D2199" i="2"/>
  <c r="E2199" i="2"/>
  <c r="F2199" i="2"/>
  <c r="G2199" i="2"/>
  <c r="H2199" i="2"/>
  <c r="I2199" i="2"/>
  <c r="J2199" i="2"/>
  <c r="A2200" i="2"/>
  <c r="B2200" i="2"/>
  <c r="C2200" i="2"/>
  <c r="D2200" i="2"/>
  <c r="E2200" i="2"/>
  <c r="F2200" i="2"/>
  <c r="G2200" i="2"/>
  <c r="H2200" i="2"/>
  <c r="I2200" i="2"/>
  <c r="J2200" i="2"/>
  <c r="A2201" i="2"/>
  <c r="B2201" i="2"/>
  <c r="C2201" i="2"/>
  <c r="D2201" i="2"/>
  <c r="E2201" i="2"/>
  <c r="F2201" i="2"/>
  <c r="G2201" i="2"/>
  <c r="H2201" i="2"/>
  <c r="I2201" i="2"/>
  <c r="J2201" i="2"/>
  <c r="A2202" i="2"/>
  <c r="B2202" i="2"/>
  <c r="C2202" i="2"/>
  <c r="D2202" i="2"/>
  <c r="E2202" i="2"/>
  <c r="F2202" i="2"/>
  <c r="G2202" i="2"/>
  <c r="H2202" i="2"/>
  <c r="I2202" i="2"/>
  <c r="J2202" i="2"/>
  <c r="A2203" i="2"/>
  <c r="B2203" i="2"/>
  <c r="C2203" i="2"/>
  <c r="D2203" i="2"/>
  <c r="E2203" i="2"/>
  <c r="F2203" i="2"/>
  <c r="G2203" i="2"/>
  <c r="H2203" i="2"/>
  <c r="I2203" i="2"/>
  <c r="J2203" i="2"/>
  <c r="A2204" i="2"/>
  <c r="B2204" i="2"/>
  <c r="C2204" i="2"/>
  <c r="D2204" i="2"/>
  <c r="E2204" i="2"/>
  <c r="F2204" i="2"/>
  <c r="G2204" i="2"/>
  <c r="H2204" i="2"/>
  <c r="I2204" i="2"/>
  <c r="J2204" i="2"/>
  <c r="A2205" i="2"/>
  <c r="B2205" i="2"/>
  <c r="C2205" i="2"/>
  <c r="D2205" i="2"/>
  <c r="E2205" i="2"/>
  <c r="F2205" i="2"/>
  <c r="G2205" i="2"/>
  <c r="H2205" i="2"/>
  <c r="I2205" i="2"/>
  <c r="J2205" i="2"/>
  <c r="A2206" i="2"/>
  <c r="B2206" i="2"/>
  <c r="C2206" i="2"/>
  <c r="D2206" i="2"/>
  <c r="E2206" i="2"/>
  <c r="F2206" i="2"/>
  <c r="G2206" i="2"/>
  <c r="H2206" i="2"/>
  <c r="I2206" i="2"/>
  <c r="J2206" i="2"/>
  <c r="A2207" i="2"/>
  <c r="B2207" i="2"/>
  <c r="C2207" i="2"/>
  <c r="D2207" i="2"/>
  <c r="E2207" i="2"/>
  <c r="F2207" i="2"/>
  <c r="G2207" i="2"/>
  <c r="H2207" i="2"/>
  <c r="I2207" i="2"/>
  <c r="J2207" i="2"/>
  <c r="A2208" i="2"/>
  <c r="B2208" i="2"/>
  <c r="C2208" i="2"/>
  <c r="D2208" i="2"/>
  <c r="E2208" i="2"/>
  <c r="F2208" i="2"/>
  <c r="G2208" i="2"/>
  <c r="H2208" i="2"/>
  <c r="I2208" i="2"/>
  <c r="J2208" i="2"/>
  <c r="A2209" i="2"/>
  <c r="B2209" i="2"/>
  <c r="C2209" i="2"/>
  <c r="D2209" i="2"/>
  <c r="E2209" i="2"/>
  <c r="F2209" i="2"/>
  <c r="G2209" i="2"/>
  <c r="H2209" i="2"/>
  <c r="I2209" i="2"/>
  <c r="J2209" i="2"/>
  <c r="A2210" i="2"/>
  <c r="B2210" i="2"/>
  <c r="C2210" i="2"/>
  <c r="D2210" i="2"/>
  <c r="E2210" i="2"/>
  <c r="F2210" i="2"/>
  <c r="G2210" i="2"/>
  <c r="H2210" i="2"/>
  <c r="I2210" i="2"/>
  <c r="J2210" i="2"/>
  <c r="A2211" i="2"/>
  <c r="B2211" i="2"/>
  <c r="C2211" i="2"/>
  <c r="D2211" i="2"/>
  <c r="E2211" i="2"/>
  <c r="F2211" i="2"/>
  <c r="G2211" i="2"/>
  <c r="H2211" i="2"/>
  <c r="I2211" i="2"/>
  <c r="J2211" i="2"/>
  <c r="A2212" i="2"/>
  <c r="B2212" i="2"/>
  <c r="C2212" i="2"/>
  <c r="D2212" i="2"/>
  <c r="E2212" i="2"/>
  <c r="F2212" i="2"/>
  <c r="G2212" i="2"/>
  <c r="H2212" i="2"/>
  <c r="I2212" i="2"/>
  <c r="J2212" i="2"/>
  <c r="A2213" i="2"/>
  <c r="B2213" i="2"/>
  <c r="C2213" i="2"/>
  <c r="D2213" i="2"/>
  <c r="E2213" i="2"/>
  <c r="F2213" i="2"/>
  <c r="G2213" i="2"/>
  <c r="H2213" i="2"/>
  <c r="I2213" i="2"/>
  <c r="J2213" i="2"/>
  <c r="A2214" i="2"/>
  <c r="B2214" i="2"/>
  <c r="C2214" i="2"/>
  <c r="D2214" i="2"/>
  <c r="E2214" i="2"/>
  <c r="F2214" i="2"/>
  <c r="G2214" i="2"/>
  <c r="H2214" i="2"/>
  <c r="I2214" i="2"/>
  <c r="J2214" i="2"/>
  <c r="A2215" i="2"/>
  <c r="B2215" i="2"/>
  <c r="C2215" i="2"/>
  <c r="D2215" i="2"/>
  <c r="E2215" i="2"/>
  <c r="F2215" i="2"/>
  <c r="G2215" i="2"/>
  <c r="H2215" i="2"/>
  <c r="I2215" i="2"/>
  <c r="J2215" i="2"/>
  <c r="A2216" i="2"/>
  <c r="B2216" i="2"/>
  <c r="C2216" i="2"/>
  <c r="D2216" i="2"/>
  <c r="E2216" i="2"/>
  <c r="F2216" i="2"/>
  <c r="G2216" i="2"/>
  <c r="H2216" i="2"/>
  <c r="I2216" i="2"/>
  <c r="J2216" i="2"/>
  <c r="A2217" i="2"/>
  <c r="B2217" i="2"/>
  <c r="C2217" i="2"/>
  <c r="D2217" i="2"/>
  <c r="E2217" i="2"/>
  <c r="F2217" i="2"/>
  <c r="G2217" i="2"/>
  <c r="H2217" i="2"/>
  <c r="I2217" i="2"/>
  <c r="J2217" i="2"/>
  <c r="A2218" i="2"/>
  <c r="B2218" i="2"/>
  <c r="C2218" i="2"/>
  <c r="D2218" i="2"/>
  <c r="E2218" i="2"/>
  <c r="F2218" i="2"/>
  <c r="G2218" i="2"/>
  <c r="H2218" i="2"/>
  <c r="I2218" i="2"/>
  <c r="J2218" i="2"/>
  <c r="A2219" i="2"/>
  <c r="B2219" i="2"/>
  <c r="C2219" i="2"/>
  <c r="D2219" i="2"/>
  <c r="E2219" i="2"/>
  <c r="F2219" i="2"/>
  <c r="G2219" i="2"/>
  <c r="H2219" i="2"/>
  <c r="I2219" i="2"/>
  <c r="J2219" i="2"/>
  <c r="A2220" i="2"/>
  <c r="B2220" i="2"/>
  <c r="C2220" i="2"/>
  <c r="D2220" i="2"/>
  <c r="E2220" i="2"/>
  <c r="F2220" i="2"/>
  <c r="G2220" i="2"/>
  <c r="H2220" i="2"/>
  <c r="I2220" i="2"/>
  <c r="J2220" i="2"/>
  <c r="A2221" i="2"/>
  <c r="B2221" i="2"/>
  <c r="C2221" i="2"/>
  <c r="D2221" i="2"/>
  <c r="E2221" i="2"/>
  <c r="F2221" i="2"/>
  <c r="G2221" i="2"/>
  <c r="H2221" i="2"/>
  <c r="I2221" i="2"/>
  <c r="J2221" i="2"/>
  <c r="A2222" i="2"/>
  <c r="B2222" i="2"/>
  <c r="C2222" i="2"/>
  <c r="D2222" i="2"/>
  <c r="E2222" i="2"/>
  <c r="F2222" i="2"/>
  <c r="G2222" i="2"/>
  <c r="H2222" i="2"/>
  <c r="I2222" i="2"/>
  <c r="J2222" i="2"/>
  <c r="A2223" i="2"/>
  <c r="B2223" i="2"/>
  <c r="C2223" i="2"/>
  <c r="D2223" i="2"/>
  <c r="E2223" i="2"/>
  <c r="F2223" i="2"/>
  <c r="G2223" i="2"/>
  <c r="H2223" i="2"/>
  <c r="I2223" i="2"/>
  <c r="J2223" i="2"/>
  <c r="A2224" i="2"/>
  <c r="B2224" i="2"/>
  <c r="C2224" i="2"/>
  <c r="D2224" i="2"/>
  <c r="E2224" i="2"/>
  <c r="F2224" i="2"/>
  <c r="G2224" i="2"/>
  <c r="H2224" i="2"/>
  <c r="I2224" i="2"/>
  <c r="J2224" i="2"/>
  <c r="A2225" i="2"/>
  <c r="B2225" i="2"/>
  <c r="C2225" i="2"/>
  <c r="D2225" i="2"/>
  <c r="E2225" i="2"/>
  <c r="F2225" i="2"/>
  <c r="G2225" i="2"/>
  <c r="H2225" i="2"/>
  <c r="I2225" i="2"/>
  <c r="J2225" i="2"/>
  <c r="A2226" i="2"/>
  <c r="B2226" i="2"/>
  <c r="C2226" i="2"/>
  <c r="D2226" i="2"/>
  <c r="E2226" i="2"/>
  <c r="F2226" i="2"/>
  <c r="G2226" i="2"/>
  <c r="H2226" i="2"/>
  <c r="I2226" i="2"/>
  <c r="J2226" i="2"/>
  <c r="A2227" i="2"/>
  <c r="B2227" i="2"/>
  <c r="C2227" i="2"/>
  <c r="D2227" i="2"/>
  <c r="E2227" i="2"/>
  <c r="F2227" i="2"/>
  <c r="G2227" i="2"/>
  <c r="H2227" i="2"/>
  <c r="I2227" i="2"/>
  <c r="J2227" i="2"/>
  <c r="A2228" i="2"/>
  <c r="B2228" i="2"/>
  <c r="C2228" i="2"/>
  <c r="D2228" i="2"/>
  <c r="E2228" i="2"/>
  <c r="F2228" i="2"/>
  <c r="G2228" i="2"/>
  <c r="H2228" i="2"/>
  <c r="I2228" i="2"/>
  <c r="J2228" i="2"/>
  <c r="A2229" i="2"/>
  <c r="B2229" i="2"/>
  <c r="C2229" i="2"/>
  <c r="D2229" i="2"/>
  <c r="E2229" i="2"/>
  <c r="F2229" i="2"/>
  <c r="G2229" i="2"/>
  <c r="H2229" i="2"/>
  <c r="I2229" i="2"/>
  <c r="J2229" i="2"/>
  <c r="A2230" i="2"/>
  <c r="B2230" i="2"/>
  <c r="C2230" i="2"/>
  <c r="D2230" i="2"/>
  <c r="E2230" i="2"/>
  <c r="F2230" i="2"/>
  <c r="G2230" i="2"/>
  <c r="H2230" i="2"/>
  <c r="I2230" i="2"/>
  <c r="J2230" i="2"/>
  <c r="A2231" i="2"/>
  <c r="B2231" i="2"/>
  <c r="C2231" i="2"/>
  <c r="D2231" i="2"/>
  <c r="E2231" i="2"/>
  <c r="F2231" i="2"/>
  <c r="G2231" i="2"/>
  <c r="H2231" i="2"/>
  <c r="I2231" i="2"/>
  <c r="J2231" i="2"/>
  <c r="A2232" i="2"/>
  <c r="B2232" i="2"/>
  <c r="C2232" i="2"/>
  <c r="D2232" i="2"/>
  <c r="E2232" i="2"/>
  <c r="F2232" i="2"/>
  <c r="G2232" i="2"/>
  <c r="H2232" i="2"/>
  <c r="I2232" i="2"/>
  <c r="J2232" i="2"/>
  <c r="A2233" i="2"/>
  <c r="B2233" i="2"/>
  <c r="C2233" i="2"/>
  <c r="D2233" i="2"/>
  <c r="E2233" i="2"/>
  <c r="F2233" i="2"/>
  <c r="G2233" i="2"/>
  <c r="H2233" i="2"/>
  <c r="I2233" i="2"/>
  <c r="J2233" i="2"/>
  <c r="A2234" i="2"/>
  <c r="B2234" i="2"/>
  <c r="C2234" i="2"/>
  <c r="D2234" i="2"/>
  <c r="E2234" i="2"/>
  <c r="F2234" i="2"/>
  <c r="G2234" i="2"/>
  <c r="H2234" i="2"/>
  <c r="I2234" i="2"/>
  <c r="J2234" i="2"/>
  <c r="A2235" i="2"/>
  <c r="B2235" i="2"/>
  <c r="C2235" i="2"/>
  <c r="D2235" i="2"/>
  <c r="E2235" i="2"/>
  <c r="F2235" i="2"/>
  <c r="G2235" i="2"/>
  <c r="H2235" i="2"/>
  <c r="I2235" i="2"/>
  <c r="J2235" i="2"/>
  <c r="A2236" i="2"/>
  <c r="B2236" i="2"/>
  <c r="C2236" i="2"/>
  <c r="D2236" i="2"/>
  <c r="E2236" i="2"/>
  <c r="F2236" i="2"/>
  <c r="G2236" i="2"/>
  <c r="H2236" i="2"/>
  <c r="I2236" i="2"/>
  <c r="J2236" i="2"/>
  <c r="A2237" i="2"/>
  <c r="B2237" i="2"/>
  <c r="C2237" i="2"/>
  <c r="D2237" i="2"/>
  <c r="E2237" i="2"/>
  <c r="F2237" i="2"/>
  <c r="G2237" i="2"/>
  <c r="H2237" i="2"/>
  <c r="I2237" i="2"/>
  <c r="J2237" i="2"/>
  <c r="A2238" i="2"/>
  <c r="B2238" i="2"/>
  <c r="C2238" i="2"/>
  <c r="D2238" i="2"/>
  <c r="E2238" i="2"/>
  <c r="F2238" i="2"/>
  <c r="G2238" i="2"/>
  <c r="H2238" i="2"/>
  <c r="I2238" i="2"/>
  <c r="J2238" i="2"/>
  <c r="A2239" i="2"/>
  <c r="B2239" i="2"/>
  <c r="C2239" i="2"/>
  <c r="D2239" i="2"/>
  <c r="E2239" i="2"/>
  <c r="F2239" i="2"/>
  <c r="G2239" i="2"/>
  <c r="H2239" i="2"/>
  <c r="I2239" i="2"/>
  <c r="J2239" i="2"/>
  <c r="A2240" i="2"/>
  <c r="B2240" i="2"/>
  <c r="C2240" i="2"/>
  <c r="D2240" i="2"/>
  <c r="E2240" i="2"/>
  <c r="F2240" i="2"/>
  <c r="G2240" i="2"/>
  <c r="H2240" i="2"/>
  <c r="I2240" i="2"/>
  <c r="J2240" i="2"/>
  <c r="A2241" i="2"/>
  <c r="B2241" i="2"/>
  <c r="C2241" i="2"/>
  <c r="D2241" i="2"/>
  <c r="E2241" i="2"/>
  <c r="F2241" i="2"/>
  <c r="G2241" i="2"/>
  <c r="H2241" i="2"/>
  <c r="I2241" i="2"/>
  <c r="J2241" i="2"/>
  <c r="A2242" i="2"/>
  <c r="B2242" i="2"/>
  <c r="C2242" i="2"/>
  <c r="D2242" i="2"/>
  <c r="E2242" i="2"/>
  <c r="F2242" i="2"/>
  <c r="G2242" i="2"/>
  <c r="H2242" i="2"/>
  <c r="I2242" i="2"/>
  <c r="J2242" i="2"/>
  <c r="A2243" i="2"/>
  <c r="B2243" i="2"/>
  <c r="C2243" i="2"/>
  <c r="D2243" i="2"/>
  <c r="E2243" i="2"/>
  <c r="F2243" i="2"/>
  <c r="G2243" i="2"/>
  <c r="H2243" i="2"/>
  <c r="I2243" i="2"/>
  <c r="J2243" i="2"/>
  <c r="A2244" i="2"/>
  <c r="B2244" i="2"/>
  <c r="C2244" i="2"/>
  <c r="D2244" i="2"/>
  <c r="E2244" i="2"/>
  <c r="F2244" i="2"/>
  <c r="G2244" i="2"/>
  <c r="H2244" i="2"/>
  <c r="I2244" i="2"/>
  <c r="J2244" i="2"/>
  <c r="A2245" i="2"/>
  <c r="B2245" i="2"/>
  <c r="C2245" i="2"/>
  <c r="D2245" i="2"/>
  <c r="E2245" i="2"/>
  <c r="F2245" i="2"/>
  <c r="G2245" i="2"/>
  <c r="H2245" i="2"/>
  <c r="I2245" i="2"/>
  <c r="J2245" i="2"/>
  <c r="A2246" i="2"/>
  <c r="B2246" i="2"/>
  <c r="C2246" i="2"/>
  <c r="D2246" i="2"/>
  <c r="E2246" i="2"/>
  <c r="F2246" i="2"/>
  <c r="G2246" i="2"/>
  <c r="H2246" i="2"/>
  <c r="I2246" i="2"/>
  <c r="J2246" i="2"/>
  <c r="A2247" i="2"/>
  <c r="B2247" i="2"/>
  <c r="C2247" i="2"/>
  <c r="D2247" i="2"/>
  <c r="E2247" i="2"/>
  <c r="F2247" i="2"/>
  <c r="G2247" i="2"/>
  <c r="H2247" i="2"/>
  <c r="I2247" i="2"/>
  <c r="J2247" i="2"/>
  <c r="A2248" i="2"/>
  <c r="B2248" i="2"/>
  <c r="C2248" i="2"/>
  <c r="D2248" i="2"/>
  <c r="E2248" i="2"/>
  <c r="F2248" i="2"/>
  <c r="G2248" i="2"/>
  <c r="H2248" i="2"/>
  <c r="I2248" i="2"/>
  <c r="J2248" i="2"/>
  <c r="A2249" i="2"/>
  <c r="B2249" i="2"/>
  <c r="C2249" i="2"/>
  <c r="D2249" i="2"/>
  <c r="E2249" i="2"/>
  <c r="F2249" i="2"/>
  <c r="G2249" i="2"/>
  <c r="H2249" i="2"/>
  <c r="I2249" i="2"/>
  <c r="J2249" i="2"/>
  <c r="A2250" i="2"/>
  <c r="B2250" i="2"/>
  <c r="C2250" i="2"/>
  <c r="D2250" i="2"/>
  <c r="E2250" i="2"/>
  <c r="F2250" i="2"/>
  <c r="G2250" i="2"/>
  <c r="H2250" i="2"/>
  <c r="I2250" i="2"/>
  <c r="J2250" i="2"/>
  <c r="A2251" i="2"/>
  <c r="B2251" i="2"/>
  <c r="C2251" i="2"/>
  <c r="D2251" i="2"/>
  <c r="E2251" i="2"/>
  <c r="F2251" i="2"/>
  <c r="G2251" i="2"/>
  <c r="H2251" i="2"/>
  <c r="I2251" i="2"/>
  <c r="J2251" i="2"/>
  <c r="A2252" i="2"/>
  <c r="B2252" i="2"/>
  <c r="C2252" i="2"/>
  <c r="D2252" i="2"/>
  <c r="E2252" i="2"/>
  <c r="F2252" i="2"/>
  <c r="G2252" i="2"/>
  <c r="H2252" i="2"/>
  <c r="I2252" i="2"/>
  <c r="J2252" i="2"/>
  <c r="A2253" i="2"/>
  <c r="B2253" i="2"/>
  <c r="C2253" i="2"/>
  <c r="D2253" i="2"/>
  <c r="E2253" i="2"/>
  <c r="F2253" i="2"/>
  <c r="G2253" i="2"/>
  <c r="H2253" i="2"/>
  <c r="I2253" i="2"/>
  <c r="J2253" i="2"/>
  <c r="A2254" i="2"/>
  <c r="B2254" i="2"/>
  <c r="C2254" i="2"/>
  <c r="D2254" i="2"/>
  <c r="E2254" i="2"/>
  <c r="F2254" i="2"/>
  <c r="G2254" i="2"/>
  <c r="H2254" i="2"/>
  <c r="I2254" i="2"/>
  <c r="J2254" i="2"/>
  <c r="A2255" i="2"/>
  <c r="B2255" i="2"/>
  <c r="C2255" i="2"/>
  <c r="D2255" i="2"/>
  <c r="E2255" i="2"/>
  <c r="F2255" i="2"/>
  <c r="G2255" i="2"/>
  <c r="H2255" i="2"/>
  <c r="I2255" i="2"/>
  <c r="J2255" i="2"/>
  <c r="A2256" i="2"/>
  <c r="B2256" i="2"/>
  <c r="C2256" i="2"/>
  <c r="D2256" i="2"/>
  <c r="E2256" i="2"/>
  <c r="F2256" i="2"/>
  <c r="G2256" i="2"/>
  <c r="H2256" i="2"/>
  <c r="I2256" i="2"/>
  <c r="J2256" i="2"/>
  <c r="A2257" i="2"/>
  <c r="B2257" i="2"/>
  <c r="C2257" i="2"/>
  <c r="D2257" i="2"/>
  <c r="E2257" i="2"/>
  <c r="F2257" i="2"/>
  <c r="G2257" i="2"/>
  <c r="H2257" i="2"/>
  <c r="I2257" i="2"/>
  <c r="J2257" i="2"/>
  <c r="A2258" i="2"/>
  <c r="B2258" i="2"/>
  <c r="C2258" i="2"/>
  <c r="D2258" i="2"/>
  <c r="E2258" i="2"/>
  <c r="F2258" i="2"/>
  <c r="G2258" i="2"/>
  <c r="H2258" i="2"/>
  <c r="I2258" i="2"/>
  <c r="J2258" i="2"/>
  <c r="A2259" i="2"/>
  <c r="B2259" i="2"/>
  <c r="C2259" i="2"/>
  <c r="D2259" i="2"/>
  <c r="E2259" i="2"/>
  <c r="F2259" i="2"/>
  <c r="G2259" i="2"/>
  <c r="H2259" i="2"/>
  <c r="I2259" i="2"/>
  <c r="J2259" i="2"/>
  <c r="A2260" i="2"/>
  <c r="B2260" i="2"/>
  <c r="C2260" i="2"/>
  <c r="D2260" i="2"/>
  <c r="E2260" i="2"/>
  <c r="F2260" i="2"/>
  <c r="G2260" i="2"/>
  <c r="H2260" i="2"/>
  <c r="I2260" i="2"/>
  <c r="J2260" i="2"/>
  <c r="A2261" i="2"/>
  <c r="B2261" i="2"/>
  <c r="C2261" i="2"/>
  <c r="D2261" i="2"/>
  <c r="E2261" i="2"/>
  <c r="F2261" i="2"/>
  <c r="G2261" i="2"/>
  <c r="H2261" i="2"/>
  <c r="I2261" i="2"/>
  <c r="J2261" i="2"/>
  <c r="A2262" i="2"/>
  <c r="B2262" i="2"/>
  <c r="C2262" i="2"/>
  <c r="D2262" i="2"/>
  <c r="E2262" i="2"/>
  <c r="F2262" i="2"/>
  <c r="G2262" i="2"/>
  <c r="H2262" i="2"/>
  <c r="I2262" i="2"/>
  <c r="J2262" i="2"/>
  <c r="A2263" i="2"/>
  <c r="B2263" i="2"/>
  <c r="C2263" i="2"/>
  <c r="D2263" i="2"/>
  <c r="E2263" i="2"/>
  <c r="F2263" i="2"/>
  <c r="G2263" i="2"/>
  <c r="H2263" i="2"/>
  <c r="I2263" i="2"/>
  <c r="J2263" i="2"/>
  <c r="A2264" i="2"/>
  <c r="B2264" i="2"/>
  <c r="C2264" i="2"/>
  <c r="D2264" i="2"/>
  <c r="E2264" i="2"/>
  <c r="F2264" i="2"/>
  <c r="G2264" i="2"/>
  <c r="H2264" i="2"/>
  <c r="I2264" i="2"/>
  <c r="J2264" i="2"/>
  <c r="A2265" i="2"/>
  <c r="B2265" i="2"/>
  <c r="C2265" i="2"/>
  <c r="D2265" i="2"/>
  <c r="E2265" i="2"/>
  <c r="F2265" i="2"/>
  <c r="G2265" i="2"/>
  <c r="H2265" i="2"/>
  <c r="I2265" i="2"/>
  <c r="J2265" i="2"/>
  <c r="A2266" i="2"/>
  <c r="B2266" i="2"/>
  <c r="C2266" i="2"/>
  <c r="D2266" i="2"/>
  <c r="E2266" i="2"/>
  <c r="F2266" i="2"/>
  <c r="G2266" i="2"/>
  <c r="H2266" i="2"/>
  <c r="I2266" i="2"/>
  <c r="J2266" i="2"/>
  <c r="A2267" i="2"/>
  <c r="B2267" i="2"/>
  <c r="C2267" i="2"/>
  <c r="D2267" i="2"/>
  <c r="E2267" i="2"/>
  <c r="F2267" i="2"/>
  <c r="G2267" i="2"/>
  <c r="H2267" i="2"/>
  <c r="I2267" i="2"/>
  <c r="J2267" i="2"/>
  <c r="A2268" i="2"/>
  <c r="B2268" i="2"/>
  <c r="C2268" i="2"/>
  <c r="D2268" i="2"/>
  <c r="E2268" i="2"/>
  <c r="F2268" i="2"/>
  <c r="G2268" i="2"/>
  <c r="H2268" i="2"/>
  <c r="I2268" i="2"/>
  <c r="J2268" i="2"/>
  <c r="A2269" i="2"/>
  <c r="B2269" i="2"/>
  <c r="C2269" i="2"/>
  <c r="D2269" i="2"/>
  <c r="E2269" i="2"/>
  <c r="F2269" i="2"/>
  <c r="G2269" i="2"/>
  <c r="H2269" i="2"/>
  <c r="I2269" i="2"/>
  <c r="J2269" i="2"/>
  <c r="A2270" i="2"/>
  <c r="B2270" i="2"/>
  <c r="C2270" i="2"/>
  <c r="D2270" i="2"/>
  <c r="E2270" i="2"/>
  <c r="F2270" i="2"/>
  <c r="G2270" i="2"/>
  <c r="H2270" i="2"/>
  <c r="I2270" i="2"/>
  <c r="J2270" i="2"/>
  <c r="A2271" i="2"/>
  <c r="B2271" i="2"/>
  <c r="C2271" i="2"/>
  <c r="D2271" i="2"/>
  <c r="E2271" i="2"/>
  <c r="F2271" i="2"/>
  <c r="G2271" i="2"/>
  <c r="H2271" i="2"/>
  <c r="I2271" i="2"/>
  <c r="J2271" i="2"/>
  <c r="A2272" i="2"/>
  <c r="B2272" i="2"/>
  <c r="C2272" i="2"/>
  <c r="D2272" i="2"/>
  <c r="E2272" i="2"/>
  <c r="F2272" i="2"/>
  <c r="G2272" i="2"/>
  <c r="H2272" i="2"/>
  <c r="I2272" i="2"/>
  <c r="J2272" i="2"/>
  <c r="A2273" i="2"/>
  <c r="B2273" i="2"/>
  <c r="C2273" i="2"/>
  <c r="D2273" i="2"/>
  <c r="E2273" i="2"/>
  <c r="F2273" i="2"/>
  <c r="G2273" i="2"/>
  <c r="H2273" i="2"/>
  <c r="I2273" i="2"/>
  <c r="J2273" i="2"/>
  <c r="A2274" i="2"/>
  <c r="B2274" i="2"/>
  <c r="C2274" i="2"/>
  <c r="D2274" i="2"/>
  <c r="E2274" i="2"/>
  <c r="F2274" i="2"/>
  <c r="G2274" i="2"/>
  <c r="H2274" i="2"/>
  <c r="I2274" i="2"/>
  <c r="J2274" i="2"/>
  <c r="A2275" i="2"/>
  <c r="B2275" i="2"/>
  <c r="C2275" i="2"/>
  <c r="D2275" i="2"/>
  <c r="E2275" i="2"/>
  <c r="F2275" i="2"/>
  <c r="G2275" i="2"/>
  <c r="H2275" i="2"/>
  <c r="I2275" i="2"/>
  <c r="J2275" i="2"/>
  <c r="A2276" i="2"/>
  <c r="B2276" i="2"/>
  <c r="C2276" i="2"/>
  <c r="D2276" i="2"/>
  <c r="E2276" i="2"/>
  <c r="F2276" i="2"/>
  <c r="G2276" i="2"/>
  <c r="H2276" i="2"/>
  <c r="I2276" i="2"/>
  <c r="J2276" i="2"/>
  <c r="A2277" i="2"/>
  <c r="B2277" i="2"/>
  <c r="C2277" i="2"/>
  <c r="D2277" i="2"/>
  <c r="E2277" i="2"/>
  <c r="F2277" i="2"/>
  <c r="G2277" i="2"/>
  <c r="H2277" i="2"/>
  <c r="I2277" i="2"/>
  <c r="J2277" i="2"/>
  <c r="A2278" i="2"/>
  <c r="B2278" i="2"/>
  <c r="C2278" i="2"/>
  <c r="D2278" i="2"/>
  <c r="E2278" i="2"/>
  <c r="F2278" i="2"/>
  <c r="G2278" i="2"/>
  <c r="H2278" i="2"/>
  <c r="I2278" i="2"/>
  <c r="J2278" i="2"/>
  <c r="A2279" i="2"/>
  <c r="B2279" i="2"/>
  <c r="C2279" i="2"/>
  <c r="D2279" i="2"/>
  <c r="E2279" i="2"/>
  <c r="F2279" i="2"/>
  <c r="G2279" i="2"/>
  <c r="H2279" i="2"/>
  <c r="I2279" i="2"/>
  <c r="J2279" i="2"/>
  <c r="A2280" i="2"/>
  <c r="B2280" i="2"/>
  <c r="C2280" i="2"/>
  <c r="D2280" i="2"/>
  <c r="E2280" i="2"/>
  <c r="F2280" i="2"/>
  <c r="G2280" i="2"/>
  <c r="H2280" i="2"/>
  <c r="I2280" i="2"/>
  <c r="J2280" i="2"/>
  <c r="A2281" i="2"/>
  <c r="B2281" i="2"/>
  <c r="C2281" i="2"/>
  <c r="D2281" i="2"/>
  <c r="E2281" i="2"/>
  <c r="F2281" i="2"/>
  <c r="G2281" i="2"/>
  <c r="H2281" i="2"/>
  <c r="I2281" i="2"/>
  <c r="J2281" i="2"/>
  <c r="A2282" i="2"/>
  <c r="B2282" i="2"/>
  <c r="C2282" i="2"/>
  <c r="D2282" i="2"/>
  <c r="E2282" i="2"/>
  <c r="F2282" i="2"/>
  <c r="G2282" i="2"/>
  <c r="H2282" i="2"/>
  <c r="I2282" i="2"/>
  <c r="J2282" i="2"/>
  <c r="A2283" i="2"/>
  <c r="B2283" i="2"/>
  <c r="C2283" i="2"/>
  <c r="D2283" i="2"/>
  <c r="E2283" i="2"/>
  <c r="F2283" i="2"/>
  <c r="G2283" i="2"/>
  <c r="H2283" i="2"/>
  <c r="I2283" i="2"/>
  <c r="J2283" i="2"/>
  <c r="A2284" i="2"/>
  <c r="B2284" i="2"/>
  <c r="C2284" i="2"/>
  <c r="D2284" i="2"/>
  <c r="E2284" i="2"/>
  <c r="F2284" i="2"/>
  <c r="G2284" i="2"/>
  <c r="H2284" i="2"/>
  <c r="I2284" i="2"/>
  <c r="J2284" i="2"/>
  <c r="A2285" i="2"/>
  <c r="B2285" i="2"/>
  <c r="C2285" i="2"/>
  <c r="D2285" i="2"/>
  <c r="E2285" i="2"/>
  <c r="F2285" i="2"/>
  <c r="G2285" i="2"/>
  <c r="H2285" i="2"/>
  <c r="I2285" i="2"/>
  <c r="J2285" i="2"/>
  <c r="A2286" i="2"/>
  <c r="B2286" i="2"/>
  <c r="C2286" i="2"/>
  <c r="D2286" i="2"/>
  <c r="E2286" i="2"/>
  <c r="F2286" i="2"/>
  <c r="G2286" i="2"/>
  <c r="H2286" i="2"/>
  <c r="I2286" i="2"/>
  <c r="J2286" i="2"/>
  <c r="A2287" i="2"/>
  <c r="B2287" i="2"/>
  <c r="C2287" i="2"/>
  <c r="D2287" i="2"/>
  <c r="E2287" i="2"/>
  <c r="F2287" i="2"/>
  <c r="G2287" i="2"/>
  <c r="H2287" i="2"/>
  <c r="I2287" i="2"/>
  <c r="J2287" i="2"/>
  <c r="A2288" i="2"/>
  <c r="B2288" i="2"/>
  <c r="C2288" i="2"/>
  <c r="D2288" i="2"/>
  <c r="E2288" i="2"/>
  <c r="F2288" i="2"/>
  <c r="G2288" i="2"/>
  <c r="H2288" i="2"/>
  <c r="I2288" i="2"/>
  <c r="J2288" i="2"/>
  <c r="A2289" i="2"/>
  <c r="B2289" i="2"/>
  <c r="C2289" i="2"/>
  <c r="D2289" i="2"/>
  <c r="E2289" i="2"/>
  <c r="F2289" i="2"/>
  <c r="G2289" i="2"/>
  <c r="H2289" i="2"/>
  <c r="I2289" i="2"/>
  <c r="J2289" i="2"/>
  <c r="A2290" i="2"/>
  <c r="B2290" i="2"/>
  <c r="C2290" i="2"/>
  <c r="D2290" i="2"/>
  <c r="E2290" i="2"/>
  <c r="F2290" i="2"/>
  <c r="G2290" i="2"/>
  <c r="H2290" i="2"/>
  <c r="I2290" i="2"/>
  <c r="J2290" i="2"/>
  <c r="A2291" i="2"/>
  <c r="B2291" i="2"/>
  <c r="C2291" i="2"/>
  <c r="D2291" i="2"/>
  <c r="E2291" i="2"/>
  <c r="F2291" i="2"/>
  <c r="G2291" i="2"/>
  <c r="H2291" i="2"/>
  <c r="I2291" i="2"/>
  <c r="J2291" i="2"/>
  <c r="A2292" i="2"/>
  <c r="B2292" i="2"/>
  <c r="C2292" i="2"/>
  <c r="D2292" i="2"/>
  <c r="E2292" i="2"/>
  <c r="F2292" i="2"/>
  <c r="G2292" i="2"/>
  <c r="H2292" i="2"/>
  <c r="I2292" i="2"/>
  <c r="J2292" i="2"/>
  <c r="A2293" i="2"/>
  <c r="B2293" i="2"/>
  <c r="C2293" i="2"/>
  <c r="D2293" i="2"/>
  <c r="E2293" i="2"/>
  <c r="F2293" i="2"/>
  <c r="G2293" i="2"/>
  <c r="H2293" i="2"/>
  <c r="I2293" i="2"/>
  <c r="J2293" i="2"/>
  <c r="A2294" i="2"/>
  <c r="B2294" i="2"/>
  <c r="C2294" i="2"/>
  <c r="D2294" i="2"/>
  <c r="E2294" i="2"/>
  <c r="F2294" i="2"/>
  <c r="G2294" i="2"/>
  <c r="H2294" i="2"/>
  <c r="I2294" i="2"/>
  <c r="J2294" i="2"/>
  <c r="A2295" i="2"/>
  <c r="B2295" i="2"/>
  <c r="C2295" i="2"/>
  <c r="D2295" i="2"/>
  <c r="E2295" i="2"/>
  <c r="F2295" i="2"/>
  <c r="G2295" i="2"/>
  <c r="H2295" i="2"/>
  <c r="I2295" i="2"/>
  <c r="J2295" i="2"/>
  <c r="A2296" i="2"/>
  <c r="B2296" i="2"/>
  <c r="C2296" i="2"/>
  <c r="D2296" i="2"/>
  <c r="E2296" i="2"/>
  <c r="F2296" i="2"/>
  <c r="G2296" i="2"/>
  <c r="H2296" i="2"/>
  <c r="I2296" i="2"/>
  <c r="J2296" i="2"/>
  <c r="A2297" i="2"/>
  <c r="B2297" i="2"/>
  <c r="C2297" i="2"/>
  <c r="D2297" i="2"/>
  <c r="E2297" i="2"/>
  <c r="F2297" i="2"/>
  <c r="G2297" i="2"/>
  <c r="H2297" i="2"/>
  <c r="I2297" i="2"/>
  <c r="J2297" i="2"/>
  <c r="A2298" i="2"/>
  <c r="B2298" i="2"/>
  <c r="C2298" i="2"/>
  <c r="D2298" i="2"/>
  <c r="E2298" i="2"/>
  <c r="F2298" i="2"/>
  <c r="G2298" i="2"/>
  <c r="H2298" i="2"/>
  <c r="I2298" i="2"/>
  <c r="J2298" i="2"/>
  <c r="A2299" i="2"/>
  <c r="B2299" i="2"/>
  <c r="C2299" i="2"/>
  <c r="D2299" i="2"/>
  <c r="E2299" i="2"/>
  <c r="F2299" i="2"/>
  <c r="G2299" i="2"/>
  <c r="H2299" i="2"/>
  <c r="I2299" i="2"/>
  <c r="J2299" i="2"/>
  <c r="A2300" i="2"/>
  <c r="B2300" i="2"/>
  <c r="C2300" i="2"/>
  <c r="D2300" i="2"/>
  <c r="E2300" i="2"/>
  <c r="F2300" i="2"/>
  <c r="G2300" i="2"/>
  <c r="H2300" i="2"/>
  <c r="I2300" i="2"/>
  <c r="J2300" i="2"/>
  <c r="A2301" i="2"/>
  <c r="B2301" i="2"/>
  <c r="C2301" i="2"/>
  <c r="D2301" i="2"/>
  <c r="E2301" i="2"/>
  <c r="F2301" i="2"/>
  <c r="G2301" i="2"/>
  <c r="H2301" i="2"/>
  <c r="I2301" i="2"/>
  <c r="J2301" i="2"/>
  <c r="A2302" i="2"/>
  <c r="B2302" i="2"/>
  <c r="C2302" i="2"/>
  <c r="D2302" i="2"/>
  <c r="E2302" i="2"/>
  <c r="F2302" i="2"/>
  <c r="G2302" i="2"/>
  <c r="H2302" i="2"/>
  <c r="I2302" i="2"/>
  <c r="J2302" i="2"/>
  <c r="A2303" i="2"/>
  <c r="B2303" i="2"/>
  <c r="C2303" i="2"/>
  <c r="D2303" i="2"/>
  <c r="E2303" i="2"/>
  <c r="F2303" i="2"/>
  <c r="G2303" i="2"/>
  <c r="H2303" i="2"/>
  <c r="I2303" i="2"/>
  <c r="J2303" i="2"/>
  <c r="A2304" i="2"/>
  <c r="B2304" i="2"/>
  <c r="C2304" i="2"/>
  <c r="D2304" i="2"/>
  <c r="E2304" i="2"/>
  <c r="F2304" i="2"/>
  <c r="G2304" i="2"/>
  <c r="H2304" i="2"/>
  <c r="I2304" i="2"/>
  <c r="J2304" i="2"/>
  <c r="A2305" i="2"/>
  <c r="B2305" i="2"/>
  <c r="C2305" i="2"/>
  <c r="D2305" i="2"/>
  <c r="E2305" i="2"/>
  <c r="F2305" i="2"/>
  <c r="G2305" i="2"/>
  <c r="H2305" i="2"/>
  <c r="I2305" i="2"/>
  <c r="J2305" i="2"/>
  <c r="A2306" i="2"/>
  <c r="B2306" i="2"/>
  <c r="C2306" i="2"/>
  <c r="D2306" i="2"/>
  <c r="E2306" i="2"/>
  <c r="F2306" i="2"/>
  <c r="G2306" i="2"/>
  <c r="H2306" i="2"/>
  <c r="I2306" i="2"/>
  <c r="J2306" i="2"/>
  <c r="A2307" i="2"/>
  <c r="B2307" i="2"/>
  <c r="C2307" i="2"/>
  <c r="D2307" i="2"/>
  <c r="E2307" i="2"/>
  <c r="F2307" i="2"/>
  <c r="G2307" i="2"/>
  <c r="H2307" i="2"/>
  <c r="I2307" i="2"/>
  <c r="J2307" i="2"/>
  <c r="A2308" i="2"/>
  <c r="B2308" i="2"/>
  <c r="C2308" i="2"/>
  <c r="D2308" i="2"/>
  <c r="E2308" i="2"/>
  <c r="F2308" i="2"/>
  <c r="G2308" i="2"/>
  <c r="H2308" i="2"/>
  <c r="I2308" i="2"/>
  <c r="J2308" i="2"/>
  <c r="A2309" i="2"/>
  <c r="B2309" i="2"/>
  <c r="C2309" i="2"/>
  <c r="D2309" i="2"/>
  <c r="E2309" i="2"/>
  <c r="F2309" i="2"/>
  <c r="G2309" i="2"/>
  <c r="H2309" i="2"/>
  <c r="I2309" i="2"/>
  <c r="J2309" i="2"/>
  <c r="A2310" i="2"/>
  <c r="B2310" i="2"/>
  <c r="C2310" i="2"/>
  <c r="D2310" i="2"/>
  <c r="E2310" i="2"/>
  <c r="F2310" i="2"/>
  <c r="G2310" i="2"/>
  <c r="H2310" i="2"/>
  <c r="I2310" i="2"/>
  <c r="J2310" i="2"/>
  <c r="A2311" i="2"/>
  <c r="B2311" i="2"/>
  <c r="C2311" i="2"/>
  <c r="D2311" i="2"/>
  <c r="E2311" i="2"/>
  <c r="F2311" i="2"/>
  <c r="G2311" i="2"/>
  <c r="H2311" i="2"/>
  <c r="I2311" i="2"/>
  <c r="J2311" i="2"/>
  <c r="A2312" i="2"/>
  <c r="B2312" i="2"/>
  <c r="C2312" i="2"/>
  <c r="D2312" i="2"/>
  <c r="E2312" i="2"/>
  <c r="F2312" i="2"/>
  <c r="G2312" i="2"/>
  <c r="H2312" i="2"/>
  <c r="I2312" i="2"/>
  <c r="J2312" i="2"/>
  <c r="A2313" i="2"/>
  <c r="B2313" i="2"/>
  <c r="C2313" i="2"/>
  <c r="D2313" i="2"/>
  <c r="E2313" i="2"/>
  <c r="F2313" i="2"/>
  <c r="G2313" i="2"/>
  <c r="H2313" i="2"/>
  <c r="I2313" i="2"/>
  <c r="J2313" i="2"/>
  <c r="A2314" i="2"/>
  <c r="B2314" i="2"/>
  <c r="C2314" i="2"/>
  <c r="D2314" i="2"/>
  <c r="E2314" i="2"/>
  <c r="F2314" i="2"/>
  <c r="G2314" i="2"/>
  <c r="H2314" i="2"/>
  <c r="I2314" i="2"/>
  <c r="J2314" i="2"/>
  <c r="A2315" i="2"/>
  <c r="B2315" i="2"/>
  <c r="C2315" i="2"/>
  <c r="D2315" i="2"/>
  <c r="E2315" i="2"/>
  <c r="F2315" i="2"/>
  <c r="G2315" i="2"/>
  <c r="H2315" i="2"/>
  <c r="I2315" i="2"/>
  <c r="J2315" i="2"/>
  <c r="A2316" i="2"/>
  <c r="B2316" i="2"/>
  <c r="C2316" i="2"/>
  <c r="D2316" i="2"/>
  <c r="E2316" i="2"/>
  <c r="F2316" i="2"/>
  <c r="G2316" i="2"/>
  <c r="H2316" i="2"/>
  <c r="I2316" i="2"/>
  <c r="J2316" i="2"/>
  <c r="A2317" i="2"/>
  <c r="B2317" i="2"/>
  <c r="C2317" i="2"/>
  <c r="D2317" i="2"/>
  <c r="E2317" i="2"/>
  <c r="F2317" i="2"/>
  <c r="G2317" i="2"/>
  <c r="H2317" i="2"/>
  <c r="I2317" i="2"/>
  <c r="J2317" i="2"/>
  <c r="A2318" i="2"/>
  <c r="B2318" i="2"/>
  <c r="C2318" i="2"/>
  <c r="D2318" i="2"/>
  <c r="E2318" i="2"/>
  <c r="F2318" i="2"/>
  <c r="G2318" i="2"/>
  <c r="H2318" i="2"/>
  <c r="I2318" i="2"/>
  <c r="J2318" i="2"/>
  <c r="A2319" i="2"/>
  <c r="B2319" i="2"/>
  <c r="C2319" i="2"/>
  <c r="D2319" i="2"/>
  <c r="E2319" i="2"/>
  <c r="F2319" i="2"/>
  <c r="G2319" i="2"/>
  <c r="H2319" i="2"/>
  <c r="I2319" i="2"/>
  <c r="J2319" i="2"/>
  <c r="A2320" i="2"/>
  <c r="B2320" i="2"/>
  <c r="C2320" i="2"/>
  <c r="D2320" i="2"/>
  <c r="E2320" i="2"/>
  <c r="F2320" i="2"/>
  <c r="G2320" i="2"/>
  <c r="H2320" i="2"/>
  <c r="I2320" i="2"/>
  <c r="J2320" i="2"/>
  <c r="A2321" i="2"/>
  <c r="B2321" i="2"/>
  <c r="C2321" i="2"/>
  <c r="D2321" i="2"/>
  <c r="E2321" i="2"/>
  <c r="F2321" i="2"/>
  <c r="G2321" i="2"/>
  <c r="H2321" i="2"/>
  <c r="I2321" i="2"/>
  <c r="J2321" i="2"/>
  <c r="A2322" i="2"/>
  <c r="B2322" i="2"/>
  <c r="C2322" i="2"/>
  <c r="D2322" i="2"/>
  <c r="E2322" i="2"/>
  <c r="F2322" i="2"/>
  <c r="G2322" i="2"/>
  <c r="H2322" i="2"/>
  <c r="I2322" i="2"/>
  <c r="J2322" i="2"/>
  <c r="A2323" i="2"/>
  <c r="B2323" i="2"/>
  <c r="C2323" i="2"/>
  <c r="D2323" i="2"/>
  <c r="E2323" i="2"/>
  <c r="F2323" i="2"/>
  <c r="G2323" i="2"/>
  <c r="H2323" i="2"/>
  <c r="I2323" i="2"/>
  <c r="J2323" i="2"/>
  <c r="A2324" i="2"/>
  <c r="B2324" i="2"/>
  <c r="C2324" i="2"/>
  <c r="D2324" i="2"/>
  <c r="E2324" i="2"/>
  <c r="F2324" i="2"/>
  <c r="G2324" i="2"/>
  <c r="H2324" i="2"/>
  <c r="I2324" i="2"/>
  <c r="J2324" i="2"/>
  <c r="A2325" i="2"/>
  <c r="B2325" i="2"/>
  <c r="C2325" i="2"/>
  <c r="D2325" i="2"/>
  <c r="E2325" i="2"/>
  <c r="F2325" i="2"/>
  <c r="G2325" i="2"/>
  <c r="H2325" i="2"/>
  <c r="I2325" i="2"/>
  <c r="J2325" i="2"/>
  <c r="A2326" i="2"/>
  <c r="B2326" i="2"/>
  <c r="C2326" i="2"/>
  <c r="D2326" i="2"/>
  <c r="E2326" i="2"/>
  <c r="F2326" i="2"/>
  <c r="G2326" i="2"/>
  <c r="H2326" i="2"/>
  <c r="I2326" i="2"/>
  <c r="J2326" i="2"/>
  <c r="A2327" i="2"/>
  <c r="B2327" i="2"/>
  <c r="C2327" i="2"/>
  <c r="D2327" i="2"/>
  <c r="E2327" i="2"/>
  <c r="F2327" i="2"/>
  <c r="G2327" i="2"/>
  <c r="H2327" i="2"/>
  <c r="I2327" i="2"/>
  <c r="J2327" i="2"/>
  <c r="A2328" i="2"/>
  <c r="B2328" i="2"/>
  <c r="C2328" i="2"/>
  <c r="D2328" i="2"/>
  <c r="E2328" i="2"/>
  <c r="F2328" i="2"/>
  <c r="G2328" i="2"/>
  <c r="H2328" i="2"/>
  <c r="I2328" i="2"/>
  <c r="J2328" i="2"/>
  <c r="A2329" i="2"/>
  <c r="B2329" i="2"/>
  <c r="C2329" i="2"/>
  <c r="D2329" i="2"/>
  <c r="E2329" i="2"/>
  <c r="F2329" i="2"/>
  <c r="G2329" i="2"/>
  <c r="H2329" i="2"/>
  <c r="I2329" i="2"/>
  <c r="J2329" i="2"/>
  <c r="A2330" i="2"/>
  <c r="B2330" i="2"/>
  <c r="C2330" i="2"/>
  <c r="D2330" i="2"/>
  <c r="E2330" i="2"/>
  <c r="F2330" i="2"/>
  <c r="G2330" i="2"/>
  <c r="H2330" i="2"/>
  <c r="I2330" i="2"/>
  <c r="J2330" i="2"/>
  <c r="A2331" i="2"/>
  <c r="B2331" i="2"/>
  <c r="C2331" i="2"/>
  <c r="D2331" i="2"/>
  <c r="E2331" i="2"/>
  <c r="F2331" i="2"/>
  <c r="G2331" i="2"/>
  <c r="H2331" i="2"/>
  <c r="I2331" i="2"/>
  <c r="J2331" i="2"/>
  <c r="A2332" i="2"/>
  <c r="B2332" i="2"/>
  <c r="C2332" i="2"/>
  <c r="D2332" i="2"/>
  <c r="E2332" i="2"/>
  <c r="F2332" i="2"/>
  <c r="G2332" i="2"/>
  <c r="H2332" i="2"/>
  <c r="I2332" i="2"/>
  <c r="J2332" i="2"/>
  <c r="A2333" i="2"/>
  <c r="B2333" i="2"/>
  <c r="C2333" i="2"/>
  <c r="D2333" i="2"/>
  <c r="E2333" i="2"/>
  <c r="F2333" i="2"/>
  <c r="G2333" i="2"/>
  <c r="H2333" i="2"/>
  <c r="I2333" i="2"/>
  <c r="J2333" i="2"/>
  <c r="A2334" i="2"/>
  <c r="B2334" i="2"/>
  <c r="C2334" i="2"/>
  <c r="D2334" i="2"/>
  <c r="E2334" i="2"/>
  <c r="F2334" i="2"/>
  <c r="G2334" i="2"/>
  <c r="H2334" i="2"/>
  <c r="I2334" i="2"/>
  <c r="J2334" i="2"/>
  <c r="A2335" i="2"/>
  <c r="B2335" i="2"/>
  <c r="C2335" i="2"/>
  <c r="D2335" i="2"/>
  <c r="E2335" i="2"/>
  <c r="F2335" i="2"/>
  <c r="G2335" i="2"/>
  <c r="H2335" i="2"/>
  <c r="I2335" i="2"/>
  <c r="J2335" i="2"/>
  <c r="A2336" i="2"/>
  <c r="B2336" i="2"/>
  <c r="C2336" i="2"/>
  <c r="D2336" i="2"/>
  <c r="E2336" i="2"/>
  <c r="F2336" i="2"/>
  <c r="G2336" i="2"/>
  <c r="H2336" i="2"/>
  <c r="I2336" i="2"/>
  <c r="J2336" i="2"/>
  <c r="A2337" i="2"/>
  <c r="B2337" i="2"/>
  <c r="C2337" i="2"/>
  <c r="D2337" i="2"/>
  <c r="E2337" i="2"/>
  <c r="F2337" i="2"/>
  <c r="G2337" i="2"/>
  <c r="H2337" i="2"/>
  <c r="I2337" i="2"/>
  <c r="J2337" i="2"/>
  <c r="A2338" i="2"/>
  <c r="B2338" i="2"/>
  <c r="C2338" i="2"/>
  <c r="D2338" i="2"/>
  <c r="E2338" i="2"/>
  <c r="F2338" i="2"/>
  <c r="G2338" i="2"/>
  <c r="H2338" i="2"/>
  <c r="I2338" i="2"/>
  <c r="J2338" i="2"/>
  <c r="A2339" i="2"/>
  <c r="B2339" i="2"/>
  <c r="C2339" i="2"/>
  <c r="D2339" i="2"/>
  <c r="E2339" i="2"/>
  <c r="F2339" i="2"/>
  <c r="G2339" i="2"/>
  <c r="H2339" i="2"/>
  <c r="I2339" i="2"/>
  <c r="J2339" i="2"/>
  <c r="A2340" i="2"/>
  <c r="B2340" i="2"/>
  <c r="C2340" i="2"/>
  <c r="D2340" i="2"/>
  <c r="E2340" i="2"/>
  <c r="F2340" i="2"/>
  <c r="G2340" i="2"/>
  <c r="H2340" i="2"/>
  <c r="I2340" i="2"/>
  <c r="J2340" i="2"/>
  <c r="A2341" i="2"/>
  <c r="B2341" i="2"/>
  <c r="C2341" i="2"/>
  <c r="D2341" i="2"/>
  <c r="E2341" i="2"/>
  <c r="F2341" i="2"/>
  <c r="G2341" i="2"/>
  <c r="H2341" i="2"/>
  <c r="I2341" i="2"/>
  <c r="J2341" i="2"/>
  <c r="A2342" i="2"/>
  <c r="B2342" i="2"/>
  <c r="C2342" i="2"/>
  <c r="D2342" i="2"/>
  <c r="E2342" i="2"/>
  <c r="F2342" i="2"/>
  <c r="G2342" i="2"/>
  <c r="H2342" i="2"/>
  <c r="I2342" i="2"/>
  <c r="J2342" i="2"/>
  <c r="A2343" i="2"/>
  <c r="B2343" i="2"/>
  <c r="C2343" i="2"/>
  <c r="D2343" i="2"/>
  <c r="E2343" i="2"/>
  <c r="F2343" i="2"/>
  <c r="G2343" i="2"/>
  <c r="H2343" i="2"/>
  <c r="I2343" i="2"/>
  <c r="J2343" i="2"/>
  <c r="A2344" i="2"/>
  <c r="B2344" i="2"/>
  <c r="C2344" i="2"/>
  <c r="D2344" i="2"/>
  <c r="E2344" i="2"/>
  <c r="F2344" i="2"/>
  <c r="G2344" i="2"/>
  <c r="H2344" i="2"/>
  <c r="I2344" i="2"/>
  <c r="J2344" i="2"/>
  <c r="A2345" i="2"/>
  <c r="B2345" i="2"/>
  <c r="C2345" i="2"/>
  <c r="D2345" i="2"/>
  <c r="E2345" i="2"/>
  <c r="F2345" i="2"/>
  <c r="G2345" i="2"/>
  <c r="H2345" i="2"/>
  <c r="I2345" i="2"/>
  <c r="J2345" i="2"/>
  <c r="A2346" i="2"/>
  <c r="B2346" i="2"/>
  <c r="C2346" i="2"/>
  <c r="D2346" i="2"/>
  <c r="E2346" i="2"/>
  <c r="F2346" i="2"/>
  <c r="G2346" i="2"/>
  <c r="H2346" i="2"/>
  <c r="I2346" i="2"/>
  <c r="J2346" i="2"/>
  <c r="A2347" i="2"/>
  <c r="B2347" i="2"/>
  <c r="C2347" i="2"/>
  <c r="D2347" i="2"/>
  <c r="E2347" i="2"/>
  <c r="F2347" i="2"/>
  <c r="G2347" i="2"/>
  <c r="H2347" i="2"/>
  <c r="I2347" i="2"/>
  <c r="J2347" i="2"/>
  <c r="A2348" i="2"/>
  <c r="B2348" i="2"/>
  <c r="C2348" i="2"/>
  <c r="D2348" i="2"/>
  <c r="E2348" i="2"/>
  <c r="F2348" i="2"/>
  <c r="G2348" i="2"/>
  <c r="H2348" i="2"/>
  <c r="I2348" i="2"/>
  <c r="J2348" i="2"/>
  <c r="A2349" i="2"/>
  <c r="B2349" i="2"/>
  <c r="C2349" i="2"/>
  <c r="D2349" i="2"/>
  <c r="E2349" i="2"/>
  <c r="F2349" i="2"/>
  <c r="G2349" i="2"/>
  <c r="H2349" i="2"/>
  <c r="I2349" i="2"/>
  <c r="J2349" i="2"/>
  <c r="A2350" i="2"/>
  <c r="B2350" i="2"/>
  <c r="C2350" i="2"/>
  <c r="D2350" i="2"/>
  <c r="E2350" i="2"/>
  <c r="F2350" i="2"/>
  <c r="G2350" i="2"/>
  <c r="H2350" i="2"/>
  <c r="I2350" i="2"/>
  <c r="J2350" i="2"/>
  <c r="A2351" i="2"/>
  <c r="B2351" i="2"/>
  <c r="C2351" i="2"/>
  <c r="D2351" i="2"/>
  <c r="E2351" i="2"/>
  <c r="F2351" i="2"/>
  <c r="G2351" i="2"/>
  <c r="H2351" i="2"/>
  <c r="I2351" i="2"/>
  <c r="J2351" i="2"/>
  <c r="A2352" i="2"/>
  <c r="B2352" i="2"/>
  <c r="C2352" i="2"/>
  <c r="D2352" i="2"/>
  <c r="E2352" i="2"/>
  <c r="F2352" i="2"/>
  <c r="G2352" i="2"/>
  <c r="H2352" i="2"/>
  <c r="I2352" i="2"/>
  <c r="J2352" i="2"/>
  <c r="A2353" i="2"/>
  <c r="B2353" i="2"/>
  <c r="C2353" i="2"/>
  <c r="D2353" i="2"/>
  <c r="E2353" i="2"/>
  <c r="F2353" i="2"/>
  <c r="G2353" i="2"/>
  <c r="H2353" i="2"/>
  <c r="I2353" i="2"/>
  <c r="J2353" i="2"/>
  <c r="A2354" i="2"/>
  <c r="B2354" i="2"/>
  <c r="C2354" i="2"/>
  <c r="D2354" i="2"/>
  <c r="E2354" i="2"/>
  <c r="F2354" i="2"/>
  <c r="G2354" i="2"/>
  <c r="H2354" i="2"/>
  <c r="I2354" i="2"/>
  <c r="J2354" i="2"/>
  <c r="A2355" i="2"/>
  <c r="B2355" i="2"/>
  <c r="C2355" i="2"/>
  <c r="D2355" i="2"/>
  <c r="E2355" i="2"/>
  <c r="F2355" i="2"/>
  <c r="G2355" i="2"/>
  <c r="H2355" i="2"/>
  <c r="I2355" i="2"/>
  <c r="J2355" i="2"/>
  <c r="A2356" i="2"/>
  <c r="B2356" i="2"/>
  <c r="C2356" i="2"/>
  <c r="D2356" i="2"/>
  <c r="E2356" i="2"/>
  <c r="F2356" i="2"/>
  <c r="G2356" i="2"/>
  <c r="H2356" i="2"/>
  <c r="I2356" i="2"/>
  <c r="J2356" i="2"/>
  <c r="A2357" i="2"/>
  <c r="B2357" i="2"/>
  <c r="C2357" i="2"/>
  <c r="D2357" i="2"/>
  <c r="E2357" i="2"/>
  <c r="F2357" i="2"/>
  <c r="G2357" i="2"/>
  <c r="H2357" i="2"/>
  <c r="I2357" i="2"/>
  <c r="J2357" i="2"/>
  <c r="A2358" i="2"/>
  <c r="B2358" i="2"/>
  <c r="C2358" i="2"/>
  <c r="D2358" i="2"/>
  <c r="E2358" i="2"/>
  <c r="F2358" i="2"/>
  <c r="G2358" i="2"/>
  <c r="H2358" i="2"/>
  <c r="I2358" i="2"/>
  <c r="J2358" i="2"/>
  <c r="A2359" i="2"/>
  <c r="B2359" i="2"/>
  <c r="C2359" i="2"/>
  <c r="D2359" i="2"/>
  <c r="E2359" i="2"/>
  <c r="F2359" i="2"/>
  <c r="G2359" i="2"/>
  <c r="H2359" i="2"/>
  <c r="I2359" i="2"/>
  <c r="J2359" i="2"/>
  <c r="A2360" i="2"/>
  <c r="B2360" i="2"/>
  <c r="C2360" i="2"/>
  <c r="D2360" i="2"/>
  <c r="E2360" i="2"/>
  <c r="F2360" i="2"/>
  <c r="G2360" i="2"/>
  <c r="H2360" i="2"/>
  <c r="I2360" i="2"/>
  <c r="J2360" i="2"/>
  <c r="A2361" i="2"/>
  <c r="B2361" i="2"/>
  <c r="C2361" i="2"/>
  <c r="D2361" i="2"/>
  <c r="E2361" i="2"/>
  <c r="F2361" i="2"/>
  <c r="G2361" i="2"/>
  <c r="H2361" i="2"/>
  <c r="I2361" i="2"/>
  <c r="J2361" i="2"/>
  <c r="A2362" i="2"/>
  <c r="B2362" i="2"/>
  <c r="C2362" i="2"/>
  <c r="D2362" i="2"/>
  <c r="E2362" i="2"/>
  <c r="F2362" i="2"/>
  <c r="G2362" i="2"/>
  <c r="H2362" i="2"/>
  <c r="I2362" i="2"/>
  <c r="J2362" i="2"/>
  <c r="A2363" i="2"/>
  <c r="B2363" i="2"/>
  <c r="C2363" i="2"/>
  <c r="D2363" i="2"/>
  <c r="E2363" i="2"/>
  <c r="F2363" i="2"/>
  <c r="G2363" i="2"/>
  <c r="H2363" i="2"/>
  <c r="I2363" i="2"/>
  <c r="J2363" i="2"/>
  <c r="A2364" i="2"/>
  <c r="B2364" i="2"/>
  <c r="C2364" i="2"/>
  <c r="D2364" i="2"/>
  <c r="E2364" i="2"/>
  <c r="F2364" i="2"/>
  <c r="G2364" i="2"/>
  <c r="H2364" i="2"/>
  <c r="I2364" i="2"/>
  <c r="J2364" i="2"/>
  <c r="A2365" i="2"/>
  <c r="B2365" i="2"/>
  <c r="C2365" i="2"/>
  <c r="D2365" i="2"/>
  <c r="E2365" i="2"/>
  <c r="F2365" i="2"/>
  <c r="G2365" i="2"/>
  <c r="H2365" i="2"/>
  <c r="I2365" i="2"/>
  <c r="J2365" i="2"/>
  <c r="A2366" i="2"/>
  <c r="B2366" i="2"/>
  <c r="C2366" i="2"/>
  <c r="D2366" i="2"/>
  <c r="E2366" i="2"/>
  <c r="F2366" i="2"/>
  <c r="G2366" i="2"/>
  <c r="H2366" i="2"/>
  <c r="I2366" i="2"/>
  <c r="J2366" i="2"/>
  <c r="A2367" i="2"/>
  <c r="B2367" i="2"/>
  <c r="C2367" i="2"/>
  <c r="D2367" i="2"/>
  <c r="E2367" i="2"/>
  <c r="F2367" i="2"/>
  <c r="G2367" i="2"/>
  <c r="H2367" i="2"/>
  <c r="I2367" i="2"/>
  <c r="J2367" i="2"/>
  <c r="A2368" i="2"/>
  <c r="B2368" i="2"/>
  <c r="C2368" i="2"/>
  <c r="D2368" i="2"/>
  <c r="E2368" i="2"/>
  <c r="F2368" i="2"/>
  <c r="G2368" i="2"/>
  <c r="H2368" i="2"/>
  <c r="I2368" i="2"/>
  <c r="J2368" i="2"/>
  <c r="A2369" i="2"/>
  <c r="B2369" i="2"/>
  <c r="C2369" i="2"/>
  <c r="D2369" i="2"/>
  <c r="E2369" i="2"/>
  <c r="F2369" i="2"/>
  <c r="G2369" i="2"/>
  <c r="H2369" i="2"/>
  <c r="I2369" i="2"/>
  <c r="J2369" i="2"/>
  <c r="A2370" i="2"/>
  <c r="B2370" i="2"/>
  <c r="C2370" i="2"/>
  <c r="D2370" i="2"/>
  <c r="E2370" i="2"/>
  <c r="F2370" i="2"/>
  <c r="G2370" i="2"/>
  <c r="H2370" i="2"/>
  <c r="I2370" i="2"/>
  <c r="J2370" i="2"/>
  <c r="A2371" i="2"/>
  <c r="B2371" i="2"/>
  <c r="C2371" i="2"/>
  <c r="D2371" i="2"/>
  <c r="E2371" i="2"/>
  <c r="F2371" i="2"/>
  <c r="G2371" i="2"/>
  <c r="H2371" i="2"/>
  <c r="I2371" i="2"/>
  <c r="J2371" i="2"/>
  <c r="A2372" i="2"/>
  <c r="B2372" i="2"/>
  <c r="C2372" i="2"/>
  <c r="D2372" i="2"/>
  <c r="E2372" i="2"/>
  <c r="F2372" i="2"/>
  <c r="G2372" i="2"/>
  <c r="H2372" i="2"/>
  <c r="I2372" i="2"/>
  <c r="J2372" i="2"/>
  <c r="A2373" i="2"/>
  <c r="B2373" i="2"/>
  <c r="C2373" i="2"/>
  <c r="D2373" i="2"/>
  <c r="E2373" i="2"/>
  <c r="F2373" i="2"/>
  <c r="G2373" i="2"/>
  <c r="H2373" i="2"/>
  <c r="I2373" i="2"/>
  <c r="J2373" i="2"/>
  <c r="A2374" i="2"/>
  <c r="B2374" i="2"/>
  <c r="C2374" i="2"/>
  <c r="D2374" i="2"/>
  <c r="E2374" i="2"/>
  <c r="F2374" i="2"/>
  <c r="G2374" i="2"/>
  <c r="H2374" i="2"/>
  <c r="I2374" i="2"/>
  <c r="J2374" i="2"/>
  <c r="A2375" i="2"/>
  <c r="B2375" i="2"/>
  <c r="C2375" i="2"/>
  <c r="D2375" i="2"/>
  <c r="E2375" i="2"/>
  <c r="F2375" i="2"/>
  <c r="G2375" i="2"/>
  <c r="H2375" i="2"/>
  <c r="I2375" i="2"/>
  <c r="J2375" i="2"/>
  <c r="A2376" i="2"/>
  <c r="B2376" i="2"/>
  <c r="C2376" i="2"/>
  <c r="D2376" i="2"/>
  <c r="E2376" i="2"/>
  <c r="F2376" i="2"/>
  <c r="G2376" i="2"/>
  <c r="H2376" i="2"/>
  <c r="I2376" i="2"/>
  <c r="J2376" i="2"/>
  <c r="A2377" i="2"/>
  <c r="B2377" i="2"/>
  <c r="C2377" i="2"/>
  <c r="D2377" i="2"/>
  <c r="E2377" i="2"/>
  <c r="F2377" i="2"/>
  <c r="G2377" i="2"/>
  <c r="H2377" i="2"/>
  <c r="I2377" i="2"/>
  <c r="J2377" i="2"/>
  <c r="A2378" i="2"/>
  <c r="B2378" i="2"/>
  <c r="C2378" i="2"/>
  <c r="D2378" i="2"/>
  <c r="E2378" i="2"/>
  <c r="F2378" i="2"/>
  <c r="G2378" i="2"/>
  <c r="H2378" i="2"/>
  <c r="I2378" i="2"/>
  <c r="J2378" i="2"/>
  <c r="A2379" i="2"/>
  <c r="B2379" i="2"/>
  <c r="C2379" i="2"/>
  <c r="D2379" i="2"/>
  <c r="E2379" i="2"/>
  <c r="F2379" i="2"/>
  <c r="G2379" i="2"/>
  <c r="H2379" i="2"/>
  <c r="I2379" i="2"/>
  <c r="J2379" i="2"/>
  <c r="A2380" i="2"/>
  <c r="B2380" i="2"/>
  <c r="C2380" i="2"/>
  <c r="D2380" i="2"/>
  <c r="E2380" i="2"/>
  <c r="F2380" i="2"/>
  <c r="G2380" i="2"/>
  <c r="H2380" i="2"/>
  <c r="I2380" i="2"/>
  <c r="J2380" i="2"/>
  <c r="A2381" i="2"/>
  <c r="B2381" i="2"/>
  <c r="C2381" i="2"/>
  <c r="D2381" i="2"/>
  <c r="E2381" i="2"/>
  <c r="F2381" i="2"/>
  <c r="G2381" i="2"/>
  <c r="H2381" i="2"/>
  <c r="I2381" i="2"/>
  <c r="J2381" i="2"/>
  <c r="A2382" i="2"/>
  <c r="B2382" i="2"/>
  <c r="C2382" i="2"/>
  <c r="D2382" i="2"/>
  <c r="E2382" i="2"/>
  <c r="F2382" i="2"/>
  <c r="G2382" i="2"/>
  <c r="H2382" i="2"/>
  <c r="I2382" i="2"/>
  <c r="J2382" i="2"/>
  <c r="A2383" i="2"/>
  <c r="B2383" i="2"/>
  <c r="C2383" i="2"/>
  <c r="D2383" i="2"/>
  <c r="E2383" i="2"/>
  <c r="F2383" i="2"/>
  <c r="G2383" i="2"/>
  <c r="H2383" i="2"/>
  <c r="I2383" i="2"/>
  <c r="J2383" i="2"/>
  <c r="A2384" i="2"/>
  <c r="B2384" i="2"/>
  <c r="C2384" i="2"/>
  <c r="D2384" i="2"/>
  <c r="E2384" i="2"/>
  <c r="F2384" i="2"/>
  <c r="G2384" i="2"/>
  <c r="H2384" i="2"/>
  <c r="I2384" i="2"/>
  <c r="J2384" i="2"/>
  <c r="A2385" i="2"/>
  <c r="B2385" i="2"/>
  <c r="C2385" i="2"/>
  <c r="D2385" i="2"/>
  <c r="E2385" i="2"/>
  <c r="F2385" i="2"/>
  <c r="G2385" i="2"/>
  <c r="H2385" i="2"/>
  <c r="I2385" i="2"/>
  <c r="J2385" i="2"/>
  <c r="A2386" i="2"/>
  <c r="B2386" i="2"/>
  <c r="C2386" i="2"/>
  <c r="D2386" i="2"/>
  <c r="E2386" i="2"/>
  <c r="F2386" i="2"/>
  <c r="G2386" i="2"/>
  <c r="H2386" i="2"/>
  <c r="I2386" i="2"/>
  <c r="J2386" i="2"/>
  <c r="A2387" i="2"/>
  <c r="B2387" i="2"/>
  <c r="C2387" i="2"/>
  <c r="D2387" i="2"/>
  <c r="E2387" i="2"/>
  <c r="F2387" i="2"/>
  <c r="G2387" i="2"/>
  <c r="H2387" i="2"/>
  <c r="I2387" i="2"/>
  <c r="J2387" i="2"/>
  <c r="A2388" i="2"/>
  <c r="B2388" i="2"/>
  <c r="C2388" i="2"/>
  <c r="D2388" i="2"/>
  <c r="E2388" i="2"/>
  <c r="F2388" i="2"/>
  <c r="G2388" i="2"/>
  <c r="H2388" i="2"/>
  <c r="I2388" i="2"/>
  <c r="J2388" i="2"/>
  <c r="A2389" i="2"/>
  <c r="B2389" i="2"/>
  <c r="C2389" i="2"/>
  <c r="D2389" i="2"/>
  <c r="E2389" i="2"/>
  <c r="F2389" i="2"/>
  <c r="G2389" i="2"/>
  <c r="H2389" i="2"/>
  <c r="I2389" i="2"/>
  <c r="J2389" i="2"/>
  <c r="A2390" i="2"/>
  <c r="B2390" i="2"/>
  <c r="C2390" i="2"/>
  <c r="D2390" i="2"/>
  <c r="E2390" i="2"/>
  <c r="F2390" i="2"/>
  <c r="G2390" i="2"/>
  <c r="H2390" i="2"/>
  <c r="I2390" i="2"/>
  <c r="J2390" i="2"/>
  <c r="A2391" i="2"/>
  <c r="B2391" i="2"/>
  <c r="C2391" i="2"/>
  <c r="D2391" i="2"/>
  <c r="E2391" i="2"/>
  <c r="F2391" i="2"/>
  <c r="G2391" i="2"/>
  <c r="H2391" i="2"/>
  <c r="I2391" i="2"/>
  <c r="J2391" i="2"/>
  <c r="A2392" i="2"/>
  <c r="B2392" i="2"/>
  <c r="C2392" i="2"/>
  <c r="D2392" i="2"/>
  <c r="E2392" i="2"/>
  <c r="F2392" i="2"/>
  <c r="G2392" i="2"/>
  <c r="H2392" i="2"/>
  <c r="I2392" i="2"/>
  <c r="J2392" i="2"/>
  <c r="A2393" i="2"/>
  <c r="B2393" i="2"/>
  <c r="C2393" i="2"/>
  <c r="D2393" i="2"/>
  <c r="E2393" i="2"/>
  <c r="F2393" i="2"/>
  <c r="G2393" i="2"/>
  <c r="H2393" i="2"/>
  <c r="I2393" i="2"/>
  <c r="J2393" i="2"/>
  <c r="A2394" i="2"/>
  <c r="B2394" i="2"/>
  <c r="C2394" i="2"/>
  <c r="D2394" i="2"/>
  <c r="E2394" i="2"/>
  <c r="F2394" i="2"/>
  <c r="G2394" i="2"/>
  <c r="H2394" i="2"/>
  <c r="I2394" i="2"/>
  <c r="J2394" i="2"/>
  <c r="A2395" i="2"/>
  <c r="B2395" i="2"/>
  <c r="C2395" i="2"/>
  <c r="D2395" i="2"/>
  <c r="E2395" i="2"/>
  <c r="F2395" i="2"/>
  <c r="G2395" i="2"/>
  <c r="H2395" i="2"/>
  <c r="I2395" i="2"/>
  <c r="J2395" i="2"/>
  <c r="A2396" i="2"/>
  <c r="B2396" i="2"/>
  <c r="C2396" i="2"/>
  <c r="D2396" i="2"/>
  <c r="E2396" i="2"/>
  <c r="F2396" i="2"/>
  <c r="G2396" i="2"/>
  <c r="H2396" i="2"/>
  <c r="I2396" i="2"/>
  <c r="J2396" i="2"/>
  <c r="A2397" i="2"/>
  <c r="B2397" i="2"/>
  <c r="C2397" i="2"/>
  <c r="D2397" i="2"/>
  <c r="E2397" i="2"/>
  <c r="F2397" i="2"/>
  <c r="G2397" i="2"/>
  <c r="H2397" i="2"/>
  <c r="I2397" i="2"/>
  <c r="J2397" i="2"/>
  <c r="A2398" i="2"/>
  <c r="B2398" i="2"/>
  <c r="C2398" i="2"/>
  <c r="D2398" i="2"/>
  <c r="E2398" i="2"/>
  <c r="F2398" i="2"/>
  <c r="G2398" i="2"/>
  <c r="H2398" i="2"/>
  <c r="I2398" i="2"/>
  <c r="J2398" i="2"/>
  <c r="A2399" i="2"/>
  <c r="B2399" i="2"/>
  <c r="C2399" i="2"/>
  <c r="D2399" i="2"/>
  <c r="E2399" i="2"/>
  <c r="F2399" i="2"/>
  <c r="G2399" i="2"/>
  <c r="H2399" i="2"/>
  <c r="I2399" i="2"/>
  <c r="J2399" i="2"/>
  <c r="A2400" i="2"/>
  <c r="B2400" i="2"/>
  <c r="C2400" i="2"/>
  <c r="D2400" i="2"/>
  <c r="E2400" i="2"/>
  <c r="F2400" i="2"/>
  <c r="G2400" i="2"/>
  <c r="H2400" i="2"/>
  <c r="I2400" i="2"/>
  <c r="J2400" i="2"/>
  <c r="A2401" i="2"/>
  <c r="B2401" i="2"/>
  <c r="C2401" i="2"/>
  <c r="D2401" i="2"/>
  <c r="E2401" i="2"/>
  <c r="F2401" i="2"/>
  <c r="G2401" i="2"/>
  <c r="H2401" i="2"/>
  <c r="I2401" i="2"/>
  <c r="J2401" i="2"/>
  <c r="A2402" i="2"/>
  <c r="B2402" i="2"/>
  <c r="C2402" i="2"/>
  <c r="D2402" i="2"/>
  <c r="E2402" i="2"/>
  <c r="F2402" i="2"/>
  <c r="G2402" i="2"/>
  <c r="H2402" i="2"/>
  <c r="I2402" i="2"/>
  <c r="J2402" i="2"/>
  <c r="A2403" i="2"/>
  <c r="B2403" i="2"/>
  <c r="C2403" i="2"/>
  <c r="D2403" i="2"/>
  <c r="E2403" i="2"/>
  <c r="F2403" i="2"/>
  <c r="G2403" i="2"/>
  <c r="H2403" i="2"/>
  <c r="I2403" i="2"/>
  <c r="J2403" i="2"/>
  <c r="A2404" i="2"/>
  <c r="B2404" i="2"/>
  <c r="C2404" i="2"/>
  <c r="D2404" i="2"/>
  <c r="E2404" i="2"/>
  <c r="F2404" i="2"/>
  <c r="G2404" i="2"/>
  <c r="H2404" i="2"/>
  <c r="I2404" i="2"/>
  <c r="J2404" i="2"/>
  <c r="A2405" i="2"/>
  <c r="B2405" i="2"/>
  <c r="C2405" i="2"/>
  <c r="D2405" i="2"/>
  <c r="E2405" i="2"/>
  <c r="F2405" i="2"/>
  <c r="G2405" i="2"/>
  <c r="H2405" i="2"/>
  <c r="I2405" i="2"/>
  <c r="J2405" i="2"/>
  <c r="A2406" i="2"/>
  <c r="B2406" i="2"/>
  <c r="C2406" i="2"/>
  <c r="D2406" i="2"/>
  <c r="E2406" i="2"/>
  <c r="F2406" i="2"/>
  <c r="G2406" i="2"/>
  <c r="H2406" i="2"/>
  <c r="I2406" i="2"/>
  <c r="J2406" i="2"/>
  <c r="A2407" i="2"/>
  <c r="B2407" i="2"/>
  <c r="C2407" i="2"/>
  <c r="D2407" i="2"/>
  <c r="E2407" i="2"/>
  <c r="F2407" i="2"/>
  <c r="G2407" i="2"/>
  <c r="H2407" i="2"/>
  <c r="I2407" i="2"/>
  <c r="J2407" i="2"/>
  <c r="A2408" i="2"/>
  <c r="B2408" i="2"/>
  <c r="C2408" i="2"/>
  <c r="D2408" i="2"/>
  <c r="E2408" i="2"/>
  <c r="F2408" i="2"/>
  <c r="G2408" i="2"/>
  <c r="H2408" i="2"/>
  <c r="I2408" i="2"/>
  <c r="J2408" i="2"/>
  <c r="A2409" i="2"/>
  <c r="B2409" i="2"/>
  <c r="C2409" i="2"/>
  <c r="D2409" i="2"/>
  <c r="E2409" i="2"/>
  <c r="F2409" i="2"/>
  <c r="G2409" i="2"/>
  <c r="H2409" i="2"/>
  <c r="I2409" i="2"/>
  <c r="J2409" i="2"/>
  <c r="A2410" i="2"/>
  <c r="B2410" i="2"/>
  <c r="C2410" i="2"/>
  <c r="D2410" i="2"/>
  <c r="E2410" i="2"/>
  <c r="F2410" i="2"/>
  <c r="G2410" i="2"/>
  <c r="H2410" i="2"/>
  <c r="I2410" i="2"/>
  <c r="J2410" i="2"/>
  <c r="A2411" i="2"/>
  <c r="B2411" i="2"/>
  <c r="C2411" i="2"/>
  <c r="D2411" i="2"/>
  <c r="E2411" i="2"/>
  <c r="F2411" i="2"/>
  <c r="G2411" i="2"/>
  <c r="H2411" i="2"/>
  <c r="I2411" i="2"/>
  <c r="J2411" i="2"/>
  <c r="A2412" i="2"/>
  <c r="B2412" i="2"/>
  <c r="C2412" i="2"/>
  <c r="D2412" i="2"/>
  <c r="E2412" i="2"/>
  <c r="F2412" i="2"/>
  <c r="G2412" i="2"/>
  <c r="H2412" i="2"/>
  <c r="I2412" i="2"/>
  <c r="J2412" i="2"/>
  <c r="A2413" i="2"/>
  <c r="B2413" i="2"/>
  <c r="C2413" i="2"/>
  <c r="D2413" i="2"/>
  <c r="E2413" i="2"/>
  <c r="F2413" i="2"/>
  <c r="G2413" i="2"/>
  <c r="H2413" i="2"/>
  <c r="I2413" i="2"/>
  <c r="J2413" i="2"/>
  <c r="A2414" i="2"/>
  <c r="B2414" i="2"/>
  <c r="C2414" i="2"/>
  <c r="D2414" i="2"/>
  <c r="E2414" i="2"/>
  <c r="F2414" i="2"/>
  <c r="G2414" i="2"/>
  <c r="H2414" i="2"/>
  <c r="I2414" i="2"/>
  <c r="J2414" i="2"/>
  <c r="A2415" i="2"/>
  <c r="B2415" i="2"/>
  <c r="C2415" i="2"/>
  <c r="D2415" i="2"/>
  <c r="E2415" i="2"/>
  <c r="F2415" i="2"/>
  <c r="G2415" i="2"/>
  <c r="H2415" i="2"/>
  <c r="I2415" i="2"/>
  <c r="J2415" i="2"/>
  <c r="A2416" i="2"/>
  <c r="B2416" i="2"/>
  <c r="C2416" i="2"/>
  <c r="D2416" i="2"/>
  <c r="E2416" i="2"/>
  <c r="F2416" i="2"/>
  <c r="G2416" i="2"/>
  <c r="H2416" i="2"/>
  <c r="I2416" i="2"/>
  <c r="J2416" i="2"/>
  <c r="A2417" i="2"/>
  <c r="B2417" i="2"/>
  <c r="C2417" i="2"/>
  <c r="D2417" i="2"/>
  <c r="E2417" i="2"/>
  <c r="F2417" i="2"/>
  <c r="G2417" i="2"/>
  <c r="H2417" i="2"/>
  <c r="I2417" i="2"/>
  <c r="J2417" i="2"/>
  <c r="A2418" i="2"/>
  <c r="B2418" i="2"/>
  <c r="C2418" i="2"/>
  <c r="D2418" i="2"/>
  <c r="E2418" i="2"/>
  <c r="F2418" i="2"/>
  <c r="G2418" i="2"/>
  <c r="H2418" i="2"/>
  <c r="I2418" i="2"/>
  <c r="J2418" i="2"/>
  <c r="A2419" i="2"/>
  <c r="B2419" i="2"/>
  <c r="C2419" i="2"/>
  <c r="D2419" i="2"/>
  <c r="E2419" i="2"/>
  <c r="F2419" i="2"/>
  <c r="G2419" i="2"/>
  <c r="H2419" i="2"/>
  <c r="I2419" i="2"/>
  <c r="J2419" i="2"/>
  <c r="A2420" i="2"/>
  <c r="B2420" i="2"/>
  <c r="C2420" i="2"/>
  <c r="D2420" i="2"/>
  <c r="E2420" i="2"/>
  <c r="F2420" i="2"/>
  <c r="G2420" i="2"/>
  <c r="H2420" i="2"/>
  <c r="I2420" i="2"/>
  <c r="J2420" i="2"/>
  <c r="A2421" i="2"/>
  <c r="B2421" i="2"/>
  <c r="C2421" i="2"/>
  <c r="D2421" i="2"/>
  <c r="E2421" i="2"/>
  <c r="F2421" i="2"/>
  <c r="G2421" i="2"/>
  <c r="H2421" i="2"/>
  <c r="I2421" i="2"/>
  <c r="J2421" i="2"/>
  <c r="A2422" i="2"/>
  <c r="B2422" i="2"/>
  <c r="C2422" i="2"/>
  <c r="D2422" i="2"/>
  <c r="E2422" i="2"/>
  <c r="F2422" i="2"/>
  <c r="G2422" i="2"/>
  <c r="H2422" i="2"/>
  <c r="I2422" i="2"/>
  <c r="J2422" i="2"/>
  <c r="A2423" i="2"/>
  <c r="B2423" i="2"/>
  <c r="C2423" i="2"/>
  <c r="D2423" i="2"/>
  <c r="E2423" i="2"/>
  <c r="F2423" i="2"/>
  <c r="G2423" i="2"/>
  <c r="H2423" i="2"/>
  <c r="I2423" i="2"/>
  <c r="J2423" i="2"/>
  <c r="A2424" i="2"/>
  <c r="B2424" i="2"/>
  <c r="C2424" i="2"/>
  <c r="D2424" i="2"/>
  <c r="E2424" i="2"/>
  <c r="F2424" i="2"/>
  <c r="G2424" i="2"/>
  <c r="H2424" i="2"/>
  <c r="I2424" i="2"/>
  <c r="J2424" i="2"/>
  <c r="A2425" i="2"/>
  <c r="B2425" i="2"/>
  <c r="C2425" i="2"/>
  <c r="D2425" i="2"/>
  <c r="E2425" i="2"/>
  <c r="F2425" i="2"/>
  <c r="G2425" i="2"/>
  <c r="H2425" i="2"/>
  <c r="I2425" i="2"/>
  <c r="J2425" i="2"/>
  <c r="A2426" i="2"/>
  <c r="B2426" i="2"/>
  <c r="C2426" i="2"/>
  <c r="D2426" i="2"/>
  <c r="E2426" i="2"/>
  <c r="F2426" i="2"/>
  <c r="G2426" i="2"/>
  <c r="H2426" i="2"/>
  <c r="I2426" i="2"/>
  <c r="J2426" i="2"/>
  <c r="A2427" i="2"/>
  <c r="B2427" i="2"/>
  <c r="C2427" i="2"/>
  <c r="D2427" i="2"/>
  <c r="E2427" i="2"/>
  <c r="F2427" i="2"/>
  <c r="G2427" i="2"/>
  <c r="H2427" i="2"/>
  <c r="I2427" i="2"/>
  <c r="J2427" i="2"/>
  <c r="A2428" i="2"/>
  <c r="B2428" i="2"/>
  <c r="C2428" i="2"/>
  <c r="D2428" i="2"/>
  <c r="E2428" i="2"/>
  <c r="F2428" i="2"/>
  <c r="G2428" i="2"/>
  <c r="H2428" i="2"/>
  <c r="I2428" i="2"/>
  <c r="J2428" i="2"/>
  <c r="A2429" i="2"/>
  <c r="B2429" i="2"/>
  <c r="C2429" i="2"/>
  <c r="D2429" i="2"/>
  <c r="E2429" i="2"/>
  <c r="F2429" i="2"/>
  <c r="G2429" i="2"/>
  <c r="H2429" i="2"/>
  <c r="I2429" i="2"/>
  <c r="J2429" i="2"/>
  <c r="A2430" i="2"/>
  <c r="B2430" i="2"/>
  <c r="C2430" i="2"/>
  <c r="D2430" i="2"/>
  <c r="E2430" i="2"/>
  <c r="F2430" i="2"/>
  <c r="G2430" i="2"/>
  <c r="H2430" i="2"/>
  <c r="I2430" i="2"/>
  <c r="J2430" i="2"/>
  <c r="A2431" i="2"/>
  <c r="B2431" i="2"/>
  <c r="C2431" i="2"/>
  <c r="D2431" i="2"/>
  <c r="E2431" i="2"/>
  <c r="F2431" i="2"/>
  <c r="G2431" i="2"/>
  <c r="H2431" i="2"/>
  <c r="I2431" i="2"/>
  <c r="J2431" i="2"/>
  <c r="A2432" i="2"/>
  <c r="B2432" i="2"/>
  <c r="C2432" i="2"/>
  <c r="D2432" i="2"/>
  <c r="E2432" i="2"/>
  <c r="F2432" i="2"/>
  <c r="G2432" i="2"/>
  <c r="H2432" i="2"/>
  <c r="I2432" i="2"/>
  <c r="J2432" i="2"/>
  <c r="A2433" i="2"/>
  <c r="B2433" i="2"/>
  <c r="C2433" i="2"/>
  <c r="D2433" i="2"/>
  <c r="E2433" i="2"/>
  <c r="F2433" i="2"/>
  <c r="G2433" i="2"/>
  <c r="H2433" i="2"/>
  <c r="I2433" i="2"/>
  <c r="J2433" i="2"/>
  <c r="A2434" i="2"/>
  <c r="B2434" i="2"/>
  <c r="C2434" i="2"/>
  <c r="D2434" i="2"/>
  <c r="E2434" i="2"/>
  <c r="F2434" i="2"/>
  <c r="G2434" i="2"/>
  <c r="H2434" i="2"/>
  <c r="I2434" i="2"/>
  <c r="J2434" i="2"/>
  <c r="A2435" i="2"/>
  <c r="B2435" i="2"/>
  <c r="C2435" i="2"/>
  <c r="D2435" i="2"/>
  <c r="E2435" i="2"/>
  <c r="F2435" i="2"/>
  <c r="G2435" i="2"/>
  <c r="H2435" i="2"/>
  <c r="I2435" i="2"/>
  <c r="J2435" i="2"/>
  <c r="A2436" i="2"/>
  <c r="B2436" i="2"/>
  <c r="C2436" i="2"/>
  <c r="D2436" i="2"/>
  <c r="E2436" i="2"/>
  <c r="F2436" i="2"/>
  <c r="G2436" i="2"/>
  <c r="H2436" i="2"/>
  <c r="I2436" i="2"/>
  <c r="J2436" i="2"/>
  <c r="A2437" i="2"/>
  <c r="B2437" i="2"/>
  <c r="C2437" i="2"/>
  <c r="D2437" i="2"/>
  <c r="E2437" i="2"/>
  <c r="F2437" i="2"/>
  <c r="G2437" i="2"/>
  <c r="H2437" i="2"/>
  <c r="I2437" i="2"/>
  <c r="J2437" i="2"/>
  <c r="A2438" i="2"/>
  <c r="B2438" i="2"/>
  <c r="C2438" i="2"/>
  <c r="D2438" i="2"/>
  <c r="E2438" i="2"/>
  <c r="F2438" i="2"/>
  <c r="G2438" i="2"/>
  <c r="H2438" i="2"/>
  <c r="I2438" i="2"/>
  <c r="J2438" i="2"/>
  <c r="A2439" i="2"/>
  <c r="B2439" i="2"/>
  <c r="C2439" i="2"/>
  <c r="D2439" i="2"/>
  <c r="E2439" i="2"/>
  <c r="F2439" i="2"/>
  <c r="G2439" i="2"/>
  <c r="H2439" i="2"/>
  <c r="I2439" i="2"/>
  <c r="J2439" i="2"/>
  <c r="A2440" i="2"/>
  <c r="B2440" i="2"/>
  <c r="C2440" i="2"/>
  <c r="D2440" i="2"/>
  <c r="E2440" i="2"/>
  <c r="F2440" i="2"/>
  <c r="G2440" i="2"/>
  <c r="H2440" i="2"/>
  <c r="I2440" i="2"/>
  <c r="J2440" i="2"/>
  <c r="A2441" i="2"/>
  <c r="B2441" i="2"/>
  <c r="C2441" i="2"/>
  <c r="D2441" i="2"/>
  <c r="E2441" i="2"/>
  <c r="F2441" i="2"/>
  <c r="G2441" i="2"/>
  <c r="H2441" i="2"/>
  <c r="I2441" i="2"/>
  <c r="J2441" i="2"/>
  <c r="A2442" i="2"/>
  <c r="B2442" i="2"/>
  <c r="C2442" i="2"/>
  <c r="D2442" i="2"/>
  <c r="E2442" i="2"/>
  <c r="F2442" i="2"/>
  <c r="G2442" i="2"/>
  <c r="H2442" i="2"/>
  <c r="I2442" i="2"/>
  <c r="J2442" i="2"/>
  <c r="A2443" i="2"/>
  <c r="B2443" i="2"/>
  <c r="C2443" i="2"/>
  <c r="D2443" i="2"/>
  <c r="E2443" i="2"/>
  <c r="F2443" i="2"/>
  <c r="G2443" i="2"/>
  <c r="H2443" i="2"/>
  <c r="I2443" i="2"/>
  <c r="J2443" i="2"/>
  <c r="A2444" i="2"/>
  <c r="B2444" i="2"/>
  <c r="C2444" i="2"/>
  <c r="D2444" i="2"/>
  <c r="E2444" i="2"/>
  <c r="F2444" i="2"/>
  <c r="G2444" i="2"/>
  <c r="H2444" i="2"/>
  <c r="I2444" i="2"/>
  <c r="J2444" i="2"/>
  <c r="A2445" i="2"/>
  <c r="B2445" i="2"/>
  <c r="C2445" i="2"/>
  <c r="D2445" i="2"/>
  <c r="E2445" i="2"/>
  <c r="F2445" i="2"/>
  <c r="G2445" i="2"/>
  <c r="H2445" i="2"/>
  <c r="I2445" i="2"/>
  <c r="J2445" i="2"/>
  <c r="A2446" i="2"/>
  <c r="B2446" i="2"/>
  <c r="C2446" i="2"/>
  <c r="D2446" i="2"/>
  <c r="E2446" i="2"/>
  <c r="F2446" i="2"/>
  <c r="G2446" i="2"/>
  <c r="H2446" i="2"/>
  <c r="I2446" i="2"/>
  <c r="J2446" i="2"/>
  <c r="A2447" i="2"/>
  <c r="B2447" i="2"/>
  <c r="C2447" i="2"/>
  <c r="D2447" i="2"/>
  <c r="E2447" i="2"/>
  <c r="F2447" i="2"/>
  <c r="G2447" i="2"/>
  <c r="H2447" i="2"/>
  <c r="I2447" i="2"/>
  <c r="J2447" i="2"/>
  <c r="A2448" i="2"/>
  <c r="B2448" i="2"/>
  <c r="C2448" i="2"/>
  <c r="D2448" i="2"/>
  <c r="E2448" i="2"/>
  <c r="F2448" i="2"/>
  <c r="G2448" i="2"/>
  <c r="H2448" i="2"/>
  <c r="I2448" i="2"/>
  <c r="J2448" i="2"/>
  <c r="A2449" i="2"/>
  <c r="B2449" i="2"/>
  <c r="C2449" i="2"/>
  <c r="D2449" i="2"/>
  <c r="E2449" i="2"/>
  <c r="F2449" i="2"/>
  <c r="G2449" i="2"/>
  <c r="H2449" i="2"/>
  <c r="I2449" i="2"/>
  <c r="J2449" i="2"/>
  <c r="A2450" i="2"/>
  <c r="B2450" i="2"/>
  <c r="C2450" i="2"/>
  <c r="D2450" i="2"/>
  <c r="E2450" i="2"/>
  <c r="F2450" i="2"/>
  <c r="G2450" i="2"/>
  <c r="H2450" i="2"/>
  <c r="I2450" i="2"/>
  <c r="J2450" i="2"/>
  <c r="A2451" i="2"/>
  <c r="B2451" i="2"/>
  <c r="C2451" i="2"/>
  <c r="D2451" i="2"/>
  <c r="E2451" i="2"/>
  <c r="F2451" i="2"/>
  <c r="G2451" i="2"/>
  <c r="H2451" i="2"/>
  <c r="I2451" i="2"/>
  <c r="J2451" i="2"/>
  <c r="A2452" i="2"/>
  <c r="B2452" i="2"/>
  <c r="C2452" i="2"/>
  <c r="D2452" i="2"/>
  <c r="E2452" i="2"/>
  <c r="F2452" i="2"/>
  <c r="G2452" i="2"/>
  <c r="H2452" i="2"/>
  <c r="I2452" i="2"/>
  <c r="J2452" i="2"/>
  <c r="A2453" i="2"/>
  <c r="B2453" i="2"/>
  <c r="C2453" i="2"/>
  <c r="D2453" i="2"/>
  <c r="E2453" i="2"/>
  <c r="F2453" i="2"/>
  <c r="G2453" i="2"/>
  <c r="H2453" i="2"/>
  <c r="I2453" i="2"/>
  <c r="J2453" i="2"/>
  <c r="A2454" i="2"/>
  <c r="B2454" i="2"/>
  <c r="C2454" i="2"/>
  <c r="D2454" i="2"/>
  <c r="E2454" i="2"/>
  <c r="F2454" i="2"/>
  <c r="G2454" i="2"/>
  <c r="H2454" i="2"/>
  <c r="I2454" i="2"/>
  <c r="J2454" i="2"/>
  <c r="A2455" i="2"/>
  <c r="B2455" i="2"/>
  <c r="C2455" i="2"/>
  <c r="D2455" i="2"/>
  <c r="E2455" i="2"/>
  <c r="F2455" i="2"/>
  <c r="G2455" i="2"/>
  <c r="H2455" i="2"/>
  <c r="I2455" i="2"/>
  <c r="J2455" i="2"/>
  <c r="A2456" i="2"/>
  <c r="B2456" i="2"/>
  <c r="C2456" i="2"/>
  <c r="D2456" i="2"/>
  <c r="E2456" i="2"/>
  <c r="F2456" i="2"/>
  <c r="G2456" i="2"/>
  <c r="H2456" i="2"/>
  <c r="I2456" i="2"/>
  <c r="J2456" i="2"/>
  <c r="A2457" i="2"/>
  <c r="B2457" i="2"/>
  <c r="C2457" i="2"/>
  <c r="D2457" i="2"/>
  <c r="E2457" i="2"/>
  <c r="F2457" i="2"/>
  <c r="G2457" i="2"/>
  <c r="H2457" i="2"/>
  <c r="I2457" i="2"/>
  <c r="J2457" i="2"/>
  <c r="A2458" i="2"/>
  <c r="B2458" i="2"/>
  <c r="C2458" i="2"/>
  <c r="D2458" i="2"/>
  <c r="E2458" i="2"/>
  <c r="F2458" i="2"/>
  <c r="G2458" i="2"/>
  <c r="H2458" i="2"/>
  <c r="I2458" i="2"/>
  <c r="J2458" i="2"/>
  <c r="A2459" i="2"/>
  <c r="B2459" i="2"/>
  <c r="C2459" i="2"/>
  <c r="D2459" i="2"/>
  <c r="E2459" i="2"/>
  <c r="F2459" i="2"/>
  <c r="G2459" i="2"/>
  <c r="H2459" i="2"/>
  <c r="I2459" i="2"/>
  <c r="J2459" i="2"/>
  <c r="A2460" i="2"/>
  <c r="B2460" i="2"/>
  <c r="C2460" i="2"/>
  <c r="D2460" i="2"/>
  <c r="E2460" i="2"/>
  <c r="F2460" i="2"/>
  <c r="G2460" i="2"/>
  <c r="H2460" i="2"/>
  <c r="I2460" i="2"/>
  <c r="J2460" i="2"/>
  <c r="A2461" i="2"/>
  <c r="B2461" i="2"/>
  <c r="C2461" i="2"/>
  <c r="D2461" i="2"/>
  <c r="E2461" i="2"/>
  <c r="F2461" i="2"/>
  <c r="G2461" i="2"/>
  <c r="H2461" i="2"/>
  <c r="I2461" i="2"/>
  <c r="J2461" i="2"/>
  <c r="A2462" i="2"/>
  <c r="B2462" i="2"/>
  <c r="C2462" i="2"/>
  <c r="D2462" i="2"/>
  <c r="E2462" i="2"/>
  <c r="F2462" i="2"/>
  <c r="G2462" i="2"/>
  <c r="H2462" i="2"/>
  <c r="I2462" i="2"/>
  <c r="J2462" i="2"/>
  <c r="A2463" i="2"/>
  <c r="B2463" i="2"/>
  <c r="C2463" i="2"/>
  <c r="D2463" i="2"/>
  <c r="E2463" i="2"/>
  <c r="F2463" i="2"/>
  <c r="G2463" i="2"/>
  <c r="H2463" i="2"/>
  <c r="I2463" i="2"/>
  <c r="J2463" i="2"/>
  <c r="A2464" i="2"/>
  <c r="B2464" i="2"/>
  <c r="C2464" i="2"/>
  <c r="D2464" i="2"/>
  <c r="E2464" i="2"/>
  <c r="F2464" i="2"/>
  <c r="G2464" i="2"/>
  <c r="H2464" i="2"/>
  <c r="I2464" i="2"/>
  <c r="J2464" i="2"/>
  <c r="A2465" i="2"/>
  <c r="B2465" i="2"/>
  <c r="C2465" i="2"/>
  <c r="D2465" i="2"/>
  <c r="E2465" i="2"/>
  <c r="F2465" i="2"/>
  <c r="G2465" i="2"/>
  <c r="H2465" i="2"/>
  <c r="I2465" i="2"/>
  <c r="J2465" i="2"/>
  <c r="A2466" i="2"/>
  <c r="B2466" i="2"/>
  <c r="C2466" i="2"/>
  <c r="D2466" i="2"/>
  <c r="E2466" i="2"/>
  <c r="F2466" i="2"/>
  <c r="G2466" i="2"/>
  <c r="H2466" i="2"/>
  <c r="I2466" i="2"/>
  <c r="J2466" i="2"/>
  <c r="A2467" i="2"/>
  <c r="B2467" i="2"/>
  <c r="C2467" i="2"/>
  <c r="D2467" i="2"/>
  <c r="E2467" i="2"/>
  <c r="F2467" i="2"/>
  <c r="G2467" i="2"/>
  <c r="H2467" i="2"/>
  <c r="I2467" i="2"/>
  <c r="J2467" i="2"/>
  <c r="A2468" i="2"/>
  <c r="B2468" i="2"/>
  <c r="C2468" i="2"/>
  <c r="D2468" i="2"/>
  <c r="E2468" i="2"/>
  <c r="F2468" i="2"/>
  <c r="G2468" i="2"/>
  <c r="H2468" i="2"/>
  <c r="I2468" i="2"/>
  <c r="J2468" i="2"/>
  <c r="A2469" i="2"/>
  <c r="B2469" i="2"/>
  <c r="C2469" i="2"/>
  <c r="D2469" i="2"/>
  <c r="E2469" i="2"/>
  <c r="F2469" i="2"/>
  <c r="G2469" i="2"/>
  <c r="H2469" i="2"/>
  <c r="I2469" i="2"/>
  <c r="J2469" i="2"/>
  <c r="A2470" i="2"/>
  <c r="B2470" i="2"/>
  <c r="C2470" i="2"/>
  <c r="D2470" i="2"/>
  <c r="E2470" i="2"/>
  <c r="F2470" i="2"/>
  <c r="G2470" i="2"/>
  <c r="H2470" i="2"/>
  <c r="I2470" i="2"/>
  <c r="J2470" i="2"/>
  <c r="A2471" i="2"/>
  <c r="B2471" i="2"/>
  <c r="C2471" i="2"/>
  <c r="D2471" i="2"/>
  <c r="E2471" i="2"/>
  <c r="F2471" i="2"/>
  <c r="G2471" i="2"/>
  <c r="H2471" i="2"/>
  <c r="I2471" i="2"/>
  <c r="J2471" i="2"/>
  <c r="A2472" i="2"/>
  <c r="B2472" i="2"/>
  <c r="C2472" i="2"/>
  <c r="D2472" i="2"/>
  <c r="E2472" i="2"/>
  <c r="F2472" i="2"/>
  <c r="G2472" i="2"/>
  <c r="H2472" i="2"/>
  <c r="I2472" i="2"/>
  <c r="J2472" i="2"/>
  <c r="A2473" i="2"/>
  <c r="B2473" i="2"/>
  <c r="C2473" i="2"/>
  <c r="D2473" i="2"/>
  <c r="E2473" i="2"/>
  <c r="F2473" i="2"/>
  <c r="G2473" i="2"/>
  <c r="H2473" i="2"/>
  <c r="I2473" i="2"/>
  <c r="J2473" i="2"/>
  <c r="A2474" i="2"/>
  <c r="B2474" i="2"/>
  <c r="C2474" i="2"/>
  <c r="D2474" i="2"/>
  <c r="E2474" i="2"/>
  <c r="F2474" i="2"/>
  <c r="G2474" i="2"/>
  <c r="H2474" i="2"/>
  <c r="I2474" i="2"/>
  <c r="J2474" i="2"/>
  <c r="A2475" i="2"/>
  <c r="B2475" i="2"/>
  <c r="C2475" i="2"/>
  <c r="D2475" i="2"/>
  <c r="E2475" i="2"/>
  <c r="F2475" i="2"/>
  <c r="G2475" i="2"/>
  <c r="H2475" i="2"/>
  <c r="I2475" i="2"/>
  <c r="J2475" i="2"/>
  <c r="A2476" i="2"/>
  <c r="B2476" i="2"/>
  <c r="C2476" i="2"/>
  <c r="D2476" i="2"/>
  <c r="E2476" i="2"/>
  <c r="F2476" i="2"/>
  <c r="G2476" i="2"/>
  <c r="H2476" i="2"/>
  <c r="I2476" i="2"/>
  <c r="J2476" i="2"/>
  <c r="A2477" i="2"/>
  <c r="B2477" i="2"/>
  <c r="C2477" i="2"/>
  <c r="D2477" i="2"/>
  <c r="E2477" i="2"/>
  <c r="F2477" i="2"/>
  <c r="G2477" i="2"/>
  <c r="H2477" i="2"/>
  <c r="I2477" i="2"/>
  <c r="J2477" i="2"/>
  <c r="A2478" i="2"/>
  <c r="B2478" i="2"/>
  <c r="C2478" i="2"/>
  <c r="D2478" i="2"/>
  <c r="E2478" i="2"/>
  <c r="F2478" i="2"/>
  <c r="G2478" i="2"/>
  <c r="H2478" i="2"/>
  <c r="I2478" i="2"/>
  <c r="J2478" i="2"/>
  <c r="A2479" i="2"/>
  <c r="B2479" i="2"/>
  <c r="C2479" i="2"/>
  <c r="D2479" i="2"/>
  <c r="E2479" i="2"/>
  <c r="F2479" i="2"/>
  <c r="G2479" i="2"/>
  <c r="H2479" i="2"/>
  <c r="I2479" i="2"/>
  <c r="J2479" i="2"/>
  <c r="A2480" i="2"/>
  <c r="B2480" i="2"/>
  <c r="C2480" i="2"/>
  <c r="D2480" i="2"/>
  <c r="E2480" i="2"/>
  <c r="F2480" i="2"/>
  <c r="G2480" i="2"/>
  <c r="H2480" i="2"/>
  <c r="I2480" i="2"/>
  <c r="J2480" i="2"/>
  <c r="A2481" i="2"/>
  <c r="B2481" i="2"/>
  <c r="C2481" i="2"/>
  <c r="D2481" i="2"/>
  <c r="E2481" i="2"/>
  <c r="F2481" i="2"/>
  <c r="G2481" i="2"/>
  <c r="H2481" i="2"/>
  <c r="I2481" i="2"/>
  <c r="J2481" i="2"/>
  <c r="A2482" i="2"/>
  <c r="B2482" i="2"/>
  <c r="C2482" i="2"/>
  <c r="D2482" i="2"/>
  <c r="E2482" i="2"/>
  <c r="F2482" i="2"/>
  <c r="G2482" i="2"/>
  <c r="H2482" i="2"/>
  <c r="I2482" i="2"/>
  <c r="J2482" i="2"/>
  <c r="A2483" i="2"/>
  <c r="B2483" i="2"/>
  <c r="C2483" i="2"/>
  <c r="D2483" i="2"/>
  <c r="E2483" i="2"/>
  <c r="F2483" i="2"/>
  <c r="G2483" i="2"/>
  <c r="H2483" i="2"/>
  <c r="I2483" i="2"/>
  <c r="J2483" i="2"/>
  <c r="A2484" i="2"/>
  <c r="B2484" i="2"/>
  <c r="C2484" i="2"/>
  <c r="D2484" i="2"/>
  <c r="E2484" i="2"/>
  <c r="F2484" i="2"/>
  <c r="G2484" i="2"/>
  <c r="H2484" i="2"/>
  <c r="I2484" i="2"/>
  <c r="J2484" i="2"/>
  <c r="A2485" i="2"/>
  <c r="B2485" i="2"/>
  <c r="C2485" i="2"/>
  <c r="D2485" i="2"/>
  <c r="E2485" i="2"/>
  <c r="F2485" i="2"/>
  <c r="G2485" i="2"/>
  <c r="H2485" i="2"/>
  <c r="I2485" i="2"/>
  <c r="J2485" i="2"/>
  <c r="A2486" i="2"/>
  <c r="B2486" i="2"/>
  <c r="C2486" i="2"/>
  <c r="D2486" i="2"/>
  <c r="E2486" i="2"/>
  <c r="F2486" i="2"/>
  <c r="G2486" i="2"/>
  <c r="H2486" i="2"/>
  <c r="I2486" i="2"/>
  <c r="J2486" i="2"/>
  <c r="A2487" i="2"/>
  <c r="B2487" i="2"/>
  <c r="C2487" i="2"/>
  <c r="D2487" i="2"/>
  <c r="E2487" i="2"/>
  <c r="F2487" i="2"/>
  <c r="G2487" i="2"/>
  <c r="H2487" i="2"/>
  <c r="I2487" i="2"/>
  <c r="J2487" i="2"/>
  <c r="A2488" i="2"/>
  <c r="B2488" i="2"/>
  <c r="C2488" i="2"/>
  <c r="D2488" i="2"/>
  <c r="E2488" i="2"/>
  <c r="F2488" i="2"/>
  <c r="G2488" i="2"/>
  <c r="H2488" i="2"/>
  <c r="I2488" i="2"/>
  <c r="J2488" i="2"/>
  <c r="A2489" i="2"/>
  <c r="B2489" i="2"/>
  <c r="C2489" i="2"/>
  <c r="D2489" i="2"/>
  <c r="E2489" i="2"/>
  <c r="F2489" i="2"/>
  <c r="G2489" i="2"/>
  <c r="H2489" i="2"/>
  <c r="I2489" i="2"/>
  <c r="J2489" i="2"/>
  <c r="A2490" i="2"/>
  <c r="B2490" i="2"/>
  <c r="C2490" i="2"/>
  <c r="D2490" i="2"/>
  <c r="E2490" i="2"/>
  <c r="F2490" i="2"/>
  <c r="G2490" i="2"/>
  <c r="H2490" i="2"/>
  <c r="I2490" i="2"/>
  <c r="J2490" i="2"/>
  <c r="A2491" i="2"/>
  <c r="B2491" i="2"/>
  <c r="C2491" i="2"/>
  <c r="D2491" i="2"/>
  <c r="E2491" i="2"/>
  <c r="F2491" i="2"/>
  <c r="G2491" i="2"/>
  <c r="H2491" i="2"/>
  <c r="I2491" i="2"/>
  <c r="J2491" i="2"/>
  <c r="A2492" i="2"/>
  <c r="B2492" i="2"/>
  <c r="C2492" i="2"/>
  <c r="D2492" i="2"/>
  <c r="E2492" i="2"/>
  <c r="F2492" i="2"/>
  <c r="G2492" i="2"/>
  <c r="H2492" i="2"/>
  <c r="I2492" i="2"/>
  <c r="J2492" i="2"/>
  <c r="A2493" i="2"/>
  <c r="B2493" i="2"/>
  <c r="C2493" i="2"/>
  <c r="D2493" i="2"/>
  <c r="E2493" i="2"/>
  <c r="F2493" i="2"/>
  <c r="G2493" i="2"/>
  <c r="H2493" i="2"/>
  <c r="I2493" i="2"/>
  <c r="J2493" i="2"/>
  <c r="A2494" i="2"/>
  <c r="B2494" i="2"/>
  <c r="C2494" i="2"/>
  <c r="D2494" i="2"/>
  <c r="E2494" i="2"/>
  <c r="F2494" i="2"/>
  <c r="G2494" i="2"/>
  <c r="H2494" i="2"/>
  <c r="I2494" i="2"/>
  <c r="J2494" i="2"/>
  <c r="A2495" i="2"/>
  <c r="B2495" i="2"/>
  <c r="C2495" i="2"/>
  <c r="D2495" i="2"/>
  <c r="E2495" i="2"/>
  <c r="F2495" i="2"/>
  <c r="G2495" i="2"/>
  <c r="H2495" i="2"/>
  <c r="I2495" i="2"/>
  <c r="J2495" i="2"/>
  <c r="A2496" i="2"/>
  <c r="B2496" i="2"/>
  <c r="C2496" i="2"/>
  <c r="D2496" i="2"/>
  <c r="E2496" i="2"/>
  <c r="F2496" i="2"/>
  <c r="G2496" i="2"/>
  <c r="H2496" i="2"/>
  <c r="I2496" i="2"/>
  <c r="J2496" i="2"/>
  <c r="A2497" i="2"/>
  <c r="B2497" i="2"/>
  <c r="C2497" i="2"/>
  <c r="D2497" i="2"/>
  <c r="E2497" i="2"/>
  <c r="F2497" i="2"/>
  <c r="G2497" i="2"/>
  <c r="H2497" i="2"/>
  <c r="I2497" i="2"/>
  <c r="J2497" i="2"/>
  <c r="A2498" i="2"/>
  <c r="B2498" i="2"/>
  <c r="C2498" i="2"/>
  <c r="D2498" i="2"/>
  <c r="E2498" i="2"/>
  <c r="F2498" i="2"/>
  <c r="G2498" i="2"/>
  <c r="H2498" i="2"/>
  <c r="I2498" i="2"/>
  <c r="J2498" i="2"/>
  <c r="A2499" i="2"/>
  <c r="B2499" i="2"/>
  <c r="C2499" i="2"/>
  <c r="D2499" i="2"/>
  <c r="E2499" i="2"/>
  <c r="F2499" i="2"/>
  <c r="G2499" i="2"/>
  <c r="H2499" i="2"/>
  <c r="I2499" i="2"/>
  <c r="J2499" i="2"/>
  <c r="A2500" i="2"/>
  <c r="B2500" i="2"/>
  <c r="C2500" i="2"/>
  <c r="D2500" i="2"/>
  <c r="E2500" i="2"/>
  <c r="F2500" i="2"/>
  <c r="G2500" i="2"/>
  <c r="H2500" i="2"/>
  <c r="I2500" i="2"/>
  <c r="J2500" i="2"/>
  <c r="A2501" i="2"/>
  <c r="B2501" i="2"/>
  <c r="C2501" i="2"/>
  <c r="D2501" i="2"/>
  <c r="E2501" i="2"/>
  <c r="F2501" i="2"/>
  <c r="G2501" i="2"/>
  <c r="H2501" i="2"/>
  <c r="I2501" i="2"/>
  <c r="J2501" i="2"/>
  <c r="A2502" i="2"/>
  <c r="B2502" i="2"/>
  <c r="C2502" i="2"/>
  <c r="D2502" i="2"/>
  <c r="E2502" i="2"/>
  <c r="F2502" i="2"/>
  <c r="G2502" i="2"/>
  <c r="H2502" i="2"/>
  <c r="I2502" i="2"/>
  <c r="J2502" i="2"/>
  <c r="A2503" i="2"/>
  <c r="B2503" i="2"/>
  <c r="C2503" i="2"/>
  <c r="D2503" i="2"/>
  <c r="E2503" i="2"/>
  <c r="F2503" i="2"/>
  <c r="G2503" i="2"/>
  <c r="H2503" i="2"/>
  <c r="I2503" i="2"/>
  <c r="J2503" i="2"/>
  <c r="A2504" i="2"/>
  <c r="B2504" i="2"/>
  <c r="C2504" i="2"/>
  <c r="D2504" i="2"/>
  <c r="E2504" i="2"/>
  <c r="F2504" i="2"/>
  <c r="G2504" i="2"/>
  <c r="H2504" i="2"/>
  <c r="I2504" i="2"/>
  <c r="J2504" i="2"/>
  <c r="A2505" i="2"/>
  <c r="B2505" i="2"/>
  <c r="C2505" i="2"/>
  <c r="D2505" i="2"/>
  <c r="E2505" i="2"/>
  <c r="F2505" i="2"/>
  <c r="G2505" i="2"/>
  <c r="H2505" i="2"/>
  <c r="I2505" i="2"/>
  <c r="J2505" i="2"/>
  <c r="A2506" i="2"/>
  <c r="B2506" i="2"/>
  <c r="C2506" i="2"/>
  <c r="D2506" i="2"/>
  <c r="E2506" i="2"/>
  <c r="F2506" i="2"/>
  <c r="G2506" i="2"/>
  <c r="H2506" i="2"/>
  <c r="I2506" i="2"/>
  <c r="J2506" i="2"/>
  <c r="A2507" i="2"/>
  <c r="B2507" i="2"/>
  <c r="C2507" i="2"/>
  <c r="D2507" i="2"/>
  <c r="E2507" i="2"/>
  <c r="F2507" i="2"/>
  <c r="G2507" i="2"/>
  <c r="H2507" i="2"/>
  <c r="I2507" i="2"/>
  <c r="J2507" i="2"/>
  <c r="A2508" i="2"/>
  <c r="B2508" i="2"/>
  <c r="C2508" i="2"/>
  <c r="D2508" i="2"/>
  <c r="E2508" i="2"/>
  <c r="F2508" i="2"/>
  <c r="G2508" i="2"/>
  <c r="H2508" i="2"/>
  <c r="I2508" i="2"/>
  <c r="J2508" i="2"/>
  <c r="A2509" i="2"/>
  <c r="B2509" i="2"/>
  <c r="C2509" i="2"/>
  <c r="D2509" i="2"/>
  <c r="E2509" i="2"/>
  <c r="F2509" i="2"/>
  <c r="G2509" i="2"/>
  <c r="H2509" i="2"/>
  <c r="I2509" i="2"/>
  <c r="J2509" i="2"/>
  <c r="A2510" i="2"/>
  <c r="B2510" i="2"/>
  <c r="C2510" i="2"/>
  <c r="D2510" i="2"/>
  <c r="E2510" i="2"/>
  <c r="F2510" i="2"/>
  <c r="G2510" i="2"/>
  <c r="H2510" i="2"/>
  <c r="I2510" i="2"/>
  <c r="J2510" i="2"/>
  <c r="A2511" i="2"/>
  <c r="B2511" i="2"/>
  <c r="C2511" i="2"/>
  <c r="D2511" i="2"/>
  <c r="E2511" i="2"/>
  <c r="F2511" i="2"/>
  <c r="G2511" i="2"/>
  <c r="H2511" i="2"/>
  <c r="I2511" i="2"/>
  <c r="J2511" i="2"/>
  <c r="A2512" i="2"/>
  <c r="B2512" i="2"/>
  <c r="C2512" i="2"/>
  <c r="D2512" i="2"/>
  <c r="E2512" i="2"/>
  <c r="F2512" i="2"/>
  <c r="G2512" i="2"/>
  <c r="H2512" i="2"/>
  <c r="I2512" i="2"/>
  <c r="J2512" i="2"/>
  <c r="A2513" i="2"/>
  <c r="B2513" i="2"/>
  <c r="C2513" i="2"/>
  <c r="D2513" i="2"/>
  <c r="E2513" i="2"/>
  <c r="F2513" i="2"/>
  <c r="G2513" i="2"/>
  <c r="H2513" i="2"/>
  <c r="I2513" i="2"/>
  <c r="J2513" i="2"/>
  <c r="A2514" i="2"/>
  <c r="B2514" i="2"/>
  <c r="C2514" i="2"/>
  <c r="D2514" i="2"/>
  <c r="E2514" i="2"/>
  <c r="F2514" i="2"/>
  <c r="G2514" i="2"/>
  <c r="H2514" i="2"/>
  <c r="I2514" i="2"/>
  <c r="J2514" i="2"/>
  <c r="A2515" i="2"/>
  <c r="B2515" i="2"/>
  <c r="C2515" i="2"/>
  <c r="D2515" i="2"/>
  <c r="E2515" i="2"/>
  <c r="F2515" i="2"/>
  <c r="G2515" i="2"/>
  <c r="H2515" i="2"/>
  <c r="I2515" i="2"/>
  <c r="J2515" i="2"/>
  <c r="A2516" i="2"/>
  <c r="B2516" i="2"/>
  <c r="C2516" i="2"/>
  <c r="D2516" i="2"/>
  <c r="E2516" i="2"/>
  <c r="F2516" i="2"/>
  <c r="G2516" i="2"/>
  <c r="H2516" i="2"/>
  <c r="I2516" i="2"/>
  <c r="J2516" i="2"/>
  <c r="A2517" i="2"/>
  <c r="B2517" i="2"/>
  <c r="C2517" i="2"/>
  <c r="D2517" i="2"/>
  <c r="E2517" i="2"/>
  <c r="F2517" i="2"/>
  <c r="G2517" i="2"/>
  <c r="H2517" i="2"/>
  <c r="I2517" i="2"/>
  <c r="J2517" i="2"/>
  <c r="A2518" i="2"/>
  <c r="B2518" i="2"/>
  <c r="C2518" i="2"/>
  <c r="D2518" i="2"/>
  <c r="E2518" i="2"/>
  <c r="F2518" i="2"/>
  <c r="G2518" i="2"/>
  <c r="H2518" i="2"/>
  <c r="I2518" i="2"/>
  <c r="J2518" i="2"/>
  <c r="A2519" i="2"/>
  <c r="B2519" i="2"/>
  <c r="C2519" i="2"/>
  <c r="D2519" i="2"/>
  <c r="E2519" i="2"/>
  <c r="F2519" i="2"/>
  <c r="G2519" i="2"/>
  <c r="H2519" i="2"/>
  <c r="I2519" i="2"/>
  <c r="J2519" i="2"/>
  <c r="A2520" i="2"/>
  <c r="B2520" i="2"/>
  <c r="C2520" i="2"/>
  <c r="D2520" i="2"/>
  <c r="E2520" i="2"/>
  <c r="F2520" i="2"/>
  <c r="G2520" i="2"/>
  <c r="H2520" i="2"/>
  <c r="I2520" i="2"/>
  <c r="J2520" i="2"/>
  <c r="A2521" i="2"/>
  <c r="B2521" i="2"/>
  <c r="C2521" i="2"/>
  <c r="D2521" i="2"/>
  <c r="E2521" i="2"/>
  <c r="F2521" i="2"/>
  <c r="G2521" i="2"/>
  <c r="H2521" i="2"/>
  <c r="I2521" i="2"/>
  <c r="J2521" i="2"/>
  <c r="A2522" i="2"/>
  <c r="B2522" i="2"/>
  <c r="C2522" i="2"/>
  <c r="D2522" i="2"/>
  <c r="E2522" i="2"/>
  <c r="F2522" i="2"/>
  <c r="G2522" i="2"/>
  <c r="H2522" i="2"/>
  <c r="I2522" i="2"/>
  <c r="J2522" i="2"/>
  <c r="A2523" i="2"/>
  <c r="B2523" i="2"/>
  <c r="C2523" i="2"/>
  <c r="D2523" i="2"/>
  <c r="E2523" i="2"/>
  <c r="F2523" i="2"/>
  <c r="G2523" i="2"/>
  <c r="H2523" i="2"/>
  <c r="I2523" i="2"/>
  <c r="J2523" i="2"/>
  <c r="A2524" i="2"/>
  <c r="B2524" i="2"/>
  <c r="C2524" i="2"/>
  <c r="D2524" i="2"/>
  <c r="E2524" i="2"/>
  <c r="F2524" i="2"/>
  <c r="G2524" i="2"/>
  <c r="H2524" i="2"/>
  <c r="I2524" i="2"/>
  <c r="J2524" i="2"/>
  <c r="A2525" i="2"/>
  <c r="B2525" i="2"/>
  <c r="C2525" i="2"/>
  <c r="D2525" i="2"/>
  <c r="E2525" i="2"/>
  <c r="F2525" i="2"/>
  <c r="G2525" i="2"/>
  <c r="H2525" i="2"/>
  <c r="I2525" i="2"/>
  <c r="J2525" i="2"/>
  <c r="A2526" i="2"/>
  <c r="B2526" i="2"/>
  <c r="C2526" i="2"/>
  <c r="D2526" i="2"/>
  <c r="E2526" i="2"/>
  <c r="F2526" i="2"/>
  <c r="G2526" i="2"/>
  <c r="H2526" i="2"/>
  <c r="I2526" i="2"/>
  <c r="J2526" i="2"/>
  <c r="A2527" i="2"/>
  <c r="B2527" i="2"/>
  <c r="C2527" i="2"/>
  <c r="D2527" i="2"/>
  <c r="E2527" i="2"/>
  <c r="F2527" i="2"/>
  <c r="G2527" i="2"/>
  <c r="H2527" i="2"/>
  <c r="I2527" i="2"/>
  <c r="J2527" i="2"/>
  <c r="A2528" i="2"/>
  <c r="B2528" i="2"/>
  <c r="C2528" i="2"/>
  <c r="D2528" i="2"/>
  <c r="E2528" i="2"/>
  <c r="F2528" i="2"/>
  <c r="G2528" i="2"/>
  <c r="H2528" i="2"/>
  <c r="I2528" i="2"/>
  <c r="J2528" i="2"/>
  <c r="A2529" i="2"/>
  <c r="B2529" i="2"/>
  <c r="C2529" i="2"/>
  <c r="D2529" i="2"/>
  <c r="E2529" i="2"/>
  <c r="F2529" i="2"/>
  <c r="G2529" i="2"/>
  <c r="H2529" i="2"/>
  <c r="I2529" i="2"/>
  <c r="J2529" i="2"/>
  <c r="A2530" i="2"/>
  <c r="B2530" i="2"/>
  <c r="C2530" i="2"/>
  <c r="D2530" i="2"/>
  <c r="E2530" i="2"/>
  <c r="F2530" i="2"/>
  <c r="G2530" i="2"/>
  <c r="H2530" i="2"/>
  <c r="I2530" i="2"/>
  <c r="J2530" i="2"/>
  <c r="A2531" i="2"/>
  <c r="B2531" i="2"/>
  <c r="C2531" i="2"/>
  <c r="D2531" i="2"/>
  <c r="E2531" i="2"/>
  <c r="F2531" i="2"/>
  <c r="G2531" i="2"/>
  <c r="H2531" i="2"/>
  <c r="I2531" i="2"/>
  <c r="J2531" i="2"/>
  <c r="A2532" i="2"/>
  <c r="B2532" i="2"/>
  <c r="C2532" i="2"/>
  <c r="D2532" i="2"/>
  <c r="E2532" i="2"/>
  <c r="F2532" i="2"/>
  <c r="G2532" i="2"/>
  <c r="H2532" i="2"/>
  <c r="I2532" i="2"/>
  <c r="J2532" i="2"/>
  <c r="A2533" i="2"/>
  <c r="B2533" i="2"/>
  <c r="C2533" i="2"/>
  <c r="D2533" i="2"/>
  <c r="E2533" i="2"/>
  <c r="F2533" i="2"/>
  <c r="G2533" i="2"/>
  <c r="H2533" i="2"/>
  <c r="I2533" i="2"/>
  <c r="J2533" i="2"/>
  <c r="A2534" i="2"/>
  <c r="B2534" i="2"/>
  <c r="C2534" i="2"/>
  <c r="D2534" i="2"/>
  <c r="E2534" i="2"/>
  <c r="F2534" i="2"/>
  <c r="G2534" i="2"/>
  <c r="H2534" i="2"/>
  <c r="I2534" i="2"/>
  <c r="J2534" i="2"/>
  <c r="A2535" i="2"/>
  <c r="B2535" i="2"/>
  <c r="C2535" i="2"/>
  <c r="D2535" i="2"/>
  <c r="E2535" i="2"/>
  <c r="F2535" i="2"/>
  <c r="G2535" i="2"/>
  <c r="H2535" i="2"/>
  <c r="I2535" i="2"/>
  <c r="J2535" i="2"/>
  <c r="A2536" i="2"/>
  <c r="B2536" i="2"/>
  <c r="C2536" i="2"/>
  <c r="D2536" i="2"/>
  <c r="E2536" i="2"/>
  <c r="F2536" i="2"/>
  <c r="G2536" i="2"/>
  <c r="H2536" i="2"/>
  <c r="I2536" i="2"/>
  <c r="J2536" i="2"/>
  <c r="A2537" i="2"/>
  <c r="B2537" i="2"/>
  <c r="C2537" i="2"/>
  <c r="D2537" i="2"/>
  <c r="E2537" i="2"/>
  <c r="F2537" i="2"/>
  <c r="G2537" i="2"/>
  <c r="H2537" i="2"/>
  <c r="I2537" i="2"/>
  <c r="J2537" i="2"/>
  <c r="A2538" i="2"/>
  <c r="B2538" i="2"/>
  <c r="C2538" i="2"/>
  <c r="D2538" i="2"/>
  <c r="E2538" i="2"/>
  <c r="F2538" i="2"/>
  <c r="G2538" i="2"/>
  <c r="H2538" i="2"/>
  <c r="I2538" i="2"/>
  <c r="J2538" i="2"/>
  <c r="A2539" i="2"/>
  <c r="B2539" i="2"/>
  <c r="C2539" i="2"/>
  <c r="D2539" i="2"/>
  <c r="E2539" i="2"/>
  <c r="F2539" i="2"/>
  <c r="G2539" i="2"/>
  <c r="H2539" i="2"/>
  <c r="I2539" i="2"/>
  <c r="J2539" i="2"/>
  <c r="A2540" i="2"/>
  <c r="B2540" i="2"/>
  <c r="C2540" i="2"/>
  <c r="D2540" i="2"/>
  <c r="E2540" i="2"/>
  <c r="F2540" i="2"/>
  <c r="G2540" i="2"/>
  <c r="H2540" i="2"/>
  <c r="I2540" i="2"/>
  <c r="J2540" i="2"/>
  <c r="A2541" i="2"/>
  <c r="B2541" i="2"/>
  <c r="C2541" i="2"/>
  <c r="D2541" i="2"/>
  <c r="E2541" i="2"/>
  <c r="F2541" i="2"/>
  <c r="G2541" i="2"/>
  <c r="H2541" i="2"/>
  <c r="I2541" i="2"/>
  <c r="J2541" i="2"/>
  <c r="A2542" i="2"/>
  <c r="B2542" i="2"/>
  <c r="C2542" i="2"/>
  <c r="D2542" i="2"/>
  <c r="E2542" i="2"/>
  <c r="F2542" i="2"/>
  <c r="G2542" i="2"/>
  <c r="H2542" i="2"/>
  <c r="I2542" i="2"/>
  <c r="J2542" i="2"/>
  <c r="A2543" i="2"/>
  <c r="B2543" i="2"/>
  <c r="C2543" i="2"/>
  <c r="D2543" i="2"/>
  <c r="E2543" i="2"/>
  <c r="F2543" i="2"/>
  <c r="G2543" i="2"/>
  <c r="H2543" i="2"/>
  <c r="I2543" i="2"/>
  <c r="J2543" i="2"/>
  <c r="A2544" i="2"/>
  <c r="B2544" i="2"/>
  <c r="C2544" i="2"/>
  <c r="D2544" i="2"/>
  <c r="E2544" i="2"/>
  <c r="F2544" i="2"/>
  <c r="G2544" i="2"/>
  <c r="H2544" i="2"/>
  <c r="I2544" i="2"/>
  <c r="J2544" i="2"/>
  <c r="A2545" i="2"/>
  <c r="B2545" i="2"/>
  <c r="C2545" i="2"/>
  <c r="D2545" i="2"/>
  <c r="E2545" i="2"/>
  <c r="F2545" i="2"/>
  <c r="G2545" i="2"/>
  <c r="H2545" i="2"/>
  <c r="I2545" i="2"/>
  <c r="J2545" i="2"/>
  <c r="A2546" i="2"/>
  <c r="B2546" i="2"/>
  <c r="C2546" i="2"/>
  <c r="D2546" i="2"/>
  <c r="E2546" i="2"/>
  <c r="F2546" i="2"/>
  <c r="G2546" i="2"/>
  <c r="H2546" i="2"/>
  <c r="I2546" i="2"/>
  <c r="J2546" i="2"/>
  <c r="A2547" i="2"/>
  <c r="B2547" i="2"/>
  <c r="C2547" i="2"/>
  <c r="D2547" i="2"/>
  <c r="E2547" i="2"/>
  <c r="F2547" i="2"/>
  <c r="G2547" i="2"/>
  <c r="H2547" i="2"/>
  <c r="I2547" i="2"/>
  <c r="J2547" i="2"/>
  <c r="A2548" i="2"/>
  <c r="B2548" i="2"/>
  <c r="C2548" i="2"/>
  <c r="D2548" i="2"/>
  <c r="E2548" i="2"/>
  <c r="F2548" i="2"/>
  <c r="G2548" i="2"/>
  <c r="H2548" i="2"/>
  <c r="I2548" i="2"/>
  <c r="J2548" i="2"/>
  <c r="A2549" i="2"/>
  <c r="B2549" i="2"/>
  <c r="C2549" i="2"/>
  <c r="D2549" i="2"/>
  <c r="E2549" i="2"/>
  <c r="F2549" i="2"/>
  <c r="G2549" i="2"/>
  <c r="H2549" i="2"/>
  <c r="I2549" i="2"/>
  <c r="J2549" i="2"/>
  <c r="A2550" i="2"/>
  <c r="B2550" i="2"/>
  <c r="C2550" i="2"/>
  <c r="D2550" i="2"/>
  <c r="E2550" i="2"/>
  <c r="F2550" i="2"/>
  <c r="G2550" i="2"/>
  <c r="H2550" i="2"/>
  <c r="I2550" i="2"/>
  <c r="J2550" i="2"/>
  <c r="A2551" i="2"/>
  <c r="B2551" i="2"/>
  <c r="C2551" i="2"/>
  <c r="D2551" i="2"/>
  <c r="E2551" i="2"/>
  <c r="F2551" i="2"/>
  <c r="G2551" i="2"/>
  <c r="H2551" i="2"/>
  <c r="I2551" i="2"/>
  <c r="J2551" i="2"/>
  <c r="A2552" i="2"/>
  <c r="B2552" i="2"/>
  <c r="C2552" i="2"/>
  <c r="D2552" i="2"/>
  <c r="E2552" i="2"/>
  <c r="F2552" i="2"/>
  <c r="G2552" i="2"/>
  <c r="H2552" i="2"/>
  <c r="I2552" i="2"/>
  <c r="J2552" i="2"/>
  <c r="A2553" i="2"/>
  <c r="B2553" i="2"/>
  <c r="C2553" i="2"/>
  <c r="D2553" i="2"/>
  <c r="E2553" i="2"/>
  <c r="F2553" i="2"/>
  <c r="G2553" i="2"/>
  <c r="H2553" i="2"/>
  <c r="I2553" i="2"/>
  <c r="J2553" i="2"/>
  <c r="A2554" i="2"/>
  <c r="B2554" i="2"/>
  <c r="C2554" i="2"/>
  <c r="D2554" i="2"/>
  <c r="E2554" i="2"/>
  <c r="F2554" i="2"/>
  <c r="G2554" i="2"/>
  <c r="H2554" i="2"/>
  <c r="I2554" i="2"/>
  <c r="J2554" i="2"/>
  <c r="A2555" i="2"/>
  <c r="B2555" i="2"/>
  <c r="C2555" i="2"/>
  <c r="D2555" i="2"/>
  <c r="E2555" i="2"/>
  <c r="F2555" i="2"/>
  <c r="G2555" i="2"/>
  <c r="H2555" i="2"/>
  <c r="I2555" i="2"/>
  <c r="J2555" i="2"/>
  <c r="A2556" i="2"/>
  <c r="B2556" i="2"/>
  <c r="C2556" i="2"/>
  <c r="D2556" i="2"/>
  <c r="E2556" i="2"/>
  <c r="F2556" i="2"/>
  <c r="G2556" i="2"/>
  <c r="H2556" i="2"/>
  <c r="I2556" i="2"/>
  <c r="J2556" i="2"/>
  <c r="A2557" i="2"/>
  <c r="B2557" i="2"/>
  <c r="C2557" i="2"/>
  <c r="D2557" i="2"/>
  <c r="E2557" i="2"/>
  <c r="F2557" i="2"/>
  <c r="G2557" i="2"/>
  <c r="H2557" i="2"/>
  <c r="I2557" i="2"/>
  <c r="J2557" i="2"/>
  <c r="A2558" i="2"/>
  <c r="B2558" i="2"/>
  <c r="C2558" i="2"/>
  <c r="D2558" i="2"/>
  <c r="E2558" i="2"/>
  <c r="F2558" i="2"/>
  <c r="G2558" i="2"/>
  <c r="H2558" i="2"/>
  <c r="I2558" i="2"/>
  <c r="J2558" i="2"/>
  <c r="A2559" i="2"/>
  <c r="B2559" i="2"/>
  <c r="C2559" i="2"/>
  <c r="D2559" i="2"/>
  <c r="E2559" i="2"/>
  <c r="F2559" i="2"/>
  <c r="G2559" i="2"/>
  <c r="H2559" i="2"/>
  <c r="I2559" i="2"/>
  <c r="J2559" i="2"/>
  <c r="A2560" i="2"/>
  <c r="B2560" i="2"/>
  <c r="C2560" i="2"/>
  <c r="D2560" i="2"/>
  <c r="E2560" i="2"/>
  <c r="F2560" i="2"/>
  <c r="G2560" i="2"/>
  <c r="H2560" i="2"/>
  <c r="I2560" i="2"/>
  <c r="J2560" i="2"/>
  <c r="A2561" i="2"/>
  <c r="B2561" i="2"/>
  <c r="C2561" i="2"/>
  <c r="D2561" i="2"/>
  <c r="E2561" i="2"/>
  <c r="F2561" i="2"/>
  <c r="G2561" i="2"/>
  <c r="H2561" i="2"/>
  <c r="I2561" i="2"/>
  <c r="J2561" i="2"/>
  <c r="A2562" i="2"/>
  <c r="B2562" i="2"/>
  <c r="C2562" i="2"/>
  <c r="D2562" i="2"/>
  <c r="E2562" i="2"/>
  <c r="F2562" i="2"/>
  <c r="G2562" i="2"/>
  <c r="H2562" i="2"/>
  <c r="I2562" i="2"/>
  <c r="J2562" i="2"/>
  <c r="A2563" i="2"/>
  <c r="B2563" i="2"/>
  <c r="C2563" i="2"/>
  <c r="D2563" i="2"/>
  <c r="E2563" i="2"/>
  <c r="F2563" i="2"/>
  <c r="G2563" i="2"/>
  <c r="H2563" i="2"/>
  <c r="I2563" i="2"/>
  <c r="J2563" i="2"/>
  <c r="A2564" i="2"/>
  <c r="B2564" i="2"/>
  <c r="C2564" i="2"/>
  <c r="D2564" i="2"/>
  <c r="E2564" i="2"/>
  <c r="F2564" i="2"/>
  <c r="G2564" i="2"/>
  <c r="H2564" i="2"/>
  <c r="I2564" i="2"/>
  <c r="J2564" i="2"/>
  <c r="A2565" i="2"/>
  <c r="B2565" i="2"/>
  <c r="C2565" i="2"/>
  <c r="D2565" i="2"/>
  <c r="E2565" i="2"/>
  <c r="F2565" i="2"/>
  <c r="G2565" i="2"/>
  <c r="H2565" i="2"/>
  <c r="I2565" i="2"/>
  <c r="J2565" i="2"/>
  <c r="A2566" i="2"/>
  <c r="B2566" i="2"/>
  <c r="C2566" i="2"/>
  <c r="D2566" i="2"/>
  <c r="E2566" i="2"/>
  <c r="F2566" i="2"/>
  <c r="G2566" i="2"/>
  <c r="H2566" i="2"/>
  <c r="I2566" i="2"/>
  <c r="J2566" i="2"/>
  <c r="A2567" i="2"/>
  <c r="B2567" i="2"/>
  <c r="C2567" i="2"/>
  <c r="D2567" i="2"/>
  <c r="E2567" i="2"/>
  <c r="F2567" i="2"/>
  <c r="G2567" i="2"/>
  <c r="H2567" i="2"/>
  <c r="I2567" i="2"/>
  <c r="J2567" i="2"/>
  <c r="A2568" i="2"/>
  <c r="B2568" i="2"/>
  <c r="C2568" i="2"/>
  <c r="D2568" i="2"/>
  <c r="E2568" i="2"/>
  <c r="F2568" i="2"/>
  <c r="G2568" i="2"/>
  <c r="H2568" i="2"/>
  <c r="I2568" i="2"/>
  <c r="J2568" i="2"/>
  <c r="A2569" i="2"/>
  <c r="B2569" i="2"/>
  <c r="C2569" i="2"/>
  <c r="D2569" i="2"/>
  <c r="E2569" i="2"/>
  <c r="F2569" i="2"/>
  <c r="G2569" i="2"/>
  <c r="H2569" i="2"/>
  <c r="I2569" i="2"/>
  <c r="J2569" i="2"/>
  <c r="A2570" i="2"/>
  <c r="B2570" i="2"/>
  <c r="C2570" i="2"/>
  <c r="D2570" i="2"/>
  <c r="E2570" i="2"/>
  <c r="F2570" i="2"/>
  <c r="G2570" i="2"/>
  <c r="H2570" i="2"/>
  <c r="I2570" i="2"/>
  <c r="J2570" i="2"/>
  <c r="A2571" i="2"/>
  <c r="B2571" i="2"/>
  <c r="C2571" i="2"/>
  <c r="D2571" i="2"/>
  <c r="E2571" i="2"/>
  <c r="F2571" i="2"/>
  <c r="G2571" i="2"/>
  <c r="H2571" i="2"/>
  <c r="I2571" i="2"/>
  <c r="J2571" i="2"/>
  <c r="A2572" i="2"/>
  <c r="B2572" i="2"/>
  <c r="C2572" i="2"/>
  <c r="D2572" i="2"/>
  <c r="E2572" i="2"/>
  <c r="F2572" i="2"/>
  <c r="G2572" i="2"/>
  <c r="H2572" i="2"/>
  <c r="I2572" i="2"/>
  <c r="J2572" i="2"/>
  <c r="A2573" i="2"/>
  <c r="B2573" i="2"/>
  <c r="C2573" i="2"/>
  <c r="D2573" i="2"/>
  <c r="E2573" i="2"/>
  <c r="F2573" i="2"/>
  <c r="G2573" i="2"/>
  <c r="H2573" i="2"/>
  <c r="I2573" i="2"/>
  <c r="J2573" i="2"/>
  <c r="A2574" i="2"/>
  <c r="B2574" i="2"/>
  <c r="C2574" i="2"/>
  <c r="D2574" i="2"/>
  <c r="E2574" i="2"/>
  <c r="F2574" i="2"/>
  <c r="G2574" i="2"/>
  <c r="H2574" i="2"/>
  <c r="I2574" i="2"/>
  <c r="J2574" i="2"/>
  <c r="A2575" i="2"/>
  <c r="B2575" i="2"/>
  <c r="C2575" i="2"/>
  <c r="D2575" i="2"/>
  <c r="E2575" i="2"/>
  <c r="F2575" i="2"/>
  <c r="G2575" i="2"/>
  <c r="H2575" i="2"/>
  <c r="I2575" i="2"/>
  <c r="J2575" i="2"/>
  <c r="A2576" i="2"/>
  <c r="B2576" i="2"/>
  <c r="C2576" i="2"/>
  <c r="D2576" i="2"/>
  <c r="E2576" i="2"/>
  <c r="F2576" i="2"/>
  <c r="G2576" i="2"/>
  <c r="H2576" i="2"/>
  <c r="I2576" i="2"/>
  <c r="J2576" i="2"/>
  <c r="A2577" i="2"/>
  <c r="B2577" i="2"/>
  <c r="C2577" i="2"/>
  <c r="D2577" i="2"/>
  <c r="E2577" i="2"/>
  <c r="F2577" i="2"/>
  <c r="G2577" i="2"/>
  <c r="H2577" i="2"/>
  <c r="I2577" i="2"/>
  <c r="J2577" i="2"/>
  <c r="A2578" i="2"/>
  <c r="B2578" i="2"/>
  <c r="C2578" i="2"/>
  <c r="D2578" i="2"/>
  <c r="E2578" i="2"/>
  <c r="F2578" i="2"/>
  <c r="G2578" i="2"/>
  <c r="H2578" i="2"/>
  <c r="I2578" i="2"/>
  <c r="J2578" i="2"/>
  <c r="A2579" i="2"/>
  <c r="B2579" i="2"/>
  <c r="C2579" i="2"/>
  <c r="D2579" i="2"/>
  <c r="E2579" i="2"/>
  <c r="F2579" i="2"/>
  <c r="G2579" i="2"/>
  <c r="H2579" i="2"/>
  <c r="I2579" i="2"/>
  <c r="J2579" i="2"/>
  <c r="A2580" i="2"/>
  <c r="B2580" i="2"/>
  <c r="C2580" i="2"/>
  <c r="D2580" i="2"/>
  <c r="E2580" i="2"/>
  <c r="F2580" i="2"/>
  <c r="G2580" i="2"/>
  <c r="H2580" i="2"/>
  <c r="I2580" i="2"/>
  <c r="J2580" i="2"/>
  <c r="A2581" i="2"/>
  <c r="B2581" i="2"/>
  <c r="C2581" i="2"/>
  <c r="D2581" i="2"/>
  <c r="E2581" i="2"/>
  <c r="F2581" i="2"/>
  <c r="G2581" i="2"/>
  <c r="H2581" i="2"/>
  <c r="I2581" i="2"/>
  <c r="J2581" i="2"/>
  <c r="A2582" i="2"/>
  <c r="B2582" i="2"/>
  <c r="C2582" i="2"/>
  <c r="D2582" i="2"/>
  <c r="E2582" i="2"/>
  <c r="F2582" i="2"/>
  <c r="G2582" i="2"/>
  <c r="H2582" i="2"/>
  <c r="I2582" i="2"/>
  <c r="J2582" i="2"/>
  <c r="A2583" i="2"/>
  <c r="B2583" i="2"/>
  <c r="C2583" i="2"/>
  <c r="D2583" i="2"/>
  <c r="E2583" i="2"/>
  <c r="F2583" i="2"/>
  <c r="G2583" i="2"/>
  <c r="H2583" i="2"/>
  <c r="I2583" i="2"/>
  <c r="J2583" i="2"/>
  <c r="A2584" i="2"/>
  <c r="B2584" i="2"/>
  <c r="C2584" i="2"/>
  <c r="D2584" i="2"/>
  <c r="E2584" i="2"/>
  <c r="F2584" i="2"/>
  <c r="G2584" i="2"/>
  <c r="H2584" i="2"/>
  <c r="I2584" i="2"/>
  <c r="J2584" i="2"/>
  <c r="A2585" i="2"/>
  <c r="B2585" i="2"/>
  <c r="C2585" i="2"/>
  <c r="D2585" i="2"/>
  <c r="E2585" i="2"/>
  <c r="F2585" i="2"/>
  <c r="G2585" i="2"/>
  <c r="H2585" i="2"/>
  <c r="I2585" i="2"/>
  <c r="J2585" i="2"/>
  <c r="A2586" i="2"/>
  <c r="B2586" i="2"/>
  <c r="C2586" i="2"/>
  <c r="D2586" i="2"/>
  <c r="E2586" i="2"/>
  <c r="F2586" i="2"/>
  <c r="G2586" i="2"/>
  <c r="H2586" i="2"/>
  <c r="I2586" i="2"/>
  <c r="J2586" i="2"/>
  <c r="A2587" i="2"/>
  <c r="B2587" i="2"/>
  <c r="C2587" i="2"/>
  <c r="D2587" i="2"/>
  <c r="E2587" i="2"/>
  <c r="F2587" i="2"/>
  <c r="G2587" i="2"/>
  <c r="H2587" i="2"/>
  <c r="I2587" i="2"/>
  <c r="J2587" i="2"/>
  <c r="A2588" i="2"/>
  <c r="B2588" i="2"/>
  <c r="C2588" i="2"/>
  <c r="D2588" i="2"/>
  <c r="E2588" i="2"/>
  <c r="F2588" i="2"/>
  <c r="G2588" i="2"/>
  <c r="H2588" i="2"/>
  <c r="I2588" i="2"/>
  <c r="J2588" i="2"/>
  <c r="A2589" i="2"/>
  <c r="B2589" i="2"/>
  <c r="C2589" i="2"/>
  <c r="D2589" i="2"/>
  <c r="E2589" i="2"/>
  <c r="F2589" i="2"/>
  <c r="G2589" i="2"/>
  <c r="H2589" i="2"/>
  <c r="I2589" i="2"/>
  <c r="J2589" i="2"/>
  <c r="A2590" i="2"/>
  <c r="B2590" i="2"/>
  <c r="C2590" i="2"/>
  <c r="D2590" i="2"/>
  <c r="E2590" i="2"/>
  <c r="F2590" i="2"/>
  <c r="G2590" i="2"/>
  <c r="H2590" i="2"/>
  <c r="I2590" i="2"/>
  <c r="J2590" i="2"/>
  <c r="A2591" i="2"/>
  <c r="B2591" i="2"/>
  <c r="C2591" i="2"/>
  <c r="D2591" i="2"/>
  <c r="E2591" i="2"/>
  <c r="F2591" i="2"/>
  <c r="G2591" i="2"/>
  <c r="H2591" i="2"/>
  <c r="I2591" i="2"/>
  <c r="J2591" i="2"/>
  <c r="A2592" i="2"/>
  <c r="B2592" i="2"/>
  <c r="C2592" i="2"/>
  <c r="D2592" i="2"/>
  <c r="E2592" i="2"/>
  <c r="F2592" i="2"/>
  <c r="G2592" i="2"/>
  <c r="H2592" i="2"/>
  <c r="I2592" i="2"/>
  <c r="J2592" i="2"/>
  <c r="A2593" i="2"/>
  <c r="B2593" i="2"/>
  <c r="C2593" i="2"/>
  <c r="D2593" i="2"/>
  <c r="E2593" i="2"/>
  <c r="F2593" i="2"/>
  <c r="G2593" i="2"/>
  <c r="H2593" i="2"/>
  <c r="I2593" i="2"/>
  <c r="J2593" i="2"/>
  <c r="A2594" i="2"/>
  <c r="B2594" i="2"/>
  <c r="C2594" i="2"/>
  <c r="D2594" i="2"/>
  <c r="E2594" i="2"/>
  <c r="F2594" i="2"/>
  <c r="G2594" i="2"/>
  <c r="H2594" i="2"/>
  <c r="I2594" i="2"/>
  <c r="J2594" i="2"/>
  <c r="A2595" i="2"/>
  <c r="B2595" i="2"/>
  <c r="C2595" i="2"/>
  <c r="D2595" i="2"/>
  <c r="E2595" i="2"/>
  <c r="F2595" i="2"/>
  <c r="G2595" i="2"/>
  <c r="H2595" i="2"/>
  <c r="I2595" i="2"/>
  <c r="J2595" i="2"/>
  <c r="A2596" i="2"/>
  <c r="B2596" i="2"/>
  <c r="C2596" i="2"/>
  <c r="D2596" i="2"/>
  <c r="E2596" i="2"/>
  <c r="F2596" i="2"/>
  <c r="G2596" i="2"/>
  <c r="H2596" i="2"/>
  <c r="I2596" i="2"/>
  <c r="J2596" i="2"/>
  <c r="A2597" i="2"/>
  <c r="B2597" i="2"/>
  <c r="C2597" i="2"/>
  <c r="D2597" i="2"/>
  <c r="E2597" i="2"/>
  <c r="F2597" i="2"/>
  <c r="G2597" i="2"/>
  <c r="H2597" i="2"/>
  <c r="I2597" i="2"/>
  <c r="J2597" i="2"/>
  <c r="A2598" i="2"/>
  <c r="B2598" i="2"/>
  <c r="C2598" i="2"/>
  <c r="D2598" i="2"/>
  <c r="E2598" i="2"/>
  <c r="F2598" i="2"/>
  <c r="G2598" i="2"/>
  <c r="H2598" i="2"/>
  <c r="I2598" i="2"/>
  <c r="J2598" i="2"/>
  <c r="A2599" i="2"/>
  <c r="B2599" i="2"/>
  <c r="C2599" i="2"/>
  <c r="D2599" i="2"/>
  <c r="E2599" i="2"/>
  <c r="F2599" i="2"/>
  <c r="G2599" i="2"/>
  <c r="H2599" i="2"/>
  <c r="I2599" i="2"/>
  <c r="J2599" i="2"/>
  <c r="A2600" i="2"/>
  <c r="B2600" i="2"/>
  <c r="C2600" i="2"/>
  <c r="D2600" i="2"/>
  <c r="E2600" i="2"/>
  <c r="F2600" i="2"/>
  <c r="G2600" i="2"/>
  <c r="H2600" i="2"/>
  <c r="I2600" i="2"/>
  <c r="J2600" i="2"/>
  <c r="A2601" i="2"/>
  <c r="B2601" i="2"/>
  <c r="C2601" i="2"/>
  <c r="D2601" i="2"/>
  <c r="E2601" i="2"/>
  <c r="F2601" i="2"/>
  <c r="G2601" i="2"/>
  <c r="H2601" i="2"/>
  <c r="I2601" i="2"/>
  <c r="J2601" i="2"/>
  <c r="A2602" i="2"/>
  <c r="B2602" i="2"/>
  <c r="C2602" i="2"/>
  <c r="D2602" i="2"/>
  <c r="E2602" i="2"/>
  <c r="F2602" i="2"/>
  <c r="G2602" i="2"/>
  <c r="H2602" i="2"/>
  <c r="I2602" i="2"/>
  <c r="J2602" i="2"/>
  <c r="A2603" i="2"/>
  <c r="B2603" i="2"/>
  <c r="C2603" i="2"/>
  <c r="D2603" i="2"/>
  <c r="E2603" i="2"/>
  <c r="F2603" i="2"/>
  <c r="G2603" i="2"/>
  <c r="H2603" i="2"/>
  <c r="I2603" i="2"/>
  <c r="J2603" i="2"/>
  <c r="A2604" i="2"/>
  <c r="B2604" i="2"/>
  <c r="C2604" i="2"/>
  <c r="D2604" i="2"/>
  <c r="E2604" i="2"/>
  <c r="F2604" i="2"/>
  <c r="G2604" i="2"/>
  <c r="H2604" i="2"/>
  <c r="I2604" i="2"/>
  <c r="J2604" i="2"/>
  <c r="A2605" i="2"/>
  <c r="B2605" i="2"/>
  <c r="C2605" i="2"/>
  <c r="D2605" i="2"/>
  <c r="E2605" i="2"/>
  <c r="F2605" i="2"/>
  <c r="G2605" i="2"/>
  <c r="H2605" i="2"/>
  <c r="I2605" i="2"/>
  <c r="J2605" i="2"/>
  <c r="A2606" i="2"/>
  <c r="B2606" i="2"/>
  <c r="C2606" i="2"/>
  <c r="D2606" i="2"/>
  <c r="E2606" i="2"/>
  <c r="F2606" i="2"/>
  <c r="G2606" i="2"/>
  <c r="H2606" i="2"/>
  <c r="I2606" i="2"/>
  <c r="J2606" i="2"/>
  <c r="A2607" i="2"/>
  <c r="B2607" i="2"/>
  <c r="C2607" i="2"/>
  <c r="D2607" i="2"/>
  <c r="E2607" i="2"/>
  <c r="F2607" i="2"/>
  <c r="G2607" i="2"/>
  <c r="H2607" i="2"/>
  <c r="I2607" i="2"/>
  <c r="J2607" i="2"/>
  <c r="A2608" i="2"/>
  <c r="B2608" i="2"/>
  <c r="C2608" i="2"/>
  <c r="D2608" i="2"/>
  <c r="E2608" i="2"/>
  <c r="F2608" i="2"/>
  <c r="G2608" i="2"/>
  <c r="H2608" i="2"/>
  <c r="I2608" i="2"/>
  <c r="J2608" i="2"/>
  <c r="A2609" i="2"/>
  <c r="B2609" i="2"/>
  <c r="C2609" i="2"/>
  <c r="D2609" i="2"/>
  <c r="E2609" i="2"/>
  <c r="F2609" i="2"/>
  <c r="G2609" i="2"/>
  <c r="H2609" i="2"/>
  <c r="I2609" i="2"/>
  <c r="J2609" i="2"/>
  <c r="A2610" i="2"/>
  <c r="B2610" i="2"/>
  <c r="C2610" i="2"/>
  <c r="D2610" i="2"/>
  <c r="E2610" i="2"/>
  <c r="F2610" i="2"/>
  <c r="G2610" i="2"/>
  <c r="H2610" i="2"/>
  <c r="I2610" i="2"/>
  <c r="J2610" i="2"/>
  <c r="A2611" i="2"/>
  <c r="B2611" i="2"/>
  <c r="C2611" i="2"/>
  <c r="D2611" i="2"/>
  <c r="E2611" i="2"/>
  <c r="F2611" i="2"/>
  <c r="G2611" i="2"/>
  <c r="H2611" i="2"/>
  <c r="I2611" i="2"/>
  <c r="J2611" i="2"/>
  <c r="A2612" i="2"/>
  <c r="B2612" i="2"/>
  <c r="C2612" i="2"/>
  <c r="D2612" i="2"/>
  <c r="E2612" i="2"/>
  <c r="F2612" i="2"/>
  <c r="G2612" i="2"/>
  <c r="H2612" i="2"/>
  <c r="I2612" i="2"/>
  <c r="J2612" i="2"/>
  <c r="A2613" i="2"/>
  <c r="B2613" i="2"/>
  <c r="C2613" i="2"/>
  <c r="D2613" i="2"/>
  <c r="E2613" i="2"/>
  <c r="F2613" i="2"/>
  <c r="G2613" i="2"/>
  <c r="H2613" i="2"/>
  <c r="I2613" i="2"/>
  <c r="J2613" i="2"/>
  <c r="A2614" i="2"/>
  <c r="B2614" i="2"/>
  <c r="C2614" i="2"/>
  <c r="D2614" i="2"/>
  <c r="E2614" i="2"/>
  <c r="F2614" i="2"/>
  <c r="G2614" i="2"/>
  <c r="H2614" i="2"/>
  <c r="I2614" i="2"/>
  <c r="J2614" i="2"/>
  <c r="A2615" i="2"/>
  <c r="B2615" i="2"/>
  <c r="C2615" i="2"/>
  <c r="D2615" i="2"/>
  <c r="E2615" i="2"/>
  <c r="F2615" i="2"/>
  <c r="G2615" i="2"/>
  <c r="H2615" i="2"/>
  <c r="I2615" i="2"/>
  <c r="J2615" i="2"/>
  <c r="A2616" i="2"/>
  <c r="B2616" i="2"/>
  <c r="C2616" i="2"/>
  <c r="D2616" i="2"/>
  <c r="E2616" i="2"/>
  <c r="F2616" i="2"/>
  <c r="G2616" i="2"/>
  <c r="H2616" i="2"/>
  <c r="I2616" i="2"/>
  <c r="J2616" i="2"/>
  <c r="A2617" i="2"/>
  <c r="B2617" i="2"/>
  <c r="C2617" i="2"/>
  <c r="D2617" i="2"/>
  <c r="E2617" i="2"/>
  <c r="F2617" i="2"/>
  <c r="G2617" i="2"/>
  <c r="H2617" i="2"/>
  <c r="I2617" i="2"/>
  <c r="J2617" i="2"/>
  <c r="A2618" i="2"/>
  <c r="B2618" i="2"/>
  <c r="C2618" i="2"/>
  <c r="D2618" i="2"/>
  <c r="E2618" i="2"/>
  <c r="F2618" i="2"/>
  <c r="G2618" i="2"/>
  <c r="H2618" i="2"/>
  <c r="I2618" i="2"/>
  <c r="J2618" i="2"/>
  <c r="A2619" i="2"/>
  <c r="B2619" i="2"/>
  <c r="C2619" i="2"/>
  <c r="D2619" i="2"/>
  <c r="E2619" i="2"/>
  <c r="F2619" i="2"/>
  <c r="G2619" i="2"/>
  <c r="H2619" i="2"/>
  <c r="I2619" i="2"/>
  <c r="J2619" i="2"/>
  <c r="A2620" i="2"/>
  <c r="B2620" i="2"/>
  <c r="C2620" i="2"/>
  <c r="D2620" i="2"/>
  <c r="E2620" i="2"/>
  <c r="F2620" i="2"/>
  <c r="G2620" i="2"/>
  <c r="H2620" i="2"/>
  <c r="I2620" i="2"/>
  <c r="J2620" i="2"/>
  <c r="A2621" i="2"/>
  <c r="B2621" i="2"/>
  <c r="C2621" i="2"/>
  <c r="D2621" i="2"/>
  <c r="E2621" i="2"/>
  <c r="F2621" i="2"/>
  <c r="G2621" i="2"/>
  <c r="H2621" i="2"/>
  <c r="I2621" i="2"/>
  <c r="J2621" i="2"/>
  <c r="A2622" i="2"/>
  <c r="B2622" i="2"/>
  <c r="C2622" i="2"/>
  <c r="D2622" i="2"/>
  <c r="E2622" i="2"/>
  <c r="F2622" i="2"/>
  <c r="G2622" i="2"/>
  <c r="H2622" i="2"/>
  <c r="I2622" i="2"/>
  <c r="J2622" i="2"/>
  <c r="A2623" i="2"/>
  <c r="B2623" i="2"/>
  <c r="C2623" i="2"/>
  <c r="D2623" i="2"/>
  <c r="E2623" i="2"/>
  <c r="F2623" i="2"/>
  <c r="G2623" i="2"/>
  <c r="H2623" i="2"/>
  <c r="I2623" i="2"/>
  <c r="J2623" i="2"/>
  <c r="A2624" i="2"/>
  <c r="B2624" i="2"/>
  <c r="C2624" i="2"/>
  <c r="D2624" i="2"/>
  <c r="E2624" i="2"/>
  <c r="F2624" i="2"/>
  <c r="G2624" i="2"/>
  <c r="H2624" i="2"/>
  <c r="I2624" i="2"/>
  <c r="J2624" i="2"/>
  <c r="A2625" i="2"/>
  <c r="B2625" i="2"/>
  <c r="C2625" i="2"/>
  <c r="D2625" i="2"/>
  <c r="E2625" i="2"/>
  <c r="F2625" i="2"/>
  <c r="G2625" i="2"/>
  <c r="H2625" i="2"/>
  <c r="I2625" i="2"/>
  <c r="J2625" i="2"/>
  <c r="A2626" i="2"/>
  <c r="B2626" i="2"/>
  <c r="C2626" i="2"/>
  <c r="D2626" i="2"/>
  <c r="E2626" i="2"/>
  <c r="F2626" i="2"/>
  <c r="G2626" i="2"/>
  <c r="H2626" i="2"/>
  <c r="I2626" i="2"/>
  <c r="J2626" i="2"/>
  <c r="A2627" i="2"/>
  <c r="B2627" i="2"/>
  <c r="C2627" i="2"/>
  <c r="D2627" i="2"/>
  <c r="E2627" i="2"/>
  <c r="F2627" i="2"/>
  <c r="G2627" i="2"/>
  <c r="H2627" i="2"/>
  <c r="I2627" i="2"/>
  <c r="J2627" i="2"/>
  <c r="A2628" i="2"/>
  <c r="B2628" i="2"/>
  <c r="C2628" i="2"/>
  <c r="D2628" i="2"/>
  <c r="E2628" i="2"/>
  <c r="F2628" i="2"/>
  <c r="G2628" i="2"/>
  <c r="H2628" i="2"/>
  <c r="I2628" i="2"/>
  <c r="J2628" i="2"/>
  <c r="A2629" i="2"/>
  <c r="B2629" i="2"/>
  <c r="C2629" i="2"/>
  <c r="D2629" i="2"/>
  <c r="E2629" i="2"/>
  <c r="F2629" i="2"/>
  <c r="G2629" i="2"/>
  <c r="H2629" i="2"/>
  <c r="I2629" i="2"/>
  <c r="J2629" i="2"/>
  <c r="A2630" i="2"/>
  <c r="B2630" i="2"/>
  <c r="C2630" i="2"/>
  <c r="D2630" i="2"/>
  <c r="E2630" i="2"/>
  <c r="F2630" i="2"/>
  <c r="G2630" i="2"/>
  <c r="H2630" i="2"/>
  <c r="I2630" i="2"/>
  <c r="J2630" i="2"/>
  <c r="A2631" i="2"/>
  <c r="B2631" i="2"/>
  <c r="C2631" i="2"/>
  <c r="D2631" i="2"/>
  <c r="E2631" i="2"/>
  <c r="F2631" i="2"/>
  <c r="G2631" i="2"/>
  <c r="H2631" i="2"/>
  <c r="I2631" i="2"/>
  <c r="J2631" i="2"/>
  <c r="A2632" i="2"/>
  <c r="B2632" i="2"/>
  <c r="C2632" i="2"/>
  <c r="D2632" i="2"/>
  <c r="E2632" i="2"/>
  <c r="F2632" i="2"/>
  <c r="G2632" i="2"/>
  <c r="H2632" i="2"/>
  <c r="I2632" i="2"/>
  <c r="J2632" i="2"/>
  <c r="A2633" i="2"/>
  <c r="B2633" i="2"/>
  <c r="C2633" i="2"/>
  <c r="D2633" i="2"/>
  <c r="E2633" i="2"/>
  <c r="F2633" i="2"/>
  <c r="G2633" i="2"/>
  <c r="H2633" i="2"/>
  <c r="I2633" i="2"/>
  <c r="J2633" i="2"/>
  <c r="A2634" i="2"/>
  <c r="B2634" i="2"/>
  <c r="C2634" i="2"/>
  <c r="D2634" i="2"/>
  <c r="E2634" i="2"/>
  <c r="F2634" i="2"/>
  <c r="G2634" i="2"/>
  <c r="H2634" i="2"/>
  <c r="I2634" i="2"/>
  <c r="J2634" i="2"/>
  <c r="A2635" i="2"/>
  <c r="B2635" i="2"/>
  <c r="C2635" i="2"/>
  <c r="D2635" i="2"/>
  <c r="E2635" i="2"/>
  <c r="F2635" i="2"/>
  <c r="G2635" i="2"/>
  <c r="H2635" i="2"/>
  <c r="I2635" i="2"/>
  <c r="J2635" i="2"/>
  <c r="A2636" i="2"/>
  <c r="B2636" i="2"/>
  <c r="C2636" i="2"/>
  <c r="D2636" i="2"/>
  <c r="E2636" i="2"/>
  <c r="F2636" i="2"/>
  <c r="G2636" i="2"/>
  <c r="H2636" i="2"/>
  <c r="I2636" i="2"/>
  <c r="J2636" i="2"/>
  <c r="A2637" i="2"/>
  <c r="B2637" i="2"/>
  <c r="C2637" i="2"/>
  <c r="D2637" i="2"/>
  <c r="E2637" i="2"/>
  <c r="F2637" i="2"/>
  <c r="G2637" i="2"/>
  <c r="H2637" i="2"/>
  <c r="I2637" i="2"/>
  <c r="J2637" i="2"/>
  <c r="A2638" i="2"/>
  <c r="B2638" i="2"/>
  <c r="C2638" i="2"/>
  <c r="D2638" i="2"/>
  <c r="E2638" i="2"/>
  <c r="F2638" i="2"/>
  <c r="G2638" i="2"/>
  <c r="H2638" i="2"/>
  <c r="I2638" i="2"/>
  <c r="J2638" i="2"/>
  <c r="A2639" i="2"/>
  <c r="B2639" i="2"/>
  <c r="C2639" i="2"/>
  <c r="D2639" i="2"/>
  <c r="E2639" i="2"/>
  <c r="F2639" i="2"/>
  <c r="G2639" i="2"/>
  <c r="H2639" i="2"/>
  <c r="I2639" i="2"/>
  <c r="J2639" i="2"/>
  <c r="A2640" i="2"/>
  <c r="B2640" i="2"/>
  <c r="C2640" i="2"/>
  <c r="D2640" i="2"/>
  <c r="E2640" i="2"/>
  <c r="F2640" i="2"/>
  <c r="G2640" i="2"/>
  <c r="H2640" i="2"/>
  <c r="I2640" i="2"/>
  <c r="J2640" i="2"/>
  <c r="A2641" i="2"/>
  <c r="B2641" i="2"/>
  <c r="C2641" i="2"/>
  <c r="D2641" i="2"/>
  <c r="E2641" i="2"/>
  <c r="F2641" i="2"/>
  <c r="G2641" i="2"/>
  <c r="H2641" i="2"/>
  <c r="I2641" i="2"/>
  <c r="J2641" i="2"/>
  <c r="A2642" i="2"/>
  <c r="B2642" i="2"/>
  <c r="C2642" i="2"/>
  <c r="D2642" i="2"/>
  <c r="E2642" i="2"/>
  <c r="F2642" i="2"/>
  <c r="G2642" i="2"/>
  <c r="H2642" i="2"/>
  <c r="I2642" i="2"/>
  <c r="J2642" i="2"/>
  <c r="A2643" i="2"/>
  <c r="B2643" i="2"/>
  <c r="C2643" i="2"/>
  <c r="D2643" i="2"/>
  <c r="E2643" i="2"/>
  <c r="F2643" i="2"/>
  <c r="G2643" i="2"/>
  <c r="H2643" i="2"/>
  <c r="I2643" i="2"/>
  <c r="J2643" i="2"/>
  <c r="A2644" i="2"/>
  <c r="B2644" i="2"/>
  <c r="C2644" i="2"/>
  <c r="D2644" i="2"/>
  <c r="E2644" i="2"/>
  <c r="F2644" i="2"/>
  <c r="G2644" i="2"/>
  <c r="H2644" i="2"/>
  <c r="I2644" i="2"/>
  <c r="J2644" i="2"/>
  <c r="A2645" i="2"/>
  <c r="B2645" i="2"/>
  <c r="C2645" i="2"/>
  <c r="D2645" i="2"/>
  <c r="E2645" i="2"/>
  <c r="F2645" i="2"/>
  <c r="G2645" i="2"/>
  <c r="H2645" i="2"/>
  <c r="I2645" i="2"/>
  <c r="J2645" i="2"/>
  <c r="A2646" i="2"/>
  <c r="B2646" i="2"/>
  <c r="C2646" i="2"/>
  <c r="D2646" i="2"/>
  <c r="E2646" i="2"/>
  <c r="F2646" i="2"/>
  <c r="G2646" i="2"/>
  <c r="H2646" i="2"/>
  <c r="I2646" i="2"/>
  <c r="J2646" i="2"/>
  <c r="A2647" i="2"/>
  <c r="B2647" i="2"/>
  <c r="C2647" i="2"/>
  <c r="D2647" i="2"/>
  <c r="E2647" i="2"/>
  <c r="F2647" i="2"/>
  <c r="G2647" i="2"/>
  <c r="H2647" i="2"/>
  <c r="I2647" i="2"/>
  <c r="J2647" i="2"/>
  <c r="A2648" i="2"/>
  <c r="B2648" i="2"/>
  <c r="C2648" i="2"/>
  <c r="D2648" i="2"/>
  <c r="E2648" i="2"/>
  <c r="F2648" i="2"/>
  <c r="G2648" i="2"/>
  <c r="H2648" i="2"/>
  <c r="I2648" i="2"/>
  <c r="J2648" i="2"/>
  <c r="A2649" i="2"/>
  <c r="B2649" i="2"/>
  <c r="C2649" i="2"/>
  <c r="D2649" i="2"/>
  <c r="E2649" i="2"/>
  <c r="F2649" i="2"/>
  <c r="G2649" i="2"/>
  <c r="H2649" i="2"/>
  <c r="I2649" i="2"/>
  <c r="J2649" i="2"/>
  <c r="A2650" i="2"/>
  <c r="B2650" i="2"/>
  <c r="C2650" i="2"/>
  <c r="D2650" i="2"/>
  <c r="E2650" i="2"/>
  <c r="F2650" i="2"/>
  <c r="G2650" i="2"/>
  <c r="H2650" i="2"/>
  <c r="I2650" i="2"/>
  <c r="J2650" i="2"/>
  <c r="A2651" i="2"/>
  <c r="B2651" i="2"/>
  <c r="C2651" i="2"/>
  <c r="D2651" i="2"/>
  <c r="E2651" i="2"/>
  <c r="F2651" i="2"/>
  <c r="G2651" i="2"/>
  <c r="H2651" i="2"/>
  <c r="I2651" i="2"/>
  <c r="J2651" i="2"/>
  <c r="A2652" i="2"/>
  <c r="B2652" i="2"/>
  <c r="C2652" i="2"/>
  <c r="D2652" i="2"/>
  <c r="E2652" i="2"/>
  <c r="F2652" i="2"/>
  <c r="G2652" i="2"/>
  <c r="H2652" i="2"/>
  <c r="I2652" i="2"/>
  <c r="J2652" i="2"/>
  <c r="A2653" i="2"/>
  <c r="B2653" i="2"/>
  <c r="C2653" i="2"/>
  <c r="D2653" i="2"/>
  <c r="E2653" i="2"/>
  <c r="F2653" i="2"/>
  <c r="G2653" i="2"/>
  <c r="H2653" i="2"/>
  <c r="I2653" i="2"/>
  <c r="J2653" i="2"/>
  <c r="A2654" i="2"/>
  <c r="B2654" i="2"/>
  <c r="C2654" i="2"/>
  <c r="D2654" i="2"/>
  <c r="E2654" i="2"/>
  <c r="F2654" i="2"/>
  <c r="G2654" i="2"/>
  <c r="H2654" i="2"/>
  <c r="I2654" i="2"/>
  <c r="J2654" i="2"/>
  <c r="A2655" i="2"/>
  <c r="B2655" i="2"/>
  <c r="C2655" i="2"/>
  <c r="D2655" i="2"/>
  <c r="E2655" i="2"/>
  <c r="F2655" i="2"/>
  <c r="G2655" i="2"/>
  <c r="H2655" i="2"/>
  <c r="I2655" i="2"/>
  <c r="J2655" i="2"/>
  <c r="A2656" i="2"/>
  <c r="B2656" i="2"/>
  <c r="C2656" i="2"/>
  <c r="D2656" i="2"/>
  <c r="E2656" i="2"/>
  <c r="F2656" i="2"/>
  <c r="G2656" i="2"/>
  <c r="H2656" i="2"/>
  <c r="I2656" i="2"/>
  <c r="J2656" i="2"/>
  <c r="A2657" i="2"/>
  <c r="B2657" i="2"/>
  <c r="C2657" i="2"/>
  <c r="D2657" i="2"/>
  <c r="E2657" i="2"/>
  <c r="F2657" i="2"/>
  <c r="G2657" i="2"/>
  <c r="H2657" i="2"/>
  <c r="I2657" i="2"/>
  <c r="J2657" i="2"/>
  <c r="A2658" i="2"/>
  <c r="B2658" i="2"/>
  <c r="C2658" i="2"/>
  <c r="D2658" i="2"/>
  <c r="E2658" i="2"/>
  <c r="F2658" i="2"/>
  <c r="G2658" i="2"/>
  <c r="H2658" i="2"/>
  <c r="I2658" i="2"/>
  <c r="J2658" i="2"/>
  <c r="A2659" i="2"/>
  <c r="B2659" i="2"/>
  <c r="C2659" i="2"/>
  <c r="D2659" i="2"/>
  <c r="E2659" i="2"/>
  <c r="F2659" i="2"/>
  <c r="G2659" i="2"/>
  <c r="H2659" i="2"/>
  <c r="I2659" i="2"/>
  <c r="J2659" i="2"/>
  <c r="A2660" i="2"/>
  <c r="B2660" i="2"/>
  <c r="C2660" i="2"/>
  <c r="D2660" i="2"/>
  <c r="E2660" i="2"/>
  <c r="F2660" i="2"/>
  <c r="G2660" i="2"/>
  <c r="H2660" i="2"/>
  <c r="I2660" i="2"/>
  <c r="J2660" i="2"/>
  <c r="A2661" i="2"/>
  <c r="B2661" i="2"/>
  <c r="C2661" i="2"/>
  <c r="D2661" i="2"/>
  <c r="E2661" i="2"/>
  <c r="F2661" i="2"/>
  <c r="G2661" i="2"/>
  <c r="H2661" i="2"/>
  <c r="I2661" i="2"/>
  <c r="J2661" i="2"/>
  <c r="A2662" i="2"/>
  <c r="B2662" i="2"/>
  <c r="C2662" i="2"/>
  <c r="D2662" i="2"/>
  <c r="E2662" i="2"/>
  <c r="F2662" i="2"/>
  <c r="G2662" i="2"/>
  <c r="H2662" i="2"/>
  <c r="I2662" i="2"/>
  <c r="J2662" i="2"/>
  <c r="A2663" i="2"/>
  <c r="B2663" i="2"/>
  <c r="C2663" i="2"/>
  <c r="D2663" i="2"/>
  <c r="E2663" i="2"/>
  <c r="F2663" i="2"/>
  <c r="G2663" i="2"/>
  <c r="H2663" i="2"/>
  <c r="I2663" i="2"/>
  <c r="J2663" i="2"/>
  <c r="A2664" i="2"/>
  <c r="B2664" i="2"/>
  <c r="C2664" i="2"/>
  <c r="D2664" i="2"/>
  <c r="E2664" i="2"/>
  <c r="F2664" i="2"/>
  <c r="G2664" i="2"/>
  <c r="H2664" i="2"/>
  <c r="I2664" i="2"/>
  <c r="J2664" i="2"/>
  <c r="A2665" i="2"/>
  <c r="B2665" i="2"/>
  <c r="C2665" i="2"/>
  <c r="D2665" i="2"/>
  <c r="E2665" i="2"/>
  <c r="F2665" i="2"/>
  <c r="G2665" i="2"/>
  <c r="H2665" i="2"/>
  <c r="I2665" i="2"/>
  <c r="J2665" i="2"/>
  <c r="A2666" i="2"/>
  <c r="B2666" i="2"/>
  <c r="C2666" i="2"/>
  <c r="D2666" i="2"/>
  <c r="E2666" i="2"/>
  <c r="F2666" i="2"/>
  <c r="G2666" i="2"/>
  <c r="H2666" i="2"/>
  <c r="I2666" i="2"/>
  <c r="J2666" i="2"/>
  <c r="A2667" i="2"/>
  <c r="B2667" i="2"/>
  <c r="C2667" i="2"/>
  <c r="D2667" i="2"/>
  <c r="E2667" i="2"/>
  <c r="F2667" i="2"/>
  <c r="G2667" i="2"/>
  <c r="H2667" i="2"/>
  <c r="I2667" i="2"/>
  <c r="J2667" i="2"/>
  <c r="A2668" i="2"/>
  <c r="B2668" i="2"/>
  <c r="C2668" i="2"/>
  <c r="D2668" i="2"/>
  <c r="E2668" i="2"/>
  <c r="F2668" i="2"/>
  <c r="G2668" i="2"/>
  <c r="H2668" i="2"/>
  <c r="I2668" i="2"/>
  <c r="J2668" i="2"/>
  <c r="A2669" i="2"/>
  <c r="B2669" i="2"/>
  <c r="C2669" i="2"/>
  <c r="D2669" i="2"/>
  <c r="E2669" i="2"/>
  <c r="F2669" i="2"/>
  <c r="G2669" i="2"/>
  <c r="H2669" i="2"/>
  <c r="I2669" i="2"/>
  <c r="J2669" i="2"/>
  <c r="A2670" i="2"/>
  <c r="B2670" i="2"/>
  <c r="C2670" i="2"/>
  <c r="D2670" i="2"/>
  <c r="E2670" i="2"/>
  <c r="F2670" i="2"/>
  <c r="G2670" i="2"/>
  <c r="H2670" i="2"/>
  <c r="I2670" i="2"/>
  <c r="J2670" i="2"/>
  <c r="A2671" i="2"/>
  <c r="B2671" i="2"/>
  <c r="C2671" i="2"/>
  <c r="D2671" i="2"/>
  <c r="E2671" i="2"/>
  <c r="F2671" i="2"/>
  <c r="G2671" i="2"/>
  <c r="H2671" i="2"/>
  <c r="I2671" i="2"/>
  <c r="J2671" i="2"/>
  <c r="A2672" i="2"/>
  <c r="B2672" i="2"/>
  <c r="C2672" i="2"/>
  <c r="D2672" i="2"/>
  <c r="E2672" i="2"/>
  <c r="F2672" i="2"/>
  <c r="G2672" i="2"/>
  <c r="H2672" i="2"/>
  <c r="I2672" i="2"/>
  <c r="J2672" i="2"/>
  <c r="A2673" i="2"/>
  <c r="B2673" i="2"/>
  <c r="C2673" i="2"/>
  <c r="D2673" i="2"/>
  <c r="E2673" i="2"/>
  <c r="F2673" i="2"/>
  <c r="G2673" i="2"/>
  <c r="H2673" i="2"/>
  <c r="I2673" i="2"/>
  <c r="J2673" i="2"/>
  <c r="A2674" i="2"/>
  <c r="B2674" i="2"/>
  <c r="C2674" i="2"/>
  <c r="D2674" i="2"/>
  <c r="E2674" i="2"/>
  <c r="F2674" i="2"/>
  <c r="G2674" i="2"/>
  <c r="H2674" i="2"/>
  <c r="I2674" i="2"/>
  <c r="J2674" i="2"/>
  <c r="A2675" i="2"/>
  <c r="B2675" i="2"/>
  <c r="C2675" i="2"/>
  <c r="D2675" i="2"/>
  <c r="E2675" i="2"/>
  <c r="F2675" i="2"/>
  <c r="G2675" i="2"/>
  <c r="H2675" i="2"/>
  <c r="I2675" i="2"/>
  <c r="J2675" i="2"/>
  <c r="A2676" i="2"/>
  <c r="B2676" i="2"/>
  <c r="C2676" i="2"/>
  <c r="D2676" i="2"/>
  <c r="E2676" i="2"/>
  <c r="F2676" i="2"/>
  <c r="G2676" i="2"/>
  <c r="H2676" i="2"/>
  <c r="I2676" i="2"/>
  <c r="J2676" i="2"/>
  <c r="A2677" i="2"/>
  <c r="B2677" i="2"/>
  <c r="C2677" i="2"/>
  <c r="D2677" i="2"/>
  <c r="E2677" i="2"/>
  <c r="F2677" i="2"/>
  <c r="G2677" i="2"/>
  <c r="H2677" i="2"/>
  <c r="I2677" i="2"/>
  <c r="J2677" i="2"/>
  <c r="A2678" i="2"/>
  <c r="B2678" i="2"/>
  <c r="C2678" i="2"/>
  <c r="D2678" i="2"/>
  <c r="E2678" i="2"/>
  <c r="F2678" i="2"/>
  <c r="G2678" i="2"/>
  <c r="H2678" i="2"/>
  <c r="I2678" i="2"/>
  <c r="J2678" i="2"/>
  <c r="A2679" i="2"/>
  <c r="B2679" i="2"/>
  <c r="C2679" i="2"/>
  <c r="D2679" i="2"/>
  <c r="E2679" i="2"/>
  <c r="F2679" i="2"/>
  <c r="G2679" i="2"/>
  <c r="H2679" i="2"/>
  <c r="I2679" i="2"/>
  <c r="J2679" i="2"/>
  <c r="A2680" i="2"/>
  <c r="B2680" i="2"/>
  <c r="C2680" i="2"/>
  <c r="D2680" i="2"/>
  <c r="E2680" i="2"/>
  <c r="F2680" i="2"/>
  <c r="G2680" i="2"/>
  <c r="H2680" i="2"/>
  <c r="I2680" i="2"/>
  <c r="J2680" i="2"/>
  <c r="A2681" i="2"/>
  <c r="B2681" i="2"/>
  <c r="C2681" i="2"/>
  <c r="D2681" i="2"/>
  <c r="E2681" i="2"/>
  <c r="F2681" i="2"/>
  <c r="G2681" i="2"/>
  <c r="H2681" i="2"/>
  <c r="I2681" i="2"/>
  <c r="J2681" i="2"/>
  <c r="A2682" i="2"/>
  <c r="B2682" i="2"/>
  <c r="C2682" i="2"/>
  <c r="D2682" i="2"/>
  <c r="E2682" i="2"/>
  <c r="F2682" i="2"/>
  <c r="G2682" i="2"/>
  <c r="H2682" i="2"/>
  <c r="I2682" i="2"/>
  <c r="J2682" i="2"/>
  <c r="A2683" i="2"/>
  <c r="B2683" i="2"/>
  <c r="C2683" i="2"/>
  <c r="D2683" i="2"/>
  <c r="E2683" i="2"/>
  <c r="F2683" i="2"/>
  <c r="G2683" i="2"/>
  <c r="H2683" i="2"/>
  <c r="I2683" i="2"/>
  <c r="J2683" i="2"/>
  <c r="A2684" i="2"/>
  <c r="B2684" i="2"/>
  <c r="C2684" i="2"/>
  <c r="D2684" i="2"/>
  <c r="E2684" i="2"/>
  <c r="F2684" i="2"/>
  <c r="G2684" i="2"/>
  <c r="H2684" i="2"/>
  <c r="I2684" i="2"/>
  <c r="J2684" i="2"/>
  <c r="A2685" i="2"/>
  <c r="B2685" i="2"/>
  <c r="C2685" i="2"/>
  <c r="D2685" i="2"/>
  <c r="E2685" i="2"/>
  <c r="F2685" i="2"/>
  <c r="G2685" i="2"/>
  <c r="H2685" i="2"/>
  <c r="I2685" i="2"/>
  <c r="J2685" i="2"/>
  <c r="A2686" i="2"/>
  <c r="B2686" i="2"/>
  <c r="C2686" i="2"/>
  <c r="D2686" i="2"/>
  <c r="E2686" i="2"/>
  <c r="F2686" i="2"/>
  <c r="G2686" i="2"/>
  <c r="H2686" i="2"/>
  <c r="I2686" i="2"/>
  <c r="J2686" i="2"/>
  <c r="A2687" i="2"/>
  <c r="B2687" i="2"/>
  <c r="C2687" i="2"/>
  <c r="D2687" i="2"/>
  <c r="E2687" i="2"/>
  <c r="F2687" i="2"/>
  <c r="G2687" i="2"/>
  <c r="H2687" i="2"/>
  <c r="I2687" i="2"/>
  <c r="J2687" i="2"/>
  <c r="A2688" i="2"/>
  <c r="B2688" i="2"/>
  <c r="C2688" i="2"/>
  <c r="D2688" i="2"/>
  <c r="E2688" i="2"/>
  <c r="F2688" i="2"/>
  <c r="G2688" i="2"/>
  <c r="H2688" i="2"/>
  <c r="I2688" i="2"/>
  <c r="J2688" i="2"/>
  <c r="A2689" i="2"/>
  <c r="B2689" i="2"/>
  <c r="C2689" i="2"/>
  <c r="D2689" i="2"/>
  <c r="E2689" i="2"/>
  <c r="F2689" i="2"/>
  <c r="G2689" i="2"/>
  <c r="H2689" i="2"/>
  <c r="I2689" i="2"/>
  <c r="J2689" i="2"/>
  <c r="A2690" i="2"/>
  <c r="B2690" i="2"/>
  <c r="C2690" i="2"/>
  <c r="D2690" i="2"/>
  <c r="E2690" i="2"/>
  <c r="F2690" i="2"/>
  <c r="G2690" i="2"/>
  <c r="H2690" i="2"/>
  <c r="I2690" i="2"/>
  <c r="J2690" i="2"/>
  <c r="A2691" i="2"/>
  <c r="B2691" i="2"/>
  <c r="C2691" i="2"/>
  <c r="D2691" i="2"/>
  <c r="E2691" i="2"/>
  <c r="F2691" i="2"/>
  <c r="G2691" i="2"/>
  <c r="H2691" i="2"/>
  <c r="I2691" i="2"/>
  <c r="J2691" i="2"/>
  <c r="A2692" i="2"/>
  <c r="B2692" i="2"/>
  <c r="C2692" i="2"/>
  <c r="D2692" i="2"/>
  <c r="E2692" i="2"/>
  <c r="F2692" i="2"/>
  <c r="G2692" i="2"/>
  <c r="H2692" i="2"/>
  <c r="I2692" i="2"/>
  <c r="J2692" i="2"/>
  <c r="A2693" i="2"/>
  <c r="B2693" i="2"/>
  <c r="C2693" i="2"/>
  <c r="D2693" i="2"/>
  <c r="E2693" i="2"/>
  <c r="F2693" i="2"/>
  <c r="G2693" i="2"/>
  <c r="H2693" i="2"/>
  <c r="I2693" i="2"/>
  <c r="J2693" i="2"/>
  <c r="A2694" i="2"/>
  <c r="B2694" i="2"/>
  <c r="C2694" i="2"/>
  <c r="D2694" i="2"/>
  <c r="E2694" i="2"/>
  <c r="F2694" i="2"/>
  <c r="G2694" i="2"/>
  <c r="H2694" i="2"/>
  <c r="I2694" i="2"/>
  <c r="J2694" i="2"/>
  <c r="A2695" i="2"/>
  <c r="B2695" i="2"/>
  <c r="C2695" i="2"/>
  <c r="D2695" i="2"/>
  <c r="E2695" i="2"/>
  <c r="F2695" i="2"/>
  <c r="G2695" i="2"/>
  <c r="H2695" i="2"/>
  <c r="I2695" i="2"/>
  <c r="J2695" i="2"/>
  <c r="A2696" i="2"/>
  <c r="B2696" i="2"/>
  <c r="C2696" i="2"/>
  <c r="D2696" i="2"/>
  <c r="E2696" i="2"/>
  <c r="F2696" i="2"/>
  <c r="G2696" i="2"/>
  <c r="H2696" i="2"/>
  <c r="I2696" i="2"/>
  <c r="J2696" i="2"/>
  <c r="A2697" i="2"/>
  <c r="B2697" i="2"/>
  <c r="C2697" i="2"/>
  <c r="D2697" i="2"/>
  <c r="E2697" i="2"/>
  <c r="F2697" i="2"/>
  <c r="G2697" i="2"/>
  <c r="H2697" i="2"/>
  <c r="I2697" i="2"/>
  <c r="J2697" i="2"/>
  <c r="A2698" i="2"/>
  <c r="B2698" i="2"/>
  <c r="C2698" i="2"/>
  <c r="D2698" i="2"/>
  <c r="E2698" i="2"/>
  <c r="F2698" i="2"/>
  <c r="G2698" i="2"/>
  <c r="H2698" i="2"/>
  <c r="I2698" i="2"/>
  <c r="J2698" i="2"/>
  <c r="A2699" i="2"/>
  <c r="B2699" i="2"/>
  <c r="C2699" i="2"/>
  <c r="D2699" i="2"/>
  <c r="E2699" i="2"/>
  <c r="F2699" i="2"/>
  <c r="G2699" i="2"/>
  <c r="H2699" i="2"/>
  <c r="I2699" i="2"/>
  <c r="J2699" i="2"/>
  <c r="A2700" i="2"/>
  <c r="B2700" i="2"/>
  <c r="C2700" i="2"/>
  <c r="D2700" i="2"/>
  <c r="E2700" i="2"/>
  <c r="F2700" i="2"/>
  <c r="G2700" i="2"/>
  <c r="H2700" i="2"/>
  <c r="I2700" i="2"/>
  <c r="J2700" i="2"/>
  <c r="A2701" i="2"/>
  <c r="B2701" i="2"/>
  <c r="C2701" i="2"/>
  <c r="D2701" i="2"/>
  <c r="E2701" i="2"/>
  <c r="F2701" i="2"/>
  <c r="G2701" i="2"/>
  <c r="H2701" i="2"/>
  <c r="I2701" i="2"/>
  <c r="J2701" i="2"/>
  <c r="A2702" i="2"/>
  <c r="B2702" i="2"/>
  <c r="C2702" i="2"/>
  <c r="D2702" i="2"/>
  <c r="E2702" i="2"/>
  <c r="F2702" i="2"/>
  <c r="G2702" i="2"/>
  <c r="H2702" i="2"/>
  <c r="I2702" i="2"/>
  <c r="J2702" i="2"/>
  <c r="A2703" i="2"/>
  <c r="B2703" i="2"/>
  <c r="C2703" i="2"/>
  <c r="D2703" i="2"/>
  <c r="E2703" i="2"/>
  <c r="F2703" i="2"/>
  <c r="G2703" i="2"/>
  <c r="H2703" i="2"/>
  <c r="I2703" i="2"/>
  <c r="J2703" i="2"/>
  <c r="A2704" i="2"/>
  <c r="B2704" i="2"/>
  <c r="C2704" i="2"/>
  <c r="D2704" i="2"/>
  <c r="E2704" i="2"/>
  <c r="F2704" i="2"/>
  <c r="G2704" i="2"/>
  <c r="H2704" i="2"/>
  <c r="I2704" i="2"/>
  <c r="J2704" i="2"/>
  <c r="A2705" i="2"/>
  <c r="B2705" i="2"/>
  <c r="C2705" i="2"/>
  <c r="D2705" i="2"/>
  <c r="E2705" i="2"/>
  <c r="F2705" i="2"/>
  <c r="G2705" i="2"/>
  <c r="H2705" i="2"/>
  <c r="I2705" i="2"/>
  <c r="J2705" i="2"/>
  <c r="A2706" i="2"/>
  <c r="B2706" i="2"/>
  <c r="C2706" i="2"/>
  <c r="D2706" i="2"/>
  <c r="E2706" i="2"/>
  <c r="F2706" i="2"/>
  <c r="G2706" i="2"/>
  <c r="H2706" i="2"/>
  <c r="I2706" i="2"/>
  <c r="J2706" i="2"/>
  <c r="A2707" i="2"/>
  <c r="B2707" i="2"/>
  <c r="C2707" i="2"/>
  <c r="D2707" i="2"/>
  <c r="E2707" i="2"/>
  <c r="F2707" i="2"/>
  <c r="G2707" i="2"/>
  <c r="H2707" i="2"/>
  <c r="I2707" i="2"/>
  <c r="J2707" i="2"/>
  <c r="A2708" i="2"/>
  <c r="B2708" i="2"/>
  <c r="C2708" i="2"/>
  <c r="D2708" i="2"/>
  <c r="E2708" i="2"/>
  <c r="F2708" i="2"/>
  <c r="G2708" i="2"/>
  <c r="H2708" i="2"/>
  <c r="I2708" i="2"/>
  <c r="J2708" i="2"/>
  <c r="A2709" i="2"/>
  <c r="B2709" i="2"/>
  <c r="C2709" i="2"/>
  <c r="D2709" i="2"/>
  <c r="E2709" i="2"/>
  <c r="F2709" i="2"/>
  <c r="G2709" i="2"/>
  <c r="H2709" i="2"/>
  <c r="I2709" i="2"/>
  <c r="J2709" i="2"/>
  <c r="A2710" i="2"/>
  <c r="B2710" i="2"/>
  <c r="C2710" i="2"/>
  <c r="D2710" i="2"/>
  <c r="E2710" i="2"/>
  <c r="F2710" i="2"/>
  <c r="G2710" i="2"/>
  <c r="H2710" i="2"/>
  <c r="I2710" i="2"/>
  <c r="J2710" i="2"/>
  <c r="A2711" i="2"/>
  <c r="B2711" i="2"/>
  <c r="C2711" i="2"/>
  <c r="D2711" i="2"/>
  <c r="E2711" i="2"/>
  <c r="F2711" i="2"/>
  <c r="G2711" i="2"/>
  <c r="H2711" i="2"/>
  <c r="I2711" i="2"/>
  <c r="J2711" i="2"/>
  <c r="A2712" i="2"/>
  <c r="B2712" i="2"/>
  <c r="C2712" i="2"/>
  <c r="D2712" i="2"/>
  <c r="E2712" i="2"/>
  <c r="F2712" i="2"/>
  <c r="G2712" i="2"/>
  <c r="H2712" i="2"/>
  <c r="I2712" i="2"/>
  <c r="J2712" i="2"/>
  <c r="A2713" i="2"/>
  <c r="B2713" i="2"/>
  <c r="C2713" i="2"/>
  <c r="D2713" i="2"/>
  <c r="E2713" i="2"/>
  <c r="F2713" i="2"/>
  <c r="G2713" i="2"/>
  <c r="H2713" i="2"/>
  <c r="I2713" i="2"/>
  <c r="J2713" i="2"/>
  <c r="A2714" i="2"/>
  <c r="B2714" i="2"/>
  <c r="C2714" i="2"/>
  <c r="D2714" i="2"/>
  <c r="E2714" i="2"/>
  <c r="F2714" i="2"/>
  <c r="G2714" i="2"/>
  <c r="H2714" i="2"/>
  <c r="I2714" i="2"/>
  <c r="J2714" i="2"/>
  <c r="A2715" i="2"/>
  <c r="B2715" i="2"/>
  <c r="C2715" i="2"/>
  <c r="D2715" i="2"/>
  <c r="E2715" i="2"/>
  <c r="F2715" i="2"/>
  <c r="G2715" i="2"/>
  <c r="H2715" i="2"/>
  <c r="I2715" i="2"/>
  <c r="J2715" i="2"/>
  <c r="A2716" i="2"/>
  <c r="B2716" i="2"/>
  <c r="C2716" i="2"/>
  <c r="D2716" i="2"/>
  <c r="E2716" i="2"/>
  <c r="F2716" i="2"/>
  <c r="G2716" i="2"/>
  <c r="H2716" i="2"/>
  <c r="I2716" i="2"/>
  <c r="J2716" i="2"/>
  <c r="A2717" i="2"/>
  <c r="B2717" i="2"/>
  <c r="C2717" i="2"/>
  <c r="D2717" i="2"/>
  <c r="E2717" i="2"/>
  <c r="F2717" i="2"/>
  <c r="G2717" i="2"/>
  <c r="H2717" i="2"/>
  <c r="I2717" i="2"/>
  <c r="J2717" i="2"/>
  <c r="A2718" i="2"/>
  <c r="B2718" i="2"/>
  <c r="C2718" i="2"/>
  <c r="D2718" i="2"/>
  <c r="E2718" i="2"/>
  <c r="F2718" i="2"/>
  <c r="G2718" i="2"/>
  <c r="H2718" i="2"/>
  <c r="I2718" i="2"/>
  <c r="J2718" i="2"/>
  <c r="A2719" i="2"/>
  <c r="B2719" i="2"/>
  <c r="C2719" i="2"/>
  <c r="D2719" i="2"/>
  <c r="E2719" i="2"/>
  <c r="F2719" i="2"/>
  <c r="G2719" i="2"/>
  <c r="H2719" i="2"/>
  <c r="I2719" i="2"/>
  <c r="J2719" i="2"/>
  <c r="A2720" i="2"/>
  <c r="B2720" i="2"/>
  <c r="C2720" i="2"/>
  <c r="D2720" i="2"/>
  <c r="E2720" i="2"/>
  <c r="F2720" i="2"/>
  <c r="G2720" i="2"/>
  <c r="H2720" i="2"/>
  <c r="I2720" i="2"/>
  <c r="J2720" i="2"/>
  <c r="A2721" i="2"/>
  <c r="B2721" i="2"/>
  <c r="C2721" i="2"/>
  <c r="D2721" i="2"/>
  <c r="E2721" i="2"/>
  <c r="F2721" i="2"/>
  <c r="G2721" i="2"/>
  <c r="H2721" i="2"/>
  <c r="I2721" i="2"/>
  <c r="J2721" i="2"/>
  <c r="A2722" i="2"/>
  <c r="B2722" i="2"/>
  <c r="C2722" i="2"/>
  <c r="D2722" i="2"/>
  <c r="E2722" i="2"/>
  <c r="F2722" i="2"/>
  <c r="G2722" i="2"/>
  <c r="H2722" i="2"/>
  <c r="I2722" i="2"/>
  <c r="J2722" i="2"/>
  <c r="A2723" i="2"/>
  <c r="B2723" i="2"/>
  <c r="C2723" i="2"/>
  <c r="D2723" i="2"/>
  <c r="E2723" i="2"/>
  <c r="F2723" i="2"/>
  <c r="G2723" i="2"/>
  <c r="H2723" i="2"/>
  <c r="I2723" i="2"/>
  <c r="J2723" i="2"/>
  <c r="A2724" i="2"/>
  <c r="B2724" i="2"/>
  <c r="C2724" i="2"/>
  <c r="D2724" i="2"/>
  <c r="E2724" i="2"/>
  <c r="F2724" i="2"/>
  <c r="G2724" i="2"/>
  <c r="H2724" i="2"/>
  <c r="I2724" i="2"/>
  <c r="J2724" i="2"/>
  <c r="A2725" i="2"/>
  <c r="B2725" i="2"/>
  <c r="C2725" i="2"/>
  <c r="D2725" i="2"/>
  <c r="E2725" i="2"/>
  <c r="F2725" i="2"/>
  <c r="G2725" i="2"/>
  <c r="H2725" i="2"/>
  <c r="I2725" i="2"/>
  <c r="J2725" i="2"/>
  <c r="A2726" i="2"/>
  <c r="B2726" i="2"/>
  <c r="C2726" i="2"/>
  <c r="D2726" i="2"/>
  <c r="E2726" i="2"/>
  <c r="F2726" i="2"/>
  <c r="G2726" i="2"/>
  <c r="H2726" i="2"/>
  <c r="I2726" i="2"/>
  <c r="J2726" i="2"/>
  <c r="A2727" i="2"/>
  <c r="B2727" i="2"/>
  <c r="C2727" i="2"/>
  <c r="D2727" i="2"/>
  <c r="E2727" i="2"/>
  <c r="F2727" i="2"/>
  <c r="G2727" i="2"/>
  <c r="H2727" i="2"/>
  <c r="I2727" i="2"/>
  <c r="J2727" i="2"/>
  <c r="A2728" i="2"/>
  <c r="B2728" i="2"/>
  <c r="C2728" i="2"/>
  <c r="D2728" i="2"/>
  <c r="E2728" i="2"/>
  <c r="F2728" i="2"/>
  <c r="G2728" i="2"/>
  <c r="H2728" i="2"/>
  <c r="I2728" i="2"/>
  <c r="J2728" i="2"/>
  <c r="A2729" i="2"/>
  <c r="B2729" i="2"/>
  <c r="C2729" i="2"/>
  <c r="D2729" i="2"/>
  <c r="E2729" i="2"/>
  <c r="F2729" i="2"/>
  <c r="G2729" i="2"/>
  <c r="H2729" i="2"/>
  <c r="I2729" i="2"/>
  <c r="J2729" i="2"/>
  <c r="A2730" i="2"/>
  <c r="B2730" i="2"/>
  <c r="C2730" i="2"/>
  <c r="D2730" i="2"/>
  <c r="E2730" i="2"/>
  <c r="F2730" i="2"/>
  <c r="G2730" i="2"/>
  <c r="H2730" i="2"/>
  <c r="I2730" i="2"/>
  <c r="J2730" i="2"/>
  <c r="A2731" i="2"/>
  <c r="B2731" i="2"/>
  <c r="C2731" i="2"/>
  <c r="D2731" i="2"/>
  <c r="E2731" i="2"/>
  <c r="F2731" i="2"/>
  <c r="G2731" i="2"/>
  <c r="H2731" i="2"/>
  <c r="I2731" i="2"/>
  <c r="J2731" i="2"/>
  <c r="A2732" i="2"/>
  <c r="B2732" i="2"/>
  <c r="C2732" i="2"/>
  <c r="D2732" i="2"/>
  <c r="E2732" i="2"/>
  <c r="F2732" i="2"/>
  <c r="G2732" i="2"/>
  <c r="H2732" i="2"/>
  <c r="I2732" i="2"/>
  <c r="J2732" i="2"/>
  <c r="A2733" i="2"/>
  <c r="B2733" i="2"/>
  <c r="C2733" i="2"/>
  <c r="D2733" i="2"/>
  <c r="E2733" i="2"/>
  <c r="F2733" i="2"/>
  <c r="G2733" i="2"/>
  <c r="H2733" i="2"/>
  <c r="I2733" i="2"/>
  <c r="J2733" i="2"/>
  <c r="A2734" i="2"/>
  <c r="B2734" i="2"/>
  <c r="C2734" i="2"/>
  <c r="D2734" i="2"/>
  <c r="E2734" i="2"/>
  <c r="F2734" i="2"/>
  <c r="G2734" i="2"/>
  <c r="H2734" i="2"/>
  <c r="I2734" i="2"/>
  <c r="J2734" i="2"/>
  <c r="A2735" i="2"/>
  <c r="B2735" i="2"/>
  <c r="C2735" i="2"/>
  <c r="D2735" i="2"/>
  <c r="E2735" i="2"/>
  <c r="F2735" i="2"/>
  <c r="G2735" i="2"/>
  <c r="H2735" i="2"/>
  <c r="I2735" i="2"/>
  <c r="J2735" i="2"/>
  <c r="A2736" i="2"/>
  <c r="B2736" i="2"/>
  <c r="C2736" i="2"/>
  <c r="D2736" i="2"/>
  <c r="E2736" i="2"/>
  <c r="F2736" i="2"/>
  <c r="G2736" i="2"/>
  <c r="H2736" i="2"/>
  <c r="I2736" i="2"/>
  <c r="J2736" i="2"/>
  <c r="A2737" i="2"/>
  <c r="B2737" i="2"/>
  <c r="C2737" i="2"/>
  <c r="D2737" i="2"/>
  <c r="E2737" i="2"/>
  <c r="F2737" i="2"/>
  <c r="G2737" i="2"/>
  <c r="H2737" i="2"/>
  <c r="I2737" i="2"/>
  <c r="J2737" i="2"/>
  <c r="A2738" i="2"/>
  <c r="B2738" i="2"/>
  <c r="C2738" i="2"/>
  <c r="D2738" i="2"/>
  <c r="E2738" i="2"/>
  <c r="F2738" i="2"/>
  <c r="G2738" i="2"/>
  <c r="H2738" i="2"/>
  <c r="I2738" i="2"/>
  <c r="J2738" i="2"/>
  <c r="A2739" i="2"/>
  <c r="B2739" i="2"/>
  <c r="C2739" i="2"/>
  <c r="D2739" i="2"/>
  <c r="E2739" i="2"/>
  <c r="F2739" i="2"/>
  <c r="G2739" i="2"/>
  <c r="H2739" i="2"/>
  <c r="I2739" i="2"/>
  <c r="J2739" i="2"/>
  <c r="A2740" i="2"/>
  <c r="B2740" i="2"/>
  <c r="C2740" i="2"/>
  <c r="D2740" i="2"/>
  <c r="E2740" i="2"/>
  <c r="F2740" i="2"/>
  <c r="G2740" i="2"/>
  <c r="H2740" i="2"/>
  <c r="I2740" i="2"/>
  <c r="J2740" i="2"/>
  <c r="A2741" i="2"/>
  <c r="B2741" i="2"/>
  <c r="C2741" i="2"/>
  <c r="D2741" i="2"/>
  <c r="E2741" i="2"/>
  <c r="F2741" i="2"/>
  <c r="G2741" i="2"/>
  <c r="H2741" i="2"/>
  <c r="I2741" i="2"/>
  <c r="J2741" i="2"/>
  <c r="A2742" i="2"/>
  <c r="B2742" i="2"/>
  <c r="C2742" i="2"/>
  <c r="D2742" i="2"/>
  <c r="E2742" i="2"/>
  <c r="F2742" i="2"/>
  <c r="G2742" i="2"/>
  <c r="H2742" i="2"/>
  <c r="I2742" i="2"/>
  <c r="J2742" i="2"/>
  <c r="A2743" i="2"/>
  <c r="B2743" i="2"/>
  <c r="C2743" i="2"/>
  <c r="D2743" i="2"/>
  <c r="E2743" i="2"/>
  <c r="F2743" i="2"/>
  <c r="G2743" i="2"/>
  <c r="H2743" i="2"/>
  <c r="I2743" i="2"/>
  <c r="J2743" i="2"/>
  <c r="A2744" i="2"/>
  <c r="B2744" i="2"/>
  <c r="C2744" i="2"/>
  <c r="D2744" i="2"/>
  <c r="E2744" i="2"/>
  <c r="F2744" i="2"/>
  <c r="G2744" i="2"/>
  <c r="H2744" i="2"/>
  <c r="I2744" i="2"/>
  <c r="J2744" i="2"/>
  <c r="A2745" i="2"/>
  <c r="B2745" i="2"/>
  <c r="C2745" i="2"/>
  <c r="D2745" i="2"/>
  <c r="E2745" i="2"/>
  <c r="F2745" i="2"/>
  <c r="G2745" i="2"/>
  <c r="H2745" i="2"/>
  <c r="I2745" i="2"/>
  <c r="J2745" i="2"/>
  <c r="A2746" i="2"/>
  <c r="B2746" i="2"/>
  <c r="C2746" i="2"/>
  <c r="D2746" i="2"/>
  <c r="E2746" i="2"/>
  <c r="F2746" i="2"/>
  <c r="G2746" i="2"/>
  <c r="H2746" i="2"/>
  <c r="I2746" i="2"/>
  <c r="J2746" i="2"/>
  <c r="A2747" i="2"/>
  <c r="B2747" i="2"/>
  <c r="C2747" i="2"/>
  <c r="D2747" i="2"/>
  <c r="E2747" i="2"/>
  <c r="F2747" i="2"/>
  <c r="G2747" i="2"/>
  <c r="H2747" i="2"/>
  <c r="I2747" i="2"/>
  <c r="J2747" i="2"/>
  <c r="A2748" i="2"/>
  <c r="B2748" i="2"/>
  <c r="C2748" i="2"/>
  <c r="D2748" i="2"/>
  <c r="E2748" i="2"/>
  <c r="F2748" i="2"/>
  <c r="G2748" i="2"/>
  <c r="H2748" i="2"/>
  <c r="I2748" i="2"/>
  <c r="J2748" i="2"/>
  <c r="A2749" i="2"/>
  <c r="B2749" i="2"/>
  <c r="C2749" i="2"/>
  <c r="D2749" i="2"/>
  <c r="E2749" i="2"/>
  <c r="F2749" i="2"/>
  <c r="G2749" i="2"/>
  <c r="H2749" i="2"/>
  <c r="I2749" i="2"/>
  <c r="J2749" i="2"/>
  <c r="A2750" i="2"/>
  <c r="B2750" i="2"/>
  <c r="C2750" i="2"/>
  <c r="D2750" i="2"/>
  <c r="E2750" i="2"/>
  <c r="F2750" i="2"/>
  <c r="G2750" i="2"/>
  <c r="H2750" i="2"/>
  <c r="I2750" i="2"/>
  <c r="J2750" i="2"/>
  <c r="A2751" i="2"/>
  <c r="B2751" i="2"/>
  <c r="C2751" i="2"/>
  <c r="D2751" i="2"/>
  <c r="E2751" i="2"/>
  <c r="F2751" i="2"/>
  <c r="G2751" i="2"/>
  <c r="H2751" i="2"/>
  <c r="I2751" i="2"/>
  <c r="J2751" i="2"/>
  <c r="A2752" i="2"/>
  <c r="B2752" i="2"/>
  <c r="C2752" i="2"/>
  <c r="D2752" i="2"/>
  <c r="E2752" i="2"/>
  <c r="F2752" i="2"/>
  <c r="G2752" i="2"/>
  <c r="H2752" i="2"/>
  <c r="I2752" i="2"/>
  <c r="J2752" i="2"/>
  <c r="A2753" i="2"/>
  <c r="B2753" i="2"/>
  <c r="C2753" i="2"/>
  <c r="D2753" i="2"/>
  <c r="E2753" i="2"/>
  <c r="F2753" i="2"/>
  <c r="G2753" i="2"/>
  <c r="H2753" i="2"/>
  <c r="I2753" i="2"/>
  <c r="J2753" i="2"/>
  <c r="A2754" i="2"/>
  <c r="B2754" i="2"/>
  <c r="C2754" i="2"/>
  <c r="D2754" i="2"/>
  <c r="E2754" i="2"/>
  <c r="F2754" i="2"/>
  <c r="G2754" i="2"/>
  <c r="H2754" i="2"/>
  <c r="I2754" i="2"/>
  <c r="J2754" i="2"/>
  <c r="A2755" i="2"/>
  <c r="B2755" i="2"/>
  <c r="C2755" i="2"/>
  <c r="D2755" i="2"/>
  <c r="E2755" i="2"/>
  <c r="F2755" i="2"/>
  <c r="G2755" i="2"/>
  <c r="H2755" i="2"/>
  <c r="I2755" i="2"/>
  <c r="J2755" i="2"/>
  <c r="A2756" i="2"/>
  <c r="B2756" i="2"/>
  <c r="C2756" i="2"/>
  <c r="D2756" i="2"/>
  <c r="E2756" i="2"/>
  <c r="F2756" i="2"/>
  <c r="G2756" i="2"/>
  <c r="H2756" i="2"/>
  <c r="I2756" i="2"/>
  <c r="J2756" i="2"/>
  <c r="A2757" i="2"/>
  <c r="B2757" i="2"/>
  <c r="C2757" i="2"/>
  <c r="D2757" i="2"/>
  <c r="E2757" i="2"/>
  <c r="F2757" i="2"/>
  <c r="G2757" i="2"/>
  <c r="H2757" i="2"/>
  <c r="I2757" i="2"/>
  <c r="J2757" i="2"/>
  <c r="A2758" i="2"/>
  <c r="B2758" i="2"/>
  <c r="C2758" i="2"/>
  <c r="D2758" i="2"/>
  <c r="E2758" i="2"/>
  <c r="F2758" i="2"/>
  <c r="G2758" i="2"/>
  <c r="H2758" i="2"/>
  <c r="I2758" i="2"/>
  <c r="J2758" i="2"/>
  <c r="A2759" i="2"/>
  <c r="B2759" i="2"/>
  <c r="C2759" i="2"/>
  <c r="D2759" i="2"/>
  <c r="E2759" i="2"/>
  <c r="F2759" i="2"/>
  <c r="G2759" i="2"/>
  <c r="H2759" i="2"/>
  <c r="I2759" i="2"/>
  <c r="J2759" i="2"/>
  <c r="A2760" i="2"/>
  <c r="B2760" i="2"/>
  <c r="C2760" i="2"/>
  <c r="D2760" i="2"/>
  <c r="E2760" i="2"/>
  <c r="F2760" i="2"/>
  <c r="G2760" i="2"/>
  <c r="H2760" i="2"/>
  <c r="I2760" i="2"/>
  <c r="J2760" i="2"/>
  <c r="A2761" i="2"/>
  <c r="B2761" i="2"/>
  <c r="C2761" i="2"/>
  <c r="D2761" i="2"/>
  <c r="E2761" i="2"/>
  <c r="F2761" i="2"/>
  <c r="G2761" i="2"/>
  <c r="H2761" i="2"/>
  <c r="I2761" i="2"/>
  <c r="J2761" i="2"/>
  <c r="A2762" i="2"/>
  <c r="B2762" i="2"/>
  <c r="C2762" i="2"/>
  <c r="D2762" i="2"/>
  <c r="E2762" i="2"/>
  <c r="F2762" i="2"/>
  <c r="G2762" i="2"/>
  <c r="H2762" i="2"/>
  <c r="I2762" i="2"/>
  <c r="J2762" i="2"/>
  <c r="A2763" i="2"/>
  <c r="B2763" i="2"/>
  <c r="C2763" i="2"/>
  <c r="D2763" i="2"/>
  <c r="E2763" i="2"/>
  <c r="F2763" i="2"/>
  <c r="G2763" i="2"/>
  <c r="H2763" i="2"/>
  <c r="I2763" i="2"/>
  <c r="J2763" i="2"/>
  <c r="A2764" i="2"/>
  <c r="B2764" i="2"/>
  <c r="C2764" i="2"/>
  <c r="D2764" i="2"/>
  <c r="E2764" i="2"/>
  <c r="F2764" i="2"/>
  <c r="G2764" i="2"/>
  <c r="H2764" i="2"/>
  <c r="I2764" i="2"/>
  <c r="J2764" i="2"/>
  <c r="A2765" i="2"/>
  <c r="B2765" i="2"/>
  <c r="C2765" i="2"/>
  <c r="D2765" i="2"/>
  <c r="E2765" i="2"/>
  <c r="F2765" i="2"/>
  <c r="G2765" i="2"/>
  <c r="H2765" i="2"/>
  <c r="I2765" i="2"/>
  <c r="J2765" i="2"/>
  <c r="A2766" i="2"/>
  <c r="B2766" i="2"/>
  <c r="C2766" i="2"/>
  <c r="D2766" i="2"/>
  <c r="E2766" i="2"/>
  <c r="F2766" i="2"/>
  <c r="G2766" i="2"/>
  <c r="H2766" i="2"/>
  <c r="I2766" i="2"/>
  <c r="J2766" i="2"/>
  <c r="A2767" i="2"/>
  <c r="B2767" i="2"/>
  <c r="C2767" i="2"/>
  <c r="D2767" i="2"/>
  <c r="E2767" i="2"/>
  <c r="F2767" i="2"/>
  <c r="G2767" i="2"/>
  <c r="H2767" i="2"/>
  <c r="I2767" i="2"/>
  <c r="J2767" i="2"/>
  <c r="A2768" i="2"/>
  <c r="B2768" i="2"/>
  <c r="C2768" i="2"/>
  <c r="D2768" i="2"/>
  <c r="E2768" i="2"/>
  <c r="F2768" i="2"/>
  <c r="G2768" i="2"/>
  <c r="H2768" i="2"/>
  <c r="I2768" i="2"/>
  <c r="J2768" i="2"/>
  <c r="A2769" i="2"/>
  <c r="B2769" i="2"/>
  <c r="C2769" i="2"/>
  <c r="D2769" i="2"/>
  <c r="E2769" i="2"/>
  <c r="F2769" i="2"/>
  <c r="G2769" i="2"/>
  <c r="H2769" i="2"/>
  <c r="I2769" i="2"/>
  <c r="J2769" i="2"/>
  <c r="A2770" i="2"/>
  <c r="B2770" i="2"/>
  <c r="C2770" i="2"/>
  <c r="D2770" i="2"/>
  <c r="E2770" i="2"/>
  <c r="F2770" i="2"/>
  <c r="G2770" i="2"/>
  <c r="H2770" i="2"/>
  <c r="I2770" i="2"/>
  <c r="J2770" i="2"/>
  <c r="A2771" i="2"/>
  <c r="B2771" i="2"/>
  <c r="C2771" i="2"/>
  <c r="D2771" i="2"/>
  <c r="E2771" i="2"/>
  <c r="F2771" i="2"/>
  <c r="G2771" i="2"/>
  <c r="H2771" i="2"/>
  <c r="I2771" i="2"/>
  <c r="J2771" i="2"/>
  <c r="A2772" i="2"/>
  <c r="B2772" i="2"/>
  <c r="C2772" i="2"/>
  <c r="D2772" i="2"/>
  <c r="E2772" i="2"/>
  <c r="F2772" i="2"/>
  <c r="G2772" i="2"/>
  <c r="H2772" i="2"/>
  <c r="I2772" i="2"/>
  <c r="J2772" i="2"/>
  <c r="A2773" i="2"/>
  <c r="B2773" i="2"/>
  <c r="C2773" i="2"/>
  <c r="D2773" i="2"/>
  <c r="E2773" i="2"/>
  <c r="F2773" i="2"/>
  <c r="G2773" i="2"/>
  <c r="H2773" i="2"/>
  <c r="I2773" i="2"/>
  <c r="J2773" i="2"/>
  <c r="A2774" i="2"/>
  <c r="B2774" i="2"/>
  <c r="C2774" i="2"/>
  <c r="D2774" i="2"/>
  <c r="E2774" i="2"/>
  <c r="F2774" i="2"/>
  <c r="G2774" i="2"/>
  <c r="H2774" i="2"/>
  <c r="I2774" i="2"/>
  <c r="J2774" i="2"/>
  <c r="A2775" i="2"/>
  <c r="B2775" i="2"/>
  <c r="C2775" i="2"/>
  <c r="D2775" i="2"/>
  <c r="E2775" i="2"/>
  <c r="F2775" i="2"/>
  <c r="G2775" i="2"/>
  <c r="H2775" i="2"/>
  <c r="I2775" i="2"/>
  <c r="J2775" i="2"/>
  <c r="A2776" i="2"/>
  <c r="B2776" i="2"/>
  <c r="C2776" i="2"/>
  <c r="D2776" i="2"/>
  <c r="E2776" i="2"/>
  <c r="F2776" i="2"/>
  <c r="G2776" i="2"/>
  <c r="H2776" i="2"/>
  <c r="I2776" i="2"/>
  <c r="J2776" i="2"/>
  <c r="A2777" i="2"/>
  <c r="B2777" i="2"/>
  <c r="C2777" i="2"/>
  <c r="D2777" i="2"/>
  <c r="E2777" i="2"/>
  <c r="F2777" i="2"/>
  <c r="G2777" i="2"/>
  <c r="H2777" i="2"/>
  <c r="I2777" i="2"/>
  <c r="J2777" i="2"/>
  <c r="A2778" i="2"/>
  <c r="B2778" i="2"/>
  <c r="C2778" i="2"/>
  <c r="D2778" i="2"/>
  <c r="E2778" i="2"/>
  <c r="F2778" i="2"/>
  <c r="G2778" i="2"/>
  <c r="H2778" i="2"/>
  <c r="I2778" i="2"/>
  <c r="J2778" i="2"/>
  <c r="A2779" i="2"/>
  <c r="B2779" i="2"/>
  <c r="C2779" i="2"/>
  <c r="D2779" i="2"/>
  <c r="E2779" i="2"/>
  <c r="F2779" i="2"/>
  <c r="G2779" i="2"/>
  <c r="H2779" i="2"/>
  <c r="I2779" i="2"/>
  <c r="J2779" i="2"/>
  <c r="A2780" i="2"/>
  <c r="B2780" i="2"/>
  <c r="C2780" i="2"/>
  <c r="D2780" i="2"/>
  <c r="E2780" i="2"/>
  <c r="F2780" i="2"/>
  <c r="G2780" i="2"/>
  <c r="H2780" i="2"/>
  <c r="I2780" i="2"/>
  <c r="J2780" i="2"/>
  <c r="A2781" i="2"/>
  <c r="B2781" i="2"/>
  <c r="C2781" i="2"/>
  <c r="D2781" i="2"/>
  <c r="E2781" i="2"/>
  <c r="F2781" i="2"/>
  <c r="G2781" i="2"/>
  <c r="H2781" i="2"/>
  <c r="I2781" i="2"/>
  <c r="J2781" i="2"/>
  <c r="A2782" i="2"/>
  <c r="B2782" i="2"/>
  <c r="C2782" i="2"/>
  <c r="D2782" i="2"/>
  <c r="E2782" i="2"/>
  <c r="F2782" i="2"/>
  <c r="G2782" i="2"/>
  <c r="H2782" i="2"/>
  <c r="I2782" i="2"/>
  <c r="J2782" i="2"/>
  <c r="A2783" i="2"/>
  <c r="B2783" i="2"/>
  <c r="C2783" i="2"/>
  <c r="D2783" i="2"/>
  <c r="E2783" i="2"/>
  <c r="F2783" i="2"/>
  <c r="G2783" i="2"/>
  <c r="H2783" i="2"/>
  <c r="I2783" i="2"/>
  <c r="J2783" i="2"/>
  <c r="A2784" i="2"/>
  <c r="B2784" i="2"/>
  <c r="C2784" i="2"/>
  <c r="D2784" i="2"/>
  <c r="E2784" i="2"/>
  <c r="F2784" i="2"/>
  <c r="G2784" i="2"/>
  <c r="H2784" i="2"/>
  <c r="I2784" i="2"/>
  <c r="J2784" i="2"/>
  <c r="A2785" i="2"/>
  <c r="B2785" i="2"/>
  <c r="C2785" i="2"/>
  <c r="D2785" i="2"/>
  <c r="E2785" i="2"/>
  <c r="F2785" i="2"/>
  <c r="G2785" i="2"/>
  <c r="H2785" i="2"/>
  <c r="I2785" i="2"/>
  <c r="J2785" i="2"/>
  <c r="A2786" i="2"/>
  <c r="B2786" i="2"/>
  <c r="C2786" i="2"/>
  <c r="D2786" i="2"/>
  <c r="E2786" i="2"/>
  <c r="F2786" i="2"/>
  <c r="G2786" i="2"/>
  <c r="H2786" i="2"/>
  <c r="I2786" i="2"/>
  <c r="J2786" i="2"/>
  <c r="A2787" i="2"/>
  <c r="B2787" i="2"/>
  <c r="C2787" i="2"/>
  <c r="D2787" i="2"/>
  <c r="E2787" i="2"/>
  <c r="F2787" i="2"/>
  <c r="G2787" i="2"/>
  <c r="H2787" i="2"/>
  <c r="I2787" i="2"/>
  <c r="J2787" i="2"/>
  <c r="A2788" i="2"/>
  <c r="B2788" i="2"/>
  <c r="C2788" i="2"/>
  <c r="D2788" i="2"/>
  <c r="E2788" i="2"/>
  <c r="F2788" i="2"/>
  <c r="G2788" i="2"/>
  <c r="H2788" i="2"/>
  <c r="I2788" i="2"/>
  <c r="J2788" i="2"/>
  <c r="A2789" i="2"/>
  <c r="B2789" i="2"/>
  <c r="C2789" i="2"/>
  <c r="D2789" i="2"/>
  <c r="E2789" i="2"/>
  <c r="F2789" i="2"/>
  <c r="G2789" i="2"/>
  <c r="H2789" i="2"/>
  <c r="I2789" i="2"/>
  <c r="J2789" i="2"/>
  <c r="A2790" i="2"/>
  <c r="B2790" i="2"/>
  <c r="C2790" i="2"/>
  <c r="D2790" i="2"/>
  <c r="E2790" i="2"/>
  <c r="F2790" i="2"/>
  <c r="G2790" i="2"/>
  <c r="H2790" i="2"/>
  <c r="I2790" i="2"/>
  <c r="J2790" i="2"/>
  <c r="A2791" i="2"/>
  <c r="B2791" i="2"/>
  <c r="C2791" i="2"/>
  <c r="D2791" i="2"/>
  <c r="E2791" i="2"/>
  <c r="F2791" i="2"/>
  <c r="G2791" i="2"/>
  <c r="H2791" i="2"/>
  <c r="I2791" i="2"/>
  <c r="J2791" i="2"/>
  <c r="A2792" i="2"/>
  <c r="B2792" i="2"/>
  <c r="C2792" i="2"/>
  <c r="D2792" i="2"/>
  <c r="E2792" i="2"/>
  <c r="F2792" i="2"/>
  <c r="G2792" i="2"/>
  <c r="H2792" i="2"/>
  <c r="I2792" i="2"/>
  <c r="J2792" i="2"/>
  <c r="A2793" i="2"/>
  <c r="B2793" i="2"/>
  <c r="C2793" i="2"/>
  <c r="D2793" i="2"/>
  <c r="E2793" i="2"/>
  <c r="F2793" i="2"/>
  <c r="G2793" i="2"/>
  <c r="H2793" i="2"/>
  <c r="I2793" i="2"/>
  <c r="J2793" i="2"/>
  <c r="A2794" i="2"/>
  <c r="B2794" i="2"/>
  <c r="C2794" i="2"/>
  <c r="D2794" i="2"/>
  <c r="E2794" i="2"/>
  <c r="F2794" i="2"/>
  <c r="G2794" i="2"/>
  <c r="H2794" i="2"/>
  <c r="I2794" i="2"/>
  <c r="J2794" i="2"/>
  <c r="A2795" i="2"/>
  <c r="B2795" i="2"/>
  <c r="C2795" i="2"/>
  <c r="D2795" i="2"/>
  <c r="E2795" i="2"/>
  <c r="F2795" i="2"/>
  <c r="G2795" i="2"/>
  <c r="H2795" i="2"/>
  <c r="I2795" i="2"/>
  <c r="J2795" i="2"/>
  <c r="A2796" i="2"/>
  <c r="B2796" i="2"/>
  <c r="C2796" i="2"/>
  <c r="D2796" i="2"/>
  <c r="E2796" i="2"/>
  <c r="F2796" i="2"/>
  <c r="G2796" i="2"/>
  <c r="H2796" i="2"/>
  <c r="I2796" i="2"/>
  <c r="J2796" i="2"/>
  <c r="A2797" i="2"/>
  <c r="B2797" i="2"/>
  <c r="C2797" i="2"/>
  <c r="D2797" i="2"/>
  <c r="E2797" i="2"/>
  <c r="F2797" i="2"/>
  <c r="G2797" i="2"/>
  <c r="H2797" i="2"/>
  <c r="I2797" i="2"/>
  <c r="J2797" i="2"/>
  <c r="A2798" i="2"/>
  <c r="B2798" i="2"/>
  <c r="C2798" i="2"/>
  <c r="D2798" i="2"/>
  <c r="E2798" i="2"/>
  <c r="F2798" i="2"/>
  <c r="G2798" i="2"/>
  <c r="H2798" i="2"/>
  <c r="I2798" i="2"/>
  <c r="J2798" i="2"/>
  <c r="A2799" i="2"/>
  <c r="B2799" i="2"/>
  <c r="C2799" i="2"/>
  <c r="D2799" i="2"/>
  <c r="E2799" i="2"/>
  <c r="F2799" i="2"/>
  <c r="G2799" i="2"/>
  <c r="H2799" i="2"/>
  <c r="I2799" i="2"/>
  <c r="J2799" i="2"/>
  <c r="A2800" i="2"/>
  <c r="B2800" i="2"/>
  <c r="C2800" i="2"/>
  <c r="D2800" i="2"/>
  <c r="E2800" i="2"/>
  <c r="F2800" i="2"/>
  <c r="G2800" i="2"/>
  <c r="H2800" i="2"/>
  <c r="I2800" i="2"/>
  <c r="J2800" i="2"/>
  <c r="A2801" i="2"/>
  <c r="B2801" i="2"/>
  <c r="C2801" i="2"/>
  <c r="D2801" i="2"/>
  <c r="E2801" i="2"/>
  <c r="F2801" i="2"/>
  <c r="G2801" i="2"/>
  <c r="H2801" i="2"/>
  <c r="I2801" i="2"/>
  <c r="J2801" i="2"/>
  <c r="A2802" i="2"/>
  <c r="B2802" i="2"/>
  <c r="C2802" i="2"/>
  <c r="D2802" i="2"/>
  <c r="E2802" i="2"/>
  <c r="F2802" i="2"/>
  <c r="G2802" i="2"/>
  <c r="H2802" i="2"/>
  <c r="I2802" i="2"/>
  <c r="J2802" i="2"/>
  <c r="A2803" i="2"/>
  <c r="B2803" i="2"/>
  <c r="C2803" i="2"/>
  <c r="D2803" i="2"/>
  <c r="E2803" i="2"/>
  <c r="F2803" i="2"/>
  <c r="G2803" i="2"/>
  <c r="H2803" i="2"/>
  <c r="I2803" i="2"/>
  <c r="J2803" i="2"/>
  <c r="A2804" i="2"/>
  <c r="B2804" i="2"/>
  <c r="C2804" i="2"/>
  <c r="D2804" i="2"/>
  <c r="E2804" i="2"/>
  <c r="F2804" i="2"/>
  <c r="G2804" i="2"/>
  <c r="H2804" i="2"/>
  <c r="I2804" i="2"/>
  <c r="J2804" i="2"/>
  <c r="A2805" i="2"/>
  <c r="B2805" i="2"/>
  <c r="C2805" i="2"/>
  <c r="D2805" i="2"/>
  <c r="E2805" i="2"/>
  <c r="F2805" i="2"/>
  <c r="G2805" i="2"/>
  <c r="H2805" i="2"/>
  <c r="I2805" i="2"/>
  <c r="J2805" i="2"/>
  <c r="A2806" i="2"/>
  <c r="B2806" i="2"/>
  <c r="C2806" i="2"/>
  <c r="D2806" i="2"/>
  <c r="E2806" i="2"/>
  <c r="F2806" i="2"/>
  <c r="G2806" i="2"/>
  <c r="H2806" i="2"/>
  <c r="I2806" i="2"/>
  <c r="J2806" i="2"/>
  <c r="A2807" i="2"/>
  <c r="B2807" i="2"/>
  <c r="C2807" i="2"/>
  <c r="D2807" i="2"/>
  <c r="E2807" i="2"/>
  <c r="F2807" i="2"/>
  <c r="G2807" i="2"/>
  <c r="H2807" i="2"/>
  <c r="I2807" i="2"/>
  <c r="J2807" i="2"/>
  <c r="A2808" i="2"/>
  <c r="B2808" i="2"/>
  <c r="C2808" i="2"/>
  <c r="D2808" i="2"/>
  <c r="E2808" i="2"/>
  <c r="F2808" i="2"/>
  <c r="G2808" i="2"/>
  <c r="H2808" i="2"/>
  <c r="I2808" i="2"/>
  <c r="J2808" i="2"/>
  <c r="A2809" i="2"/>
  <c r="B2809" i="2"/>
  <c r="C2809" i="2"/>
  <c r="D2809" i="2"/>
  <c r="E2809" i="2"/>
  <c r="F2809" i="2"/>
  <c r="G2809" i="2"/>
  <c r="H2809" i="2"/>
  <c r="I2809" i="2"/>
  <c r="J2809" i="2"/>
  <c r="A2810" i="2"/>
  <c r="B2810" i="2"/>
  <c r="C2810" i="2"/>
  <c r="D2810" i="2"/>
  <c r="E2810" i="2"/>
  <c r="F2810" i="2"/>
  <c r="G2810" i="2"/>
  <c r="H2810" i="2"/>
  <c r="I2810" i="2"/>
  <c r="J2810" i="2"/>
  <c r="A2811" i="2"/>
  <c r="B2811" i="2"/>
  <c r="C2811" i="2"/>
  <c r="D2811" i="2"/>
  <c r="E2811" i="2"/>
  <c r="F2811" i="2"/>
  <c r="G2811" i="2"/>
  <c r="H2811" i="2"/>
  <c r="I2811" i="2"/>
  <c r="J2811" i="2"/>
  <c r="A2812" i="2"/>
  <c r="B2812" i="2"/>
  <c r="C2812" i="2"/>
  <c r="D2812" i="2"/>
  <c r="E2812" i="2"/>
  <c r="F2812" i="2"/>
  <c r="G2812" i="2"/>
  <c r="H2812" i="2"/>
  <c r="I2812" i="2"/>
  <c r="J2812" i="2"/>
  <c r="A2813" i="2"/>
  <c r="B2813" i="2"/>
  <c r="C2813" i="2"/>
  <c r="D2813" i="2"/>
  <c r="E2813" i="2"/>
  <c r="F2813" i="2"/>
  <c r="G2813" i="2"/>
  <c r="H2813" i="2"/>
  <c r="I2813" i="2"/>
  <c r="J2813" i="2"/>
  <c r="A2814" i="2"/>
  <c r="B2814" i="2"/>
  <c r="C2814" i="2"/>
  <c r="D2814" i="2"/>
  <c r="E2814" i="2"/>
  <c r="F2814" i="2"/>
  <c r="G2814" i="2"/>
  <c r="H2814" i="2"/>
  <c r="I2814" i="2"/>
  <c r="J2814" i="2"/>
  <c r="A2815" i="2"/>
  <c r="B2815" i="2"/>
  <c r="C2815" i="2"/>
  <c r="D2815" i="2"/>
  <c r="E2815" i="2"/>
  <c r="F2815" i="2"/>
  <c r="G2815" i="2"/>
  <c r="H2815" i="2"/>
  <c r="I2815" i="2"/>
  <c r="J2815" i="2"/>
  <c r="A2816" i="2"/>
  <c r="B2816" i="2"/>
  <c r="C2816" i="2"/>
  <c r="D2816" i="2"/>
  <c r="E2816" i="2"/>
  <c r="F2816" i="2"/>
  <c r="G2816" i="2"/>
  <c r="H2816" i="2"/>
  <c r="I2816" i="2"/>
  <c r="J2816" i="2"/>
  <c r="A2817" i="2"/>
  <c r="B2817" i="2"/>
  <c r="C2817" i="2"/>
  <c r="D2817" i="2"/>
  <c r="E2817" i="2"/>
  <c r="F2817" i="2"/>
  <c r="G2817" i="2"/>
  <c r="H2817" i="2"/>
  <c r="I2817" i="2"/>
  <c r="J2817" i="2"/>
  <c r="A2818" i="2"/>
  <c r="B2818" i="2"/>
  <c r="C2818" i="2"/>
  <c r="D2818" i="2"/>
  <c r="E2818" i="2"/>
  <c r="F2818" i="2"/>
  <c r="G2818" i="2"/>
  <c r="H2818" i="2"/>
  <c r="I2818" i="2"/>
  <c r="J2818" i="2"/>
  <c r="A2819" i="2"/>
  <c r="B2819" i="2"/>
  <c r="C2819" i="2"/>
  <c r="D2819" i="2"/>
  <c r="E2819" i="2"/>
  <c r="F2819" i="2"/>
  <c r="G2819" i="2"/>
  <c r="H2819" i="2"/>
  <c r="I2819" i="2"/>
  <c r="J2819" i="2"/>
  <c r="A2820" i="2"/>
  <c r="B2820" i="2"/>
  <c r="C2820" i="2"/>
  <c r="D2820" i="2"/>
  <c r="E2820" i="2"/>
  <c r="F2820" i="2"/>
  <c r="G2820" i="2"/>
  <c r="H2820" i="2"/>
  <c r="I2820" i="2"/>
  <c r="J2820" i="2"/>
  <c r="A2821" i="2"/>
  <c r="B2821" i="2"/>
  <c r="C2821" i="2"/>
  <c r="D2821" i="2"/>
  <c r="E2821" i="2"/>
  <c r="F2821" i="2"/>
  <c r="G2821" i="2"/>
  <c r="H2821" i="2"/>
  <c r="I2821" i="2"/>
  <c r="J2821" i="2"/>
  <c r="A2822" i="2"/>
  <c r="B2822" i="2"/>
  <c r="C2822" i="2"/>
  <c r="D2822" i="2"/>
  <c r="E2822" i="2"/>
  <c r="F2822" i="2"/>
  <c r="G2822" i="2"/>
  <c r="H2822" i="2"/>
  <c r="I2822" i="2"/>
  <c r="J2822" i="2"/>
  <c r="A2823" i="2"/>
  <c r="B2823" i="2"/>
  <c r="C2823" i="2"/>
  <c r="D2823" i="2"/>
  <c r="E2823" i="2"/>
  <c r="F2823" i="2"/>
  <c r="G2823" i="2"/>
  <c r="H2823" i="2"/>
  <c r="I2823" i="2"/>
  <c r="J2823" i="2"/>
  <c r="A2824" i="2"/>
  <c r="B2824" i="2"/>
  <c r="C2824" i="2"/>
  <c r="D2824" i="2"/>
  <c r="E2824" i="2"/>
  <c r="F2824" i="2"/>
  <c r="G2824" i="2"/>
  <c r="H2824" i="2"/>
  <c r="I2824" i="2"/>
  <c r="J2824" i="2"/>
  <c r="A2825" i="2"/>
  <c r="B2825" i="2"/>
  <c r="C2825" i="2"/>
  <c r="D2825" i="2"/>
  <c r="E2825" i="2"/>
  <c r="F2825" i="2"/>
  <c r="G2825" i="2"/>
  <c r="H2825" i="2"/>
  <c r="I2825" i="2"/>
  <c r="J2825" i="2"/>
  <c r="A2826" i="2"/>
  <c r="B2826" i="2"/>
  <c r="C2826" i="2"/>
  <c r="D2826" i="2"/>
  <c r="E2826" i="2"/>
  <c r="F2826" i="2"/>
  <c r="G2826" i="2"/>
  <c r="H2826" i="2"/>
  <c r="I2826" i="2"/>
  <c r="J2826" i="2"/>
  <c r="A2827" i="2"/>
  <c r="B2827" i="2"/>
  <c r="C2827" i="2"/>
  <c r="D2827" i="2"/>
  <c r="E2827" i="2"/>
  <c r="F2827" i="2"/>
  <c r="G2827" i="2"/>
  <c r="H2827" i="2"/>
  <c r="I2827" i="2"/>
  <c r="J2827" i="2"/>
  <c r="A2828" i="2"/>
  <c r="B2828" i="2"/>
  <c r="C2828" i="2"/>
  <c r="D2828" i="2"/>
  <c r="E2828" i="2"/>
  <c r="F2828" i="2"/>
  <c r="G2828" i="2"/>
  <c r="H2828" i="2"/>
  <c r="I2828" i="2"/>
  <c r="J2828" i="2"/>
  <c r="A2829" i="2"/>
  <c r="B2829" i="2"/>
  <c r="C2829" i="2"/>
  <c r="D2829" i="2"/>
  <c r="E2829" i="2"/>
  <c r="F2829" i="2"/>
  <c r="G2829" i="2"/>
  <c r="H2829" i="2"/>
  <c r="I2829" i="2"/>
  <c r="J2829" i="2"/>
  <c r="A2830" i="2"/>
  <c r="B2830" i="2"/>
  <c r="C2830" i="2"/>
  <c r="D2830" i="2"/>
  <c r="E2830" i="2"/>
  <c r="F2830" i="2"/>
  <c r="G2830" i="2"/>
  <c r="H2830" i="2"/>
  <c r="I2830" i="2"/>
  <c r="J2830" i="2"/>
  <c r="A2831" i="2"/>
  <c r="B2831" i="2"/>
  <c r="C2831" i="2"/>
  <c r="D2831" i="2"/>
  <c r="E2831" i="2"/>
  <c r="F2831" i="2"/>
  <c r="G2831" i="2"/>
  <c r="H2831" i="2"/>
  <c r="I2831" i="2"/>
  <c r="J2831" i="2"/>
  <c r="A2832" i="2"/>
  <c r="B2832" i="2"/>
  <c r="C2832" i="2"/>
  <c r="D2832" i="2"/>
  <c r="E2832" i="2"/>
  <c r="F2832" i="2"/>
  <c r="G2832" i="2"/>
  <c r="H2832" i="2"/>
  <c r="I2832" i="2"/>
  <c r="J2832" i="2"/>
  <c r="A2833" i="2"/>
  <c r="B2833" i="2"/>
  <c r="C2833" i="2"/>
  <c r="D2833" i="2"/>
  <c r="E2833" i="2"/>
  <c r="F2833" i="2"/>
  <c r="G2833" i="2"/>
  <c r="H2833" i="2"/>
  <c r="I2833" i="2"/>
  <c r="J2833" i="2"/>
  <c r="A2834" i="2"/>
  <c r="B2834" i="2"/>
  <c r="C2834" i="2"/>
  <c r="D2834" i="2"/>
  <c r="E2834" i="2"/>
  <c r="F2834" i="2"/>
  <c r="G2834" i="2"/>
  <c r="H2834" i="2"/>
  <c r="I2834" i="2"/>
  <c r="J2834" i="2"/>
  <c r="A2835" i="2"/>
  <c r="B2835" i="2"/>
  <c r="C2835" i="2"/>
  <c r="D2835" i="2"/>
  <c r="E2835" i="2"/>
  <c r="F2835" i="2"/>
  <c r="G2835" i="2"/>
  <c r="H2835" i="2"/>
  <c r="I2835" i="2"/>
  <c r="J2835" i="2"/>
  <c r="A2836" i="2"/>
  <c r="B2836" i="2"/>
  <c r="C2836" i="2"/>
  <c r="D2836" i="2"/>
  <c r="E2836" i="2"/>
  <c r="F2836" i="2"/>
  <c r="G2836" i="2"/>
  <c r="H2836" i="2"/>
  <c r="I2836" i="2"/>
  <c r="J2836" i="2"/>
  <c r="A2837" i="2"/>
  <c r="B2837" i="2"/>
  <c r="C2837" i="2"/>
  <c r="D2837" i="2"/>
  <c r="E2837" i="2"/>
  <c r="F2837" i="2"/>
  <c r="G2837" i="2"/>
  <c r="H2837" i="2"/>
  <c r="I2837" i="2"/>
  <c r="J2837" i="2"/>
  <c r="A2838" i="2"/>
  <c r="B2838" i="2"/>
  <c r="C2838" i="2"/>
  <c r="D2838" i="2"/>
  <c r="E2838" i="2"/>
  <c r="F2838" i="2"/>
  <c r="G2838" i="2"/>
  <c r="H2838" i="2"/>
  <c r="I2838" i="2"/>
  <c r="J2838" i="2"/>
  <c r="A2839" i="2"/>
  <c r="B2839" i="2"/>
  <c r="C2839" i="2"/>
  <c r="D2839" i="2"/>
  <c r="E2839" i="2"/>
  <c r="F2839" i="2"/>
  <c r="G2839" i="2"/>
  <c r="H2839" i="2"/>
  <c r="I2839" i="2"/>
  <c r="J2839" i="2"/>
  <c r="A2840" i="2"/>
  <c r="B2840" i="2"/>
  <c r="C2840" i="2"/>
  <c r="D2840" i="2"/>
  <c r="E2840" i="2"/>
  <c r="F2840" i="2"/>
  <c r="G2840" i="2"/>
  <c r="H2840" i="2"/>
  <c r="I2840" i="2"/>
  <c r="J2840" i="2"/>
  <c r="A2841" i="2"/>
  <c r="B2841" i="2"/>
  <c r="C2841" i="2"/>
  <c r="D2841" i="2"/>
  <c r="E2841" i="2"/>
  <c r="F2841" i="2"/>
  <c r="G2841" i="2"/>
  <c r="H2841" i="2"/>
  <c r="I2841" i="2"/>
  <c r="J2841" i="2"/>
  <c r="A2842" i="2"/>
  <c r="B2842" i="2"/>
  <c r="C2842" i="2"/>
  <c r="D2842" i="2"/>
  <c r="E2842" i="2"/>
  <c r="F2842" i="2"/>
  <c r="G2842" i="2"/>
  <c r="H2842" i="2"/>
  <c r="I2842" i="2"/>
  <c r="J2842" i="2"/>
  <c r="A2843" i="2"/>
  <c r="B2843" i="2"/>
  <c r="C2843" i="2"/>
  <c r="D2843" i="2"/>
  <c r="E2843" i="2"/>
  <c r="F2843" i="2"/>
  <c r="G2843" i="2"/>
  <c r="H2843" i="2"/>
  <c r="I2843" i="2"/>
  <c r="J2843" i="2"/>
  <c r="A2844" i="2"/>
  <c r="B2844" i="2"/>
  <c r="C2844" i="2"/>
  <c r="D2844" i="2"/>
  <c r="E2844" i="2"/>
  <c r="F2844" i="2"/>
  <c r="G2844" i="2"/>
  <c r="H2844" i="2"/>
  <c r="I2844" i="2"/>
  <c r="J2844" i="2"/>
  <c r="A2845" i="2"/>
  <c r="B2845" i="2"/>
  <c r="C2845" i="2"/>
  <c r="D2845" i="2"/>
  <c r="E2845" i="2"/>
  <c r="F2845" i="2"/>
  <c r="G2845" i="2"/>
  <c r="H2845" i="2"/>
  <c r="I2845" i="2"/>
  <c r="J2845" i="2"/>
  <c r="A2846" i="2"/>
  <c r="B2846" i="2"/>
  <c r="C2846" i="2"/>
  <c r="D2846" i="2"/>
  <c r="E2846" i="2"/>
  <c r="F2846" i="2"/>
  <c r="G2846" i="2"/>
  <c r="H2846" i="2"/>
  <c r="I2846" i="2"/>
  <c r="J2846" i="2"/>
  <c r="A2847" i="2"/>
  <c r="B2847" i="2"/>
  <c r="C2847" i="2"/>
  <c r="D2847" i="2"/>
  <c r="E2847" i="2"/>
  <c r="F2847" i="2"/>
  <c r="G2847" i="2"/>
  <c r="H2847" i="2"/>
  <c r="I2847" i="2"/>
  <c r="J2847" i="2"/>
  <c r="A2848" i="2"/>
  <c r="B2848" i="2"/>
  <c r="C2848" i="2"/>
  <c r="D2848" i="2"/>
  <c r="E2848" i="2"/>
  <c r="F2848" i="2"/>
  <c r="G2848" i="2"/>
  <c r="H2848" i="2"/>
  <c r="I2848" i="2"/>
  <c r="J2848" i="2"/>
  <c r="A2849" i="2"/>
  <c r="B2849" i="2"/>
  <c r="C2849" i="2"/>
  <c r="D2849" i="2"/>
  <c r="E2849" i="2"/>
  <c r="F2849" i="2"/>
  <c r="G2849" i="2"/>
  <c r="H2849" i="2"/>
  <c r="I2849" i="2"/>
  <c r="J2849" i="2"/>
  <c r="A2850" i="2"/>
  <c r="B2850" i="2"/>
  <c r="C2850" i="2"/>
  <c r="D2850" i="2"/>
  <c r="E2850" i="2"/>
  <c r="F2850" i="2"/>
  <c r="G2850" i="2"/>
  <c r="H2850" i="2"/>
  <c r="I2850" i="2"/>
  <c r="J2850" i="2"/>
  <c r="A2851" i="2"/>
  <c r="B2851" i="2"/>
  <c r="C2851" i="2"/>
  <c r="D2851" i="2"/>
  <c r="E2851" i="2"/>
  <c r="F2851" i="2"/>
  <c r="G2851" i="2"/>
  <c r="H2851" i="2"/>
  <c r="I2851" i="2"/>
  <c r="J2851" i="2"/>
  <c r="A2852" i="2"/>
  <c r="B2852" i="2"/>
  <c r="C2852" i="2"/>
  <c r="D2852" i="2"/>
  <c r="E2852" i="2"/>
  <c r="F2852" i="2"/>
  <c r="G2852" i="2"/>
  <c r="H2852" i="2"/>
  <c r="I2852" i="2"/>
  <c r="J2852" i="2"/>
  <c r="A2853" i="2"/>
  <c r="B2853" i="2"/>
  <c r="C2853" i="2"/>
  <c r="D2853" i="2"/>
  <c r="E2853" i="2"/>
  <c r="F2853" i="2"/>
  <c r="G2853" i="2"/>
  <c r="H2853" i="2"/>
  <c r="I2853" i="2"/>
  <c r="J2853" i="2"/>
  <c r="A2854" i="2"/>
  <c r="B2854" i="2"/>
  <c r="C2854" i="2"/>
  <c r="D2854" i="2"/>
  <c r="E2854" i="2"/>
  <c r="F2854" i="2"/>
  <c r="G2854" i="2"/>
  <c r="H2854" i="2"/>
  <c r="I2854" i="2"/>
  <c r="J2854" i="2"/>
  <c r="A2855" i="2"/>
  <c r="B2855" i="2"/>
  <c r="C2855" i="2"/>
  <c r="D2855" i="2"/>
  <c r="E2855" i="2"/>
  <c r="F2855" i="2"/>
  <c r="G2855" i="2"/>
  <c r="H2855" i="2"/>
  <c r="I2855" i="2"/>
  <c r="J2855" i="2"/>
  <c r="A2856" i="2"/>
  <c r="B2856" i="2"/>
  <c r="C2856" i="2"/>
  <c r="D2856" i="2"/>
  <c r="E2856" i="2"/>
  <c r="F2856" i="2"/>
  <c r="G2856" i="2"/>
  <c r="H2856" i="2"/>
  <c r="I2856" i="2"/>
  <c r="J2856" i="2"/>
  <c r="A2857" i="2"/>
  <c r="B2857" i="2"/>
  <c r="C2857" i="2"/>
  <c r="D2857" i="2"/>
  <c r="E2857" i="2"/>
  <c r="F2857" i="2"/>
  <c r="G2857" i="2"/>
  <c r="H2857" i="2"/>
  <c r="I2857" i="2"/>
  <c r="J2857" i="2"/>
  <c r="A2858" i="2"/>
  <c r="B2858" i="2"/>
  <c r="C2858" i="2"/>
  <c r="D2858" i="2"/>
  <c r="E2858" i="2"/>
  <c r="F2858" i="2"/>
  <c r="G2858" i="2"/>
  <c r="H2858" i="2"/>
  <c r="I2858" i="2"/>
  <c r="J2858" i="2"/>
  <c r="A2859" i="2"/>
  <c r="B2859" i="2"/>
  <c r="C2859" i="2"/>
  <c r="D2859" i="2"/>
  <c r="E2859" i="2"/>
  <c r="F2859" i="2"/>
  <c r="G2859" i="2"/>
  <c r="H2859" i="2"/>
  <c r="I2859" i="2"/>
  <c r="J2859" i="2"/>
  <c r="A2860" i="2"/>
  <c r="B2860" i="2"/>
  <c r="C2860" i="2"/>
  <c r="D2860" i="2"/>
  <c r="E2860" i="2"/>
  <c r="F2860" i="2"/>
  <c r="G2860" i="2"/>
  <c r="H2860" i="2"/>
  <c r="I2860" i="2"/>
  <c r="J2860" i="2"/>
  <c r="A2861" i="2"/>
  <c r="B2861" i="2"/>
  <c r="C2861" i="2"/>
  <c r="D2861" i="2"/>
  <c r="E2861" i="2"/>
  <c r="F2861" i="2"/>
  <c r="G2861" i="2"/>
  <c r="H2861" i="2"/>
  <c r="I2861" i="2"/>
  <c r="J2861" i="2"/>
  <c r="A2862" i="2"/>
  <c r="B2862" i="2"/>
  <c r="C2862" i="2"/>
  <c r="D2862" i="2"/>
  <c r="E2862" i="2"/>
  <c r="F2862" i="2"/>
  <c r="G2862" i="2"/>
  <c r="H2862" i="2"/>
  <c r="I2862" i="2"/>
  <c r="J2862" i="2"/>
  <c r="A2863" i="2"/>
  <c r="B2863" i="2"/>
  <c r="C2863" i="2"/>
  <c r="D2863" i="2"/>
  <c r="E2863" i="2"/>
  <c r="F2863" i="2"/>
  <c r="G2863" i="2"/>
  <c r="H2863" i="2"/>
  <c r="I2863" i="2"/>
  <c r="J2863" i="2"/>
  <c r="A2864" i="2"/>
  <c r="B2864" i="2"/>
  <c r="C2864" i="2"/>
  <c r="D2864" i="2"/>
  <c r="E2864" i="2"/>
  <c r="F2864" i="2"/>
  <c r="G2864" i="2"/>
  <c r="H2864" i="2"/>
  <c r="I2864" i="2"/>
  <c r="J2864" i="2"/>
  <c r="A2865" i="2"/>
  <c r="B2865" i="2"/>
  <c r="C2865" i="2"/>
  <c r="D2865" i="2"/>
  <c r="E2865" i="2"/>
  <c r="F2865" i="2"/>
  <c r="G2865" i="2"/>
  <c r="H2865" i="2"/>
  <c r="I2865" i="2"/>
  <c r="J2865" i="2"/>
  <c r="A2866" i="2"/>
  <c r="B2866" i="2"/>
  <c r="C2866" i="2"/>
  <c r="D2866" i="2"/>
  <c r="E2866" i="2"/>
  <c r="F2866" i="2"/>
  <c r="G2866" i="2"/>
  <c r="H2866" i="2"/>
  <c r="I2866" i="2"/>
  <c r="J2866" i="2"/>
  <c r="A2867" i="2"/>
  <c r="B2867" i="2"/>
  <c r="C2867" i="2"/>
  <c r="D2867" i="2"/>
  <c r="E2867" i="2"/>
  <c r="F2867" i="2"/>
  <c r="G2867" i="2"/>
  <c r="H2867" i="2"/>
  <c r="I2867" i="2"/>
  <c r="J2867" i="2"/>
  <c r="A2868" i="2"/>
  <c r="B2868" i="2"/>
  <c r="C2868" i="2"/>
  <c r="D2868" i="2"/>
  <c r="E2868" i="2"/>
  <c r="F2868" i="2"/>
  <c r="G2868" i="2"/>
  <c r="H2868" i="2"/>
  <c r="I2868" i="2"/>
  <c r="J2868" i="2"/>
  <c r="A2869" i="2"/>
  <c r="B2869" i="2"/>
  <c r="C2869" i="2"/>
  <c r="D2869" i="2"/>
  <c r="E2869" i="2"/>
  <c r="F2869" i="2"/>
  <c r="G2869" i="2"/>
  <c r="H2869" i="2"/>
  <c r="I2869" i="2"/>
  <c r="J2869" i="2"/>
  <c r="A2870" i="2"/>
  <c r="B2870" i="2"/>
  <c r="C2870" i="2"/>
  <c r="D2870" i="2"/>
  <c r="E2870" i="2"/>
  <c r="F2870" i="2"/>
  <c r="G2870" i="2"/>
  <c r="H2870" i="2"/>
  <c r="I2870" i="2"/>
  <c r="J2870" i="2"/>
  <c r="A2871" i="2"/>
  <c r="B2871" i="2"/>
  <c r="C2871" i="2"/>
  <c r="D2871" i="2"/>
  <c r="E2871" i="2"/>
  <c r="F2871" i="2"/>
  <c r="G2871" i="2"/>
  <c r="H2871" i="2"/>
  <c r="I2871" i="2"/>
  <c r="J2871" i="2"/>
  <c r="A2872" i="2"/>
  <c r="B2872" i="2"/>
  <c r="C2872" i="2"/>
  <c r="D2872" i="2"/>
  <c r="E2872" i="2"/>
  <c r="F2872" i="2"/>
  <c r="G2872" i="2"/>
  <c r="H2872" i="2"/>
  <c r="I2872" i="2"/>
  <c r="J2872" i="2"/>
  <c r="A2873" i="2"/>
  <c r="B2873" i="2"/>
  <c r="C2873" i="2"/>
  <c r="D2873" i="2"/>
  <c r="E2873" i="2"/>
  <c r="F2873" i="2"/>
  <c r="G2873" i="2"/>
  <c r="H2873" i="2"/>
  <c r="I2873" i="2"/>
  <c r="J2873" i="2"/>
  <c r="A2874" i="2"/>
  <c r="B2874" i="2"/>
  <c r="C2874" i="2"/>
  <c r="D2874" i="2"/>
  <c r="E2874" i="2"/>
  <c r="F2874" i="2"/>
  <c r="G2874" i="2"/>
  <c r="H2874" i="2"/>
  <c r="I2874" i="2"/>
  <c r="J2874" i="2"/>
  <c r="A2875" i="2"/>
  <c r="B2875" i="2"/>
  <c r="C2875" i="2"/>
  <c r="D2875" i="2"/>
  <c r="E2875" i="2"/>
  <c r="F2875" i="2"/>
  <c r="G2875" i="2"/>
  <c r="H2875" i="2"/>
  <c r="I2875" i="2"/>
  <c r="J2875" i="2"/>
  <c r="A2876" i="2"/>
  <c r="B2876" i="2"/>
  <c r="C2876" i="2"/>
  <c r="D2876" i="2"/>
  <c r="E2876" i="2"/>
  <c r="F2876" i="2"/>
  <c r="G2876" i="2"/>
  <c r="H2876" i="2"/>
  <c r="I2876" i="2"/>
  <c r="J2876" i="2"/>
  <c r="A2877" i="2"/>
  <c r="B2877" i="2"/>
  <c r="C2877" i="2"/>
  <c r="D2877" i="2"/>
  <c r="E2877" i="2"/>
  <c r="F2877" i="2"/>
  <c r="G2877" i="2"/>
  <c r="H2877" i="2"/>
  <c r="I2877" i="2"/>
  <c r="J2877" i="2"/>
  <c r="A2878" i="2"/>
  <c r="B2878" i="2"/>
  <c r="C2878" i="2"/>
  <c r="D2878" i="2"/>
  <c r="E2878" i="2"/>
  <c r="F2878" i="2"/>
  <c r="G2878" i="2"/>
  <c r="H2878" i="2"/>
  <c r="I2878" i="2"/>
  <c r="J2878" i="2"/>
  <c r="A2879" i="2"/>
  <c r="B2879" i="2"/>
  <c r="C2879" i="2"/>
  <c r="D2879" i="2"/>
  <c r="E2879" i="2"/>
  <c r="F2879" i="2"/>
  <c r="G2879" i="2"/>
  <c r="H2879" i="2"/>
  <c r="I2879" i="2"/>
  <c r="J2879" i="2"/>
  <c r="A2880" i="2"/>
  <c r="B2880" i="2"/>
  <c r="C2880" i="2"/>
  <c r="D2880" i="2"/>
  <c r="E2880" i="2"/>
  <c r="F2880" i="2"/>
  <c r="G2880" i="2"/>
  <c r="H2880" i="2"/>
  <c r="I2880" i="2"/>
  <c r="J2880" i="2"/>
  <c r="A2881" i="2"/>
  <c r="B2881" i="2"/>
  <c r="C2881" i="2"/>
  <c r="D2881" i="2"/>
  <c r="E2881" i="2"/>
  <c r="F2881" i="2"/>
  <c r="G2881" i="2"/>
  <c r="H2881" i="2"/>
  <c r="I2881" i="2"/>
  <c r="J2881" i="2"/>
  <c r="A2882" i="2"/>
  <c r="B2882" i="2"/>
  <c r="C2882" i="2"/>
  <c r="D2882" i="2"/>
  <c r="E2882" i="2"/>
  <c r="F2882" i="2"/>
  <c r="G2882" i="2"/>
  <c r="H2882" i="2"/>
  <c r="I2882" i="2"/>
  <c r="J2882" i="2"/>
  <c r="A2883" i="2"/>
  <c r="B2883" i="2"/>
  <c r="C2883" i="2"/>
  <c r="D2883" i="2"/>
  <c r="E2883" i="2"/>
  <c r="F2883" i="2"/>
  <c r="G2883" i="2"/>
  <c r="H2883" i="2"/>
  <c r="I2883" i="2"/>
  <c r="J2883" i="2"/>
  <c r="A2884" i="2"/>
  <c r="B2884" i="2"/>
  <c r="C2884" i="2"/>
  <c r="D2884" i="2"/>
  <c r="E2884" i="2"/>
  <c r="F2884" i="2"/>
  <c r="G2884" i="2"/>
  <c r="H2884" i="2"/>
  <c r="I2884" i="2"/>
  <c r="J2884" i="2"/>
  <c r="A2885" i="2"/>
  <c r="B2885" i="2"/>
  <c r="C2885" i="2"/>
  <c r="D2885" i="2"/>
  <c r="E2885" i="2"/>
  <c r="F2885" i="2"/>
  <c r="G2885" i="2"/>
  <c r="H2885" i="2"/>
  <c r="I2885" i="2"/>
  <c r="J2885" i="2"/>
  <c r="A2886" i="2"/>
  <c r="B2886" i="2"/>
  <c r="C2886" i="2"/>
  <c r="D2886" i="2"/>
  <c r="E2886" i="2"/>
  <c r="F2886" i="2"/>
  <c r="G2886" i="2"/>
  <c r="H2886" i="2"/>
  <c r="I2886" i="2"/>
  <c r="J2886" i="2"/>
  <c r="A2887" i="2"/>
  <c r="B2887" i="2"/>
  <c r="C2887" i="2"/>
  <c r="D2887" i="2"/>
  <c r="E2887" i="2"/>
  <c r="F2887" i="2"/>
  <c r="G2887" i="2"/>
  <c r="H2887" i="2"/>
  <c r="I2887" i="2"/>
  <c r="J2887" i="2"/>
  <c r="A2888" i="2"/>
  <c r="B2888" i="2"/>
  <c r="C2888" i="2"/>
  <c r="D2888" i="2"/>
  <c r="E2888" i="2"/>
  <c r="F2888" i="2"/>
  <c r="G2888" i="2"/>
  <c r="H2888" i="2"/>
  <c r="I2888" i="2"/>
  <c r="J2888" i="2"/>
  <c r="A2889" i="2"/>
  <c r="B2889" i="2"/>
  <c r="C2889" i="2"/>
  <c r="D2889" i="2"/>
  <c r="E2889" i="2"/>
  <c r="F2889" i="2"/>
  <c r="G2889" i="2"/>
  <c r="H2889" i="2"/>
  <c r="I2889" i="2"/>
  <c r="J2889" i="2"/>
  <c r="A2890" i="2"/>
  <c r="B2890" i="2"/>
  <c r="C2890" i="2"/>
  <c r="D2890" i="2"/>
  <c r="E2890" i="2"/>
  <c r="F2890" i="2"/>
  <c r="G2890" i="2"/>
  <c r="H2890" i="2"/>
  <c r="I2890" i="2"/>
  <c r="J2890" i="2"/>
  <c r="A2891" i="2"/>
  <c r="B2891" i="2"/>
  <c r="C2891" i="2"/>
  <c r="D2891" i="2"/>
  <c r="E2891" i="2"/>
  <c r="F2891" i="2"/>
  <c r="G2891" i="2"/>
  <c r="H2891" i="2"/>
  <c r="I2891" i="2"/>
  <c r="J2891" i="2"/>
  <c r="A2892" i="2"/>
  <c r="B2892" i="2"/>
  <c r="C2892" i="2"/>
  <c r="D2892" i="2"/>
  <c r="E2892" i="2"/>
  <c r="F2892" i="2"/>
  <c r="G2892" i="2"/>
  <c r="H2892" i="2"/>
  <c r="I2892" i="2"/>
  <c r="J2892" i="2"/>
  <c r="A2893" i="2"/>
  <c r="B2893" i="2"/>
  <c r="C2893" i="2"/>
  <c r="D2893" i="2"/>
  <c r="E2893" i="2"/>
  <c r="F2893" i="2"/>
  <c r="G2893" i="2"/>
  <c r="H2893" i="2"/>
  <c r="I2893" i="2"/>
  <c r="J2893" i="2"/>
  <c r="A2894" i="2"/>
  <c r="B2894" i="2"/>
  <c r="C2894" i="2"/>
  <c r="D2894" i="2"/>
  <c r="E2894" i="2"/>
  <c r="F2894" i="2"/>
  <c r="G2894" i="2"/>
  <c r="H2894" i="2"/>
  <c r="I2894" i="2"/>
  <c r="J2894" i="2"/>
  <c r="A2895" i="2"/>
  <c r="B2895" i="2"/>
  <c r="C2895" i="2"/>
  <c r="D2895" i="2"/>
  <c r="E2895" i="2"/>
  <c r="F2895" i="2"/>
  <c r="G2895" i="2"/>
  <c r="H2895" i="2"/>
  <c r="I2895" i="2"/>
  <c r="J2895" i="2"/>
  <c r="A2896" i="2"/>
  <c r="B2896" i="2"/>
  <c r="C2896" i="2"/>
  <c r="D2896" i="2"/>
  <c r="E2896" i="2"/>
  <c r="F2896" i="2"/>
  <c r="G2896" i="2"/>
  <c r="H2896" i="2"/>
  <c r="I2896" i="2"/>
  <c r="J2896" i="2"/>
  <c r="A2897" i="2"/>
  <c r="B2897" i="2"/>
  <c r="C2897" i="2"/>
  <c r="D2897" i="2"/>
  <c r="E2897" i="2"/>
  <c r="F2897" i="2"/>
  <c r="G2897" i="2"/>
  <c r="H2897" i="2"/>
  <c r="I2897" i="2"/>
  <c r="J2897" i="2"/>
  <c r="A2898" i="2"/>
  <c r="B2898" i="2"/>
  <c r="C2898" i="2"/>
  <c r="D2898" i="2"/>
  <c r="E2898" i="2"/>
  <c r="F2898" i="2"/>
  <c r="G2898" i="2"/>
  <c r="H2898" i="2"/>
  <c r="I2898" i="2"/>
  <c r="J2898" i="2"/>
  <c r="A2899" i="2"/>
  <c r="B2899" i="2"/>
  <c r="C2899" i="2"/>
  <c r="D2899" i="2"/>
  <c r="E2899" i="2"/>
  <c r="F2899" i="2"/>
  <c r="G2899" i="2"/>
  <c r="H2899" i="2"/>
  <c r="I2899" i="2"/>
  <c r="J2899" i="2"/>
  <c r="A2900" i="2"/>
  <c r="B2900" i="2"/>
  <c r="C2900" i="2"/>
  <c r="D2900" i="2"/>
  <c r="E2900" i="2"/>
  <c r="F2900" i="2"/>
  <c r="G2900" i="2"/>
  <c r="H2900" i="2"/>
  <c r="I2900" i="2"/>
  <c r="J2900" i="2"/>
  <c r="A2901" i="2"/>
  <c r="B2901" i="2"/>
  <c r="C2901" i="2"/>
  <c r="D2901" i="2"/>
  <c r="E2901" i="2"/>
  <c r="F2901" i="2"/>
  <c r="G2901" i="2"/>
  <c r="H2901" i="2"/>
  <c r="I2901" i="2"/>
  <c r="J2901" i="2"/>
  <c r="A2902" i="2"/>
  <c r="B2902" i="2"/>
  <c r="C2902" i="2"/>
  <c r="D2902" i="2"/>
  <c r="E2902" i="2"/>
  <c r="F2902" i="2"/>
  <c r="G2902" i="2"/>
  <c r="H2902" i="2"/>
  <c r="I2902" i="2"/>
  <c r="J2902" i="2"/>
  <c r="A2903" i="2"/>
  <c r="B2903" i="2"/>
  <c r="C2903" i="2"/>
  <c r="D2903" i="2"/>
  <c r="E2903" i="2"/>
  <c r="F2903" i="2"/>
  <c r="G2903" i="2"/>
  <c r="H2903" i="2"/>
  <c r="I2903" i="2"/>
  <c r="J2903" i="2"/>
  <c r="A2904" i="2"/>
  <c r="B2904" i="2"/>
  <c r="C2904" i="2"/>
  <c r="D2904" i="2"/>
  <c r="E2904" i="2"/>
  <c r="F2904" i="2"/>
  <c r="G2904" i="2"/>
  <c r="H2904" i="2"/>
  <c r="I2904" i="2"/>
  <c r="J2904" i="2"/>
  <c r="A2905" i="2"/>
  <c r="B2905" i="2"/>
  <c r="C2905" i="2"/>
  <c r="D2905" i="2"/>
  <c r="E2905" i="2"/>
  <c r="F2905" i="2"/>
  <c r="G2905" i="2"/>
  <c r="H2905" i="2"/>
  <c r="I2905" i="2"/>
  <c r="J2905" i="2"/>
  <c r="A2906" i="2"/>
  <c r="B2906" i="2"/>
  <c r="C2906" i="2"/>
  <c r="D2906" i="2"/>
  <c r="E2906" i="2"/>
  <c r="F2906" i="2"/>
  <c r="G2906" i="2"/>
  <c r="H2906" i="2"/>
  <c r="I2906" i="2"/>
  <c r="J2906" i="2"/>
  <c r="A2907" i="2"/>
  <c r="B2907" i="2"/>
  <c r="C2907" i="2"/>
  <c r="D2907" i="2"/>
  <c r="E2907" i="2"/>
  <c r="F2907" i="2"/>
  <c r="G2907" i="2"/>
  <c r="H2907" i="2"/>
  <c r="I2907" i="2"/>
  <c r="J2907" i="2"/>
  <c r="A2908" i="2"/>
  <c r="B2908" i="2"/>
  <c r="C2908" i="2"/>
  <c r="D2908" i="2"/>
  <c r="E2908" i="2"/>
  <c r="F2908" i="2"/>
  <c r="G2908" i="2"/>
  <c r="H2908" i="2"/>
  <c r="I2908" i="2"/>
  <c r="J2908" i="2"/>
  <c r="A2909" i="2"/>
  <c r="B2909" i="2"/>
  <c r="C2909" i="2"/>
  <c r="D2909" i="2"/>
  <c r="E2909" i="2"/>
  <c r="F2909" i="2"/>
  <c r="G2909" i="2"/>
  <c r="H2909" i="2"/>
  <c r="I2909" i="2"/>
  <c r="J2909" i="2"/>
  <c r="A2910" i="2"/>
  <c r="B2910" i="2"/>
  <c r="C2910" i="2"/>
  <c r="D2910" i="2"/>
  <c r="E2910" i="2"/>
  <c r="F2910" i="2"/>
  <c r="G2910" i="2"/>
  <c r="H2910" i="2"/>
  <c r="I2910" i="2"/>
  <c r="J2910" i="2"/>
  <c r="A2911" i="2"/>
  <c r="B2911" i="2"/>
  <c r="C2911" i="2"/>
  <c r="D2911" i="2"/>
  <c r="E2911" i="2"/>
  <c r="F2911" i="2"/>
  <c r="G2911" i="2"/>
  <c r="H2911" i="2"/>
  <c r="I2911" i="2"/>
  <c r="J2911" i="2"/>
  <c r="A2912" i="2"/>
  <c r="B2912" i="2"/>
  <c r="C2912" i="2"/>
  <c r="D2912" i="2"/>
  <c r="E2912" i="2"/>
  <c r="F2912" i="2"/>
  <c r="G2912" i="2"/>
  <c r="H2912" i="2"/>
  <c r="I2912" i="2"/>
  <c r="J2912" i="2"/>
  <c r="A2913" i="2"/>
  <c r="B2913" i="2"/>
  <c r="C2913" i="2"/>
  <c r="D2913" i="2"/>
  <c r="E2913" i="2"/>
  <c r="F2913" i="2"/>
  <c r="G2913" i="2"/>
  <c r="H2913" i="2"/>
  <c r="I2913" i="2"/>
  <c r="J2913" i="2"/>
  <c r="A2914" i="2"/>
  <c r="B2914" i="2"/>
  <c r="C2914" i="2"/>
  <c r="D2914" i="2"/>
  <c r="E2914" i="2"/>
  <c r="F2914" i="2"/>
  <c r="G2914" i="2"/>
  <c r="H2914" i="2"/>
  <c r="I2914" i="2"/>
  <c r="J2914" i="2"/>
  <c r="A2915" i="2"/>
  <c r="B2915" i="2"/>
  <c r="C2915" i="2"/>
  <c r="D2915" i="2"/>
  <c r="E2915" i="2"/>
  <c r="F2915" i="2"/>
  <c r="G2915" i="2"/>
  <c r="H2915" i="2"/>
  <c r="I2915" i="2"/>
  <c r="J2915" i="2"/>
  <c r="A2916" i="2"/>
  <c r="B2916" i="2"/>
  <c r="C2916" i="2"/>
  <c r="D2916" i="2"/>
  <c r="E2916" i="2"/>
  <c r="F2916" i="2"/>
  <c r="G2916" i="2"/>
  <c r="H2916" i="2"/>
  <c r="I2916" i="2"/>
  <c r="J2916" i="2"/>
  <c r="A2917" i="2"/>
  <c r="B2917" i="2"/>
  <c r="C2917" i="2"/>
  <c r="D2917" i="2"/>
  <c r="E2917" i="2"/>
  <c r="F2917" i="2"/>
  <c r="G2917" i="2"/>
  <c r="H2917" i="2"/>
  <c r="I2917" i="2"/>
  <c r="J2917" i="2"/>
  <c r="A2918" i="2"/>
  <c r="B2918" i="2"/>
  <c r="C2918" i="2"/>
  <c r="D2918" i="2"/>
  <c r="E2918" i="2"/>
  <c r="F2918" i="2"/>
  <c r="G2918" i="2"/>
  <c r="H2918" i="2"/>
  <c r="I2918" i="2"/>
  <c r="J2918" i="2"/>
  <c r="A2919" i="2"/>
  <c r="B2919" i="2"/>
  <c r="C2919" i="2"/>
  <c r="D2919" i="2"/>
  <c r="E2919" i="2"/>
  <c r="F2919" i="2"/>
  <c r="G2919" i="2"/>
  <c r="H2919" i="2"/>
  <c r="I2919" i="2"/>
  <c r="J2919" i="2"/>
  <c r="A2920" i="2"/>
  <c r="B2920" i="2"/>
  <c r="C2920" i="2"/>
  <c r="D2920" i="2"/>
  <c r="E2920" i="2"/>
  <c r="F2920" i="2"/>
  <c r="G2920" i="2"/>
  <c r="H2920" i="2"/>
  <c r="I2920" i="2"/>
  <c r="J2920" i="2"/>
  <c r="A2921" i="2"/>
  <c r="B2921" i="2"/>
  <c r="C2921" i="2"/>
  <c r="D2921" i="2"/>
  <c r="E2921" i="2"/>
  <c r="F2921" i="2"/>
  <c r="G2921" i="2"/>
  <c r="H2921" i="2"/>
  <c r="I2921" i="2"/>
  <c r="J2921" i="2"/>
  <c r="A2922" i="2"/>
  <c r="B2922" i="2"/>
  <c r="C2922" i="2"/>
  <c r="D2922" i="2"/>
  <c r="E2922" i="2"/>
  <c r="F2922" i="2"/>
  <c r="G2922" i="2"/>
  <c r="H2922" i="2"/>
  <c r="I2922" i="2"/>
  <c r="J2922" i="2"/>
  <c r="A2923" i="2"/>
  <c r="B2923" i="2"/>
  <c r="C2923" i="2"/>
  <c r="D2923" i="2"/>
  <c r="E2923" i="2"/>
  <c r="F2923" i="2"/>
  <c r="G2923" i="2"/>
  <c r="H2923" i="2"/>
  <c r="I2923" i="2"/>
  <c r="J2923" i="2"/>
  <c r="A2924" i="2"/>
  <c r="B2924" i="2"/>
  <c r="C2924" i="2"/>
  <c r="D2924" i="2"/>
  <c r="E2924" i="2"/>
  <c r="F2924" i="2"/>
  <c r="G2924" i="2"/>
  <c r="H2924" i="2"/>
  <c r="I2924" i="2"/>
  <c r="J2924" i="2"/>
  <c r="A2925" i="2"/>
  <c r="B2925" i="2"/>
  <c r="C2925" i="2"/>
  <c r="D2925" i="2"/>
  <c r="E2925" i="2"/>
  <c r="F2925" i="2"/>
  <c r="G2925" i="2"/>
  <c r="H2925" i="2"/>
  <c r="I2925" i="2"/>
  <c r="J2925" i="2"/>
  <c r="A2926" i="2"/>
  <c r="B2926" i="2"/>
  <c r="C2926" i="2"/>
  <c r="D2926" i="2"/>
  <c r="E2926" i="2"/>
  <c r="F2926" i="2"/>
  <c r="G2926" i="2"/>
  <c r="H2926" i="2"/>
  <c r="I2926" i="2"/>
  <c r="J2926" i="2"/>
  <c r="A2927" i="2"/>
  <c r="B2927" i="2"/>
  <c r="C2927" i="2"/>
  <c r="D2927" i="2"/>
  <c r="E2927" i="2"/>
  <c r="F2927" i="2"/>
  <c r="G2927" i="2"/>
  <c r="H2927" i="2"/>
  <c r="I2927" i="2"/>
  <c r="J2927" i="2"/>
  <c r="A2928" i="2"/>
  <c r="B2928" i="2"/>
  <c r="C2928" i="2"/>
  <c r="D2928" i="2"/>
  <c r="E2928" i="2"/>
  <c r="F2928" i="2"/>
  <c r="G2928" i="2"/>
  <c r="H2928" i="2"/>
  <c r="I2928" i="2"/>
  <c r="J2928" i="2"/>
  <c r="A2929" i="2"/>
  <c r="B2929" i="2"/>
  <c r="C2929" i="2"/>
  <c r="D2929" i="2"/>
  <c r="E2929" i="2"/>
  <c r="F2929" i="2"/>
  <c r="G2929" i="2"/>
  <c r="H2929" i="2"/>
  <c r="I2929" i="2"/>
  <c r="J2929" i="2"/>
  <c r="A2930" i="2"/>
  <c r="B2930" i="2"/>
  <c r="C2930" i="2"/>
  <c r="D2930" i="2"/>
  <c r="E2930" i="2"/>
  <c r="F2930" i="2"/>
  <c r="G2930" i="2"/>
  <c r="H2930" i="2"/>
  <c r="I2930" i="2"/>
  <c r="J2930" i="2"/>
  <c r="A2931" i="2"/>
  <c r="B2931" i="2"/>
  <c r="C2931" i="2"/>
  <c r="D2931" i="2"/>
  <c r="E2931" i="2"/>
  <c r="F2931" i="2"/>
  <c r="G2931" i="2"/>
  <c r="H2931" i="2"/>
  <c r="I2931" i="2"/>
  <c r="J2931" i="2"/>
  <c r="A2932" i="2"/>
  <c r="B2932" i="2"/>
  <c r="C2932" i="2"/>
  <c r="D2932" i="2"/>
  <c r="E2932" i="2"/>
  <c r="F2932" i="2"/>
  <c r="G2932" i="2"/>
  <c r="H2932" i="2"/>
  <c r="I2932" i="2"/>
  <c r="J2932" i="2"/>
  <c r="A2933" i="2"/>
  <c r="B2933" i="2"/>
  <c r="C2933" i="2"/>
  <c r="D2933" i="2"/>
  <c r="E2933" i="2"/>
  <c r="F2933" i="2"/>
  <c r="G2933" i="2"/>
  <c r="H2933" i="2"/>
  <c r="I2933" i="2"/>
  <c r="J2933" i="2"/>
  <c r="A2934" i="2"/>
  <c r="B2934" i="2"/>
  <c r="C2934" i="2"/>
  <c r="D2934" i="2"/>
  <c r="E2934" i="2"/>
  <c r="F2934" i="2"/>
  <c r="G2934" i="2"/>
  <c r="H2934" i="2"/>
  <c r="I2934" i="2"/>
  <c r="J2934" i="2"/>
  <c r="A2935" i="2"/>
  <c r="B2935" i="2"/>
  <c r="C2935" i="2"/>
  <c r="D2935" i="2"/>
  <c r="E2935" i="2"/>
  <c r="F2935" i="2"/>
  <c r="G2935" i="2"/>
  <c r="H2935" i="2"/>
  <c r="I2935" i="2"/>
  <c r="J2935" i="2"/>
  <c r="A2936" i="2"/>
  <c r="B2936" i="2"/>
  <c r="C2936" i="2"/>
  <c r="D2936" i="2"/>
  <c r="E2936" i="2"/>
  <c r="F2936" i="2"/>
  <c r="G2936" i="2"/>
  <c r="H2936" i="2"/>
  <c r="I2936" i="2"/>
  <c r="J2936" i="2"/>
  <c r="A2937" i="2"/>
  <c r="B2937" i="2"/>
  <c r="C2937" i="2"/>
  <c r="D2937" i="2"/>
  <c r="E2937" i="2"/>
  <c r="F2937" i="2"/>
  <c r="G2937" i="2"/>
  <c r="H2937" i="2"/>
  <c r="I2937" i="2"/>
  <c r="J2937" i="2"/>
  <c r="A2938" i="2"/>
  <c r="B2938" i="2"/>
  <c r="C2938" i="2"/>
  <c r="D2938" i="2"/>
  <c r="E2938" i="2"/>
  <c r="F2938" i="2"/>
  <c r="G2938" i="2"/>
  <c r="H2938" i="2"/>
  <c r="I2938" i="2"/>
  <c r="J2938" i="2"/>
  <c r="A2939" i="2"/>
  <c r="B2939" i="2"/>
  <c r="C2939" i="2"/>
  <c r="D2939" i="2"/>
  <c r="E2939" i="2"/>
  <c r="F2939" i="2"/>
  <c r="G2939" i="2"/>
  <c r="H2939" i="2"/>
  <c r="I2939" i="2"/>
  <c r="J2939" i="2"/>
  <c r="A2940" i="2"/>
  <c r="B2940" i="2"/>
  <c r="C2940" i="2"/>
  <c r="D2940" i="2"/>
  <c r="E2940" i="2"/>
  <c r="F2940" i="2"/>
  <c r="G2940" i="2"/>
  <c r="H2940" i="2"/>
  <c r="I2940" i="2"/>
  <c r="J2940" i="2"/>
  <c r="A2941" i="2"/>
  <c r="B2941" i="2"/>
  <c r="C2941" i="2"/>
  <c r="D2941" i="2"/>
  <c r="E2941" i="2"/>
  <c r="F2941" i="2"/>
  <c r="G2941" i="2"/>
  <c r="H2941" i="2"/>
  <c r="I2941" i="2"/>
  <c r="J2941" i="2"/>
  <c r="A2942" i="2"/>
  <c r="B2942" i="2"/>
  <c r="C2942" i="2"/>
  <c r="D2942" i="2"/>
  <c r="E2942" i="2"/>
  <c r="F2942" i="2"/>
  <c r="G2942" i="2"/>
  <c r="H2942" i="2"/>
  <c r="I2942" i="2"/>
  <c r="J2942" i="2"/>
  <c r="A2943" i="2"/>
  <c r="B2943" i="2"/>
  <c r="C2943" i="2"/>
  <c r="D2943" i="2"/>
  <c r="E2943" i="2"/>
  <c r="F2943" i="2"/>
  <c r="G2943" i="2"/>
  <c r="H2943" i="2"/>
  <c r="I2943" i="2"/>
  <c r="J2943" i="2"/>
  <c r="A2944" i="2"/>
  <c r="B2944" i="2"/>
  <c r="C2944" i="2"/>
  <c r="D2944" i="2"/>
  <c r="E2944" i="2"/>
  <c r="F2944" i="2"/>
  <c r="G2944" i="2"/>
  <c r="H2944" i="2"/>
  <c r="I2944" i="2"/>
  <c r="J2944" i="2"/>
  <c r="A2945" i="2"/>
  <c r="B2945" i="2"/>
  <c r="C2945" i="2"/>
  <c r="D2945" i="2"/>
  <c r="E2945" i="2"/>
  <c r="F2945" i="2"/>
  <c r="G2945" i="2"/>
  <c r="H2945" i="2"/>
  <c r="I2945" i="2"/>
  <c r="J2945" i="2"/>
  <c r="A2946" i="2"/>
  <c r="B2946" i="2"/>
  <c r="C2946" i="2"/>
  <c r="D2946" i="2"/>
  <c r="E2946" i="2"/>
  <c r="F2946" i="2"/>
  <c r="G2946" i="2"/>
  <c r="H2946" i="2"/>
  <c r="I2946" i="2"/>
  <c r="J2946" i="2"/>
  <c r="A2947" i="2"/>
  <c r="B2947" i="2"/>
  <c r="C2947" i="2"/>
  <c r="D2947" i="2"/>
  <c r="E2947" i="2"/>
  <c r="F2947" i="2"/>
  <c r="G2947" i="2"/>
  <c r="H2947" i="2"/>
  <c r="I2947" i="2"/>
  <c r="J2947" i="2"/>
  <c r="A2948" i="2"/>
  <c r="B2948" i="2"/>
  <c r="C2948" i="2"/>
  <c r="D2948" i="2"/>
  <c r="E2948" i="2"/>
  <c r="F2948" i="2"/>
  <c r="G2948" i="2"/>
  <c r="H2948" i="2"/>
  <c r="I2948" i="2"/>
  <c r="J2948" i="2"/>
  <c r="A2949" i="2"/>
  <c r="B2949" i="2"/>
  <c r="C2949" i="2"/>
  <c r="D2949" i="2"/>
  <c r="E2949" i="2"/>
  <c r="F2949" i="2"/>
  <c r="G2949" i="2"/>
  <c r="H2949" i="2"/>
  <c r="I2949" i="2"/>
  <c r="J2949" i="2"/>
  <c r="A2950" i="2"/>
  <c r="B2950" i="2"/>
  <c r="C2950" i="2"/>
  <c r="D2950" i="2"/>
  <c r="E2950" i="2"/>
  <c r="F2950" i="2"/>
  <c r="G2950" i="2"/>
  <c r="H2950" i="2"/>
  <c r="I2950" i="2"/>
  <c r="J2950" i="2"/>
  <c r="A2951" i="2"/>
  <c r="B2951" i="2"/>
  <c r="C2951" i="2"/>
  <c r="D2951" i="2"/>
  <c r="E2951" i="2"/>
  <c r="F2951" i="2"/>
  <c r="G2951" i="2"/>
  <c r="H2951" i="2"/>
  <c r="I2951" i="2"/>
  <c r="J2951" i="2"/>
  <c r="A2952" i="2"/>
  <c r="B2952" i="2"/>
  <c r="C2952" i="2"/>
  <c r="D2952" i="2"/>
  <c r="E2952" i="2"/>
  <c r="F2952" i="2"/>
  <c r="G2952" i="2"/>
  <c r="H2952" i="2"/>
  <c r="I2952" i="2"/>
  <c r="J2952" i="2"/>
  <c r="A2953" i="2"/>
  <c r="B2953" i="2"/>
  <c r="C2953" i="2"/>
  <c r="D2953" i="2"/>
  <c r="E2953" i="2"/>
  <c r="F2953" i="2"/>
  <c r="G2953" i="2"/>
  <c r="H2953" i="2"/>
  <c r="I2953" i="2"/>
  <c r="J2953" i="2"/>
  <c r="A2954" i="2"/>
  <c r="B2954" i="2"/>
  <c r="C2954" i="2"/>
  <c r="D2954" i="2"/>
  <c r="E2954" i="2"/>
  <c r="F2954" i="2"/>
  <c r="G2954" i="2"/>
  <c r="H2954" i="2"/>
  <c r="I2954" i="2"/>
  <c r="J2954" i="2"/>
  <c r="A2955" i="2"/>
  <c r="B2955" i="2"/>
  <c r="C2955" i="2"/>
  <c r="D2955" i="2"/>
  <c r="E2955" i="2"/>
  <c r="F2955" i="2"/>
  <c r="G2955" i="2"/>
  <c r="H2955" i="2"/>
  <c r="I2955" i="2"/>
  <c r="J2955" i="2"/>
  <c r="A2956" i="2"/>
  <c r="B2956" i="2"/>
  <c r="C2956" i="2"/>
  <c r="D2956" i="2"/>
  <c r="E2956" i="2"/>
  <c r="F2956" i="2"/>
  <c r="G2956" i="2"/>
  <c r="H2956" i="2"/>
  <c r="I2956" i="2"/>
  <c r="J2956" i="2"/>
  <c r="A2957" i="2"/>
  <c r="B2957" i="2"/>
  <c r="C2957" i="2"/>
  <c r="D2957" i="2"/>
  <c r="E2957" i="2"/>
  <c r="F2957" i="2"/>
  <c r="G2957" i="2"/>
  <c r="H2957" i="2"/>
  <c r="I2957" i="2"/>
  <c r="J2957" i="2"/>
  <c r="A2958" i="2"/>
  <c r="B2958" i="2"/>
  <c r="C2958" i="2"/>
  <c r="D2958" i="2"/>
  <c r="E2958" i="2"/>
  <c r="F2958" i="2"/>
  <c r="G2958" i="2"/>
  <c r="H2958" i="2"/>
  <c r="I2958" i="2"/>
  <c r="J2958" i="2"/>
  <c r="A2959" i="2"/>
  <c r="B2959" i="2"/>
  <c r="C2959" i="2"/>
  <c r="D2959" i="2"/>
  <c r="E2959" i="2"/>
  <c r="F2959" i="2"/>
  <c r="G2959" i="2"/>
  <c r="H2959" i="2"/>
  <c r="I2959" i="2"/>
  <c r="J2959" i="2"/>
  <c r="A2960" i="2"/>
  <c r="B2960" i="2"/>
  <c r="C2960" i="2"/>
  <c r="D2960" i="2"/>
  <c r="E2960" i="2"/>
  <c r="F2960" i="2"/>
  <c r="G2960" i="2"/>
  <c r="H2960" i="2"/>
  <c r="I2960" i="2"/>
  <c r="J2960" i="2"/>
  <c r="A2961" i="2"/>
  <c r="B2961" i="2"/>
  <c r="C2961" i="2"/>
  <c r="D2961" i="2"/>
  <c r="E2961" i="2"/>
  <c r="F2961" i="2"/>
  <c r="G2961" i="2"/>
  <c r="H2961" i="2"/>
  <c r="I2961" i="2"/>
  <c r="J2961" i="2"/>
  <c r="A2962" i="2"/>
  <c r="B2962" i="2"/>
  <c r="C2962" i="2"/>
  <c r="D2962" i="2"/>
  <c r="E2962" i="2"/>
  <c r="F2962" i="2"/>
  <c r="G2962" i="2"/>
  <c r="H2962" i="2"/>
  <c r="I2962" i="2"/>
  <c r="J2962" i="2"/>
  <c r="A2963" i="2"/>
  <c r="B2963" i="2"/>
  <c r="C2963" i="2"/>
  <c r="D2963" i="2"/>
  <c r="E2963" i="2"/>
  <c r="F2963" i="2"/>
  <c r="G2963" i="2"/>
  <c r="H2963" i="2"/>
  <c r="I2963" i="2"/>
  <c r="J2963" i="2"/>
  <c r="A2964" i="2"/>
  <c r="B2964" i="2"/>
  <c r="C2964" i="2"/>
  <c r="D2964" i="2"/>
  <c r="E2964" i="2"/>
  <c r="F2964" i="2"/>
  <c r="G2964" i="2"/>
  <c r="H2964" i="2"/>
  <c r="I2964" i="2"/>
  <c r="J2964" i="2"/>
  <c r="A2965" i="2"/>
  <c r="B2965" i="2"/>
  <c r="C2965" i="2"/>
  <c r="D2965" i="2"/>
  <c r="E2965" i="2"/>
  <c r="F2965" i="2"/>
  <c r="G2965" i="2"/>
  <c r="H2965" i="2"/>
  <c r="I2965" i="2"/>
  <c r="J2965" i="2"/>
  <c r="A2966" i="2"/>
  <c r="B2966" i="2"/>
  <c r="C2966" i="2"/>
  <c r="D2966" i="2"/>
  <c r="E2966" i="2"/>
  <c r="F2966" i="2"/>
  <c r="G2966" i="2"/>
  <c r="H2966" i="2"/>
  <c r="I2966" i="2"/>
  <c r="J2966" i="2"/>
  <c r="A2967" i="2"/>
  <c r="B2967" i="2"/>
  <c r="C2967" i="2"/>
  <c r="D2967" i="2"/>
  <c r="E2967" i="2"/>
  <c r="F2967" i="2"/>
  <c r="G2967" i="2"/>
  <c r="H2967" i="2"/>
  <c r="I2967" i="2"/>
  <c r="J2967" i="2"/>
  <c r="A2968" i="2"/>
  <c r="B2968" i="2"/>
  <c r="C2968" i="2"/>
  <c r="D2968" i="2"/>
  <c r="E2968" i="2"/>
  <c r="F2968" i="2"/>
  <c r="G2968" i="2"/>
  <c r="H2968" i="2"/>
  <c r="I2968" i="2"/>
  <c r="J2968" i="2"/>
  <c r="A2969" i="2"/>
  <c r="B2969" i="2"/>
  <c r="C2969" i="2"/>
  <c r="D2969" i="2"/>
  <c r="E2969" i="2"/>
  <c r="F2969" i="2"/>
  <c r="G2969" i="2"/>
  <c r="H2969" i="2"/>
  <c r="I2969" i="2"/>
  <c r="J2969" i="2"/>
  <c r="A2970" i="2"/>
  <c r="B2970" i="2"/>
  <c r="C2970" i="2"/>
  <c r="D2970" i="2"/>
  <c r="E2970" i="2"/>
  <c r="F2970" i="2"/>
  <c r="G2970" i="2"/>
  <c r="H2970" i="2"/>
  <c r="I2970" i="2"/>
  <c r="J2970" i="2"/>
  <c r="A2971" i="2"/>
  <c r="B2971" i="2"/>
  <c r="C2971" i="2"/>
  <c r="D2971" i="2"/>
  <c r="E2971" i="2"/>
  <c r="F2971" i="2"/>
  <c r="G2971" i="2"/>
  <c r="H2971" i="2"/>
  <c r="I2971" i="2"/>
  <c r="J2971" i="2"/>
  <c r="A2972" i="2"/>
  <c r="B2972" i="2"/>
  <c r="C2972" i="2"/>
  <c r="D2972" i="2"/>
  <c r="E2972" i="2"/>
  <c r="F2972" i="2"/>
  <c r="G2972" i="2"/>
  <c r="H2972" i="2"/>
  <c r="I2972" i="2"/>
  <c r="J2972" i="2"/>
  <c r="A2973" i="2"/>
  <c r="B2973" i="2"/>
  <c r="C2973" i="2"/>
  <c r="D2973" i="2"/>
  <c r="E2973" i="2"/>
  <c r="F2973" i="2"/>
  <c r="G2973" i="2"/>
  <c r="H2973" i="2"/>
  <c r="I2973" i="2"/>
  <c r="J2973" i="2"/>
  <c r="A2974" i="2"/>
  <c r="B2974" i="2"/>
  <c r="C2974" i="2"/>
  <c r="D2974" i="2"/>
  <c r="E2974" i="2"/>
  <c r="F2974" i="2"/>
  <c r="G2974" i="2"/>
  <c r="H2974" i="2"/>
  <c r="I2974" i="2"/>
  <c r="J2974" i="2"/>
  <c r="A2975" i="2"/>
  <c r="B2975" i="2"/>
  <c r="C2975" i="2"/>
  <c r="D2975" i="2"/>
  <c r="E2975" i="2"/>
  <c r="F2975" i="2"/>
  <c r="G2975" i="2"/>
  <c r="H2975" i="2"/>
  <c r="I2975" i="2"/>
  <c r="J2975" i="2"/>
  <c r="A2976" i="2"/>
  <c r="B2976" i="2"/>
  <c r="C2976" i="2"/>
  <c r="D2976" i="2"/>
  <c r="E2976" i="2"/>
  <c r="F2976" i="2"/>
  <c r="G2976" i="2"/>
  <c r="H2976" i="2"/>
  <c r="I2976" i="2"/>
  <c r="J2976" i="2"/>
  <c r="A2977" i="2"/>
  <c r="B2977" i="2"/>
  <c r="C2977" i="2"/>
  <c r="D2977" i="2"/>
  <c r="E2977" i="2"/>
  <c r="F2977" i="2"/>
  <c r="G2977" i="2"/>
  <c r="H2977" i="2"/>
  <c r="I2977" i="2"/>
  <c r="J2977" i="2"/>
  <c r="A2978" i="2"/>
  <c r="B2978" i="2"/>
  <c r="C2978" i="2"/>
  <c r="D2978" i="2"/>
  <c r="E2978" i="2"/>
  <c r="F2978" i="2"/>
  <c r="G2978" i="2"/>
  <c r="H2978" i="2"/>
  <c r="I2978" i="2"/>
  <c r="J2978" i="2"/>
  <c r="A2979" i="2"/>
  <c r="B2979" i="2"/>
  <c r="C2979" i="2"/>
  <c r="D2979" i="2"/>
  <c r="E2979" i="2"/>
  <c r="F2979" i="2"/>
  <c r="G2979" i="2"/>
  <c r="H2979" i="2"/>
  <c r="I2979" i="2"/>
  <c r="J2979" i="2"/>
  <c r="A2980" i="2"/>
  <c r="B2980" i="2"/>
  <c r="C2980" i="2"/>
  <c r="D2980" i="2"/>
  <c r="E2980" i="2"/>
  <c r="F2980" i="2"/>
  <c r="G2980" i="2"/>
  <c r="H2980" i="2"/>
  <c r="I2980" i="2"/>
  <c r="J2980" i="2"/>
  <c r="A2981" i="2"/>
  <c r="B2981" i="2"/>
  <c r="C2981" i="2"/>
  <c r="D2981" i="2"/>
  <c r="E2981" i="2"/>
  <c r="F2981" i="2"/>
  <c r="G2981" i="2"/>
  <c r="H2981" i="2"/>
  <c r="I2981" i="2"/>
  <c r="J2981" i="2"/>
  <c r="A2982" i="2"/>
  <c r="B2982" i="2"/>
  <c r="C2982" i="2"/>
  <c r="D2982" i="2"/>
  <c r="E2982" i="2"/>
  <c r="F2982" i="2"/>
  <c r="G2982" i="2"/>
  <c r="H2982" i="2"/>
  <c r="I2982" i="2"/>
  <c r="J2982" i="2"/>
  <c r="A2983" i="2"/>
  <c r="B2983" i="2"/>
  <c r="C2983" i="2"/>
  <c r="D2983" i="2"/>
  <c r="E2983" i="2"/>
  <c r="F2983" i="2"/>
  <c r="G2983" i="2"/>
  <c r="H2983" i="2"/>
  <c r="I2983" i="2"/>
  <c r="J2983" i="2"/>
  <c r="A2984" i="2"/>
  <c r="B2984" i="2"/>
  <c r="C2984" i="2"/>
  <c r="D2984" i="2"/>
  <c r="E2984" i="2"/>
  <c r="F2984" i="2"/>
  <c r="G2984" i="2"/>
  <c r="H2984" i="2"/>
  <c r="I2984" i="2"/>
  <c r="J2984" i="2"/>
  <c r="A2985" i="2"/>
  <c r="B2985" i="2"/>
  <c r="C2985" i="2"/>
  <c r="D2985" i="2"/>
  <c r="E2985" i="2"/>
  <c r="F2985" i="2"/>
  <c r="G2985" i="2"/>
  <c r="H2985" i="2"/>
  <c r="I2985" i="2"/>
  <c r="J2985" i="2"/>
  <c r="A2986" i="2"/>
  <c r="B2986" i="2"/>
  <c r="C2986" i="2"/>
  <c r="D2986" i="2"/>
  <c r="E2986" i="2"/>
  <c r="F2986" i="2"/>
  <c r="G2986" i="2"/>
  <c r="H2986" i="2"/>
  <c r="I2986" i="2"/>
  <c r="J2986" i="2"/>
  <c r="A2987" i="2"/>
  <c r="B2987" i="2"/>
  <c r="C2987" i="2"/>
  <c r="D2987" i="2"/>
  <c r="E2987" i="2"/>
  <c r="F2987" i="2"/>
  <c r="G2987" i="2"/>
  <c r="H2987" i="2"/>
  <c r="I2987" i="2"/>
  <c r="J2987" i="2"/>
  <c r="A2988" i="2"/>
  <c r="B2988" i="2"/>
  <c r="C2988" i="2"/>
  <c r="D2988" i="2"/>
  <c r="E2988" i="2"/>
  <c r="F2988" i="2"/>
  <c r="G2988" i="2"/>
  <c r="H2988" i="2"/>
  <c r="I2988" i="2"/>
  <c r="J2988" i="2"/>
  <c r="A2989" i="2"/>
  <c r="B2989" i="2"/>
  <c r="C2989" i="2"/>
  <c r="D2989" i="2"/>
  <c r="E2989" i="2"/>
  <c r="F2989" i="2"/>
  <c r="G2989" i="2"/>
  <c r="H2989" i="2"/>
  <c r="I2989" i="2"/>
  <c r="J2989" i="2"/>
  <c r="A2990" i="2"/>
  <c r="B2990" i="2"/>
  <c r="C2990" i="2"/>
  <c r="D2990" i="2"/>
  <c r="E2990" i="2"/>
  <c r="F2990" i="2"/>
  <c r="G2990" i="2"/>
  <c r="H2990" i="2"/>
  <c r="I2990" i="2"/>
  <c r="J2990" i="2"/>
  <c r="A2991" i="2"/>
  <c r="B2991" i="2"/>
  <c r="C2991" i="2"/>
  <c r="D2991" i="2"/>
  <c r="E2991" i="2"/>
  <c r="F2991" i="2"/>
  <c r="G2991" i="2"/>
  <c r="H2991" i="2"/>
  <c r="I2991" i="2"/>
  <c r="J2991" i="2"/>
  <c r="A2992" i="2"/>
  <c r="B2992" i="2"/>
  <c r="C2992" i="2"/>
  <c r="D2992" i="2"/>
  <c r="E2992" i="2"/>
  <c r="F2992" i="2"/>
  <c r="G2992" i="2"/>
  <c r="H2992" i="2"/>
  <c r="I2992" i="2"/>
  <c r="J2992" i="2"/>
  <c r="A2993" i="2"/>
  <c r="B2993" i="2"/>
  <c r="C2993" i="2"/>
  <c r="D2993" i="2"/>
  <c r="E2993" i="2"/>
  <c r="F2993" i="2"/>
  <c r="G2993" i="2"/>
  <c r="H2993" i="2"/>
  <c r="I2993" i="2"/>
  <c r="J2993" i="2"/>
  <c r="A2994" i="2"/>
  <c r="B2994" i="2"/>
  <c r="C2994" i="2"/>
  <c r="D2994" i="2"/>
  <c r="E2994" i="2"/>
  <c r="F2994" i="2"/>
  <c r="G2994" i="2"/>
  <c r="H2994" i="2"/>
  <c r="I2994" i="2"/>
  <c r="J2994" i="2"/>
  <c r="A2995" i="2"/>
  <c r="B2995" i="2"/>
  <c r="C2995" i="2"/>
  <c r="D2995" i="2"/>
  <c r="E2995" i="2"/>
  <c r="F2995" i="2"/>
  <c r="G2995" i="2"/>
  <c r="H2995" i="2"/>
  <c r="I2995" i="2"/>
  <c r="J2995" i="2"/>
  <c r="A2996" i="2"/>
  <c r="B2996" i="2"/>
  <c r="C2996" i="2"/>
  <c r="D2996" i="2"/>
  <c r="E2996" i="2"/>
  <c r="F2996" i="2"/>
  <c r="G2996" i="2"/>
  <c r="H2996" i="2"/>
  <c r="I2996" i="2"/>
  <c r="J2996" i="2"/>
  <c r="A2997" i="2"/>
  <c r="B2997" i="2"/>
  <c r="C2997" i="2"/>
  <c r="D2997" i="2"/>
  <c r="E2997" i="2"/>
  <c r="F2997" i="2"/>
  <c r="G2997" i="2"/>
  <c r="H2997" i="2"/>
  <c r="I2997" i="2"/>
  <c r="J2997" i="2"/>
  <c r="A2998" i="2"/>
  <c r="B2998" i="2"/>
  <c r="C2998" i="2"/>
  <c r="D2998" i="2"/>
  <c r="E2998" i="2"/>
  <c r="F2998" i="2"/>
  <c r="G2998" i="2"/>
  <c r="H2998" i="2"/>
  <c r="I2998" i="2"/>
  <c r="J2998" i="2"/>
  <c r="A2999" i="2"/>
  <c r="B2999" i="2"/>
  <c r="C2999" i="2"/>
  <c r="D2999" i="2"/>
  <c r="E2999" i="2"/>
  <c r="F2999" i="2"/>
  <c r="G2999" i="2"/>
  <c r="H2999" i="2"/>
  <c r="I2999" i="2"/>
  <c r="J2999" i="2"/>
  <c r="A3000" i="2"/>
  <c r="B3000" i="2"/>
  <c r="C3000" i="2"/>
  <c r="D3000" i="2"/>
  <c r="E3000" i="2"/>
  <c r="F3000" i="2"/>
  <c r="G3000" i="2"/>
  <c r="H3000" i="2"/>
  <c r="I3000" i="2"/>
  <c r="J3000" i="2"/>
  <c r="A3001" i="2"/>
  <c r="B3001" i="2"/>
  <c r="C3001" i="2"/>
  <c r="D3001" i="2"/>
  <c r="E3001" i="2"/>
  <c r="F3001" i="2"/>
  <c r="G3001" i="2"/>
  <c r="H3001" i="2"/>
  <c r="I3001" i="2"/>
  <c r="J3001" i="2"/>
  <c r="A3002" i="2"/>
  <c r="B3002" i="2"/>
  <c r="C3002" i="2"/>
  <c r="D3002" i="2"/>
  <c r="E3002" i="2"/>
  <c r="F3002" i="2"/>
  <c r="G3002" i="2"/>
  <c r="H3002" i="2"/>
  <c r="I3002" i="2"/>
  <c r="J3002" i="2"/>
  <c r="A3003" i="2"/>
  <c r="B3003" i="2"/>
  <c r="C3003" i="2"/>
  <c r="D3003" i="2"/>
  <c r="E3003" i="2"/>
  <c r="F3003" i="2"/>
  <c r="G3003" i="2"/>
  <c r="H3003" i="2"/>
  <c r="I3003" i="2"/>
  <c r="J3003" i="2"/>
  <c r="A3004" i="2"/>
  <c r="B3004" i="2"/>
  <c r="C3004" i="2"/>
  <c r="D3004" i="2"/>
  <c r="E3004" i="2"/>
  <c r="F3004" i="2"/>
  <c r="G3004" i="2"/>
  <c r="H3004" i="2"/>
  <c r="I3004" i="2"/>
  <c r="J3004" i="2"/>
  <c r="A3005" i="2"/>
  <c r="B3005" i="2"/>
  <c r="C3005" i="2"/>
  <c r="D3005" i="2"/>
  <c r="E3005" i="2"/>
  <c r="F3005" i="2"/>
  <c r="G3005" i="2"/>
  <c r="H3005" i="2"/>
  <c r="I3005" i="2"/>
  <c r="J3005" i="2"/>
  <c r="A3006" i="2"/>
  <c r="B3006" i="2"/>
  <c r="C3006" i="2"/>
  <c r="D3006" i="2"/>
  <c r="E3006" i="2"/>
  <c r="F3006" i="2"/>
  <c r="G3006" i="2"/>
  <c r="H3006" i="2"/>
  <c r="I3006" i="2"/>
  <c r="J3006" i="2"/>
  <c r="A3007" i="2"/>
  <c r="B3007" i="2"/>
  <c r="C3007" i="2"/>
  <c r="D3007" i="2"/>
  <c r="E3007" i="2"/>
  <c r="F3007" i="2"/>
  <c r="G3007" i="2"/>
  <c r="H3007" i="2"/>
  <c r="I3007" i="2"/>
  <c r="J3007" i="2"/>
  <c r="A3008" i="2"/>
  <c r="B3008" i="2"/>
  <c r="C3008" i="2"/>
  <c r="D3008" i="2"/>
  <c r="E3008" i="2"/>
  <c r="F3008" i="2"/>
  <c r="G3008" i="2"/>
  <c r="H3008" i="2"/>
  <c r="I3008" i="2"/>
  <c r="J3008" i="2"/>
  <c r="A3009" i="2"/>
  <c r="B3009" i="2"/>
  <c r="C3009" i="2"/>
  <c r="D3009" i="2"/>
  <c r="E3009" i="2"/>
  <c r="F3009" i="2"/>
  <c r="G3009" i="2"/>
  <c r="H3009" i="2"/>
  <c r="I3009" i="2"/>
  <c r="J3009" i="2"/>
  <c r="A3010" i="2"/>
  <c r="B3010" i="2"/>
  <c r="C3010" i="2"/>
  <c r="D3010" i="2"/>
  <c r="E3010" i="2"/>
  <c r="F3010" i="2"/>
  <c r="G3010" i="2"/>
  <c r="H3010" i="2"/>
  <c r="I3010" i="2"/>
  <c r="J3010" i="2"/>
  <c r="A3011" i="2"/>
  <c r="B3011" i="2"/>
  <c r="C3011" i="2"/>
  <c r="D3011" i="2"/>
  <c r="E3011" i="2"/>
  <c r="F3011" i="2"/>
  <c r="G3011" i="2"/>
  <c r="H3011" i="2"/>
  <c r="I3011" i="2"/>
  <c r="J3011" i="2"/>
  <c r="A3012" i="2"/>
  <c r="B3012" i="2"/>
  <c r="C3012" i="2"/>
  <c r="D3012" i="2"/>
  <c r="E3012" i="2"/>
  <c r="F3012" i="2"/>
  <c r="G3012" i="2"/>
  <c r="H3012" i="2"/>
  <c r="I3012" i="2"/>
  <c r="J3012" i="2"/>
  <c r="A3013" i="2"/>
  <c r="B3013" i="2"/>
  <c r="C3013" i="2"/>
  <c r="D3013" i="2"/>
  <c r="E3013" i="2"/>
  <c r="F3013" i="2"/>
  <c r="G3013" i="2"/>
  <c r="H3013" i="2"/>
  <c r="I3013" i="2"/>
  <c r="J3013" i="2"/>
  <c r="A3014" i="2"/>
  <c r="B3014" i="2"/>
  <c r="C3014" i="2"/>
  <c r="D3014" i="2"/>
  <c r="E3014" i="2"/>
  <c r="F3014" i="2"/>
  <c r="G3014" i="2"/>
  <c r="H3014" i="2"/>
  <c r="I3014" i="2"/>
  <c r="J3014" i="2"/>
  <c r="A3015" i="2"/>
  <c r="B3015" i="2"/>
  <c r="C3015" i="2"/>
  <c r="D3015" i="2"/>
  <c r="E3015" i="2"/>
  <c r="F3015" i="2"/>
  <c r="G3015" i="2"/>
  <c r="H3015" i="2"/>
  <c r="I3015" i="2"/>
  <c r="J3015" i="2"/>
  <c r="A3016" i="2"/>
  <c r="B3016" i="2"/>
  <c r="C3016" i="2"/>
  <c r="D3016" i="2"/>
  <c r="E3016" i="2"/>
  <c r="F3016" i="2"/>
  <c r="G3016" i="2"/>
  <c r="H3016" i="2"/>
  <c r="I3016" i="2"/>
  <c r="J3016" i="2"/>
  <c r="A3017" i="2"/>
  <c r="B3017" i="2"/>
  <c r="C3017" i="2"/>
  <c r="D3017" i="2"/>
  <c r="E3017" i="2"/>
  <c r="F3017" i="2"/>
  <c r="G3017" i="2"/>
  <c r="H3017" i="2"/>
  <c r="I3017" i="2"/>
  <c r="J3017" i="2"/>
  <c r="A3018" i="2"/>
  <c r="B3018" i="2"/>
  <c r="C3018" i="2"/>
  <c r="D3018" i="2"/>
  <c r="E3018" i="2"/>
  <c r="F3018" i="2"/>
  <c r="G3018" i="2"/>
  <c r="H3018" i="2"/>
  <c r="I3018" i="2"/>
  <c r="J3018" i="2"/>
  <c r="A3019" i="2"/>
  <c r="B3019" i="2"/>
  <c r="C3019" i="2"/>
  <c r="D3019" i="2"/>
  <c r="E3019" i="2"/>
  <c r="F3019" i="2"/>
  <c r="G3019" i="2"/>
  <c r="H3019" i="2"/>
  <c r="I3019" i="2"/>
  <c r="J3019" i="2"/>
  <c r="A3020" i="2"/>
  <c r="B3020" i="2"/>
  <c r="C3020" i="2"/>
  <c r="D3020" i="2"/>
  <c r="E3020" i="2"/>
  <c r="F3020" i="2"/>
  <c r="G3020" i="2"/>
  <c r="H3020" i="2"/>
  <c r="I3020" i="2"/>
  <c r="J3020" i="2"/>
  <c r="A3021" i="2"/>
  <c r="B3021" i="2"/>
  <c r="C3021" i="2"/>
  <c r="D3021" i="2"/>
  <c r="E3021" i="2"/>
  <c r="F3021" i="2"/>
  <c r="G3021" i="2"/>
  <c r="H3021" i="2"/>
  <c r="I3021" i="2"/>
  <c r="J3021" i="2"/>
  <c r="A3022" i="2"/>
  <c r="B3022" i="2"/>
  <c r="C3022" i="2"/>
  <c r="D3022" i="2"/>
  <c r="E3022" i="2"/>
  <c r="F3022" i="2"/>
  <c r="G3022" i="2"/>
  <c r="H3022" i="2"/>
  <c r="I3022" i="2"/>
  <c r="J3022" i="2"/>
  <c r="A3023" i="2"/>
  <c r="B3023" i="2"/>
  <c r="C3023" i="2"/>
  <c r="D3023" i="2"/>
  <c r="E3023" i="2"/>
  <c r="F3023" i="2"/>
  <c r="G3023" i="2"/>
  <c r="H3023" i="2"/>
  <c r="I3023" i="2"/>
  <c r="J3023" i="2"/>
  <c r="A3024" i="2"/>
  <c r="B3024" i="2"/>
  <c r="C3024" i="2"/>
  <c r="D3024" i="2"/>
  <c r="E3024" i="2"/>
  <c r="F3024" i="2"/>
  <c r="G3024" i="2"/>
  <c r="H3024" i="2"/>
  <c r="I3024" i="2"/>
  <c r="J3024" i="2"/>
  <c r="A3025" i="2"/>
  <c r="B3025" i="2"/>
  <c r="C3025" i="2"/>
  <c r="D3025" i="2"/>
  <c r="E3025" i="2"/>
  <c r="F3025" i="2"/>
  <c r="G3025" i="2"/>
  <c r="H3025" i="2"/>
  <c r="I3025" i="2"/>
  <c r="J3025" i="2"/>
  <c r="A3026" i="2"/>
  <c r="B3026" i="2"/>
  <c r="C3026" i="2"/>
  <c r="D3026" i="2"/>
  <c r="E3026" i="2"/>
  <c r="F3026" i="2"/>
  <c r="G3026" i="2"/>
  <c r="H3026" i="2"/>
  <c r="I3026" i="2"/>
  <c r="J3026" i="2"/>
  <c r="A3027" i="2"/>
  <c r="B3027" i="2"/>
  <c r="C3027" i="2"/>
  <c r="D3027" i="2"/>
  <c r="E3027" i="2"/>
  <c r="F3027" i="2"/>
  <c r="G3027" i="2"/>
  <c r="H3027" i="2"/>
  <c r="I3027" i="2"/>
  <c r="J3027" i="2"/>
  <c r="A3028" i="2"/>
  <c r="B3028" i="2"/>
  <c r="C3028" i="2"/>
  <c r="D3028" i="2"/>
  <c r="E3028" i="2"/>
  <c r="F3028" i="2"/>
  <c r="G3028" i="2"/>
  <c r="H3028" i="2"/>
  <c r="I3028" i="2"/>
  <c r="J3028" i="2"/>
  <c r="A3029" i="2"/>
  <c r="B3029" i="2"/>
  <c r="C3029" i="2"/>
  <c r="D3029" i="2"/>
  <c r="E3029" i="2"/>
  <c r="F3029" i="2"/>
  <c r="G3029" i="2"/>
  <c r="H3029" i="2"/>
  <c r="I3029" i="2"/>
  <c r="J3029" i="2"/>
  <c r="A3030" i="2"/>
  <c r="B3030" i="2"/>
  <c r="C3030" i="2"/>
  <c r="D3030" i="2"/>
  <c r="E3030" i="2"/>
  <c r="F3030" i="2"/>
  <c r="G3030" i="2"/>
  <c r="H3030" i="2"/>
  <c r="I3030" i="2"/>
  <c r="J3030" i="2"/>
  <c r="A3031" i="2"/>
  <c r="B3031" i="2"/>
  <c r="C3031" i="2"/>
  <c r="D3031" i="2"/>
  <c r="E3031" i="2"/>
  <c r="F3031" i="2"/>
  <c r="G3031" i="2"/>
  <c r="H3031" i="2"/>
  <c r="I3031" i="2"/>
  <c r="J3031" i="2"/>
  <c r="A3032" i="2"/>
  <c r="B3032" i="2"/>
  <c r="C3032" i="2"/>
  <c r="D3032" i="2"/>
  <c r="E3032" i="2"/>
  <c r="F3032" i="2"/>
  <c r="G3032" i="2"/>
  <c r="H3032" i="2"/>
  <c r="I3032" i="2"/>
  <c r="J3032" i="2"/>
  <c r="A3033" i="2"/>
  <c r="B3033" i="2"/>
  <c r="C3033" i="2"/>
  <c r="D3033" i="2"/>
  <c r="E3033" i="2"/>
  <c r="F3033" i="2"/>
  <c r="G3033" i="2"/>
  <c r="H3033" i="2"/>
  <c r="I3033" i="2"/>
  <c r="J3033" i="2"/>
  <c r="A3034" i="2"/>
  <c r="B3034" i="2"/>
  <c r="C3034" i="2"/>
  <c r="D3034" i="2"/>
  <c r="E3034" i="2"/>
  <c r="F3034" i="2"/>
  <c r="G3034" i="2"/>
  <c r="H3034" i="2"/>
  <c r="I3034" i="2"/>
  <c r="J3034" i="2"/>
  <c r="A3035" i="2"/>
  <c r="B3035" i="2"/>
  <c r="C3035" i="2"/>
  <c r="D3035" i="2"/>
  <c r="E3035" i="2"/>
  <c r="F3035" i="2"/>
  <c r="G3035" i="2"/>
  <c r="H3035" i="2"/>
  <c r="I3035" i="2"/>
  <c r="J3035" i="2"/>
  <c r="A3036" i="2"/>
  <c r="B3036" i="2"/>
  <c r="C3036" i="2"/>
  <c r="D3036" i="2"/>
  <c r="E3036" i="2"/>
  <c r="F3036" i="2"/>
  <c r="G3036" i="2"/>
  <c r="H3036" i="2"/>
  <c r="I3036" i="2"/>
  <c r="J3036" i="2"/>
  <c r="A3037" i="2"/>
  <c r="B3037" i="2"/>
  <c r="C3037" i="2"/>
  <c r="D3037" i="2"/>
  <c r="E3037" i="2"/>
  <c r="F3037" i="2"/>
  <c r="G3037" i="2"/>
  <c r="H3037" i="2"/>
  <c r="I3037" i="2"/>
  <c r="J3037" i="2"/>
  <c r="A3038" i="2"/>
  <c r="B3038" i="2"/>
  <c r="C3038" i="2"/>
  <c r="D3038" i="2"/>
  <c r="E3038" i="2"/>
  <c r="F3038" i="2"/>
  <c r="G3038" i="2"/>
  <c r="H3038" i="2"/>
  <c r="I3038" i="2"/>
  <c r="J3038" i="2"/>
  <c r="A3039" i="2"/>
  <c r="B3039" i="2"/>
  <c r="C3039" i="2"/>
  <c r="D3039" i="2"/>
  <c r="E3039" i="2"/>
  <c r="F3039" i="2"/>
  <c r="G3039" i="2"/>
  <c r="H3039" i="2"/>
  <c r="I3039" i="2"/>
  <c r="J3039" i="2"/>
  <c r="A3040" i="2"/>
  <c r="B3040" i="2"/>
  <c r="C3040" i="2"/>
  <c r="D3040" i="2"/>
  <c r="E3040" i="2"/>
  <c r="F3040" i="2"/>
  <c r="G3040" i="2"/>
  <c r="H3040" i="2"/>
  <c r="I3040" i="2"/>
  <c r="J3040" i="2"/>
  <c r="A3041" i="2"/>
  <c r="B3041" i="2"/>
  <c r="C3041" i="2"/>
  <c r="D3041" i="2"/>
  <c r="E3041" i="2"/>
  <c r="F3041" i="2"/>
  <c r="G3041" i="2"/>
  <c r="H3041" i="2"/>
  <c r="I3041" i="2"/>
  <c r="J3041" i="2"/>
  <c r="A3042" i="2"/>
  <c r="B3042" i="2"/>
  <c r="C3042" i="2"/>
  <c r="D3042" i="2"/>
  <c r="E3042" i="2"/>
  <c r="F3042" i="2"/>
  <c r="G3042" i="2"/>
  <c r="H3042" i="2"/>
  <c r="I3042" i="2"/>
  <c r="J3042" i="2"/>
  <c r="A3043" i="2"/>
  <c r="B3043" i="2"/>
  <c r="C3043" i="2"/>
  <c r="D3043" i="2"/>
  <c r="E3043" i="2"/>
  <c r="F3043" i="2"/>
  <c r="G3043" i="2"/>
  <c r="H3043" i="2"/>
  <c r="I3043" i="2"/>
  <c r="J3043" i="2"/>
  <c r="A3044" i="2"/>
  <c r="B3044" i="2"/>
  <c r="C3044" i="2"/>
  <c r="D3044" i="2"/>
  <c r="E3044" i="2"/>
  <c r="F3044" i="2"/>
  <c r="G3044" i="2"/>
  <c r="H3044" i="2"/>
  <c r="I3044" i="2"/>
  <c r="J3044" i="2"/>
  <c r="A3045" i="2"/>
  <c r="B3045" i="2"/>
  <c r="C3045" i="2"/>
  <c r="D3045" i="2"/>
  <c r="E3045" i="2"/>
  <c r="F3045" i="2"/>
  <c r="G3045" i="2"/>
  <c r="H3045" i="2"/>
  <c r="I3045" i="2"/>
  <c r="J3045" i="2"/>
  <c r="A3046" i="2"/>
  <c r="B3046" i="2"/>
  <c r="C3046" i="2"/>
  <c r="D3046" i="2"/>
  <c r="E3046" i="2"/>
  <c r="F3046" i="2"/>
  <c r="G3046" i="2"/>
  <c r="H3046" i="2"/>
  <c r="I3046" i="2"/>
  <c r="J3046" i="2"/>
  <c r="A3047" i="2"/>
  <c r="B3047" i="2"/>
  <c r="C3047" i="2"/>
  <c r="D3047" i="2"/>
  <c r="E3047" i="2"/>
  <c r="F3047" i="2"/>
  <c r="G3047" i="2"/>
  <c r="H3047" i="2"/>
  <c r="I3047" i="2"/>
  <c r="J3047" i="2"/>
  <c r="A3048" i="2"/>
  <c r="B3048" i="2"/>
  <c r="C3048" i="2"/>
  <c r="D3048" i="2"/>
  <c r="E3048" i="2"/>
  <c r="F3048" i="2"/>
  <c r="G3048" i="2"/>
  <c r="H3048" i="2"/>
  <c r="I3048" i="2"/>
  <c r="J3048" i="2"/>
  <c r="A3049" i="2"/>
  <c r="B3049" i="2"/>
  <c r="C3049" i="2"/>
  <c r="D3049" i="2"/>
  <c r="E3049" i="2"/>
  <c r="F3049" i="2"/>
  <c r="G3049" i="2"/>
  <c r="H3049" i="2"/>
  <c r="I3049" i="2"/>
  <c r="J3049" i="2"/>
  <c r="A3050" i="2"/>
  <c r="B3050" i="2"/>
  <c r="C3050" i="2"/>
  <c r="D3050" i="2"/>
  <c r="E3050" i="2"/>
  <c r="F3050" i="2"/>
  <c r="G3050" i="2"/>
  <c r="H3050" i="2"/>
  <c r="I3050" i="2"/>
  <c r="J3050" i="2"/>
  <c r="A3051" i="2"/>
  <c r="B3051" i="2"/>
  <c r="C3051" i="2"/>
  <c r="D3051" i="2"/>
  <c r="E3051" i="2"/>
  <c r="F3051" i="2"/>
  <c r="G3051" i="2"/>
  <c r="H3051" i="2"/>
  <c r="I3051" i="2"/>
  <c r="J3051" i="2"/>
  <c r="A3052" i="2"/>
  <c r="B3052" i="2"/>
  <c r="C3052" i="2"/>
  <c r="D3052" i="2"/>
  <c r="E3052" i="2"/>
  <c r="F3052" i="2"/>
  <c r="G3052" i="2"/>
  <c r="H3052" i="2"/>
  <c r="I3052" i="2"/>
  <c r="J3052" i="2"/>
  <c r="A3053" i="2"/>
  <c r="B3053" i="2"/>
  <c r="C3053" i="2"/>
  <c r="D3053" i="2"/>
  <c r="E3053" i="2"/>
  <c r="F3053" i="2"/>
  <c r="G3053" i="2"/>
  <c r="H3053" i="2"/>
  <c r="I3053" i="2"/>
  <c r="J3053" i="2"/>
  <c r="A3054" i="2"/>
  <c r="B3054" i="2"/>
  <c r="C3054" i="2"/>
  <c r="D3054" i="2"/>
  <c r="E3054" i="2"/>
  <c r="F3054" i="2"/>
  <c r="G3054" i="2"/>
  <c r="H3054" i="2"/>
  <c r="I3054" i="2"/>
  <c r="J3054" i="2"/>
  <c r="A3055" i="2"/>
  <c r="B3055" i="2"/>
  <c r="C3055" i="2"/>
  <c r="D3055" i="2"/>
  <c r="E3055" i="2"/>
  <c r="F3055" i="2"/>
  <c r="G3055" i="2"/>
  <c r="H3055" i="2"/>
  <c r="I3055" i="2"/>
  <c r="J3055" i="2"/>
  <c r="A3056" i="2"/>
  <c r="B3056" i="2"/>
  <c r="C3056" i="2"/>
  <c r="D3056" i="2"/>
  <c r="E3056" i="2"/>
  <c r="F3056" i="2"/>
  <c r="G3056" i="2"/>
  <c r="H3056" i="2"/>
  <c r="I3056" i="2"/>
  <c r="J3056" i="2"/>
  <c r="A3057" i="2"/>
  <c r="B3057" i="2"/>
  <c r="C3057" i="2"/>
  <c r="D3057" i="2"/>
  <c r="E3057" i="2"/>
  <c r="F3057" i="2"/>
  <c r="G3057" i="2"/>
  <c r="H3057" i="2"/>
  <c r="I3057" i="2"/>
  <c r="J3057" i="2"/>
  <c r="A3058" i="2"/>
  <c r="B3058" i="2"/>
  <c r="C3058" i="2"/>
  <c r="D3058" i="2"/>
  <c r="E3058" i="2"/>
  <c r="F3058" i="2"/>
  <c r="G3058" i="2"/>
  <c r="H3058" i="2"/>
  <c r="I3058" i="2"/>
  <c r="J3058" i="2"/>
  <c r="A3059" i="2"/>
  <c r="B3059" i="2"/>
  <c r="C3059" i="2"/>
  <c r="D3059" i="2"/>
  <c r="E3059" i="2"/>
  <c r="F3059" i="2"/>
  <c r="G3059" i="2"/>
  <c r="H3059" i="2"/>
  <c r="I3059" i="2"/>
  <c r="J3059" i="2"/>
  <c r="A3060" i="2"/>
  <c r="B3060" i="2"/>
  <c r="C3060" i="2"/>
  <c r="D3060" i="2"/>
  <c r="E3060" i="2"/>
  <c r="F3060" i="2"/>
  <c r="G3060" i="2"/>
  <c r="H3060" i="2"/>
  <c r="I3060" i="2"/>
  <c r="J3060" i="2"/>
  <c r="A3061" i="2"/>
  <c r="B3061" i="2"/>
  <c r="C3061" i="2"/>
  <c r="D3061" i="2"/>
  <c r="E3061" i="2"/>
  <c r="F3061" i="2"/>
  <c r="G3061" i="2"/>
  <c r="H3061" i="2"/>
  <c r="I3061" i="2"/>
  <c r="J3061" i="2"/>
  <c r="A3062" i="2"/>
  <c r="B3062" i="2"/>
  <c r="C3062" i="2"/>
  <c r="D3062" i="2"/>
  <c r="E3062" i="2"/>
  <c r="F3062" i="2"/>
  <c r="G3062" i="2"/>
  <c r="H3062" i="2"/>
  <c r="I3062" i="2"/>
  <c r="J3062" i="2"/>
  <c r="A3063" i="2"/>
  <c r="B3063" i="2"/>
  <c r="C3063" i="2"/>
  <c r="D3063" i="2"/>
  <c r="E3063" i="2"/>
  <c r="F3063" i="2"/>
  <c r="G3063" i="2"/>
  <c r="H3063" i="2"/>
  <c r="I3063" i="2"/>
  <c r="J3063" i="2"/>
  <c r="A3064" i="2"/>
  <c r="B3064" i="2"/>
  <c r="C3064" i="2"/>
  <c r="D3064" i="2"/>
  <c r="E3064" i="2"/>
  <c r="F3064" i="2"/>
  <c r="G3064" i="2"/>
  <c r="H3064" i="2"/>
  <c r="I3064" i="2"/>
  <c r="J3064" i="2"/>
  <c r="A3065" i="2"/>
  <c r="B3065" i="2"/>
  <c r="C3065" i="2"/>
  <c r="D3065" i="2"/>
  <c r="E3065" i="2"/>
  <c r="F3065" i="2"/>
  <c r="G3065" i="2"/>
  <c r="H3065" i="2"/>
  <c r="I3065" i="2"/>
  <c r="J3065" i="2"/>
  <c r="A3066" i="2"/>
  <c r="B3066" i="2"/>
  <c r="C3066" i="2"/>
  <c r="D3066" i="2"/>
  <c r="E3066" i="2"/>
  <c r="F3066" i="2"/>
  <c r="G3066" i="2"/>
  <c r="H3066" i="2"/>
  <c r="I3066" i="2"/>
  <c r="J3066" i="2"/>
  <c r="A3067" i="2"/>
  <c r="B3067" i="2"/>
  <c r="C3067" i="2"/>
  <c r="D3067" i="2"/>
  <c r="E3067" i="2"/>
  <c r="F3067" i="2"/>
  <c r="G3067" i="2"/>
  <c r="H3067" i="2"/>
  <c r="I3067" i="2"/>
  <c r="J3067" i="2"/>
  <c r="A3068" i="2"/>
  <c r="B3068" i="2"/>
  <c r="C3068" i="2"/>
  <c r="D3068" i="2"/>
  <c r="E3068" i="2"/>
  <c r="F3068" i="2"/>
  <c r="G3068" i="2"/>
  <c r="H3068" i="2"/>
  <c r="I3068" i="2"/>
  <c r="J3068" i="2"/>
  <c r="A3069" i="2"/>
  <c r="B3069" i="2"/>
  <c r="C3069" i="2"/>
  <c r="D3069" i="2"/>
  <c r="E3069" i="2"/>
  <c r="F3069" i="2"/>
  <c r="G3069" i="2"/>
  <c r="H3069" i="2"/>
  <c r="I3069" i="2"/>
  <c r="J3069" i="2"/>
  <c r="A3070" i="2"/>
  <c r="B3070" i="2"/>
  <c r="C3070" i="2"/>
  <c r="D3070" i="2"/>
  <c r="E3070" i="2"/>
  <c r="F3070" i="2"/>
  <c r="G3070" i="2"/>
  <c r="H3070" i="2"/>
  <c r="I3070" i="2"/>
  <c r="J3070" i="2"/>
  <c r="A3071" i="2"/>
  <c r="B3071" i="2"/>
  <c r="C3071" i="2"/>
  <c r="D3071" i="2"/>
  <c r="E3071" i="2"/>
  <c r="F3071" i="2"/>
  <c r="G3071" i="2"/>
  <c r="H3071" i="2"/>
  <c r="I3071" i="2"/>
  <c r="J3071" i="2"/>
  <c r="A3072" i="2"/>
  <c r="B3072" i="2"/>
  <c r="C3072" i="2"/>
  <c r="D3072" i="2"/>
  <c r="E3072" i="2"/>
  <c r="F3072" i="2"/>
  <c r="G3072" i="2"/>
  <c r="H3072" i="2"/>
  <c r="I3072" i="2"/>
  <c r="J3072" i="2"/>
  <c r="A3073" i="2"/>
  <c r="B3073" i="2"/>
  <c r="C3073" i="2"/>
  <c r="D3073" i="2"/>
  <c r="E3073" i="2"/>
  <c r="F3073" i="2"/>
  <c r="G3073" i="2"/>
  <c r="H3073" i="2"/>
  <c r="I3073" i="2"/>
  <c r="J3073" i="2"/>
  <c r="A3074" i="2"/>
  <c r="B3074" i="2"/>
  <c r="C3074" i="2"/>
  <c r="D3074" i="2"/>
  <c r="E3074" i="2"/>
  <c r="F3074" i="2"/>
  <c r="G3074" i="2"/>
  <c r="H3074" i="2"/>
  <c r="I3074" i="2"/>
  <c r="J3074" i="2"/>
  <c r="A3075" i="2"/>
  <c r="B3075" i="2"/>
  <c r="C3075" i="2"/>
  <c r="D3075" i="2"/>
  <c r="E3075" i="2"/>
  <c r="F3075" i="2"/>
  <c r="G3075" i="2"/>
  <c r="H3075" i="2"/>
  <c r="I3075" i="2"/>
  <c r="J3075" i="2"/>
  <c r="A3076" i="2"/>
  <c r="B3076" i="2"/>
  <c r="C3076" i="2"/>
  <c r="D3076" i="2"/>
  <c r="E3076" i="2"/>
  <c r="F3076" i="2"/>
  <c r="G3076" i="2"/>
  <c r="H3076" i="2"/>
  <c r="I3076" i="2"/>
  <c r="J3076" i="2"/>
  <c r="A3077" i="2"/>
  <c r="B3077" i="2"/>
  <c r="C3077" i="2"/>
  <c r="D3077" i="2"/>
  <c r="E3077" i="2"/>
  <c r="F3077" i="2"/>
  <c r="G3077" i="2"/>
  <c r="H3077" i="2"/>
  <c r="I3077" i="2"/>
  <c r="J3077" i="2"/>
  <c r="A3078" i="2"/>
  <c r="B3078" i="2"/>
  <c r="C3078" i="2"/>
  <c r="D3078" i="2"/>
  <c r="E3078" i="2"/>
  <c r="F3078" i="2"/>
  <c r="G3078" i="2"/>
  <c r="H3078" i="2"/>
  <c r="I3078" i="2"/>
  <c r="J3078" i="2"/>
  <c r="A3079" i="2"/>
  <c r="B3079" i="2"/>
  <c r="C3079" i="2"/>
  <c r="D3079" i="2"/>
  <c r="E3079" i="2"/>
  <c r="F3079" i="2"/>
  <c r="G3079" i="2"/>
  <c r="H3079" i="2"/>
  <c r="I3079" i="2"/>
  <c r="J3079" i="2"/>
  <c r="A3080" i="2"/>
  <c r="B3080" i="2"/>
  <c r="C3080" i="2"/>
  <c r="D3080" i="2"/>
  <c r="E3080" i="2"/>
  <c r="F3080" i="2"/>
  <c r="G3080" i="2"/>
  <c r="H3080" i="2"/>
  <c r="I3080" i="2"/>
  <c r="J3080" i="2"/>
  <c r="A3081" i="2"/>
  <c r="B3081" i="2"/>
  <c r="C3081" i="2"/>
  <c r="D3081" i="2"/>
  <c r="E3081" i="2"/>
  <c r="F3081" i="2"/>
  <c r="G3081" i="2"/>
  <c r="H3081" i="2"/>
  <c r="I3081" i="2"/>
  <c r="J3081" i="2"/>
  <c r="A3082" i="2"/>
  <c r="B3082" i="2"/>
  <c r="C3082" i="2"/>
  <c r="D3082" i="2"/>
  <c r="E3082" i="2"/>
  <c r="F3082" i="2"/>
  <c r="G3082" i="2"/>
  <c r="H3082" i="2"/>
  <c r="I3082" i="2"/>
  <c r="J3082" i="2"/>
  <c r="A3083" i="2"/>
  <c r="B3083" i="2"/>
  <c r="C3083" i="2"/>
  <c r="D3083" i="2"/>
  <c r="E3083" i="2"/>
  <c r="F3083" i="2"/>
  <c r="G3083" i="2"/>
  <c r="H3083" i="2"/>
  <c r="I3083" i="2"/>
  <c r="J3083" i="2"/>
  <c r="A3084" i="2"/>
  <c r="B3084" i="2"/>
  <c r="C3084" i="2"/>
  <c r="D3084" i="2"/>
  <c r="E3084" i="2"/>
  <c r="F3084" i="2"/>
  <c r="G3084" i="2"/>
  <c r="H3084" i="2"/>
  <c r="I3084" i="2"/>
  <c r="J3084" i="2"/>
  <c r="A3085" i="2"/>
  <c r="B3085" i="2"/>
  <c r="C3085" i="2"/>
  <c r="D3085" i="2"/>
  <c r="E3085" i="2"/>
  <c r="F3085" i="2"/>
  <c r="G3085" i="2"/>
  <c r="H3085" i="2"/>
  <c r="I3085" i="2"/>
  <c r="J3085" i="2"/>
  <c r="A3086" i="2"/>
  <c r="B3086" i="2"/>
  <c r="C3086" i="2"/>
  <c r="D3086" i="2"/>
  <c r="E3086" i="2"/>
  <c r="F3086" i="2"/>
  <c r="G3086" i="2"/>
  <c r="H3086" i="2"/>
  <c r="I3086" i="2"/>
  <c r="J3086" i="2"/>
  <c r="A3087" i="2"/>
  <c r="B3087" i="2"/>
  <c r="C3087" i="2"/>
  <c r="D3087" i="2"/>
  <c r="E3087" i="2"/>
  <c r="F3087" i="2"/>
  <c r="G3087" i="2"/>
  <c r="H3087" i="2"/>
  <c r="I3087" i="2"/>
  <c r="J3087" i="2"/>
  <c r="A3088" i="2"/>
  <c r="B3088" i="2"/>
  <c r="C3088" i="2"/>
  <c r="D3088" i="2"/>
  <c r="E3088" i="2"/>
  <c r="F3088" i="2"/>
  <c r="G3088" i="2"/>
  <c r="H3088" i="2"/>
  <c r="I3088" i="2"/>
  <c r="J3088" i="2"/>
  <c r="A3089" i="2"/>
  <c r="B3089" i="2"/>
  <c r="C3089" i="2"/>
  <c r="D3089" i="2"/>
  <c r="E3089" i="2"/>
  <c r="F3089" i="2"/>
  <c r="G3089" i="2"/>
  <c r="H3089" i="2"/>
  <c r="I3089" i="2"/>
  <c r="J3089" i="2"/>
  <c r="A3090" i="2"/>
  <c r="B3090" i="2"/>
  <c r="C3090" i="2"/>
  <c r="D3090" i="2"/>
  <c r="E3090" i="2"/>
  <c r="F3090" i="2"/>
  <c r="G3090" i="2"/>
  <c r="H3090" i="2"/>
  <c r="I3090" i="2"/>
  <c r="J3090" i="2"/>
  <c r="A3091" i="2"/>
  <c r="B3091" i="2"/>
  <c r="C3091" i="2"/>
  <c r="D3091" i="2"/>
  <c r="E3091" i="2"/>
  <c r="F3091" i="2"/>
  <c r="G3091" i="2"/>
  <c r="H3091" i="2"/>
  <c r="I3091" i="2"/>
  <c r="J3091" i="2"/>
  <c r="A3092" i="2"/>
  <c r="B3092" i="2"/>
  <c r="C3092" i="2"/>
  <c r="D3092" i="2"/>
  <c r="E3092" i="2"/>
  <c r="F3092" i="2"/>
  <c r="G3092" i="2"/>
  <c r="H3092" i="2"/>
  <c r="I3092" i="2"/>
  <c r="J3092" i="2"/>
  <c r="A3093" i="2"/>
  <c r="B3093" i="2"/>
  <c r="C3093" i="2"/>
  <c r="D3093" i="2"/>
  <c r="E3093" i="2"/>
  <c r="F3093" i="2"/>
  <c r="G3093" i="2"/>
  <c r="H3093" i="2"/>
  <c r="I3093" i="2"/>
  <c r="J3093" i="2"/>
  <c r="A3094" i="2"/>
  <c r="B3094" i="2"/>
  <c r="C3094" i="2"/>
  <c r="D3094" i="2"/>
  <c r="E3094" i="2"/>
  <c r="F3094" i="2"/>
  <c r="G3094" i="2"/>
  <c r="H3094" i="2"/>
  <c r="I3094" i="2"/>
  <c r="J3094" i="2"/>
  <c r="A3095" i="2"/>
  <c r="B3095" i="2"/>
  <c r="C3095" i="2"/>
  <c r="D3095" i="2"/>
  <c r="E3095" i="2"/>
  <c r="F3095" i="2"/>
  <c r="G3095" i="2"/>
  <c r="H3095" i="2"/>
  <c r="I3095" i="2"/>
  <c r="J3095" i="2"/>
  <c r="A3096" i="2"/>
  <c r="B3096" i="2"/>
  <c r="C3096" i="2"/>
  <c r="D3096" i="2"/>
  <c r="E3096" i="2"/>
  <c r="F3096" i="2"/>
  <c r="G3096" i="2"/>
  <c r="H3096" i="2"/>
  <c r="I3096" i="2"/>
  <c r="J3096" i="2"/>
  <c r="A3097" i="2"/>
  <c r="B3097" i="2"/>
  <c r="C3097" i="2"/>
  <c r="D3097" i="2"/>
  <c r="E3097" i="2"/>
  <c r="F3097" i="2"/>
  <c r="G3097" i="2"/>
  <c r="H3097" i="2"/>
  <c r="I3097" i="2"/>
  <c r="J3097" i="2"/>
  <c r="A3098" i="2"/>
  <c r="B3098" i="2"/>
  <c r="C3098" i="2"/>
  <c r="D3098" i="2"/>
  <c r="E3098" i="2"/>
  <c r="F3098" i="2"/>
  <c r="G3098" i="2"/>
  <c r="H3098" i="2"/>
  <c r="I3098" i="2"/>
  <c r="J3098" i="2"/>
  <c r="A3099" i="2"/>
  <c r="B3099" i="2"/>
  <c r="C3099" i="2"/>
  <c r="D3099" i="2"/>
  <c r="E3099" i="2"/>
  <c r="F3099" i="2"/>
  <c r="G3099" i="2"/>
  <c r="H3099" i="2"/>
  <c r="I3099" i="2"/>
  <c r="J3099" i="2"/>
  <c r="A3100" i="2"/>
  <c r="B3100" i="2"/>
  <c r="C3100" i="2"/>
  <c r="D3100" i="2"/>
  <c r="E3100" i="2"/>
  <c r="F3100" i="2"/>
  <c r="G3100" i="2"/>
  <c r="H3100" i="2"/>
  <c r="I3100" i="2"/>
  <c r="J3100" i="2"/>
  <c r="A3101" i="2"/>
  <c r="B3101" i="2"/>
  <c r="C3101" i="2"/>
  <c r="D3101" i="2"/>
  <c r="E3101" i="2"/>
  <c r="F3101" i="2"/>
  <c r="G3101" i="2"/>
  <c r="H3101" i="2"/>
  <c r="I3101" i="2"/>
  <c r="J3101" i="2"/>
  <c r="A3102" i="2"/>
  <c r="B3102" i="2"/>
  <c r="C3102" i="2"/>
  <c r="D3102" i="2"/>
  <c r="E3102" i="2"/>
  <c r="F3102" i="2"/>
  <c r="G3102" i="2"/>
  <c r="H3102" i="2"/>
  <c r="I3102" i="2"/>
  <c r="J3102" i="2"/>
  <c r="A3103" i="2"/>
  <c r="B3103" i="2"/>
  <c r="C3103" i="2"/>
  <c r="D3103" i="2"/>
  <c r="E3103" i="2"/>
  <c r="F3103" i="2"/>
  <c r="G3103" i="2"/>
  <c r="H3103" i="2"/>
  <c r="I3103" i="2"/>
  <c r="J3103" i="2"/>
  <c r="A3104" i="2"/>
  <c r="B3104" i="2"/>
  <c r="C3104" i="2"/>
  <c r="D3104" i="2"/>
  <c r="E3104" i="2"/>
  <c r="F3104" i="2"/>
  <c r="G3104" i="2"/>
  <c r="H3104" i="2"/>
  <c r="I3104" i="2"/>
  <c r="J3104" i="2"/>
  <c r="A3105" i="2"/>
  <c r="B3105" i="2"/>
  <c r="C3105" i="2"/>
  <c r="D3105" i="2"/>
  <c r="E3105" i="2"/>
  <c r="F3105" i="2"/>
  <c r="G3105" i="2"/>
  <c r="H3105" i="2"/>
  <c r="I3105" i="2"/>
  <c r="J3105" i="2"/>
  <c r="A3106" i="2"/>
  <c r="B3106" i="2"/>
  <c r="C3106" i="2"/>
  <c r="D3106" i="2"/>
  <c r="E3106" i="2"/>
  <c r="F3106" i="2"/>
  <c r="G3106" i="2"/>
  <c r="H3106" i="2"/>
  <c r="I3106" i="2"/>
  <c r="J3106" i="2"/>
  <c r="A3107" i="2"/>
  <c r="B3107" i="2"/>
  <c r="C3107" i="2"/>
  <c r="D3107" i="2"/>
  <c r="E3107" i="2"/>
  <c r="F3107" i="2"/>
  <c r="G3107" i="2"/>
  <c r="H3107" i="2"/>
  <c r="I3107" i="2"/>
  <c r="J3107" i="2"/>
  <c r="A3108" i="2"/>
  <c r="B3108" i="2"/>
  <c r="C3108" i="2"/>
  <c r="D3108" i="2"/>
  <c r="E3108" i="2"/>
  <c r="F3108" i="2"/>
  <c r="G3108" i="2"/>
  <c r="H3108" i="2"/>
  <c r="I3108" i="2"/>
  <c r="J3108" i="2"/>
  <c r="A3109" i="2"/>
  <c r="B3109" i="2"/>
  <c r="C3109" i="2"/>
  <c r="D3109" i="2"/>
  <c r="E3109" i="2"/>
  <c r="F3109" i="2"/>
  <c r="G3109" i="2"/>
  <c r="H3109" i="2"/>
  <c r="I3109" i="2"/>
  <c r="J3109" i="2"/>
  <c r="A3110" i="2"/>
  <c r="B3110" i="2"/>
  <c r="C3110" i="2"/>
  <c r="D3110" i="2"/>
  <c r="E3110" i="2"/>
  <c r="F3110" i="2"/>
  <c r="G3110" i="2"/>
  <c r="H3110" i="2"/>
  <c r="I3110" i="2"/>
  <c r="J3110" i="2"/>
  <c r="A3111" i="2"/>
  <c r="B3111" i="2"/>
  <c r="C3111" i="2"/>
  <c r="D3111" i="2"/>
  <c r="E3111" i="2"/>
  <c r="F3111" i="2"/>
  <c r="G3111" i="2"/>
  <c r="H3111" i="2"/>
  <c r="I3111" i="2"/>
  <c r="J3111" i="2"/>
  <c r="A3112" i="2"/>
  <c r="B3112" i="2"/>
  <c r="C3112" i="2"/>
  <c r="D3112" i="2"/>
  <c r="E3112" i="2"/>
  <c r="F3112" i="2"/>
  <c r="G3112" i="2"/>
  <c r="H3112" i="2"/>
  <c r="I3112" i="2"/>
  <c r="J3112" i="2"/>
  <c r="A3113" i="2"/>
  <c r="B3113" i="2"/>
  <c r="C3113" i="2"/>
  <c r="D3113" i="2"/>
  <c r="E3113" i="2"/>
  <c r="F3113" i="2"/>
  <c r="G3113" i="2"/>
  <c r="H3113" i="2"/>
  <c r="I3113" i="2"/>
  <c r="J3113" i="2"/>
  <c r="A3114" i="2"/>
  <c r="B3114" i="2"/>
  <c r="C3114" i="2"/>
  <c r="D3114" i="2"/>
  <c r="E3114" i="2"/>
  <c r="F3114" i="2"/>
  <c r="G3114" i="2"/>
  <c r="H3114" i="2"/>
  <c r="I3114" i="2"/>
  <c r="J3114" i="2"/>
  <c r="A3115" i="2"/>
  <c r="B3115" i="2"/>
  <c r="C3115" i="2"/>
  <c r="D3115" i="2"/>
  <c r="E3115" i="2"/>
  <c r="F3115" i="2"/>
  <c r="G3115" i="2"/>
  <c r="H3115" i="2"/>
  <c r="I3115" i="2"/>
  <c r="J3115" i="2"/>
  <c r="A3116" i="2"/>
  <c r="B3116" i="2"/>
  <c r="C3116" i="2"/>
  <c r="D3116" i="2"/>
  <c r="E3116" i="2"/>
  <c r="F3116" i="2"/>
  <c r="G3116" i="2"/>
  <c r="H3116" i="2"/>
  <c r="I3116" i="2"/>
  <c r="J3116" i="2"/>
  <c r="A3117" i="2"/>
  <c r="B3117" i="2"/>
  <c r="C3117" i="2"/>
  <c r="D3117" i="2"/>
  <c r="E3117" i="2"/>
  <c r="F3117" i="2"/>
  <c r="G3117" i="2"/>
  <c r="H3117" i="2"/>
  <c r="I3117" i="2"/>
  <c r="J3117" i="2"/>
  <c r="A3118" i="2"/>
  <c r="B3118" i="2"/>
  <c r="C3118" i="2"/>
  <c r="D3118" i="2"/>
  <c r="E3118" i="2"/>
  <c r="F3118" i="2"/>
  <c r="G3118" i="2"/>
  <c r="H3118" i="2"/>
  <c r="I3118" i="2"/>
  <c r="J3118" i="2"/>
  <c r="A3119" i="2"/>
  <c r="B3119" i="2"/>
  <c r="C3119" i="2"/>
  <c r="D3119" i="2"/>
  <c r="E3119" i="2"/>
  <c r="F3119" i="2"/>
  <c r="G3119" i="2"/>
  <c r="H3119" i="2"/>
  <c r="I3119" i="2"/>
  <c r="J3119" i="2"/>
  <c r="A3120" i="2"/>
  <c r="B3120" i="2"/>
  <c r="C3120" i="2"/>
  <c r="D3120" i="2"/>
  <c r="E3120" i="2"/>
  <c r="F3120" i="2"/>
  <c r="G3120" i="2"/>
  <c r="H3120" i="2"/>
  <c r="I3120" i="2"/>
  <c r="J3120" i="2"/>
  <c r="A3121" i="2"/>
  <c r="B3121" i="2"/>
  <c r="C3121" i="2"/>
  <c r="D3121" i="2"/>
  <c r="E3121" i="2"/>
  <c r="F3121" i="2"/>
  <c r="G3121" i="2"/>
  <c r="H3121" i="2"/>
  <c r="I3121" i="2"/>
  <c r="J3121" i="2"/>
  <c r="A3122" i="2"/>
  <c r="B3122" i="2"/>
  <c r="C3122" i="2"/>
  <c r="D3122" i="2"/>
  <c r="E3122" i="2"/>
  <c r="F3122" i="2"/>
  <c r="G3122" i="2"/>
  <c r="H3122" i="2"/>
  <c r="I3122" i="2"/>
  <c r="J3122" i="2"/>
  <c r="A3123" i="2"/>
  <c r="B3123" i="2"/>
  <c r="C3123" i="2"/>
  <c r="D3123" i="2"/>
  <c r="E3123" i="2"/>
  <c r="F3123" i="2"/>
  <c r="G3123" i="2"/>
  <c r="H3123" i="2"/>
  <c r="I3123" i="2"/>
  <c r="J3123" i="2"/>
  <c r="A3124" i="2"/>
  <c r="B3124" i="2"/>
  <c r="C3124" i="2"/>
  <c r="D3124" i="2"/>
  <c r="E3124" i="2"/>
  <c r="F3124" i="2"/>
  <c r="G3124" i="2"/>
  <c r="H3124" i="2"/>
  <c r="I3124" i="2"/>
  <c r="J3124" i="2"/>
  <c r="A3125" i="2"/>
  <c r="B3125" i="2"/>
  <c r="C3125" i="2"/>
  <c r="D3125" i="2"/>
  <c r="E3125" i="2"/>
  <c r="F3125" i="2"/>
  <c r="G3125" i="2"/>
  <c r="H3125" i="2"/>
  <c r="I3125" i="2"/>
  <c r="J3125" i="2"/>
  <c r="A3126" i="2"/>
  <c r="B3126" i="2"/>
  <c r="C3126" i="2"/>
  <c r="D3126" i="2"/>
  <c r="E3126" i="2"/>
  <c r="F3126" i="2"/>
  <c r="G3126" i="2"/>
  <c r="H3126" i="2"/>
  <c r="I3126" i="2"/>
  <c r="J3126" i="2"/>
  <c r="A3127" i="2"/>
  <c r="B3127" i="2"/>
  <c r="C3127" i="2"/>
  <c r="D3127" i="2"/>
  <c r="E3127" i="2"/>
  <c r="F3127" i="2"/>
  <c r="G3127" i="2"/>
  <c r="H3127" i="2"/>
  <c r="I3127" i="2"/>
  <c r="J3127" i="2"/>
  <c r="A3128" i="2"/>
  <c r="B3128" i="2"/>
  <c r="C3128" i="2"/>
  <c r="D3128" i="2"/>
  <c r="E3128" i="2"/>
  <c r="F3128" i="2"/>
  <c r="G3128" i="2"/>
  <c r="H3128" i="2"/>
  <c r="I3128" i="2"/>
  <c r="J3128" i="2"/>
  <c r="A3129" i="2"/>
  <c r="B3129" i="2"/>
  <c r="C3129" i="2"/>
  <c r="D3129" i="2"/>
  <c r="E3129" i="2"/>
  <c r="F3129" i="2"/>
  <c r="G3129" i="2"/>
  <c r="H3129" i="2"/>
  <c r="I3129" i="2"/>
  <c r="J3129" i="2"/>
  <c r="A3130" i="2"/>
  <c r="B3130" i="2"/>
  <c r="C3130" i="2"/>
  <c r="D3130" i="2"/>
  <c r="E3130" i="2"/>
  <c r="F3130" i="2"/>
  <c r="G3130" i="2"/>
  <c r="H3130" i="2"/>
  <c r="I3130" i="2"/>
  <c r="J3130" i="2"/>
  <c r="A3131" i="2"/>
  <c r="B3131" i="2"/>
  <c r="C3131" i="2"/>
  <c r="D3131" i="2"/>
  <c r="E3131" i="2"/>
  <c r="F3131" i="2"/>
  <c r="G3131" i="2"/>
  <c r="H3131" i="2"/>
  <c r="I3131" i="2"/>
  <c r="J3131" i="2"/>
  <c r="A3132" i="2"/>
  <c r="B3132" i="2"/>
  <c r="C3132" i="2"/>
  <c r="D3132" i="2"/>
  <c r="E3132" i="2"/>
  <c r="F3132" i="2"/>
  <c r="G3132" i="2"/>
  <c r="H3132" i="2"/>
  <c r="I3132" i="2"/>
  <c r="J3132" i="2"/>
  <c r="A3133" i="2"/>
  <c r="B3133" i="2"/>
  <c r="C3133" i="2"/>
  <c r="D3133" i="2"/>
  <c r="E3133" i="2"/>
  <c r="F3133" i="2"/>
  <c r="G3133" i="2"/>
  <c r="H3133" i="2"/>
  <c r="I3133" i="2"/>
  <c r="J3133" i="2"/>
  <c r="A3134" i="2"/>
  <c r="B3134" i="2"/>
  <c r="C3134" i="2"/>
  <c r="D3134" i="2"/>
  <c r="E3134" i="2"/>
  <c r="F3134" i="2"/>
  <c r="G3134" i="2"/>
  <c r="H3134" i="2"/>
  <c r="I3134" i="2"/>
  <c r="J3134" i="2"/>
  <c r="A3135" i="2"/>
  <c r="B3135" i="2"/>
  <c r="C3135" i="2"/>
  <c r="D3135" i="2"/>
  <c r="E3135" i="2"/>
  <c r="F3135" i="2"/>
  <c r="G3135" i="2"/>
  <c r="H3135" i="2"/>
  <c r="I3135" i="2"/>
  <c r="J3135" i="2"/>
  <c r="A3136" i="2"/>
  <c r="B3136" i="2"/>
  <c r="C3136" i="2"/>
  <c r="D3136" i="2"/>
  <c r="E3136" i="2"/>
  <c r="F3136" i="2"/>
  <c r="G3136" i="2"/>
  <c r="H3136" i="2"/>
  <c r="I3136" i="2"/>
  <c r="J3136" i="2"/>
  <c r="A3137" i="2"/>
  <c r="B3137" i="2"/>
  <c r="C3137" i="2"/>
  <c r="D3137" i="2"/>
  <c r="E3137" i="2"/>
  <c r="F3137" i="2"/>
  <c r="G3137" i="2"/>
  <c r="H3137" i="2"/>
  <c r="I3137" i="2"/>
  <c r="J3137" i="2"/>
  <c r="A3138" i="2"/>
  <c r="B3138" i="2"/>
  <c r="C3138" i="2"/>
  <c r="D3138" i="2"/>
  <c r="E3138" i="2"/>
  <c r="F3138" i="2"/>
  <c r="G3138" i="2"/>
  <c r="H3138" i="2"/>
  <c r="I3138" i="2"/>
  <c r="J3138" i="2"/>
  <c r="A3139" i="2"/>
  <c r="B3139" i="2"/>
  <c r="C3139" i="2"/>
  <c r="D3139" i="2"/>
  <c r="E3139" i="2"/>
  <c r="F3139" i="2"/>
  <c r="G3139" i="2"/>
  <c r="H3139" i="2"/>
  <c r="I3139" i="2"/>
  <c r="J3139" i="2"/>
  <c r="A3140" i="2"/>
  <c r="B3140" i="2"/>
  <c r="C3140" i="2"/>
  <c r="D3140" i="2"/>
  <c r="E3140" i="2"/>
  <c r="F3140" i="2"/>
  <c r="G3140" i="2"/>
  <c r="H3140" i="2"/>
  <c r="I3140" i="2"/>
  <c r="J3140" i="2"/>
  <c r="A3141" i="2"/>
  <c r="B3141" i="2"/>
  <c r="C3141" i="2"/>
  <c r="D3141" i="2"/>
  <c r="E3141" i="2"/>
  <c r="F3141" i="2"/>
  <c r="G3141" i="2"/>
  <c r="H3141" i="2"/>
  <c r="I3141" i="2"/>
  <c r="J3141" i="2"/>
  <c r="A3142" i="2"/>
  <c r="B3142" i="2"/>
  <c r="C3142" i="2"/>
  <c r="D3142" i="2"/>
  <c r="E3142" i="2"/>
  <c r="F3142" i="2"/>
  <c r="G3142" i="2"/>
  <c r="H3142" i="2"/>
  <c r="I3142" i="2"/>
  <c r="J3142" i="2"/>
  <c r="A3143" i="2"/>
  <c r="B3143" i="2"/>
  <c r="C3143" i="2"/>
  <c r="D3143" i="2"/>
  <c r="E3143" i="2"/>
  <c r="F3143" i="2"/>
  <c r="G3143" i="2"/>
  <c r="H3143" i="2"/>
  <c r="I3143" i="2"/>
  <c r="J3143" i="2"/>
  <c r="A3144" i="2"/>
  <c r="B3144" i="2"/>
  <c r="C3144" i="2"/>
  <c r="D3144" i="2"/>
  <c r="E3144" i="2"/>
  <c r="F3144" i="2"/>
  <c r="G3144" i="2"/>
  <c r="H3144" i="2"/>
  <c r="I3144" i="2"/>
  <c r="J3144" i="2"/>
  <c r="A3145" i="2"/>
  <c r="B3145" i="2"/>
  <c r="C3145" i="2"/>
  <c r="D3145" i="2"/>
  <c r="E3145" i="2"/>
  <c r="F3145" i="2"/>
  <c r="G3145" i="2"/>
  <c r="H3145" i="2"/>
  <c r="I3145" i="2"/>
  <c r="J3145" i="2"/>
  <c r="A3146" i="2"/>
  <c r="B3146" i="2"/>
  <c r="C3146" i="2"/>
  <c r="D3146" i="2"/>
  <c r="E3146" i="2"/>
  <c r="F3146" i="2"/>
  <c r="G3146" i="2"/>
  <c r="H3146" i="2"/>
  <c r="I3146" i="2"/>
  <c r="J3146" i="2"/>
  <c r="A3147" i="2"/>
  <c r="B3147" i="2"/>
  <c r="C3147" i="2"/>
  <c r="D3147" i="2"/>
  <c r="E3147" i="2"/>
  <c r="F3147" i="2"/>
  <c r="G3147" i="2"/>
  <c r="H3147" i="2"/>
  <c r="I3147" i="2"/>
  <c r="J3147" i="2"/>
  <c r="A3148" i="2"/>
  <c r="B3148" i="2"/>
  <c r="C3148" i="2"/>
  <c r="D3148" i="2"/>
  <c r="E3148" i="2"/>
  <c r="F3148" i="2"/>
  <c r="G3148" i="2"/>
  <c r="H3148" i="2"/>
  <c r="I3148" i="2"/>
  <c r="J3148" i="2"/>
  <c r="A3149" i="2"/>
  <c r="B3149" i="2"/>
  <c r="C3149" i="2"/>
  <c r="D3149" i="2"/>
  <c r="E3149" i="2"/>
  <c r="F3149" i="2"/>
  <c r="G3149" i="2"/>
  <c r="H3149" i="2"/>
  <c r="I3149" i="2"/>
  <c r="J3149" i="2"/>
  <c r="A3150" i="2"/>
  <c r="B3150" i="2"/>
  <c r="C3150" i="2"/>
  <c r="D3150" i="2"/>
  <c r="E3150" i="2"/>
  <c r="F3150" i="2"/>
  <c r="G3150" i="2"/>
  <c r="H3150" i="2"/>
  <c r="I3150" i="2"/>
  <c r="J3150" i="2"/>
  <c r="A3151" i="2"/>
  <c r="B3151" i="2"/>
  <c r="C3151" i="2"/>
  <c r="D3151" i="2"/>
  <c r="E3151" i="2"/>
  <c r="F3151" i="2"/>
  <c r="G3151" i="2"/>
  <c r="H3151" i="2"/>
  <c r="I3151" i="2"/>
  <c r="J3151" i="2"/>
  <c r="A3152" i="2"/>
  <c r="B3152" i="2"/>
  <c r="C3152" i="2"/>
  <c r="D3152" i="2"/>
  <c r="E3152" i="2"/>
  <c r="F3152" i="2"/>
  <c r="G3152" i="2"/>
  <c r="H3152" i="2"/>
  <c r="I3152" i="2"/>
  <c r="J3152" i="2"/>
  <c r="A3153" i="2"/>
  <c r="B3153" i="2"/>
  <c r="C3153" i="2"/>
  <c r="D3153" i="2"/>
  <c r="E3153" i="2"/>
  <c r="F3153" i="2"/>
  <c r="G3153" i="2"/>
  <c r="H3153" i="2"/>
  <c r="I3153" i="2"/>
  <c r="J3153" i="2"/>
  <c r="A3154" i="2"/>
  <c r="B3154" i="2"/>
  <c r="C3154" i="2"/>
  <c r="D3154" i="2"/>
  <c r="E3154" i="2"/>
  <c r="F3154" i="2"/>
  <c r="G3154" i="2"/>
  <c r="H3154" i="2"/>
  <c r="I3154" i="2"/>
  <c r="J3154" i="2"/>
  <c r="A3155" i="2"/>
  <c r="B3155" i="2"/>
  <c r="C3155" i="2"/>
  <c r="D3155" i="2"/>
  <c r="E3155" i="2"/>
  <c r="F3155" i="2"/>
  <c r="G3155" i="2"/>
  <c r="H3155" i="2"/>
  <c r="I3155" i="2"/>
  <c r="J3155" i="2"/>
  <c r="A3156" i="2"/>
  <c r="B3156" i="2"/>
  <c r="C3156" i="2"/>
  <c r="D3156" i="2"/>
  <c r="E3156" i="2"/>
  <c r="F3156" i="2"/>
  <c r="G3156" i="2"/>
  <c r="H3156" i="2"/>
  <c r="I3156" i="2"/>
  <c r="J3156" i="2"/>
  <c r="A3157" i="2"/>
  <c r="B3157" i="2"/>
  <c r="C3157" i="2"/>
  <c r="D3157" i="2"/>
  <c r="E3157" i="2"/>
  <c r="F3157" i="2"/>
  <c r="G3157" i="2"/>
  <c r="H3157" i="2"/>
  <c r="I3157" i="2"/>
  <c r="J3157" i="2"/>
  <c r="A3158" i="2"/>
  <c r="B3158" i="2"/>
  <c r="C3158" i="2"/>
  <c r="D3158" i="2"/>
  <c r="E3158" i="2"/>
  <c r="F3158" i="2"/>
  <c r="G3158" i="2"/>
  <c r="H3158" i="2"/>
  <c r="I3158" i="2"/>
  <c r="J3158" i="2"/>
  <c r="A3159" i="2"/>
  <c r="B3159" i="2"/>
  <c r="C3159" i="2"/>
  <c r="D3159" i="2"/>
  <c r="E3159" i="2"/>
  <c r="F3159" i="2"/>
  <c r="G3159" i="2"/>
  <c r="H3159" i="2"/>
  <c r="I3159" i="2"/>
  <c r="J3159" i="2"/>
  <c r="A3160" i="2"/>
  <c r="B3160" i="2"/>
  <c r="C3160" i="2"/>
  <c r="D3160" i="2"/>
  <c r="E3160" i="2"/>
  <c r="F3160" i="2"/>
  <c r="G3160" i="2"/>
  <c r="H3160" i="2"/>
  <c r="I3160" i="2"/>
  <c r="J3160" i="2"/>
  <c r="A3161" i="2"/>
  <c r="B3161" i="2"/>
  <c r="C3161" i="2"/>
  <c r="D3161" i="2"/>
  <c r="E3161" i="2"/>
  <c r="F3161" i="2"/>
  <c r="G3161" i="2"/>
  <c r="H3161" i="2"/>
  <c r="I3161" i="2"/>
  <c r="J3161" i="2"/>
  <c r="A3162" i="2"/>
  <c r="B3162" i="2"/>
  <c r="C3162" i="2"/>
  <c r="D3162" i="2"/>
  <c r="E3162" i="2"/>
  <c r="F3162" i="2"/>
  <c r="G3162" i="2"/>
  <c r="H3162" i="2"/>
  <c r="I3162" i="2"/>
  <c r="J3162" i="2"/>
  <c r="A3163" i="2"/>
  <c r="B3163" i="2"/>
  <c r="C3163" i="2"/>
  <c r="D3163" i="2"/>
  <c r="E3163" i="2"/>
  <c r="F3163" i="2"/>
  <c r="G3163" i="2"/>
  <c r="H3163" i="2"/>
  <c r="I3163" i="2"/>
  <c r="J3163" i="2"/>
  <c r="A3164" i="2"/>
  <c r="B3164" i="2"/>
  <c r="C3164" i="2"/>
  <c r="D3164" i="2"/>
  <c r="E3164" i="2"/>
  <c r="F3164" i="2"/>
  <c r="G3164" i="2"/>
  <c r="H3164" i="2"/>
  <c r="I3164" i="2"/>
  <c r="J3164" i="2"/>
  <c r="A3165" i="2"/>
  <c r="B3165" i="2"/>
  <c r="C3165" i="2"/>
  <c r="D3165" i="2"/>
  <c r="E3165" i="2"/>
  <c r="F3165" i="2"/>
  <c r="G3165" i="2"/>
  <c r="H3165" i="2"/>
  <c r="I3165" i="2"/>
  <c r="J3165" i="2"/>
  <c r="A3166" i="2"/>
  <c r="B3166" i="2"/>
  <c r="C3166" i="2"/>
  <c r="D3166" i="2"/>
  <c r="E3166" i="2"/>
  <c r="F3166" i="2"/>
  <c r="G3166" i="2"/>
  <c r="H3166" i="2"/>
  <c r="I3166" i="2"/>
  <c r="J3166" i="2"/>
  <c r="A3167" i="2"/>
  <c r="B3167" i="2"/>
  <c r="C3167" i="2"/>
  <c r="D3167" i="2"/>
  <c r="E3167" i="2"/>
  <c r="F3167" i="2"/>
  <c r="G3167" i="2"/>
  <c r="H3167" i="2"/>
  <c r="I3167" i="2"/>
  <c r="J3167" i="2"/>
  <c r="A3168" i="2"/>
  <c r="B3168" i="2"/>
  <c r="C3168" i="2"/>
  <c r="D3168" i="2"/>
  <c r="E3168" i="2"/>
  <c r="F3168" i="2"/>
  <c r="G3168" i="2"/>
  <c r="H3168" i="2"/>
  <c r="I3168" i="2"/>
  <c r="J3168" i="2"/>
  <c r="A3169" i="2"/>
  <c r="B3169" i="2"/>
  <c r="C3169" i="2"/>
  <c r="D3169" i="2"/>
  <c r="E3169" i="2"/>
  <c r="F3169" i="2"/>
  <c r="G3169" i="2"/>
  <c r="H3169" i="2"/>
  <c r="I3169" i="2"/>
  <c r="J3169" i="2"/>
  <c r="A3170" i="2"/>
  <c r="B3170" i="2"/>
  <c r="C3170" i="2"/>
  <c r="D3170" i="2"/>
  <c r="E3170" i="2"/>
  <c r="F3170" i="2"/>
  <c r="G3170" i="2"/>
  <c r="H3170" i="2"/>
  <c r="I3170" i="2"/>
  <c r="J3170" i="2"/>
  <c r="A3171" i="2"/>
  <c r="B3171" i="2"/>
  <c r="C3171" i="2"/>
  <c r="D3171" i="2"/>
  <c r="E3171" i="2"/>
  <c r="F3171" i="2"/>
  <c r="G3171" i="2"/>
  <c r="H3171" i="2"/>
  <c r="I3171" i="2"/>
  <c r="J3171" i="2"/>
  <c r="A3172" i="2"/>
  <c r="B3172" i="2"/>
  <c r="C3172" i="2"/>
  <c r="D3172" i="2"/>
  <c r="E3172" i="2"/>
  <c r="F3172" i="2"/>
  <c r="G3172" i="2"/>
  <c r="H3172" i="2"/>
  <c r="I3172" i="2"/>
  <c r="J3172" i="2"/>
  <c r="A3173" i="2"/>
  <c r="B3173" i="2"/>
  <c r="C3173" i="2"/>
  <c r="D3173" i="2"/>
  <c r="E3173" i="2"/>
  <c r="F3173" i="2"/>
  <c r="G3173" i="2"/>
  <c r="H3173" i="2"/>
  <c r="I3173" i="2"/>
  <c r="J3173" i="2"/>
  <c r="A3174" i="2"/>
  <c r="B3174" i="2"/>
  <c r="C3174" i="2"/>
  <c r="D3174" i="2"/>
  <c r="E3174" i="2"/>
  <c r="F3174" i="2"/>
  <c r="G3174" i="2"/>
  <c r="H3174" i="2"/>
  <c r="I3174" i="2"/>
  <c r="J3174" i="2"/>
  <c r="A3175" i="2"/>
  <c r="B3175" i="2"/>
  <c r="C3175" i="2"/>
  <c r="D3175" i="2"/>
  <c r="E3175" i="2"/>
  <c r="F3175" i="2"/>
  <c r="G3175" i="2"/>
  <c r="H3175" i="2"/>
  <c r="I3175" i="2"/>
  <c r="J3175" i="2"/>
  <c r="A3176" i="2"/>
  <c r="B3176" i="2"/>
  <c r="C3176" i="2"/>
  <c r="D3176" i="2"/>
  <c r="E3176" i="2"/>
  <c r="F3176" i="2"/>
  <c r="G3176" i="2"/>
  <c r="H3176" i="2"/>
  <c r="I3176" i="2"/>
  <c r="J3176" i="2"/>
  <c r="A3177" i="2"/>
  <c r="B3177" i="2"/>
  <c r="C3177" i="2"/>
  <c r="D3177" i="2"/>
  <c r="E3177" i="2"/>
  <c r="F3177" i="2"/>
  <c r="G3177" i="2"/>
  <c r="H3177" i="2"/>
  <c r="I3177" i="2"/>
  <c r="J3177" i="2"/>
  <c r="A3178" i="2"/>
  <c r="B3178" i="2"/>
  <c r="C3178" i="2"/>
  <c r="D3178" i="2"/>
  <c r="E3178" i="2"/>
  <c r="F3178" i="2"/>
  <c r="G3178" i="2"/>
  <c r="H3178" i="2"/>
  <c r="I3178" i="2"/>
  <c r="J3178" i="2"/>
  <c r="A3179" i="2"/>
  <c r="B3179" i="2"/>
  <c r="C3179" i="2"/>
  <c r="D3179" i="2"/>
  <c r="E3179" i="2"/>
  <c r="F3179" i="2"/>
  <c r="G3179" i="2"/>
  <c r="H3179" i="2"/>
  <c r="I3179" i="2"/>
  <c r="J3179" i="2"/>
  <c r="A3180" i="2"/>
  <c r="B3180" i="2"/>
  <c r="C3180" i="2"/>
  <c r="D3180" i="2"/>
  <c r="E3180" i="2"/>
  <c r="F3180" i="2"/>
  <c r="G3180" i="2"/>
  <c r="H3180" i="2"/>
  <c r="I3180" i="2"/>
  <c r="J3180" i="2"/>
  <c r="A3181" i="2"/>
  <c r="B3181" i="2"/>
  <c r="C3181" i="2"/>
  <c r="D3181" i="2"/>
  <c r="E3181" i="2"/>
  <c r="F3181" i="2"/>
  <c r="G3181" i="2"/>
  <c r="H3181" i="2"/>
  <c r="I3181" i="2"/>
  <c r="J3181" i="2"/>
  <c r="A3182" i="2"/>
  <c r="B3182" i="2"/>
  <c r="C3182" i="2"/>
  <c r="D3182" i="2"/>
  <c r="E3182" i="2"/>
  <c r="F3182" i="2"/>
  <c r="G3182" i="2"/>
  <c r="H3182" i="2"/>
  <c r="I3182" i="2"/>
  <c r="J3182" i="2"/>
  <c r="A3183" i="2"/>
  <c r="B3183" i="2"/>
  <c r="C3183" i="2"/>
  <c r="D3183" i="2"/>
  <c r="E3183" i="2"/>
  <c r="F3183" i="2"/>
  <c r="G3183" i="2"/>
  <c r="H3183" i="2"/>
  <c r="I3183" i="2"/>
  <c r="J3183" i="2"/>
  <c r="A3184" i="2"/>
  <c r="B3184" i="2"/>
  <c r="C3184" i="2"/>
  <c r="D3184" i="2"/>
  <c r="E3184" i="2"/>
  <c r="F3184" i="2"/>
  <c r="G3184" i="2"/>
  <c r="H3184" i="2"/>
  <c r="I3184" i="2"/>
  <c r="J3184" i="2"/>
  <c r="A3185" i="2"/>
  <c r="B3185" i="2"/>
  <c r="C3185" i="2"/>
  <c r="D3185" i="2"/>
  <c r="E3185" i="2"/>
  <c r="F3185" i="2"/>
  <c r="G3185" i="2"/>
  <c r="H3185" i="2"/>
  <c r="I3185" i="2"/>
  <c r="J3185" i="2"/>
  <c r="A3186" i="2"/>
  <c r="B3186" i="2"/>
  <c r="C3186" i="2"/>
  <c r="D3186" i="2"/>
  <c r="E3186" i="2"/>
  <c r="F3186" i="2"/>
  <c r="G3186" i="2"/>
  <c r="H3186" i="2"/>
  <c r="I3186" i="2"/>
  <c r="J3186" i="2"/>
  <c r="A3187" i="2"/>
  <c r="B3187" i="2"/>
  <c r="C3187" i="2"/>
  <c r="D3187" i="2"/>
  <c r="E3187" i="2"/>
  <c r="F3187" i="2"/>
  <c r="G3187" i="2"/>
  <c r="H3187" i="2"/>
  <c r="I3187" i="2"/>
  <c r="J3187" i="2"/>
  <c r="A3188" i="2"/>
  <c r="B3188" i="2"/>
  <c r="C3188" i="2"/>
  <c r="D3188" i="2"/>
  <c r="E3188" i="2"/>
  <c r="F3188" i="2"/>
  <c r="G3188" i="2"/>
  <c r="H3188" i="2"/>
  <c r="I3188" i="2"/>
  <c r="J3188" i="2"/>
  <c r="A1" i="2"/>
  <c r="B1" i="2"/>
  <c r="C1" i="2"/>
  <c r="D1" i="2"/>
  <c r="E1" i="2"/>
  <c r="F1" i="2"/>
  <c r="G1" i="2"/>
  <c r="H1" i="2"/>
  <c r="I1" i="2"/>
  <c r="J1" i="2"/>
  <c r="A2" i="2"/>
  <c r="B2" i="2"/>
  <c r="C2" i="2"/>
  <c r="D2" i="2"/>
  <c r="E2" i="2"/>
  <c r="F2" i="2"/>
  <c r="G2" i="2"/>
  <c r="H2" i="2"/>
  <c r="I2" i="2"/>
  <c r="J2" i="2"/>
  <c r="A3" i="2"/>
  <c r="B3" i="2"/>
  <c r="C3" i="2"/>
  <c r="D3" i="2"/>
  <c r="E3" i="2"/>
  <c r="F3" i="2"/>
  <c r="G3" i="2"/>
  <c r="H3" i="2"/>
  <c r="I3" i="2"/>
  <c r="J3" i="2"/>
  <c r="A4" i="2"/>
  <c r="B4" i="2"/>
  <c r="C4" i="2"/>
  <c r="D4" i="2"/>
  <c r="E4" i="2"/>
  <c r="F4" i="2"/>
  <c r="G4" i="2"/>
  <c r="H4" i="2"/>
  <c r="I4" i="2"/>
  <c r="J4" i="2"/>
  <c r="A5" i="2"/>
  <c r="B5" i="2"/>
  <c r="C5" i="2"/>
  <c r="D5" i="2"/>
  <c r="E5" i="2"/>
  <c r="F5" i="2"/>
  <c r="G5" i="2"/>
  <c r="H5" i="2"/>
  <c r="I5" i="2"/>
  <c r="J5" i="2"/>
  <c r="A6" i="2"/>
  <c r="B6" i="2"/>
  <c r="C6" i="2"/>
  <c r="D6" i="2"/>
  <c r="E6" i="2"/>
  <c r="F6" i="2"/>
  <c r="G6" i="2"/>
  <c r="H6" i="2"/>
  <c r="I6" i="2"/>
  <c r="J6" i="2"/>
  <c r="A7" i="2"/>
  <c r="B7" i="2"/>
  <c r="C7" i="2"/>
  <c r="D7" i="2"/>
  <c r="E7" i="2"/>
  <c r="F7" i="2"/>
  <c r="G7" i="2"/>
  <c r="H7" i="2"/>
  <c r="I7" i="2"/>
  <c r="J7" i="2"/>
  <c r="A8" i="2"/>
  <c r="B8" i="2"/>
  <c r="C8" i="2"/>
  <c r="D8" i="2"/>
  <c r="E8" i="2"/>
  <c r="F8" i="2"/>
  <c r="G8" i="2"/>
  <c r="H8" i="2"/>
  <c r="I8" i="2"/>
  <c r="J8" i="2"/>
  <c r="A9" i="2"/>
  <c r="B9" i="2"/>
  <c r="C9" i="2"/>
  <c r="D9" i="2"/>
  <c r="E9" i="2"/>
  <c r="F9" i="2"/>
  <c r="G9" i="2"/>
  <c r="H9" i="2"/>
  <c r="I9" i="2"/>
  <c r="J9" i="2"/>
  <c r="A10" i="2"/>
  <c r="B10" i="2"/>
  <c r="C10" i="2"/>
  <c r="D10" i="2"/>
  <c r="E10" i="2"/>
  <c r="F10" i="2"/>
  <c r="G10" i="2"/>
  <c r="H10" i="2"/>
  <c r="I10" i="2"/>
  <c r="J10" i="2"/>
  <c r="A11" i="2"/>
  <c r="B11" i="2"/>
  <c r="C11" i="2"/>
  <c r="D11" i="2"/>
  <c r="E11" i="2"/>
  <c r="F11" i="2"/>
  <c r="G11" i="2"/>
  <c r="H11" i="2"/>
  <c r="I11" i="2"/>
  <c r="J11" i="2"/>
  <c r="A12" i="2"/>
  <c r="B12" i="2"/>
  <c r="C12" i="2"/>
  <c r="D12" i="2"/>
  <c r="E12" i="2"/>
  <c r="F12" i="2"/>
  <c r="G12" i="2"/>
  <c r="H12" i="2"/>
  <c r="I12" i="2"/>
  <c r="J12" i="2"/>
  <c r="A13" i="2"/>
  <c r="B13" i="2"/>
  <c r="C13" i="2"/>
  <c r="D13" i="2"/>
  <c r="E13" i="2"/>
  <c r="F13" i="2"/>
  <c r="G13" i="2"/>
  <c r="H13" i="2"/>
  <c r="I13" i="2"/>
  <c r="J13" i="2"/>
  <c r="A14" i="2"/>
  <c r="B14" i="2"/>
  <c r="C14" i="2"/>
  <c r="D14" i="2"/>
  <c r="E14" i="2"/>
  <c r="F14" i="2"/>
  <c r="G14" i="2"/>
  <c r="H14" i="2"/>
  <c r="I14" i="2"/>
  <c r="J14" i="2"/>
  <c r="A15" i="2"/>
  <c r="B15" i="2"/>
  <c r="C15" i="2"/>
  <c r="D15" i="2"/>
  <c r="E15" i="2"/>
  <c r="F15" i="2"/>
  <c r="G15" i="2"/>
  <c r="H15" i="2"/>
  <c r="I15" i="2"/>
  <c r="J15" i="2"/>
  <c r="A16" i="2"/>
  <c r="B16" i="2"/>
  <c r="C16" i="2"/>
  <c r="D16" i="2"/>
  <c r="E16" i="2"/>
  <c r="F16" i="2"/>
  <c r="G16" i="2"/>
  <c r="H16" i="2"/>
  <c r="I16" i="2"/>
  <c r="J16" i="2"/>
  <c r="A17" i="2"/>
  <c r="B17" i="2"/>
  <c r="C17" i="2"/>
  <c r="D17" i="2"/>
  <c r="E17" i="2"/>
  <c r="F17" i="2"/>
  <c r="G17" i="2"/>
  <c r="H17" i="2"/>
  <c r="I17" i="2"/>
  <c r="J17" i="2"/>
  <c r="A18" i="2"/>
  <c r="B18" i="2"/>
  <c r="C18" i="2"/>
  <c r="D18" i="2"/>
  <c r="E18" i="2"/>
  <c r="F18" i="2"/>
  <c r="G18" i="2"/>
  <c r="H18" i="2"/>
  <c r="I18" i="2"/>
  <c r="J18" i="2"/>
  <c r="A19" i="2"/>
  <c r="B19" i="2"/>
  <c r="C19" i="2"/>
  <c r="D19" i="2"/>
  <c r="E19" i="2"/>
  <c r="F19" i="2"/>
  <c r="G19" i="2"/>
  <c r="H19" i="2"/>
  <c r="I19" i="2"/>
  <c r="J19" i="2"/>
  <c r="A20" i="2"/>
  <c r="B20" i="2"/>
  <c r="C20" i="2"/>
  <c r="D20" i="2"/>
  <c r="E20" i="2"/>
  <c r="F20" i="2"/>
  <c r="G20" i="2"/>
  <c r="H20" i="2"/>
  <c r="I20" i="2"/>
  <c r="J20" i="2"/>
  <c r="A21" i="2"/>
  <c r="B21" i="2"/>
  <c r="C21" i="2"/>
  <c r="D21" i="2"/>
  <c r="E21" i="2"/>
  <c r="F21" i="2"/>
  <c r="G21" i="2"/>
  <c r="H21" i="2"/>
  <c r="I21" i="2"/>
  <c r="J21" i="2"/>
  <c r="A22" i="2"/>
  <c r="B22" i="2"/>
  <c r="C22" i="2"/>
  <c r="D22" i="2"/>
  <c r="E22" i="2"/>
  <c r="F22" i="2"/>
  <c r="G22" i="2"/>
  <c r="H22" i="2"/>
  <c r="I22" i="2"/>
  <c r="J22" i="2"/>
  <c r="A23" i="2"/>
  <c r="B23" i="2"/>
  <c r="C23" i="2"/>
  <c r="D23" i="2"/>
  <c r="E23" i="2"/>
  <c r="F23" i="2"/>
  <c r="G23" i="2"/>
  <c r="H23" i="2"/>
  <c r="I23" i="2"/>
  <c r="J23" i="2"/>
  <c r="A24" i="2"/>
  <c r="B24" i="2"/>
  <c r="C24" i="2"/>
  <c r="D24" i="2"/>
  <c r="E24" i="2"/>
  <c r="F24" i="2"/>
  <c r="G24" i="2"/>
  <c r="H24" i="2"/>
  <c r="I24" i="2"/>
  <c r="J24" i="2"/>
  <c r="A25" i="2"/>
  <c r="B25" i="2"/>
  <c r="C25" i="2"/>
  <c r="D25" i="2"/>
  <c r="E25" i="2"/>
  <c r="F25" i="2"/>
  <c r="G25" i="2"/>
  <c r="H25" i="2"/>
  <c r="I25" i="2"/>
  <c r="J25" i="2"/>
  <c r="A26" i="2"/>
  <c r="B26" i="2"/>
  <c r="C26" i="2"/>
  <c r="D26" i="2"/>
  <c r="E26" i="2"/>
  <c r="F26" i="2"/>
  <c r="G26" i="2"/>
  <c r="H26" i="2"/>
  <c r="I26" i="2"/>
  <c r="J26" i="2"/>
  <c r="A27" i="2"/>
  <c r="B27" i="2"/>
  <c r="C27" i="2"/>
  <c r="D27" i="2"/>
  <c r="E27" i="2"/>
  <c r="F27" i="2"/>
  <c r="G27" i="2"/>
  <c r="H27" i="2"/>
  <c r="I27" i="2"/>
  <c r="J27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A30" i="2"/>
  <c r="B30" i="2"/>
  <c r="C30" i="2"/>
  <c r="D30" i="2"/>
  <c r="E30" i="2"/>
  <c r="F30" i="2"/>
  <c r="G30" i="2"/>
  <c r="H30" i="2"/>
  <c r="I30" i="2"/>
  <c r="J30" i="2"/>
  <c r="A31" i="2"/>
  <c r="B31" i="2"/>
  <c r="C31" i="2"/>
  <c r="D31" i="2"/>
  <c r="E31" i="2"/>
  <c r="F31" i="2"/>
  <c r="G31" i="2"/>
  <c r="H31" i="2"/>
  <c r="I31" i="2"/>
  <c r="J31" i="2"/>
  <c r="A32" i="2"/>
  <c r="B32" i="2"/>
  <c r="C32" i="2"/>
  <c r="D32" i="2"/>
  <c r="E32" i="2"/>
  <c r="F32" i="2"/>
  <c r="G32" i="2"/>
  <c r="H32" i="2"/>
  <c r="I32" i="2"/>
  <c r="J32" i="2"/>
  <c r="A33" i="2"/>
  <c r="B33" i="2"/>
  <c r="C33" i="2"/>
  <c r="D33" i="2"/>
  <c r="E33" i="2"/>
  <c r="F33" i="2"/>
  <c r="G33" i="2"/>
  <c r="H33" i="2"/>
  <c r="I33" i="2"/>
  <c r="J33" i="2"/>
  <c r="A34" i="2"/>
  <c r="B34" i="2"/>
  <c r="C34" i="2"/>
  <c r="D34" i="2"/>
  <c r="E34" i="2"/>
  <c r="F34" i="2"/>
  <c r="G34" i="2"/>
  <c r="H34" i="2"/>
  <c r="I34" i="2"/>
  <c r="J34" i="2"/>
  <c r="A35" i="2"/>
  <c r="B35" i="2"/>
  <c r="C35" i="2"/>
  <c r="D35" i="2"/>
  <c r="E35" i="2"/>
  <c r="F35" i="2"/>
  <c r="G35" i="2"/>
  <c r="H35" i="2"/>
  <c r="I35" i="2"/>
  <c r="J35" i="2"/>
  <c r="A36" i="2"/>
  <c r="B36" i="2"/>
  <c r="C36" i="2"/>
  <c r="D36" i="2"/>
  <c r="E36" i="2"/>
  <c r="F36" i="2"/>
  <c r="G36" i="2"/>
  <c r="H36" i="2"/>
  <c r="I36" i="2"/>
  <c r="J36" i="2"/>
  <c r="A37" i="2"/>
  <c r="B37" i="2"/>
  <c r="C37" i="2"/>
  <c r="D37" i="2"/>
  <c r="E37" i="2"/>
  <c r="F37" i="2"/>
  <c r="G37" i="2"/>
  <c r="H37" i="2"/>
  <c r="I37" i="2"/>
  <c r="J37" i="2"/>
  <c r="A38" i="2"/>
  <c r="B38" i="2"/>
  <c r="C38" i="2"/>
  <c r="D38" i="2"/>
  <c r="E38" i="2"/>
  <c r="F38" i="2"/>
  <c r="G38" i="2"/>
  <c r="H38" i="2"/>
  <c r="I38" i="2"/>
  <c r="J38" i="2"/>
  <c r="A39" i="2"/>
  <c r="B39" i="2"/>
  <c r="C39" i="2"/>
  <c r="D39" i="2"/>
  <c r="E39" i="2"/>
  <c r="F39" i="2"/>
  <c r="G39" i="2"/>
  <c r="H39" i="2"/>
  <c r="I39" i="2"/>
  <c r="J39" i="2"/>
  <c r="A40" i="2"/>
  <c r="B40" i="2"/>
  <c r="C40" i="2"/>
  <c r="D40" i="2"/>
  <c r="E40" i="2"/>
  <c r="F40" i="2"/>
  <c r="G40" i="2"/>
  <c r="H40" i="2"/>
  <c r="I40" i="2"/>
  <c r="J40" i="2"/>
  <c r="A41" i="2"/>
  <c r="B41" i="2"/>
  <c r="C41" i="2"/>
  <c r="D41" i="2"/>
  <c r="E41" i="2"/>
  <c r="F41" i="2"/>
  <c r="G41" i="2"/>
  <c r="H41" i="2"/>
  <c r="I41" i="2"/>
  <c r="J41" i="2"/>
  <c r="A42" i="2"/>
  <c r="B42" i="2"/>
  <c r="C42" i="2"/>
  <c r="D42" i="2"/>
  <c r="E42" i="2"/>
  <c r="F42" i="2"/>
  <c r="G42" i="2"/>
  <c r="H42" i="2"/>
  <c r="I42" i="2"/>
  <c r="J42" i="2"/>
  <c r="A43" i="2"/>
  <c r="B43" i="2"/>
  <c r="C43" i="2"/>
  <c r="D43" i="2"/>
  <c r="E43" i="2"/>
  <c r="F43" i="2"/>
  <c r="G43" i="2"/>
  <c r="H43" i="2"/>
  <c r="I43" i="2"/>
  <c r="J43" i="2"/>
  <c r="A44" i="2"/>
  <c r="B44" i="2"/>
  <c r="C44" i="2"/>
  <c r="D44" i="2"/>
  <c r="E44" i="2"/>
  <c r="F44" i="2"/>
  <c r="G44" i="2"/>
  <c r="H44" i="2"/>
  <c r="I44" i="2"/>
  <c r="J44" i="2"/>
  <c r="A45" i="2"/>
  <c r="B45" i="2"/>
  <c r="C45" i="2"/>
  <c r="D45" i="2"/>
  <c r="E45" i="2"/>
  <c r="F45" i="2"/>
  <c r="G45" i="2"/>
  <c r="H45" i="2"/>
  <c r="I45" i="2"/>
  <c r="J45" i="2"/>
  <c r="A46" i="2"/>
  <c r="B46" i="2"/>
  <c r="C46" i="2"/>
  <c r="D46" i="2"/>
  <c r="E46" i="2"/>
  <c r="F46" i="2"/>
  <c r="G46" i="2"/>
  <c r="H46" i="2"/>
  <c r="I46" i="2"/>
  <c r="J46" i="2"/>
  <c r="A47" i="2"/>
  <c r="B47" i="2"/>
  <c r="C47" i="2"/>
  <c r="D47" i="2"/>
  <c r="E47" i="2"/>
  <c r="F47" i="2"/>
  <c r="G47" i="2"/>
  <c r="H47" i="2"/>
  <c r="I47" i="2"/>
  <c r="J47" i="2"/>
  <c r="A48" i="2"/>
  <c r="B48" i="2"/>
  <c r="C48" i="2"/>
  <c r="D48" i="2"/>
  <c r="E48" i="2"/>
  <c r="F48" i="2"/>
  <c r="G48" i="2"/>
  <c r="H48" i="2"/>
  <c r="I48" i="2"/>
  <c r="J48" i="2"/>
  <c r="A49" i="2"/>
  <c r="B49" i="2"/>
  <c r="C49" i="2"/>
  <c r="D49" i="2"/>
  <c r="E49" i="2"/>
  <c r="F49" i="2"/>
  <c r="G49" i="2"/>
  <c r="H49" i="2"/>
  <c r="I49" i="2"/>
  <c r="J49" i="2"/>
  <c r="A50" i="2"/>
  <c r="B50" i="2"/>
  <c r="C50" i="2"/>
  <c r="D50" i="2"/>
  <c r="E50" i="2"/>
  <c r="F50" i="2"/>
  <c r="G50" i="2"/>
  <c r="H50" i="2"/>
  <c r="I50" i="2"/>
  <c r="J50" i="2"/>
  <c r="A51" i="2"/>
  <c r="B51" i="2"/>
  <c r="C51" i="2"/>
  <c r="D51" i="2"/>
  <c r="E51" i="2"/>
  <c r="F51" i="2"/>
  <c r="G51" i="2"/>
  <c r="H51" i="2"/>
  <c r="I51" i="2"/>
  <c r="J51" i="2"/>
  <c r="A52" i="2"/>
  <c r="B52" i="2"/>
  <c r="C52" i="2"/>
  <c r="D52" i="2"/>
  <c r="E52" i="2"/>
  <c r="F52" i="2"/>
  <c r="G52" i="2"/>
  <c r="H52" i="2"/>
  <c r="I52" i="2"/>
  <c r="J52" i="2"/>
  <c r="A53" i="2"/>
  <c r="B53" i="2"/>
  <c r="C53" i="2"/>
  <c r="D53" i="2"/>
  <c r="E53" i="2"/>
  <c r="F53" i="2"/>
  <c r="G53" i="2"/>
  <c r="H53" i="2"/>
  <c r="I53" i="2"/>
  <c r="J53" i="2"/>
  <c r="A54" i="2"/>
  <c r="B54" i="2"/>
  <c r="C54" i="2"/>
  <c r="D54" i="2"/>
  <c r="E54" i="2"/>
  <c r="F54" i="2"/>
  <c r="G54" i="2"/>
  <c r="H54" i="2"/>
  <c r="I54" i="2"/>
  <c r="J54" i="2"/>
  <c r="A55" i="2"/>
  <c r="B55" i="2"/>
  <c r="C55" i="2"/>
  <c r="D55" i="2"/>
  <c r="E55" i="2"/>
  <c r="F55" i="2"/>
  <c r="G55" i="2"/>
  <c r="H55" i="2"/>
  <c r="I55" i="2"/>
  <c r="J55" i="2"/>
  <c r="A56" i="2"/>
  <c r="B56" i="2"/>
  <c r="C56" i="2"/>
  <c r="D56" i="2"/>
  <c r="E56" i="2"/>
  <c r="F56" i="2"/>
  <c r="G56" i="2"/>
  <c r="H56" i="2"/>
  <c r="I56" i="2"/>
  <c r="J56" i="2"/>
  <c r="A57" i="2"/>
  <c r="B57" i="2"/>
  <c r="C57" i="2"/>
  <c r="D57" i="2"/>
  <c r="E57" i="2"/>
  <c r="F57" i="2"/>
  <c r="G57" i="2"/>
  <c r="H57" i="2"/>
  <c r="I57" i="2"/>
  <c r="J57" i="2"/>
  <c r="A58" i="2"/>
  <c r="B58" i="2"/>
  <c r="C58" i="2"/>
  <c r="D58" i="2"/>
  <c r="E58" i="2"/>
  <c r="F58" i="2"/>
  <c r="G58" i="2"/>
  <c r="H58" i="2"/>
  <c r="I58" i="2"/>
  <c r="J58" i="2"/>
  <c r="A59" i="2"/>
  <c r="B59" i="2"/>
  <c r="C59" i="2"/>
  <c r="D59" i="2"/>
  <c r="E59" i="2"/>
  <c r="F59" i="2"/>
  <c r="G59" i="2"/>
  <c r="H59" i="2"/>
  <c r="I59" i="2"/>
  <c r="J59" i="2"/>
  <c r="A60" i="2"/>
  <c r="B60" i="2"/>
  <c r="C60" i="2"/>
  <c r="D60" i="2"/>
  <c r="E60" i="2"/>
  <c r="F60" i="2"/>
  <c r="G60" i="2"/>
  <c r="H60" i="2"/>
  <c r="I60" i="2"/>
  <c r="J60" i="2"/>
  <c r="A61" i="2"/>
  <c r="B61" i="2"/>
  <c r="C61" i="2"/>
  <c r="D61" i="2"/>
  <c r="E61" i="2"/>
  <c r="F61" i="2"/>
  <c r="G61" i="2"/>
  <c r="H61" i="2"/>
  <c r="I61" i="2"/>
  <c r="J61" i="2"/>
  <c r="A62" i="2"/>
  <c r="B62" i="2"/>
  <c r="C62" i="2"/>
  <c r="D62" i="2"/>
  <c r="E62" i="2"/>
  <c r="F62" i="2"/>
  <c r="G62" i="2"/>
  <c r="H62" i="2"/>
  <c r="I62" i="2"/>
  <c r="J62" i="2"/>
  <c r="A63" i="2"/>
  <c r="B63" i="2"/>
  <c r="C63" i="2"/>
  <c r="D63" i="2"/>
  <c r="E63" i="2"/>
  <c r="F63" i="2"/>
  <c r="G63" i="2"/>
  <c r="H63" i="2"/>
  <c r="I63" i="2"/>
  <c r="J63" i="2"/>
  <c r="A64" i="2"/>
  <c r="B64" i="2"/>
  <c r="C64" i="2"/>
  <c r="D64" i="2"/>
  <c r="E64" i="2"/>
  <c r="F64" i="2"/>
  <c r="G64" i="2"/>
  <c r="H64" i="2"/>
  <c r="I64" i="2"/>
  <c r="J64" i="2"/>
  <c r="A65" i="2"/>
  <c r="B65" i="2"/>
  <c r="C65" i="2"/>
  <c r="D65" i="2"/>
  <c r="E65" i="2"/>
  <c r="F65" i="2"/>
  <c r="G65" i="2"/>
  <c r="H65" i="2"/>
  <c r="I65" i="2"/>
  <c r="J65" i="2"/>
  <c r="A66" i="2"/>
  <c r="B66" i="2"/>
  <c r="C66" i="2"/>
  <c r="D66" i="2"/>
  <c r="E66" i="2"/>
  <c r="F66" i="2"/>
  <c r="G66" i="2"/>
  <c r="H66" i="2"/>
  <c r="I66" i="2"/>
  <c r="J66" i="2"/>
  <c r="A67" i="2"/>
  <c r="B67" i="2"/>
  <c r="C67" i="2"/>
  <c r="D67" i="2"/>
  <c r="E67" i="2"/>
  <c r="F67" i="2"/>
  <c r="G67" i="2"/>
  <c r="H67" i="2"/>
  <c r="I67" i="2"/>
  <c r="J67" i="2"/>
  <c r="A68" i="2"/>
  <c r="B68" i="2"/>
  <c r="C68" i="2"/>
  <c r="D68" i="2"/>
  <c r="E68" i="2"/>
  <c r="F68" i="2"/>
  <c r="G68" i="2"/>
  <c r="H68" i="2"/>
  <c r="I68" i="2"/>
  <c r="J68" i="2"/>
  <c r="A69" i="2"/>
  <c r="B69" i="2"/>
  <c r="C69" i="2"/>
  <c r="D69" i="2"/>
  <c r="E69" i="2"/>
  <c r="F69" i="2"/>
  <c r="G69" i="2"/>
  <c r="H69" i="2"/>
  <c r="I69" i="2"/>
  <c r="J69" i="2"/>
  <c r="A70" i="2"/>
  <c r="B70" i="2"/>
  <c r="C70" i="2"/>
  <c r="D70" i="2"/>
  <c r="E70" i="2"/>
  <c r="F70" i="2"/>
  <c r="G70" i="2"/>
  <c r="H70" i="2"/>
  <c r="I70" i="2"/>
  <c r="J70" i="2"/>
  <c r="A71" i="2"/>
  <c r="B71" i="2"/>
  <c r="C71" i="2"/>
  <c r="D71" i="2"/>
  <c r="E71" i="2"/>
  <c r="F71" i="2"/>
  <c r="G71" i="2"/>
  <c r="H71" i="2"/>
  <c r="I71" i="2"/>
  <c r="J71" i="2"/>
  <c r="A72" i="2"/>
  <c r="B72" i="2"/>
  <c r="C72" i="2"/>
  <c r="D72" i="2"/>
  <c r="E72" i="2"/>
  <c r="F72" i="2"/>
  <c r="G72" i="2"/>
  <c r="H72" i="2"/>
  <c r="I72" i="2"/>
  <c r="J72" i="2"/>
  <c r="A73" i="2"/>
  <c r="B73" i="2"/>
  <c r="C73" i="2"/>
  <c r="D73" i="2"/>
  <c r="E73" i="2"/>
  <c r="F73" i="2"/>
  <c r="G73" i="2"/>
  <c r="H73" i="2"/>
  <c r="I73" i="2"/>
  <c r="J73" i="2"/>
  <c r="A74" i="2"/>
  <c r="B74" i="2"/>
  <c r="C74" i="2"/>
  <c r="D74" i="2"/>
  <c r="E74" i="2"/>
  <c r="F74" i="2"/>
  <c r="G74" i="2"/>
  <c r="H74" i="2"/>
  <c r="I74" i="2"/>
  <c r="J74" i="2"/>
  <c r="A75" i="2"/>
  <c r="B75" i="2"/>
  <c r="C75" i="2"/>
  <c r="D75" i="2"/>
  <c r="E75" i="2"/>
  <c r="F75" i="2"/>
  <c r="G75" i="2"/>
  <c r="H75" i="2"/>
  <c r="I75" i="2"/>
  <c r="J75" i="2"/>
  <c r="A76" i="2"/>
  <c r="B76" i="2"/>
  <c r="C76" i="2"/>
  <c r="D76" i="2"/>
  <c r="E76" i="2"/>
  <c r="F76" i="2"/>
  <c r="G76" i="2"/>
  <c r="H76" i="2"/>
  <c r="I76" i="2"/>
  <c r="J76" i="2"/>
  <c r="A77" i="2"/>
  <c r="B77" i="2"/>
  <c r="C77" i="2"/>
  <c r="D77" i="2"/>
  <c r="E77" i="2"/>
  <c r="F77" i="2"/>
  <c r="G77" i="2"/>
  <c r="H77" i="2"/>
  <c r="I77" i="2"/>
  <c r="J77" i="2"/>
  <c r="A78" i="2"/>
  <c r="B78" i="2"/>
  <c r="C78" i="2"/>
  <c r="D78" i="2"/>
  <c r="E78" i="2"/>
  <c r="F78" i="2"/>
  <c r="G78" i="2"/>
  <c r="H78" i="2"/>
  <c r="I78" i="2"/>
  <c r="J78" i="2"/>
  <c r="A79" i="2"/>
  <c r="B79" i="2"/>
  <c r="C79" i="2"/>
  <c r="D79" i="2"/>
  <c r="E79" i="2"/>
  <c r="F79" i="2"/>
  <c r="G79" i="2"/>
  <c r="H79" i="2"/>
  <c r="I79" i="2"/>
  <c r="J79" i="2"/>
  <c r="A80" i="2"/>
  <c r="B80" i="2"/>
  <c r="C80" i="2"/>
  <c r="D80" i="2"/>
  <c r="E80" i="2"/>
  <c r="F80" i="2"/>
  <c r="G80" i="2"/>
  <c r="H80" i="2"/>
  <c r="I80" i="2"/>
  <c r="J80" i="2"/>
  <c r="A81" i="2"/>
  <c r="B81" i="2"/>
  <c r="C81" i="2"/>
  <c r="D81" i="2"/>
  <c r="E81" i="2"/>
  <c r="F81" i="2"/>
  <c r="G81" i="2"/>
  <c r="H81" i="2"/>
  <c r="I81" i="2"/>
  <c r="J81" i="2"/>
  <c r="A82" i="2"/>
  <c r="B82" i="2"/>
  <c r="C82" i="2"/>
  <c r="D82" i="2"/>
  <c r="E82" i="2"/>
  <c r="F82" i="2"/>
  <c r="G82" i="2"/>
  <c r="H82" i="2"/>
  <c r="I82" i="2"/>
  <c r="J82" i="2"/>
  <c r="A83" i="2"/>
  <c r="B83" i="2"/>
  <c r="C83" i="2"/>
  <c r="D83" i="2"/>
  <c r="E83" i="2"/>
  <c r="F83" i="2"/>
  <c r="G83" i="2"/>
  <c r="H83" i="2"/>
  <c r="I83" i="2"/>
  <c r="J83" i="2"/>
  <c r="A84" i="2"/>
  <c r="B84" i="2"/>
  <c r="C84" i="2"/>
  <c r="D84" i="2"/>
  <c r="E84" i="2"/>
  <c r="F84" i="2"/>
  <c r="G84" i="2"/>
  <c r="H84" i="2"/>
  <c r="I84" i="2"/>
  <c r="J84" i="2"/>
  <c r="A85" i="2"/>
  <c r="B85" i="2"/>
  <c r="C85" i="2"/>
  <c r="D85" i="2"/>
  <c r="E85" i="2"/>
  <c r="F85" i="2"/>
  <c r="G85" i="2"/>
  <c r="H85" i="2"/>
  <c r="I85" i="2"/>
  <c r="J85" i="2"/>
  <c r="A86" i="2"/>
  <c r="B86" i="2"/>
  <c r="C86" i="2"/>
  <c r="D86" i="2"/>
  <c r="E86" i="2"/>
  <c r="F86" i="2"/>
  <c r="G86" i="2"/>
  <c r="H86" i="2"/>
  <c r="I86" i="2"/>
  <c r="J86" i="2"/>
  <c r="A87" i="2"/>
  <c r="B87" i="2"/>
  <c r="C87" i="2"/>
  <c r="D87" i="2"/>
  <c r="E87" i="2"/>
  <c r="F87" i="2"/>
  <c r="G87" i="2"/>
  <c r="H87" i="2"/>
  <c r="I87" i="2"/>
  <c r="J87" i="2"/>
  <c r="A88" i="2"/>
  <c r="B88" i="2"/>
  <c r="C88" i="2"/>
  <c r="D88" i="2"/>
  <c r="E88" i="2"/>
  <c r="F88" i="2"/>
  <c r="G88" i="2"/>
  <c r="H88" i="2"/>
  <c r="I88" i="2"/>
  <c r="J88" i="2"/>
  <c r="A89" i="2"/>
  <c r="B89" i="2"/>
  <c r="C89" i="2"/>
  <c r="D89" i="2"/>
  <c r="E89" i="2"/>
  <c r="F89" i="2"/>
  <c r="G89" i="2"/>
  <c r="H89" i="2"/>
  <c r="I89" i="2"/>
  <c r="J89" i="2"/>
  <c r="A90" i="2"/>
  <c r="B90" i="2"/>
  <c r="C90" i="2"/>
  <c r="D90" i="2"/>
  <c r="E90" i="2"/>
  <c r="F90" i="2"/>
  <c r="G90" i="2"/>
  <c r="H90" i="2"/>
  <c r="I90" i="2"/>
  <c r="J90" i="2"/>
  <c r="A91" i="2"/>
  <c r="B91" i="2"/>
  <c r="C91" i="2"/>
  <c r="D91" i="2"/>
  <c r="E91" i="2"/>
  <c r="F91" i="2"/>
  <c r="G91" i="2"/>
  <c r="H91" i="2"/>
  <c r="I91" i="2"/>
  <c r="J91" i="2"/>
  <c r="A92" i="2"/>
  <c r="B92" i="2"/>
  <c r="C92" i="2"/>
  <c r="D92" i="2"/>
  <c r="E92" i="2"/>
  <c r="F92" i="2"/>
  <c r="G92" i="2"/>
  <c r="H92" i="2"/>
  <c r="I92" i="2"/>
  <c r="J92" i="2"/>
  <c r="A93" i="2"/>
  <c r="B93" i="2"/>
  <c r="C93" i="2"/>
  <c r="D93" i="2"/>
  <c r="E93" i="2"/>
  <c r="F93" i="2"/>
  <c r="G93" i="2"/>
  <c r="H93" i="2"/>
  <c r="I93" i="2"/>
  <c r="J93" i="2"/>
  <c r="A94" i="2"/>
  <c r="B94" i="2"/>
  <c r="C94" i="2"/>
  <c r="D94" i="2"/>
  <c r="E94" i="2"/>
  <c r="F94" i="2"/>
  <c r="G94" i="2"/>
  <c r="H94" i="2"/>
  <c r="I94" i="2"/>
  <c r="J94" i="2"/>
  <c r="A95" i="2"/>
  <c r="B95" i="2"/>
  <c r="C95" i="2"/>
  <c r="D95" i="2"/>
  <c r="E95" i="2"/>
  <c r="F95" i="2"/>
  <c r="G95" i="2"/>
  <c r="H95" i="2"/>
  <c r="I95" i="2"/>
  <c r="J95" i="2"/>
  <c r="A96" i="2"/>
  <c r="B96" i="2"/>
  <c r="C96" i="2"/>
  <c r="D96" i="2"/>
  <c r="E96" i="2"/>
  <c r="F96" i="2"/>
  <c r="G96" i="2"/>
  <c r="H96" i="2"/>
  <c r="I96" i="2"/>
  <c r="J96" i="2"/>
  <c r="A97" i="2"/>
  <c r="B97" i="2"/>
  <c r="C97" i="2"/>
  <c r="D97" i="2"/>
  <c r="E97" i="2"/>
  <c r="F97" i="2"/>
  <c r="G97" i="2"/>
  <c r="H97" i="2"/>
  <c r="I97" i="2"/>
  <c r="J97" i="2"/>
  <c r="A98" i="2"/>
  <c r="B98" i="2"/>
  <c r="C98" i="2"/>
  <c r="D98" i="2"/>
  <c r="E98" i="2"/>
  <c r="F98" i="2"/>
  <c r="G98" i="2"/>
  <c r="H98" i="2"/>
  <c r="I98" i="2"/>
  <c r="J98" i="2"/>
  <c r="A99" i="2"/>
  <c r="B99" i="2"/>
  <c r="C99" i="2"/>
  <c r="D99" i="2"/>
  <c r="E99" i="2"/>
  <c r="F99" i="2"/>
  <c r="G99" i="2"/>
  <c r="H99" i="2"/>
  <c r="I99" i="2"/>
  <c r="J99" i="2"/>
  <c r="A100" i="2"/>
  <c r="B100" i="2"/>
  <c r="C100" i="2"/>
  <c r="D100" i="2"/>
  <c r="E100" i="2"/>
  <c r="F100" i="2"/>
  <c r="G100" i="2"/>
  <c r="H100" i="2"/>
  <c r="I100" i="2"/>
  <c r="J100" i="2"/>
  <c r="A101" i="2"/>
  <c r="B101" i="2"/>
  <c r="C101" i="2"/>
  <c r="D101" i="2"/>
  <c r="E101" i="2"/>
  <c r="F101" i="2"/>
  <c r="G101" i="2"/>
  <c r="H101" i="2"/>
  <c r="I101" i="2"/>
  <c r="J101" i="2"/>
  <c r="A102" i="2"/>
  <c r="B102" i="2"/>
  <c r="C102" i="2"/>
  <c r="D102" i="2"/>
  <c r="E102" i="2"/>
  <c r="F102" i="2"/>
  <c r="G102" i="2"/>
  <c r="H102" i="2"/>
  <c r="I102" i="2"/>
  <c r="J102" i="2"/>
  <c r="A103" i="2"/>
  <c r="B103" i="2"/>
  <c r="C103" i="2"/>
  <c r="D103" i="2"/>
  <c r="E103" i="2"/>
  <c r="F103" i="2"/>
  <c r="G103" i="2"/>
  <c r="H103" i="2"/>
  <c r="I103" i="2"/>
  <c r="J103" i="2"/>
  <c r="A104" i="2"/>
  <c r="B104" i="2"/>
  <c r="C104" i="2"/>
  <c r="D104" i="2"/>
  <c r="E104" i="2"/>
  <c r="F104" i="2"/>
  <c r="G104" i="2"/>
  <c r="H104" i="2"/>
  <c r="I104" i="2"/>
  <c r="J104" i="2"/>
  <c r="A105" i="2"/>
  <c r="B105" i="2"/>
  <c r="C105" i="2"/>
  <c r="D105" i="2"/>
  <c r="E105" i="2"/>
  <c r="F105" i="2"/>
  <c r="G105" i="2"/>
  <c r="H105" i="2"/>
  <c r="I105" i="2"/>
  <c r="J105" i="2"/>
  <c r="A106" i="2"/>
  <c r="B106" i="2"/>
  <c r="C106" i="2"/>
  <c r="D106" i="2"/>
  <c r="E106" i="2"/>
  <c r="F106" i="2"/>
  <c r="G106" i="2"/>
  <c r="H106" i="2"/>
  <c r="I106" i="2"/>
  <c r="J106" i="2"/>
  <c r="A107" i="2"/>
  <c r="B107" i="2"/>
  <c r="C107" i="2"/>
  <c r="D107" i="2"/>
  <c r="E107" i="2"/>
  <c r="F107" i="2"/>
  <c r="G107" i="2"/>
  <c r="H107" i="2"/>
  <c r="I107" i="2"/>
  <c r="J107" i="2"/>
  <c r="A108" i="2"/>
  <c r="B108" i="2"/>
  <c r="C108" i="2"/>
  <c r="D108" i="2"/>
  <c r="E108" i="2"/>
  <c r="F108" i="2"/>
  <c r="G108" i="2"/>
  <c r="H108" i="2"/>
  <c r="I108" i="2"/>
  <c r="J108" i="2"/>
  <c r="A109" i="2"/>
  <c r="B109" i="2"/>
  <c r="C109" i="2"/>
  <c r="D109" i="2"/>
  <c r="E109" i="2"/>
  <c r="F109" i="2"/>
  <c r="G109" i="2"/>
  <c r="H109" i="2"/>
  <c r="I109" i="2"/>
  <c r="J109" i="2"/>
  <c r="A110" i="2"/>
  <c r="B110" i="2"/>
  <c r="C110" i="2"/>
  <c r="D110" i="2"/>
  <c r="E110" i="2"/>
  <c r="F110" i="2"/>
  <c r="G110" i="2"/>
  <c r="H110" i="2"/>
  <c r="I110" i="2"/>
  <c r="J110" i="2"/>
  <c r="A111" i="2"/>
  <c r="B111" i="2"/>
  <c r="C111" i="2"/>
  <c r="D111" i="2"/>
  <c r="E111" i="2"/>
  <c r="F111" i="2"/>
  <c r="G111" i="2"/>
  <c r="H111" i="2"/>
  <c r="I111" i="2"/>
  <c r="J111" i="2"/>
  <c r="A112" i="2"/>
  <c r="B112" i="2"/>
  <c r="C112" i="2"/>
  <c r="D112" i="2"/>
  <c r="E112" i="2"/>
  <c r="F112" i="2"/>
  <c r="G112" i="2"/>
  <c r="H112" i="2"/>
  <c r="I112" i="2"/>
  <c r="J112" i="2"/>
  <c r="A113" i="2"/>
  <c r="B113" i="2"/>
  <c r="C113" i="2"/>
  <c r="D113" i="2"/>
  <c r="E113" i="2"/>
  <c r="F113" i="2"/>
  <c r="G113" i="2"/>
  <c r="H113" i="2"/>
  <c r="I113" i="2"/>
  <c r="J113" i="2"/>
  <c r="A114" i="2"/>
  <c r="B114" i="2"/>
  <c r="C114" i="2"/>
  <c r="D114" i="2"/>
  <c r="E114" i="2"/>
  <c r="F114" i="2"/>
  <c r="G114" i="2"/>
  <c r="H114" i="2"/>
  <c r="I114" i="2"/>
  <c r="J114" i="2"/>
  <c r="A115" i="2"/>
  <c r="B115" i="2"/>
  <c r="C115" i="2"/>
  <c r="D115" i="2"/>
  <c r="E115" i="2"/>
  <c r="F115" i="2"/>
  <c r="G115" i="2"/>
  <c r="H115" i="2"/>
  <c r="I115" i="2"/>
  <c r="J115" i="2"/>
  <c r="A116" i="2"/>
  <c r="B116" i="2"/>
  <c r="C116" i="2"/>
  <c r="D116" i="2"/>
  <c r="E116" i="2"/>
  <c r="F116" i="2"/>
  <c r="G116" i="2"/>
  <c r="H116" i="2"/>
  <c r="I116" i="2"/>
  <c r="J116" i="2"/>
  <c r="A117" i="2"/>
  <c r="B117" i="2"/>
  <c r="C117" i="2"/>
  <c r="D117" i="2"/>
  <c r="E117" i="2"/>
  <c r="F117" i="2"/>
  <c r="G117" i="2"/>
  <c r="H117" i="2"/>
  <c r="I117" i="2"/>
  <c r="J117" i="2"/>
  <c r="A118" i="2"/>
  <c r="B118" i="2"/>
  <c r="C118" i="2"/>
  <c r="D118" i="2"/>
  <c r="E118" i="2"/>
  <c r="F118" i="2"/>
  <c r="G118" i="2"/>
  <c r="H118" i="2"/>
  <c r="I118" i="2"/>
  <c r="J118" i="2"/>
  <c r="A119" i="2"/>
  <c r="B119" i="2"/>
  <c r="C119" i="2"/>
  <c r="D119" i="2"/>
  <c r="E119" i="2"/>
  <c r="F119" i="2"/>
  <c r="G119" i="2"/>
  <c r="H119" i="2"/>
  <c r="I119" i="2"/>
  <c r="J119" i="2"/>
  <c r="A120" i="2"/>
  <c r="B120" i="2"/>
  <c r="C120" i="2"/>
  <c r="D120" i="2"/>
  <c r="E120" i="2"/>
  <c r="F120" i="2"/>
  <c r="G120" i="2"/>
  <c r="H120" i="2"/>
  <c r="I120" i="2"/>
  <c r="J120" i="2"/>
  <c r="A121" i="2"/>
  <c r="B121" i="2"/>
  <c r="C121" i="2"/>
  <c r="D121" i="2"/>
  <c r="E121" i="2"/>
  <c r="F121" i="2"/>
  <c r="G121" i="2"/>
  <c r="H121" i="2"/>
  <c r="I121" i="2"/>
  <c r="J121" i="2"/>
  <c r="A122" i="2"/>
  <c r="B122" i="2"/>
  <c r="C122" i="2"/>
  <c r="D122" i="2"/>
  <c r="E122" i="2"/>
  <c r="F122" i="2"/>
  <c r="G122" i="2"/>
  <c r="H122" i="2"/>
  <c r="I122" i="2"/>
  <c r="J122" i="2"/>
  <c r="A123" i="2"/>
  <c r="B123" i="2"/>
  <c r="C123" i="2"/>
  <c r="D123" i="2"/>
  <c r="E123" i="2"/>
  <c r="F123" i="2"/>
  <c r="G123" i="2"/>
  <c r="H123" i="2"/>
  <c r="I123" i="2"/>
  <c r="J123" i="2"/>
  <c r="A124" i="2"/>
  <c r="B124" i="2"/>
  <c r="C124" i="2"/>
  <c r="D124" i="2"/>
  <c r="E124" i="2"/>
  <c r="F124" i="2"/>
  <c r="G124" i="2"/>
  <c r="H124" i="2"/>
  <c r="I124" i="2"/>
  <c r="J124" i="2"/>
  <c r="A125" i="2"/>
  <c r="B125" i="2"/>
  <c r="C125" i="2"/>
  <c r="D125" i="2"/>
  <c r="E125" i="2"/>
  <c r="F125" i="2"/>
  <c r="G125" i="2"/>
  <c r="H125" i="2"/>
  <c r="I125" i="2"/>
  <c r="J125" i="2"/>
  <c r="A126" i="2"/>
  <c r="B126" i="2"/>
  <c r="C126" i="2"/>
  <c r="D126" i="2"/>
  <c r="E126" i="2"/>
  <c r="F126" i="2"/>
  <c r="G126" i="2"/>
  <c r="H126" i="2"/>
  <c r="I126" i="2"/>
  <c r="J126" i="2"/>
  <c r="A127" i="2"/>
  <c r="B127" i="2"/>
  <c r="C127" i="2"/>
  <c r="D127" i="2"/>
  <c r="E127" i="2"/>
  <c r="F127" i="2"/>
  <c r="G127" i="2"/>
  <c r="H127" i="2"/>
  <c r="I127" i="2"/>
  <c r="J127" i="2"/>
  <c r="A128" i="2"/>
  <c r="B128" i="2"/>
  <c r="C128" i="2"/>
  <c r="D128" i="2"/>
  <c r="E128" i="2"/>
  <c r="F128" i="2"/>
  <c r="G128" i="2"/>
  <c r="H128" i="2"/>
  <c r="I128" i="2"/>
  <c r="J128" i="2"/>
  <c r="A129" i="2"/>
  <c r="B129" i="2"/>
  <c r="C129" i="2"/>
  <c r="D129" i="2"/>
  <c r="E129" i="2"/>
  <c r="F129" i="2"/>
  <c r="G129" i="2"/>
  <c r="H129" i="2"/>
  <c r="I129" i="2"/>
  <c r="J129" i="2"/>
  <c r="A130" i="2"/>
  <c r="B130" i="2"/>
  <c r="C130" i="2"/>
  <c r="D130" i="2"/>
  <c r="E130" i="2"/>
  <c r="F130" i="2"/>
  <c r="G130" i="2"/>
  <c r="H130" i="2"/>
  <c r="I130" i="2"/>
  <c r="J130" i="2"/>
  <c r="A131" i="2"/>
  <c r="B131" i="2"/>
  <c r="C131" i="2"/>
  <c r="D131" i="2"/>
  <c r="E131" i="2"/>
  <c r="F131" i="2"/>
  <c r="G131" i="2"/>
  <c r="H131" i="2"/>
  <c r="I131" i="2"/>
  <c r="J131" i="2"/>
  <c r="A132" i="2"/>
  <c r="B132" i="2"/>
  <c r="C132" i="2"/>
  <c r="D132" i="2"/>
  <c r="E132" i="2"/>
  <c r="F132" i="2"/>
  <c r="G132" i="2"/>
  <c r="H132" i="2"/>
  <c r="I132" i="2"/>
  <c r="J132" i="2"/>
  <c r="A133" i="2"/>
  <c r="B133" i="2"/>
  <c r="C133" i="2"/>
  <c r="D133" i="2"/>
  <c r="E133" i="2"/>
  <c r="F133" i="2"/>
  <c r="G133" i="2"/>
  <c r="H133" i="2"/>
  <c r="I133" i="2"/>
  <c r="J133" i="2"/>
  <c r="A134" i="2"/>
  <c r="B134" i="2"/>
  <c r="C134" i="2"/>
  <c r="D134" i="2"/>
  <c r="E134" i="2"/>
  <c r="F134" i="2"/>
  <c r="G134" i="2"/>
  <c r="H134" i="2"/>
  <c r="I134" i="2"/>
  <c r="J134" i="2"/>
  <c r="A135" i="2"/>
  <c r="B135" i="2"/>
  <c r="C135" i="2"/>
  <c r="D135" i="2"/>
  <c r="E135" i="2"/>
  <c r="F135" i="2"/>
  <c r="G135" i="2"/>
  <c r="H135" i="2"/>
  <c r="I135" i="2"/>
  <c r="J135" i="2"/>
  <c r="A136" i="2"/>
  <c r="B136" i="2"/>
  <c r="C136" i="2"/>
  <c r="D136" i="2"/>
  <c r="E136" i="2"/>
  <c r="F136" i="2"/>
  <c r="G136" i="2"/>
  <c r="H136" i="2"/>
  <c r="I136" i="2"/>
  <c r="J136" i="2"/>
  <c r="A137" i="2"/>
  <c r="B137" i="2"/>
  <c r="C137" i="2"/>
  <c r="D137" i="2"/>
  <c r="E137" i="2"/>
  <c r="F137" i="2"/>
  <c r="G137" i="2"/>
  <c r="H137" i="2"/>
  <c r="I137" i="2"/>
  <c r="J137" i="2"/>
  <c r="A138" i="2"/>
  <c r="B138" i="2"/>
  <c r="C138" i="2"/>
  <c r="D138" i="2"/>
  <c r="E138" i="2"/>
  <c r="F138" i="2"/>
  <c r="G138" i="2"/>
  <c r="H138" i="2"/>
  <c r="I138" i="2"/>
  <c r="J138" i="2"/>
  <c r="A139" i="2"/>
  <c r="B139" i="2"/>
  <c r="C139" i="2"/>
  <c r="D139" i="2"/>
  <c r="E139" i="2"/>
  <c r="F139" i="2"/>
  <c r="G139" i="2"/>
  <c r="H139" i="2"/>
  <c r="I139" i="2"/>
  <c r="J139" i="2"/>
  <c r="A140" i="2"/>
  <c r="B140" i="2"/>
  <c r="C140" i="2"/>
  <c r="D140" i="2"/>
  <c r="E140" i="2"/>
  <c r="F140" i="2"/>
  <c r="G140" i="2"/>
  <c r="H140" i="2"/>
  <c r="I140" i="2"/>
  <c r="J140" i="2"/>
  <c r="A141" i="2"/>
  <c r="B141" i="2"/>
  <c r="C141" i="2"/>
  <c r="D141" i="2"/>
  <c r="E141" i="2"/>
  <c r="F141" i="2"/>
  <c r="G141" i="2"/>
  <c r="H141" i="2"/>
  <c r="I141" i="2"/>
  <c r="J141" i="2"/>
  <c r="A142" i="2"/>
  <c r="B142" i="2"/>
  <c r="C142" i="2"/>
  <c r="D142" i="2"/>
  <c r="E142" i="2"/>
  <c r="F142" i="2"/>
  <c r="G142" i="2"/>
  <c r="H142" i="2"/>
  <c r="I142" i="2"/>
  <c r="J142" i="2"/>
  <c r="A143" i="2"/>
  <c r="B143" i="2"/>
  <c r="C143" i="2"/>
  <c r="D143" i="2"/>
  <c r="E143" i="2"/>
  <c r="F143" i="2"/>
  <c r="G143" i="2"/>
  <c r="H143" i="2"/>
  <c r="I143" i="2"/>
  <c r="J143" i="2"/>
  <c r="A144" i="2"/>
  <c r="B144" i="2"/>
  <c r="C144" i="2"/>
  <c r="D144" i="2"/>
  <c r="E144" i="2"/>
  <c r="F144" i="2"/>
  <c r="G144" i="2"/>
  <c r="H144" i="2"/>
  <c r="I144" i="2"/>
  <c r="J144" i="2"/>
  <c r="A145" i="2"/>
  <c r="B145" i="2"/>
  <c r="C145" i="2"/>
  <c r="D145" i="2"/>
  <c r="E145" i="2"/>
  <c r="F145" i="2"/>
  <c r="G145" i="2"/>
  <c r="H145" i="2"/>
  <c r="I145" i="2"/>
  <c r="J145" i="2"/>
  <c r="A146" i="2"/>
  <c r="B146" i="2"/>
  <c r="C146" i="2"/>
  <c r="D146" i="2"/>
  <c r="E146" i="2"/>
  <c r="F146" i="2"/>
  <c r="G146" i="2"/>
  <c r="H146" i="2"/>
  <c r="I146" i="2"/>
  <c r="J146" i="2"/>
  <c r="A147" i="2"/>
  <c r="B147" i="2"/>
  <c r="C147" i="2"/>
  <c r="D147" i="2"/>
  <c r="E147" i="2"/>
  <c r="F147" i="2"/>
  <c r="G147" i="2"/>
  <c r="H147" i="2"/>
  <c r="I147" i="2"/>
  <c r="J147" i="2"/>
  <c r="A148" i="2"/>
  <c r="B148" i="2"/>
  <c r="C148" i="2"/>
  <c r="D148" i="2"/>
  <c r="E148" i="2"/>
  <c r="F148" i="2"/>
  <c r="G148" i="2"/>
  <c r="H148" i="2"/>
  <c r="I148" i="2"/>
  <c r="J148" i="2"/>
  <c r="A149" i="2"/>
  <c r="B149" i="2"/>
  <c r="C149" i="2"/>
  <c r="D149" i="2"/>
  <c r="E149" i="2"/>
  <c r="F149" i="2"/>
  <c r="G149" i="2"/>
  <c r="H149" i="2"/>
  <c r="I149" i="2"/>
  <c r="J149" i="2"/>
  <c r="A150" i="2"/>
  <c r="B150" i="2"/>
  <c r="C150" i="2"/>
  <c r="D150" i="2"/>
  <c r="E150" i="2"/>
  <c r="F150" i="2"/>
  <c r="G150" i="2"/>
  <c r="H150" i="2"/>
  <c r="I150" i="2"/>
  <c r="J150" i="2"/>
  <c r="A151" i="2"/>
  <c r="B151" i="2"/>
  <c r="C151" i="2"/>
  <c r="D151" i="2"/>
  <c r="E151" i="2"/>
  <c r="F151" i="2"/>
  <c r="G151" i="2"/>
  <c r="H151" i="2"/>
  <c r="I151" i="2"/>
  <c r="J151" i="2"/>
  <c r="A152" i="2"/>
  <c r="B152" i="2"/>
  <c r="C152" i="2"/>
  <c r="D152" i="2"/>
  <c r="E152" i="2"/>
  <c r="F152" i="2"/>
  <c r="G152" i="2"/>
  <c r="H152" i="2"/>
  <c r="I152" i="2"/>
  <c r="J152" i="2"/>
  <c r="A153" i="2"/>
  <c r="B153" i="2"/>
  <c r="C153" i="2"/>
  <c r="D153" i="2"/>
  <c r="E153" i="2"/>
  <c r="F153" i="2"/>
  <c r="G153" i="2"/>
  <c r="H153" i="2"/>
  <c r="I153" i="2"/>
  <c r="J153" i="2"/>
  <c r="A154" i="2"/>
  <c r="B154" i="2"/>
  <c r="C154" i="2"/>
  <c r="D154" i="2"/>
  <c r="E154" i="2"/>
  <c r="F154" i="2"/>
  <c r="G154" i="2"/>
  <c r="H154" i="2"/>
  <c r="I154" i="2"/>
  <c r="J154" i="2"/>
  <c r="A155" i="2"/>
  <c r="B155" i="2"/>
  <c r="C155" i="2"/>
  <c r="D155" i="2"/>
  <c r="E155" i="2"/>
  <c r="F155" i="2"/>
  <c r="G155" i="2"/>
  <c r="H155" i="2"/>
  <c r="I155" i="2"/>
  <c r="J155" i="2"/>
  <c r="A156" i="2"/>
  <c r="B156" i="2"/>
  <c r="C156" i="2"/>
  <c r="D156" i="2"/>
  <c r="E156" i="2"/>
  <c r="F156" i="2"/>
  <c r="G156" i="2"/>
  <c r="H156" i="2"/>
  <c r="I156" i="2"/>
  <c r="J156" i="2"/>
  <c r="A157" i="2"/>
  <c r="B157" i="2"/>
  <c r="C157" i="2"/>
  <c r="D157" i="2"/>
  <c r="E157" i="2"/>
  <c r="F157" i="2"/>
  <c r="G157" i="2"/>
  <c r="H157" i="2"/>
  <c r="I157" i="2"/>
  <c r="J157" i="2"/>
  <c r="A158" i="2"/>
  <c r="B158" i="2"/>
  <c r="C158" i="2"/>
  <c r="D158" i="2"/>
  <c r="E158" i="2"/>
  <c r="F158" i="2"/>
  <c r="G158" i="2"/>
  <c r="H158" i="2"/>
  <c r="I158" i="2"/>
  <c r="J158" i="2"/>
  <c r="A159" i="2"/>
  <c r="B159" i="2"/>
  <c r="C159" i="2"/>
  <c r="D159" i="2"/>
  <c r="E159" i="2"/>
  <c r="F159" i="2"/>
  <c r="G159" i="2"/>
  <c r="H159" i="2"/>
  <c r="I159" i="2"/>
  <c r="J159" i="2"/>
  <c r="A160" i="2"/>
  <c r="B160" i="2"/>
  <c r="C160" i="2"/>
  <c r="D160" i="2"/>
  <c r="E160" i="2"/>
  <c r="F160" i="2"/>
  <c r="G160" i="2"/>
  <c r="H160" i="2"/>
  <c r="I160" i="2"/>
  <c r="J160" i="2"/>
  <c r="A161" i="2"/>
  <c r="B161" i="2"/>
  <c r="C161" i="2"/>
  <c r="D161" i="2"/>
  <c r="E161" i="2"/>
  <c r="F161" i="2"/>
  <c r="G161" i="2"/>
  <c r="H161" i="2"/>
  <c r="I161" i="2"/>
  <c r="J161" i="2"/>
  <c r="A162" i="2"/>
  <c r="B162" i="2"/>
  <c r="C162" i="2"/>
  <c r="D162" i="2"/>
  <c r="E162" i="2"/>
  <c r="F162" i="2"/>
  <c r="G162" i="2"/>
  <c r="H162" i="2"/>
  <c r="I162" i="2"/>
  <c r="J162" i="2"/>
  <c r="A163" i="2"/>
  <c r="B163" i="2"/>
  <c r="C163" i="2"/>
  <c r="D163" i="2"/>
  <c r="E163" i="2"/>
  <c r="F163" i="2"/>
  <c r="G163" i="2"/>
  <c r="H163" i="2"/>
  <c r="I163" i="2"/>
  <c r="J163" i="2"/>
  <c r="A164" i="2"/>
  <c r="B164" i="2"/>
  <c r="C164" i="2"/>
  <c r="D164" i="2"/>
  <c r="E164" i="2"/>
  <c r="F164" i="2"/>
  <c r="G164" i="2"/>
  <c r="H164" i="2"/>
  <c r="I164" i="2"/>
  <c r="J164" i="2"/>
  <c r="A165" i="2"/>
  <c r="B165" i="2"/>
  <c r="C165" i="2"/>
  <c r="D165" i="2"/>
  <c r="E165" i="2"/>
  <c r="F165" i="2"/>
  <c r="G165" i="2"/>
  <c r="H165" i="2"/>
  <c r="I165" i="2"/>
  <c r="J165" i="2"/>
  <c r="A166" i="2"/>
  <c r="B166" i="2"/>
  <c r="C166" i="2"/>
  <c r="D166" i="2"/>
  <c r="E166" i="2"/>
  <c r="F166" i="2"/>
  <c r="G166" i="2"/>
  <c r="H166" i="2"/>
  <c r="I166" i="2"/>
  <c r="J166" i="2"/>
  <c r="A167" i="2"/>
  <c r="B167" i="2"/>
  <c r="C167" i="2"/>
  <c r="D167" i="2"/>
  <c r="E167" i="2"/>
  <c r="F167" i="2"/>
  <c r="G167" i="2"/>
  <c r="H167" i="2"/>
  <c r="I167" i="2"/>
  <c r="J167" i="2"/>
  <c r="A168" i="2"/>
  <c r="B168" i="2"/>
  <c r="C168" i="2"/>
  <c r="D168" i="2"/>
  <c r="E168" i="2"/>
  <c r="F168" i="2"/>
  <c r="G168" i="2"/>
  <c r="H168" i="2"/>
  <c r="I168" i="2"/>
  <c r="J168" i="2"/>
  <c r="A169" i="2"/>
  <c r="B169" i="2"/>
  <c r="C169" i="2"/>
  <c r="D169" i="2"/>
  <c r="E169" i="2"/>
  <c r="F169" i="2"/>
  <c r="G169" i="2"/>
  <c r="H169" i="2"/>
  <c r="I169" i="2"/>
  <c r="J169" i="2"/>
  <c r="A170" i="2"/>
  <c r="B170" i="2"/>
  <c r="C170" i="2"/>
  <c r="D170" i="2"/>
  <c r="E170" i="2"/>
  <c r="F170" i="2"/>
  <c r="G170" i="2"/>
  <c r="H170" i="2"/>
  <c r="I170" i="2"/>
  <c r="J170" i="2"/>
  <c r="A171" i="2"/>
  <c r="B171" i="2"/>
  <c r="C171" i="2"/>
  <c r="D171" i="2"/>
  <c r="E171" i="2"/>
  <c r="F171" i="2"/>
  <c r="G171" i="2"/>
  <c r="H171" i="2"/>
  <c r="I171" i="2"/>
  <c r="J171" i="2"/>
  <c r="A172" i="2"/>
  <c r="B172" i="2"/>
  <c r="C172" i="2"/>
  <c r="D172" i="2"/>
  <c r="E172" i="2"/>
  <c r="F172" i="2"/>
  <c r="G172" i="2"/>
  <c r="H172" i="2"/>
  <c r="I172" i="2"/>
  <c r="J172" i="2"/>
  <c r="A173" i="2"/>
  <c r="B173" i="2"/>
  <c r="C173" i="2"/>
  <c r="D173" i="2"/>
  <c r="E173" i="2"/>
  <c r="F173" i="2"/>
  <c r="G173" i="2"/>
  <c r="H173" i="2"/>
  <c r="I173" i="2"/>
  <c r="J173" i="2"/>
  <c r="A174" i="2"/>
  <c r="B174" i="2"/>
  <c r="C174" i="2"/>
  <c r="D174" i="2"/>
  <c r="E174" i="2"/>
  <c r="F174" i="2"/>
  <c r="G174" i="2"/>
  <c r="H174" i="2"/>
  <c r="I174" i="2"/>
  <c r="J174" i="2"/>
  <c r="A175" i="2"/>
  <c r="B175" i="2"/>
  <c r="C175" i="2"/>
  <c r="D175" i="2"/>
  <c r="E175" i="2"/>
  <c r="F175" i="2"/>
  <c r="G175" i="2"/>
  <c r="H175" i="2"/>
  <c r="I175" i="2"/>
  <c r="J175" i="2"/>
  <c r="A176" i="2"/>
  <c r="B176" i="2"/>
  <c r="C176" i="2"/>
  <c r="D176" i="2"/>
  <c r="E176" i="2"/>
  <c r="F176" i="2"/>
  <c r="G176" i="2"/>
  <c r="H176" i="2"/>
  <c r="I176" i="2"/>
  <c r="J176" i="2"/>
  <c r="A177" i="2"/>
  <c r="B177" i="2"/>
  <c r="C177" i="2"/>
  <c r="D177" i="2"/>
  <c r="E177" i="2"/>
  <c r="F177" i="2"/>
  <c r="G177" i="2"/>
  <c r="H177" i="2"/>
  <c r="I177" i="2"/>
  <c r="J177" i="2"/>
  <c r="A178" i="2"/>
  <c r="B178" i="2"/>
  <c r="C178" i="2"/>
  <c r="D178" i="2"/>
  <c r="E178" i="2"/>
  <c r="F178" i="2"/>
  <c r="G178" i="2"/>
  <c r="H178" i="2"/>
  <c r="I178" i="2"/>
  <c r="J178" i="2"/>
  <c r="A179" i="2"/>
  <c r="B179" i="2"/>
  <c r="C179" i="2"/>
  <c r="D179" i="2"/>
  <c r="E179" i="2"/>
  <c r="F179" i="2"/>
  <c r="G179" i="2"/>
  <c r="H179" i="2"/>
  <c r="I179" i="2"/>
  <c r="J179" i="2"/>
  <c r="A180" i="2"/>
  <c r="B180" i="2"/>
  <c r="C180" i="2"/>
  <c r="D180" i="2"/>
  <c r="E180" i="2"/>
  <c r="F180" i="2"/>
  <c r="G180" i="2"/>
  <c r="H180" i="2"/>
  <c r="I180" i="2"/>
  <c r="J180" i="2"/>
  <c r="A181" i="2"/>
  <c r="B181" i="2"/>
  <c r="C181" i="2"/>
  <c r="D181" i="2"/>
  <c r="E181" i="2"/>
  <c r="F181" i="2"/>
  <c r="G181" i="2"/>
  <c r="H181" i="2"/>
  <c r="I181" i="2"/>
  <c r="J181" i="2"/>
  <c r="A182" i="2"/>
  <c r="B182" i="2"/>
  <c r="C182" i="2"/>
  <c r="D182" i="2"/>
  <c r="E182" i="2"/>
  <c r="F182" i="2"/>
  <c r="G182" i="2"/>
  <c r="H182" i="2"/>
  <c r="I182" i="2"/>
  <c r="J182" i="2"/>
  <c r="A183" i="2"/>
  <c r="B183" i="2"/>
  <c r="C183" i="2"/>
  <c r="D183" i="2"/>
  <c r="E183" i="2"/>
  <c r="F183" i="2"/>
  <c r="G183" i="2"/>
  <c r="H183" i="2"/>
  <c r="I183" i="2"/>
  <c r="J183" i="2"/>
  <c r="A184" i="2"/>
  <c r="B184" i="2"/>
  <c r="C184" i="2"/>
  <c r="D184" i="2"/>
  <c r="E184" i="2"/>
  <c r="F184" i="2"/>
  <c r="G184" i="2"/>
  <c r="H184" i="2"/>
  <c r="I184" i="2"/>
  <c r="J184" i="2"/>
  <c r="A185" i="2"/>
  <c r="B185" i="2"/>
  <c r="C185" i="2"/>
  <c r="D185" i="2"/>
  <c r="E185" i="2"/>
  <c r="F185" i="2"/>
  <c r="G185" i="2"/>
  <c r="H185" i="2"/>
  <c r="I185" i="2"/>
  <c r="J185" i="2"/>
  <c r="A186" i="2"/>
  <c r="B186" i="2"/>
  <c r="C186" i="2"/>
  <c r="D186" i="2"/>
  <c r="E186" i="2"/>
  <c r="F186" i="2"/>
  <c r="G186" i="2"/>
  <c r="H186" i="2"/>
  <c r="I186" i="2"/>
  <c r="J186" i="2"/>
  <c r="A187" i="2"/>
  <c r="B187" i="2"/>
  <c r="C187" i="2"/>
  <c r="D187" i="2"/>
  <c r="E187" i="2"/>
  <c r="F187" i="2"/>
  <c r="G187" i="2"/>
  <c r="H187" i="2"/>
  <c r="I187" i="2"/>
  <c r="J187" i="2"/>
  <c r="A188" i="2"/>
  <c r="B188" i="2"/>
  <c r="C188" i="2"/>
  <c r="D188" i="2"/>
  <c r="E188" i="2"/>
  <c r="F188" i="2"/>
  <c r="G188" i="2"/>
  <c r="H188" i="2"/>
  <c r="I188" i="2"/>
  <c r="J188" i="2"/>
  <c r="A189" i="2"/>
  <c r="B189" i="2"/>
  <c r="C189" i="2"/>
  <c r="D189" i="2"/>
  <c r="E189" i="2"/>
  <c r="F189" i="2"/>
  <c r="G189" i="2"/>
  <c r="H189" i="2"/>
  <c r="I189" i="2"/>
  <c r="J189" i="2"/>
  <c r="A190" i="2"/>
  <c r="B190" i="2"/>
  <c r="C190" i="2"/>
  <c r="D190" i="2"/>
  <c r="E190" i="2"/>
  <c r="F190" i="2"/>
  <c r="G190" i="2"/>
  <c r="H190" i="2"/>
  <c r="I190" i="2"/>
  <c r="J190" i="2"/>
  <c r="A191" i="2"/>
  <c r="B191" i="2"/>
  <c r="C191" i="2"/>
  <c r="D191" i="2"/>
  <c r="E191" i="2"/>
  <c r="F191" i="2"/>
  <c r="G191" i="2"/>
  <c r="H191" i="2"/>
  <c r="I191" i="2"/>
  <c r="J191" i="2"/>
  <c r="A192" i="2"/>
  <c r="B192" i="2"/>
  <c r="C192" i="2"/>
  <c r="D192" i="2"/>
  <c r="E192" i="2"/>
  <c r="F192" i="2"/>
  <c r="G192" i="2"/>
  <c r="H192" i="2"/>
  <c r="I192" i="2"/>
  <c r="J192" i="2"/>
  <c r="A193" i="2"/>
  <c r="B193" i="2"/>
  <c r="C193" i="2"/>
  <c r="D193" i="2"/>
  <c r="E193" i="2"/>
  <c r="F193" i="2"/>
  <c r="G193" i="2"/>
  <c r="H193" i="2"/>
  <c r="I193" i="2"/>
  <c r="J193" i="2"/>
  <c r="A194" i="2"/>
  <c r="B194" i="2"/>
  <c r="C194" i="2"/>
  <c r="D194" i="2"/>
  <c r="E194" i="2"/>
  <c r="F194" i="2"/>
  <c r="G194" i="2"/>
  <c r="H194" i="2"/>
  <c r="I194" i="2"/>
  <c r="J194" i="2"/>
  <c r="A195" i="2"/>
  <c r="B195" i="2"/>
  <c r="C195" i="2"/>
  <c r="D195" i="2"/>
  <c r="E195" i="2"/>
  <c r="F195" i="2"/>
  <c r="G195" i="2"/>
  <c r="H195" i="2"/>
  <c r="I195" i="2"/>
  <c r="J195" i="2"/>
  <c r="A196" i="2"/>
  <c r="B196" i="2"/>
  <c r="C196" i="2"/>
  <c r="D196" i="2"/>
  <c r="E196" i="2"/>
  <c r="F196" i="2"/>
  <c r="G196" i="2"/>
  <c r="H196" i="2"/>
  <c r="I196" i="2"/>
  <c r="J196" i="2"/>
  <c r="A197" i="2"/>
  <c r="B197" i="2"/>
  <c r="C197" i="2"/>
  <c r="D197" i="2"/>
  <c r="E197" i="2"/>
  <c r="F197" i="2"/>
  <c r="G197" i="2"/>
  <c r="H197" i="2"/>
  <c r="I197" i="2"/>
  <c r="J197" i="2"/>
  <c r="A198" i="2"/>
  <c r="B198" i="2"/>
  <c r="C198" i="2"/>
  <c r="D198" i="2"/>
  <c r="E198" i="2"/>
  <c r="F198" i="2"/>
  <c r="G198" i="2"/>
  <c r="H198" i="2"/>
  <c r="I198" i="2"/>
  <c r="J198" i="2"/>
  <c r="A199" i="2"/>
  <c r="B199" i="2"/>
  <c r="C199" i="2"/>
  <c r="D199" i="2"/>
  <c r="E199" i="2"/>
  <c r="F199" i="2"/>
  <c r="G199" i="2"/>
  <c r="H199" i="2"/>
  <c r="I199" i="2"/>
  <c r="J199" i="2"/>
  <c r="A200" i="2"/>
  <c r="B200" i="2"/>
  <c r="C200" i="2"/>
  <c r="D200" i="2"/>
  <c r="E200" i="2"/>
  <c r="F200" i="2"/>
  <c r="G200" i="2"/>
  <c r="H200" i="2"/>
  <c r="I200" i="2"/>
  <c r="J200" i="2"/>
  <c r="A201" i="2"/>
  <c r="B201" i="2"/>
  <c r="C201" i="2"/>
  <c r="D201" i="2"/>
  <c r="E201" i="2"/>
  <c r="F201" i="2"/>
  <c r="G201" i="2"/>
  <c r="H201" i="2"/>
  <c r="I201" i="2"/>
  <c r="J201" i="2"/>
  <c r="A202" i="2"/>
  <c r="B202" i="2"/>
  <c r="C202" i="2"/>
  <c r="D202" i="2"/>
  <c r="E202" i="2"/>
  <c r="F202" i="2"/>
  <c r="G202" i="2"/>
  <c r="H202" i="2"/>
  <c r="I202" i="2"/>
  <c r="J202" i="2"/>
  <c r="A203" i="2"/>
  <c r="B203" i="2"/>
  <c r="C203" i="2"/>
  <c r="D203" i="2"/>
  <c r="E203" i="2"/>
  <c r="F203" i="2"/>
  <c r="G203" i="2"/>
  <c r="H203" i="2"/>
  <c r="I203" i="2"/>
  <c r="J203" i="2"/>
  <c r="A204" i="2"/>
  <c r="B204" i="2"/>
  <c r="C204" i="2"/>
  <c r="D204" i="2"/>
  <c r="E204" i="2"/>
  <c r="F204" i="2"/>
  <c r="G204" i="2"/>
  <c r="H204" i="2"/>
  <c r="I204" i="2"/>
  <c r="J204" i="2"/>
  <c r="A205" i="2"/>
  <c r="B205" i="2"/>
  <c r="C205" i="2"/>
  <c r="D205" i="2"/>
  <c r="E205" i="2"/>
  <c r="F205" i="2"/>
  <c r="G205" i="2"/>
  <c r="H205" i="2"/>
  <c r="I205" i="2"/>
  <c r="J205" i="2"/>
  <c r="A206" i="2"/>
  <c r="B206" i="2"/>
  <c r="C206" i="2"/>
  <c r="D206" i="2"/>
  <c r="E206" i="2"/>
  <c r="F206" i="2"/>
  <c r="G206" i="2"/>
  <c r="H206" i="2"/>
  <c r="I206" i="2"/>
  <c r="J206" i="2"/>
  <c r="A207" i="2"/>
  <c r="B207" i="2"/>
  <c r="C207" i="2"/>
  <c r="D207" i="2"/>
  <c r="E207" i="2"/>
  <c r="F207" i="2"/>
  <c r="G207" i="2"/>
  <c r="H207" i="2"/>
  <c r="I207" i="2"/>
  <c r="J207" i="2"/>
  <c r="A208" i="2"/>
  <c r="B208" i="2"/>
  <c r="C208" i="2"/>
  <c r="D208" i="2"/>
  <c r="E208" i="2"/>
  <c r="F208" i="2"/>
  <c r="G208" i="2"/>
  <c r="H208" i="2"/>
  <c r="I208" i="2"/>
  <c r="J208" i="2"/>
  <c r="A209" i="2"/>
  <c r="B209" i="2"/>
  <c r="C209" i="2"/>
  <c r="D209" i="2"/>
  <c r="E209" i="2"/>
  <c r="F209" i="2"/>
  <c r="G209" i="2"/>
  <c r="H209" i="2"/>
  <c r="I209" i="2"/>
  <c r="J209" i="2"/>
  <c r="A210" i="2"/>
  <c r="B210" i="2"/>
  <c r="C210" i="2"/>
  <c r="D210" i="2"/>
  <c r="E210" i="2"/>
  <c r="F210" i="2"/>
  <c r="G210" i="2"/>
  <c r="H210" i="2"/>
  <c r="I210" i="2"/>
  <c r="J210" i="2"/>
  <c r="A211" i="2"/>
  <c r="B211" i="2"/>
  <c r="C211" i="2"/>
  <c r="D211" i="2"/>
  <c r="E211" i="2"/>
  <c r="F211" i="2"/>
  <c r="G211" i="2"/>
  <c r="H211" i="2"/>
  <c r="I211" i="2"/>
  <c r="J211" i="2"/>
  <c r="A212" i="2"/>
  <c r="B212" i="2"/>
  <c r="C212" i="2"/>
  <c r="D212" i="2"/>
  <c r="E212" i="2"/>
  <c r="F212" i="2"/>
  <c r="G212" i="2"/>
  <c r="H212" i="2"/>
  <c r="I212" i="2"/>
  <c r="J212" i="2"/>
  <c r="A213" i="2"/>
  <c r="B213" i="2"/>
  <c r="C213" i="2"/>
  <c r="D213" i="2"/>
  <c r="E213" i="2"/>
  <c r="F213" i="2"/>
  <c r="G213" i="2"/>
  <c r="H213" i="2"/>
  <c r="I213" i="2"/>
  <c r="J213" i="2"/>
  <c r="A214" i="2"/>
  <c r="B214" i="2"/>
  <c r="C214" i="2"/>
  <c r="D214" i="2"/>
  <c r="E214" i="2"/>
  <c r="F214" i="2"/>
  <c r="G214" i="2"/>
  <c r="H214" i="2"/>
  <c r="I214" i="2"/>
  <c r="J214" i="2"/>
  <c r="A215" i="2"/>
  <c r="B215" i="2"/>
  <c r="C215" i="2"/>
  <c r="D215" i="2"/>
  <c r="E215" i="2"/>
  <c r="F215" i="2"/>
  <c r="G215" i="2"/>
  <c r="H215" i="2"/>
  <c r="I215" i="2"/>
  <c r="J215" i="2"/>
  <c r="A216" i="2"/>
  <c r="B216" i="2"/>
  <c r="C216" i="2"/>
  <c r="D216" i="2"/>
  <c r="E216" i="2"/>
  <c r="F216" i="2"/>
  <c r="G216" i="2"/>
  <c r="H216" i="2"/>
  <c r="I216" i="2"/>
  <c r="J216" i="2"/>
  <c r="A217" i="2"/>
  <c r="B217" i="2"/>
  <c r="C217" i="2"/>
  <c r="D217" i="2"/>
  <c r="E217" i="2"/>
  <c r="F217" i="2"/>
  <c r="G217" i="2"/>
  <c r="H217" i="2"/>
  <c r="I217" i="2"/>
  <c r="J217" i="2"/>
  <c r="A218" i="2"/>
  <c r="B218" i="2"/>
  <c r="C218" i="2"/>
  <c r="D218" i="2"/>
  <c r="E218" i="2"/>
  <c r="F218" i="2"/>
  <c r="G218" i="2"/>
  <c r="H218" i="2"/>
  <c r="I218" i="2"/>
  <c r="J218" i="2"/>
  <c r="A219" i="2"/>
  <c r="B219" i="2"/>
  <c r="C219" i="2"/>
  <c r="D219" i="2"/>
  <c r="E219" i="2"/>
  <c r="F219" i="2"/>
  <c r="G219" i="2"/>
  <c r="H219" i="2"/>
  <c r="I219" i="2"/>
  <c r="J219" i="2"/>
  <c r="A220" i="2"/>
  <c r="B220" i="2"/>
  <c r="C220" i="2"/>
  <c r="D220" i="2"/>
  <c r="E220" i="2"/>
  <c r="F220" i="2"/>
  <c r="G220" i="2"/>
  <c r="H220" i="2"/>
  <c r="I220" i="2"/>
  <c r="J220" i="2"/>
  <c r="A221" i="2"/>
  <c r="B221" i="2"/>
  <c r="C221" i="2"/>
  <c r="D221" i="2"/>
  <c r="E221" i="2"/>
  <c r="F221" i="2"/>
  <c r="G221" i="2"/>
  <c r="H221" i="2"/>
  <c r="I221" i="2"/>
  <c r="J221" i="2"/>
  <c r="A222" i="2"/>
  <c r="B222" i="2"/>
  <c r="C222" i="2"/>
  <c r="D222" i="2"/>
  <c r="E222" i="2"/>
  <c r="F222" i="2"/>
  <c r="G222" i="2"/>
  <c r="H222" i="2"/>
  <c r="I222" i="2"/>
  <c r="J222" i="2"/>
  <c r="A223" i="2"/>
  <c r="B223" i="2"/>
  <c r="C223" i="2"/>
  <c r="D223" i="2"/>
  <c r="E223" i="2"/>
  <c r="F223" i="2"/>
  <c r="G223" i="2"/>
  <c r="H223" i="2"/>
  <c r="I223" i="2"/>
  <c r="J223" i="2"/>
  <c r="A224" i="2"/>
  <c r="B224" i="2"/>
  <c r="C224" i="2"/>
  <c r="D224" i="2"/>
  <c r="E224" i="2"/>
  <c r="F224" i="2"/>
  <c r="G224" i="2"/>
  <c r="H224" i="2"/>
  <c r="I224" i="2"/>
  <c r="J224" i="2"/>
  <c r="A225" i="2"/>
  <c r="B225" i="2"/>
  <c r="C225" i="2"/>
  <c r="D225" i="2"/>
  <c r="E225" i="2"/>
  <c r="F225" i="2"/>
  <c r="G225" i="2"/>
  <c r="H225" i="2"/>
  <c r="I225" i="2"/>
  <c r="J225" i="2"/>
  <c r="A226" i="2"/>
  <c r="B226" i="2"/>
  <c r="C226" i="2"/>
  <c r="D226" i="2"/>
  <c r="E226" i="2"/>
  <c r="G226" i="2"/>
  <c r="H226" i="2"/>
  <c r="I226" i="2"/>
  <c r="J226" i="2"/>
  <c r="A227" i="2"/>
  <c r="B227" i="2"/>
  <c r="C227" i="2"/>
  <c r="D227" i="2"/>
  <c r="E227" i="2"/>
  <c r="F227" i="2"/>
  <c r="G227" i="2"/>
  <c r="H227" i="2"/>
  <c r="I227" i="2"/>
  <c r="J227" i="2"/>
  <c r="A228" i="2"/>
  <c r="B228" i="2"/>
  <c r="C228" i="2"/>
  <c r="D228" i="2"/>
  <c r="E228" i="2"/>
  <c r="G228" i="2"/>
  <c r="H228" i="2"/>
  <c r="I228" i="2"/>
  <c r="J228" i="2"/>
  <c r="A229" i="2"/>
  <c r="B229" i="2"/>
  <c r="C229" i="2"/>
  <c r="D229" i="2"/>
  <c r="E229" i="2"/>
  <c r="G229" i="2"/>
  <c r="H229" i="2"/>
  <c r="I229" i="2"/>
  <c r="J229" i="2"/>
  <c r="A230" i="2"/>
  <c r="B230" i="2"/>
  <c r="C230" i="2"/>
  <c r="D230" i="2"/>
  <c r="E230" i="2"/>
  <c r="G230" i="2"/>
  <c r="H230" i="2"/>
  <c r="I230" i="2"/>
  <c r="J230" i="2"/>
  <c r="A231" i="2"/>
  <c r="B231" i="2"/>
  <c r="C231" i="2"/>
  <c r="D231" i="2"/>
  <c r="E231" i="2"/>
  <c r="G231" i="2"/>
  <c r="H231" i="2"/>
  <c r="I231" i="2"/>
  <c r="J231" i="2"/>
  <c r="A232" i="2"/>
  <c r="B232" i="2"/>
  <c r="C232" i="2"/>
  <c r="D232" i="2"/>
  <c r="E232" i="2"/>
  <c r="F232" i="2"/>
  <c r="G232" i="2"/>
  <c r="H232" i="2"/>
  <c r="I232" i="2"/>
  <c r="J232" i="2"/>
  <c r="A233" i="2"/>
  <c r="B233" i="2"/>
  <c r="C233" i="2"/>
  <c r="D233" i="2"/>
  <c r="E233" i="2"/>
  <c r="F233" i="2"/>
  <c r="G233" i="2"/>
  <c r="H233" i="2"/>
  <c r="I233" i="2"/>
  <c r="J233" i="2"/>
  <c r="A234" i="2"/>
  <c r="B234" i="2"/>
  <c r="C234" i="2"/>
  <c r="D234" i="2"/>
  <c r="E234" i="2"/>
  <c r="G234" i="2"/>
  <c r="H234" i="2"/>
  <c r="I234" i="2"/>
  <c r="J234" i="2"/>
  <c r="A235" i="2"/>
  <c r="B235" i="2"/>
  <c r="C235" i="2"/>
  <c r="D235" i="2"/>
  <c r="E235" i="2"/>
  <c r="G235" i="2"/>
  <c r="H235" i="2"/>
  <c r="I235" i="2"/>
  <c r="J235" i="2"/>
  <c r="A236" i="2"/>
  <c r="B236" i="2"/>
  <c r="C236" i="2"/>
  <c r="D236" i="2"/>
  <c r="E236" i="2"/>
  <c r="F236" i="2"/>
  <c r="G236" i="2"/>
  <c r="H236" i="2"/>
  <c r="I236" i="2"/>
  <c r="J236" i="2"/>
  <c r="A237" i="2"/>
  <c r="B237" i="2"/>
  <c r="C237" i="2"/>
  <c r="D237" i="2"/>
  <c r="E237" i="2"/>
  <c r="F237" i="2"/>
  <c r="G237" i="2"/>
  <c r="H237" i="2"/>
  <c r="I237" i="2"/>
  <c r="J237" i="2"/>
  <c r="A238" i="2"/>
  <c r="B238" i="2"/>
  <c r="C238" i="2"/>
  <c r="D238" i="2"/>
  <c r="E238" i="2"/>
  <c r="F238" i="2"/>
  <c r="G238" i="2"/>
  <c r="H238" i="2"/>
  <c r="I238" i="2"/>
  <c r="J238" i="2"/>
  <c r="A239" i="2"/>
  <c r="B239" i="2"/>
  <c r="C239" i="2"/>
  <c r="D239" i="2"/>
  <c r="E239" i="2"/>
  <c r="F239" i="2"/>
  <c r="G239" i="2"/>
  <c r="H239" i="2"/>
  <c r="I239" i="2"/>
  <c r="J239" i="2"/>
  <c r="A240" i="2"/>
  <c r="B240" i="2"/>
  <c r="C240" i="2"/>
  <c r="D240" i="2"/>
  <c r="E240" i="2"/>
  <c r="G240" i="2"/>
  <c r="H240" i="2"/>
  <c r="I240" i="2"/>
  <c r="J240" i="2"/>
  <c r="A241" i="2"/>
  <c r="B241" i="2"/>
  <c r="C241" i="2"/>
  <c r="D241" i="2"/>
  <c r="E241" i="2"/>
  <c r="F241" i="2"/>
  <c r="G241" i="2"/>
  <c r="H241" i="2"/>
  <c r="I241" i="2"/>
  <c r="J241" i="2"/>
  <c r="A242" i="2"/>
  <c r="B242" i="2"/>
  <c r="C242" i="2"/>
  <c r="D242" i="2"/>
  <c r="E242" i="2"/>
  <c r="G242" i="2"/>
  <c r="H242" i="2"/>
  <c r="I242" i="2"/>
  <c r="J242" i="2"/>
  <c r="A243" i="2"/>
  <c r="B243" i="2"/>
  <c r="C243" i="2"/>
  <c r="D243" i="2"/>
  <c r="E243" i="2"/>
  <c r="F243" i="2"/>
  <c r="G243" i="2"/>
  <c r="H243" i="2"/>
  <c r="I243" i="2"/>
  <c r="J243" i="2"/>
  <c r="A244" i="2"/>
  <c r="B244" i="2"/>
  <c r="C244" i="2"/>
  <c r="D244" i="2"/>
  <c r="E244" i="2"/>
  <c r="F244" i="2"/>
  <c r="G244" i="2"/>
  <c r="H244" i="2"/>
  <c r="I244" i="2"/>
  <c r="J244" i="2"/>
  <c r="A245" i="2"/>
  <c r="B245" i="2"/>
  <c r="C245" i="2"/>
  <c r="D245" i="2"/>
  <c r="E245" i="2"/>
  <c r="F245" i="2"/>
  <c r="G245" i="2"/>
  <c r="H245" i="2"/>
  <c r="I245" i="2"/>
  <c r="J245" i="2"/>
  <c r="A246" i="2"/>
  <c r="B246" i="2"/>
  <c r="C246" i="2"/>
  <c r="D246" i="2"/>
  <c r="E246" i="2"/>
  <c r="G246" i="2"/>
  <c r="H246" i="2"/>
  <c r="I246" i="2"/>
  <c r="J246" i="2"/>
  <c r="A247" i="2"/>
  <c r="B247" i="2"/>
  <c r="C247" i="2"/>
  <c r="D247" i="2"/>
  <c r="E247" i="2"/>
  <c r="G247" i="2"/>
  <c r="H247" i="2"/>
  <c r="I247" i="2"/>
  <c r="J247" i="2"/>
  <c r="A248" i="2"/>
  <c r="B248" i="2"/>
  <c r="C248" i="2"/>
  <c r="D248" i="2"/>
  <c r="E248" i="2"/>
  <c r="F248" i="2"/>
  <c r="G248" i="2"/>
  <c r="H248" i="2"/>
  <c r="I248" i="2"/>
  <c r="J248" i="2"/>
  <c r="A249" i="2"/>
  <c r="B249" i="2"/>
  <c r="C249" i="2"/>
  <c r="D249" i="2"/>
  <c r="E249" i="2"/>
  <c r="G249" i="2"/>
  <c r="H249" i="2"/>
  <c r="I249" i="2"/>
  <c r="J249" i="2"/>
  <c r="A250" i="2"/>
  <c r="B250" i="2"/>
  <c r="C250" i="2"/>
  <c r="D250" i="2"/>
  <c r="E250" i="2"/>
  <c r="G250" i="2"/>
  <c r="H250" i="2"/>
  <c r="I250" i="2"/>
  <c r="J250" i="2"/>
  <c r="A251" i="2"/>
  <c r="B251" i="2"/>
  <c r="C251" i="2"/>
  <c r="D251" i="2"/>
  <c r="E251" i="2"/>
  <c r="G251" i="2"/>
  <c r="H251" i="2"/>
  <c r="I251" i="2"/>
  <c r="J251" i="2"/>
  <c r="A252" i="2"/>
  <c r="B252" i="2"/>
  <c r="C252" i="2"/>
  <c r="D252" i="2"/>
  <c r="E252" i="2"/>
  <c r="G252" i="2"/>
  <c r="H252" i="2"/>
  <c r="I252" i="2"/>
  <c r="J252" i="2"/>
  <c r="A253" i="2"/>
  <c r="B253" i="2"/>
  <c r="C253" i="2"/>
  <c r="D253" i="2"/>
  <c r="E253" i="2"/>
  <c r="F253" i="2"/>
  <c r="G253" i="2"/>
  <c r="H253" i="2"/>
  <c r="I253" i="2"/>
  <c r="J253" i="2"/>
  <c r="A254" i="2"/>
  <c r="B254" i="2"/>
  <c r="C254" i="2"/>
  <c r="D254" i="2"/>
  <c r="E254" i="2"/>
  <c r="G254" i="2"/>
  <c r="H254" i="2"/>
  <c r="I254" i="2"/>
  <c r="J254" i="2"/>
  <c r="A255" i="2"/>
  <c r="B255" i="2"/>
  <c r="C255" i="2"/>
  <c r="D255" i="2"/>
  <c r="E255" i="2"/>
  <c r="F255" i="2"/>
  <c r="G255" i="2"/>
  <c r="H255" i="2"/>
  <c r="I255" i="2"/>
  <c r="J255" i="2"/>
  <c r="A256" i="2"/>
  <c r="B256" i="2"/>
  <c r="C256" i="2"/>
  <c r="D256" i="2"/>
  <c r="E256" i="2"/>
  <c r="F256" i="2"/>
  <c r="G256" i="2"/>
  <c r="H256" i="2"/>
  <c r="I256" i="2"/>
  <c r="J256" i="2"/>
  <c r="A257" i="2"/>
  <c r="B257" i="2"/>
  <c r="C257" i="2"/>
  <c r="D257" i="2"/>
  <c r="E257" i="2"/>
  <c r="F257" i="2"/>
  <c r="G257" i="2"/>
  <c r="H257" i="2"/>
  <c r="I257" i="2"/>
  <c r="J257" i="2"/>
  <c r="A258" i="2"/>
  <c r="B258" i="2"/>
  <c r="C258" i="2"/>
  <c r="D258" i="2"/>
  <c r="E258" i="2"/>
  <c r="G258" i="2"/>
  <c r="H258" i="2"/>
  <c r="I258" i="2"/>
  <c r="J258" i="2"/>
  <c r="A259" i="2"/>
  <c r="B259" i="2"/>
  <c r="C259" i="2"/>
  <c r="D259" i="2"/>
  <c r="E259" i="2"/>
  <c r="G259" i="2"/>
  <c r="H259" i="2"/>
  <c r="I259" i="2"/>
  <c r="J259" i="2"/>
  <c r="A260" i="2"/>
  <c r="B260" i="2"/>
  <c r="C260" i="2"/>
  <c r="D260" i="2"/>
  <c r="E260" i="2"/>
  <c r="G260" i="2"/>
  <c r="H260" i="2"/>
  <c r="I260" i="2"/>
  <c r="J260" i="2"/>
  <c r="A261" i="2"/>
  <c r="B261" i="2"/>
  <c r="C261" i="2"/>
  <c r="D261" i="2"/>
  <c r="E261" i="2"/>
  <c r="F261" i="2"/>
  <c r="G261" i="2"/>
  <c r="H261" i="2"/>
  <c r="I261" i="2"/>
  <c r="J261" i="2"/>
  <c r="A262" i="2"/>
  <c r="B262" i="2"/>
  <c r="C262" i="2"/>
  <c r="D262" i="2"/>
  <c r="E262" i="2"/>
  <c r="F262" i="2"/>
  <c r="G262" i="2"/>
  <c r="H262" i="2"/>
  <c r="I262" i="2"/>
  <c r="J262" i="2"/>
  <c r="A263" i="2"/>
  <c r="B263" i="2"/>
  <c r="C263" i="2"/>
  <c r="D263" i="2"/>
  <c r="E263" i="2"/>
  <c r="G263" i="2"/>
  <c r="H263" i="2"/>
  <c r="I263" i="2"/>
  <c r="J263" i="2"/>
  <c r="A264" i="2"/>
  <c r="B264" i="2"/>
  <c r="C264" i="2"/>
  <c r="D264" i="2"/>
  <c r="E264" i="2"/>
  <c r="F264" i="2"/>
  <c r="G264" i="2"/>
  <c r="H264" i="2"/>
  <c r="I264" i="2"/>
  <c r="J264" i="2"/>
  <c r="A265" i="2"/>
  <c r="B265" i="2"/>
  <c r="C265" i="2"/>
  <c r="D265" i="2"/>
  <c r="E265" i="2"/>
  <c r="G265" i="2"/>
  <c r="H265" i="2"/>
  <c r="I265" i="2"/>
  <c r="J265" i="2"/>
  <c r="A266" i="2"/>
  <c r="B266" i="2"/>
  <c r="C266" i="2"/>
  <c r="D266" i="2"/>
  <c r="E266" i="2"/>
  <c r="G266" i="2"/>
  <c r="H266" i="2"/>
  <c r="I266" i="2"/>
  <c r="J266" i="2"/>
  <c r="A267" i="2"/>
  <c r="B267" i="2"/>
  <c r="C267" i="2"/>
  <c r="D267" i="2"/>
  <c r="E267" i="2"/>
  <c r="F267" i="2"/>
  <c r="G267" i="2"/>
  <c r="H267" i="2"/>
  <c r="I267" i="2"/>
  <c r="J267" i="2"/>
  <c r="A268" i="2"/>
  <c r="B268" i="2"/>
  <c r="C268" i="2"/>
  <c r="D268" i="2"/>
  <c r="E268" i="2"/>
  <c r="G268" i="2"/>
  <c r="H268" i="2"/>
  <c r="I268" i="2"/>
  <c r="J268" i="2"/>
  <c r="A269" i="2"/>
  <c r="B269" i="2"/>
  <c r="C269" i="2"/>
  <c r="D269" i="2"/>
  <c r="E269" i="2"/>
  <c r="F269" i="2"/>
  <c r="G269" i="2"/>
  <c r="H269" i="2"/>
  <c r="I269" i="2"/>
  <c r="J269" i="2"/>
  <c r="A270" i="2"/>
  <c r="B270" i="2"/>
  <c r="C270" i="2"/>
  <c r="D270" i="2"/>
  <c r="E270" i="2"/>
  <c r="G270" i="2"/>
  <c r="H270" i="2"/>
  <c r="I270" i="2"/>
  <c r="J270" i="2"/>
  <c r="A271" i="2"/>
  <c r="B271" i="2"/>
  <c r="C271" i="2"/>
  <c r="D271" i="2"/>
  <c r="E271" i="2"/>
  <c r="G271" i="2"/>
  <c r="H271" i="2"/>
  <c r="I271" i="2"/>
  <c r="J271" i="2"/>
  <c r="A272" i="2"/>
  <c r="B272" i="2"/>
  <c r="C272" i="2"/>
  <c r="D272" i="2"/>
  <c r="E272" i="2"/>
  <c r="G272" i="2"/>
  <c r="H272" i="2"/>
  <c r="I272" i="2"/>
  <c r="J272" i="2"/>
  <c r="A273" i="2"/>
  <c r="B273" i="2"/>
  <c r="C273" i="2"/>
  <c r="D273" i="2"/>
  <c r="E273" i="2"/>
  <c r="F273" i="2"/>
  <c r="G273" i="2"/>
  <c r="H273" i="2"/>
  <c r="I273" i="2"/>
  <c r="J273" i="2"/>
  <c r="A274" i="2"/>
  <c r="B274" i="2"/>
  <c r="C274" i="2"/>
  <c r="D274" i="2"/>
  <c r="E274" i="2"/>
  <c r="F274" i="2"/>
  <c r="G274" i="2"/>
  <c r="H274" i="2"/>
  <c r="I274" i="2"/>
  <c r="J274" i="2"/>
  <c r="A275" i="2"/>
  <c r="B275" i="2"/>
  <c r="C275" i="2"/>
  <c r="D275" i="2"/>
  <c r="E275" i="2"/>
  <c r="F275" i="2"/>
  <c r="G275" i="2"/>
  <c r="H275" i="2"/>
  <c r="I275" i="2"/>
  <c r="J275" i="2"/>
  <c r="A276" i="2"/>
  <c r="B276" i="2"/>
  <c r="C276" i="2"/>
  <c r="D276" i="2"/>
  <c r="E276" i="2"/>
  <c r="F276" i="2"/>
  <c r="G276" i="2"/>
  <c r="H276" i="2"/>
  <c r="I276" i="2"/>
  <c r="J276" i="2"/>
  <c r="A277" i="2"/>
  <c r="B277" i="2"/>
  <c r="C277" i="2"/>
  <c r="D277" i="2"/>
  <c r="E277" i="2"/>
  <c r="G277" i="2"/>
  <c r="H277" i="2"/>
  <c r="I277" i="2"/>
  <c r="J277" i="2"/>
  <c r="A278" i="2"/>
  <c r="B278" i="2"/>
  <c r="C278" i="2"/>
  <c r="D278" i="2"/>
  <c r="E278" i="2"/>
  <c r="F278" i="2"/>
  <c r="G278" i="2"/>
  <c r="H278" i="2"/>
  <c r="I278" i="2"/>
  <c r="J278" i="2"/>
  <c r="A279" i="2"/>
  <c r="B279" i="2"/>
  <c r="C279" i="2"/>
  <c r="D279" i="2"/>
  <c r="E279" i="2"/>
  <c r="G279" i="2"/>
  <c r="H279" i="2"/>
  <c r="I279" i="2"/>
  <c r="J279" i="2"/>
  <c r="A280" i="2"/>
  <c r="B280" i="2"/>
  <c r="C280" i="2"/>
  <c r="D280" i="2"/>
  <c r="E280" i="2"/>
  <c r="F280" i="2"/>
  <c r="G280" i="2"/>
  <c r="H280" i="2"/>
  <c r="I280" i="2"/>
  <c r="J280" i="2"/>
  <c r="A281" i="2"/>
  <c r="B281" i="2"/>
  <c r="C281" i="2"/>
  <c r="D281" i="2"/>
  <c r="E281" i="2"/>
  <c r="G281" i="2"/>
  <c r="H281" i="2"/>
  <c r="I281" i="2"/>
  <c r="J281" i="2"/>
  <c r="A282" i="2"/>
  <c r="B282" i="2"/>
  <c r="C282" i="2"/>
  <c r="D282" i="2"/>
  <c r="E282" i="2"/>
  <c r="G282" i="2"/>
  <c r="H282" i="2"/>
  <c r="I282" i="2"/>
  <c r="J282" i="2"/>
  <c r="A283" i="2"/>
  <c r="B283" i="2"/>
  <c r="C283" i="2"/>
  <c r="D283" i="2"/>
  <c r="E283" i="2"/>
  <c r="G283" i="2"/>
  <c r="H283" i="2"/>
  <c r="I283" i="2"/>
  <c r="J283" i="2"/>
  <c r="A284" i="2"/>
  <c r="B284" i="2"/>
  <c r="C284" i="2"/>
  <c r="D284" i="2"/>
  <c r="E284" i="2"/>
  <c r="G284" i="2"/>
  <c r="H284" i="2"/>
  <c r="I284" i="2"/>
  <c r="J284" i="2"/>
  <c r="A285" i="2"/>
  <c r="B285" i="2"/>
  <c r="C285" i="2"/>
  <c r="D285" i="2"/>
  <c r="E285" i="2"/>
  <c r="G285" i="2"/>
  <c r="H285" i="2"/>
  <c r="I285" i="2"/>
  <c r="J285" i="2"/>
  <c r="A286" i="2"/>
  <c r="B286" i="2"/>
  <c r="C286" i="2"/>
  <c r="D286" i="2"/>
  <c r="E286" i="2"/>
  <c r="G286" i="2"/>
  <c r="H286" i="2"/>
  <c r="I286" i="2"/>
  <c r="J286" i="2"/>
  <c r="A287" i="2"/>
  <c r="B287" i="2"/>
  <c r="C287" i="2"/>
  <c r="D287" i="2"/>
  <c r="E287" i="2"/>
  <c r="G287" i="2"/>
  <c r="H287" i="2"/>
  <c r="I287" i="2"/>
  <c r="J287" i="2"/>
  <c r="A288" i="2"/>
  <c r="B288" i="2"/>
  <c r="C288" i="2"/>
  <c r="D288" i="2"/>
  <c r="E288" i="2"/>
  <c r="G288" i="2"/>
  <c r="H288" i="2"/>
  <c r="I288" i="2"/>
  <c r="J288" i="2"/>
  <c r="A289" i="2"/>
  <c r="B289" i="2"/>
  <c r="C289" i="2"/>
  <c r="D289" i="2"/>
  <c r="E289" i="2"/>
  <c r="G289" i="2"/>
  <c r="H289" i="2"/>
  <c r="I289" i="2"/>
  <c r="J289" i="2"/>
  <c r="A290" i="2"/>
  <c r="B290" i="2"/>
  <c r="C290" i="2"/>
  <c r="D290" i="2"/>
  <c r="E290" i="2"/>
  <c r="G290" i="2"/>
  <c r="H290" i="2"/>
  <c r="I290" i="2"/>
  <c r="J290" i="2"/>
  <c r="A291" i="2"/>
  <c r="B291" i="2"/>
  <c r="C291" i="2"/>
  <c r="D291" i="2"/>
  <c r="E291" i="2"/>
  <c r="G291" i="2"/>
  <c r="H291" i="2"/>
  <c r="I291" i="2"/>
  <c r="J291" i="2"/>
  <c r="A292" i="2"/>
  <c r="B292" i="2"/>
  <c r="C292" i="2"/>
  <c r="D292" i="2"/>
  <c r="E292" i="2"/>
  <c r="F292" i="2"/>
  <c r="G292" i="2"/>
  <c r="H292" i="2"/>
  <c r="I292" i="2"/>
  <c r="J292" i="2"/>
  <c r="A293" i="2"/>
  <c r="B293" i="2"/>
  <c r="C293" i="2"/>
  <c r="D293" i="2"/>
  <c r="E293" i="2"/>
  <c r="F293" i="2"/>
  <c r="G293" i="2"/>
  <c r="H293" i="2"/>
  <c r="I293" i="2"/>
  <c r="J293" i="2"/>
  <c r="A294" i="2"/>
  <c r="B294" i="2"/>
  <c r="C294" i="2"/>
  <c r="D294" i="2"/>
  <c r="E294" i="2"/>
  <c r="F294" i="2"/>
  <c r="G294" i="2"/>
  <c r="H294" i="2"/>
  <c r="I294" i="2"/>
  <c r="J294" i="2"/>
  <c r="A295" i="2"/>
  <c r="B295" i="2"/>
  <c r="C295" i="2"/>
  <c r="D295" i="2"/>
  <c r="E295" i="2"/>
  <c r="F295" i="2"/>
  <c r="G295" i="2"/>
  <c r="H295" i="2"/>
  <c r="I295" i="2"/>
  <c r="J295" i="2"/>
  <c r="A296" i="2"/>
  <c r="B296" i="2"/>
  <c r="C296" i="2"/>
  <c r="D296" i="2"/>
  <c r="E296" i="2"/>
  <c r="F296" i="2"/>
  <c r="G296" i="2"/>
  <c r="H296" i="2"/>
  <c r="I296" i="2"/>
  <c r="J296" i="2"/>
  <c r="A297" i="2"/>
  <c r="B297" i="2"/>
  <c r="C297" i="2"/>
  <c r="D297" i="2"/>
  <c r="E297" i="2"/>
  <c r="F297" i="2"/>
  <c r="G297" i="2"/>
  <c r="H297" i="2"/>
  <c r="I297" i="2"/>
  <c r="J297" i="2"/>
  <c r="A298" i="2"/>
  <c r="B298" i="2"/>
  <c r="C298" i="2"/>
  <c r="D298" i="2"/>
  <c r="E298" i="2"/>
  <c r="F298" i="2"/>
  <c r="G298" i="2"/>
  <c r="H298" i="2"/>
  <c r="I298" i="2"/>
  <c r="J298" i="2"/>
  <c r="A299" i="2"/>
  <c r="B299" i="2"/>
  <c r="C299" i="2"/>
  <c r="D299" i="2"/>
  <c r="E299" i="2"/>
  <c r="F299" i="2"/>
  <c r="G299" i="2"/>
  <c r="H299" i="2"/>
  <c r="I299" i="2"/>
  <c r="J299" i="2"/>
  <c r="A300" i="2"/>
  <c r="B300" i="2"/>
  <c r="C300" i="2"/>
  <c r="D300" i="2"/>
  <c r="E300" i="2"/>
  <c r="G300" i="2"/>
  <c r="H300" i="2"/>
  <c r="I300" i="2"/>
  <c r="J300" i="2"/>
  <c r="A301" i="2"/>
  <c r="B301" i="2"/>
  <c r="C301" i="2"/>
  <c r="D301" i="2"/>
  <c r="E301" i="2"/>
  <c r="G301" i="2"/>
  <c r="H301" i="2"/>
  <c r="I301" i="2"/>
  <c r="J301" i="2"/>
  <c r="A302" i="2"/>
  <c r="B302" i="2"/>
  <c r="C302" i="2"/>
  <c r="D302" i="2"/>
  <c r="E302" i="2"/>
  <c r="G302" i="2"/>
  <c r="H302" i="2"/>
  <c r="I302" i="2"/>
  <c r="J302" i="2"/>
  <c r="A303" i="2"/>
  <c r="B303" i="2"/>
  <c r="C303" i="2"/>
  <c r="D303" i="2"/>
  <c r="E303" i="2"/>
  <c r="F303" i="2"/>
  <c r="G303" i="2"/>
  <c r="H303" i="2"/>
  <c r="I303" i="2"/>
  <c r="J303" i="2"/>
  <c r="A304" i="2"/>
  <c r="B304" i="2"/>
  <c r="C304" i="2"/>
  <c r="D304" i="2"/>
  <c r="E304" i="2"/>
  <c r="F304" i="2"/>
  <c r="G304" i="2"/>
  <c r="H304" i="2"/>
  <c r="I304" i="2"/>
  <c r="J304" i="2"/>
  <c r="A305" i="2"/>
  <c r="B305" i="2"/>
  <c r="C305" i="2"/>
  <c r="D305" i="2"/>
  <c r="E305" i="2"/>
  <c r="G305" i="2"/>
  <c r="H305" i="2"/>
  <c r="I305" i="2"/>
  <c r="J305" i="2"/>
  <c r="A306" i="2"/>
  <c r="B306" i="2"/>
  <c r="C306" i="2"/>
  <c r="D306" i="2"/>
  <c r="E306" i="2"/>
  <c r="G306" i="2"/>
  <c r="H306" i="2"/>
  <c r="I306" i="2"/>
  <c r="J306" i="2"/>
  <c r="A307" i="2"/>
  <c r="B307" i="2"/>
  <c r="C307" i="2"/>
  <c r="D307" i="2"/>
  <c r="E307" i="2"/>
  <c r="F307" i="2"/>
  <c r="G307" i="2"/>
  <c r="H307" i="2"/>
  <c r="I307" i="2"/>
  <c r="J307" i="2"/>
  <c r="A308" i="2"/>
  <c r="B308" i="2"/>
  <c r="C308" i="2"/>
  <c r="D308" i="2"/>
  <c r="E308" i="2"/>
  <c r="F308" i="2"/>
  <c r="G308" i="2"/>
  <c r="H308" i="2"/>
  <c r="I308" i="2"/>
  <c r="J308" i="2"/>
  <c r="A309" i="2"/>
  <c r="B309" i="2"/>
  <c r="C309" i="2"/>
  <c r="D309" i="2"/>
  <c r="E309" i="2"/>
  <c r="F309" i="2"/>
  <c r="G309" i="2"/>
  <c r="H309" i="2"/>
  <c r="I309" i="2"/>
  <c r="J309" i="2"/>
  <c r="A310" i="2"/>
  <c r="B310" i="2"/>
  <c r="C310" i="2"/>
  <c r="D310" i="2"/>
  <c r="E310" i="2"/>
  <c r="F310" i="2"/>
  <c r="G310" i="2"/>
  <c r="H310" i="2"/>
  <c r="I310" i="2"/>
  <c r="J310" i="2"/>
  <c r="A311" i="2"/>
  <c r="B311" i="2"/>
  <c r="C311" i="2"/>
  <c r="D311" i="2"/>
  <c r="E311" i="2"/>
  <c r="F311" i="2"/>
  <c r="G311" i="2"/>
  <c r="H311" i="2"/>
  <c r="I311" i="2"/>
  <c r="J311" i="2"/>
  <c r="A312" i="2"/>
  <c r="B312" i="2"/>
  <c r="C312" i="2"/>
  <c r="D312" i="2"/>
  <c r="E312" i="2"/>
  <c r="F312" i="2"/>
  <c r="G312" i="2"/>
  <c r="H312" i="2"/>
  <c r="I312" i="2"/>
  <c r="J312" i="2"/>
  <c r="A313" i="2"/>
  <c r="B313" i="2"/>
  <c r="C313" i="2"/>
  <c r="D313" i="2"/>
  <c r="E313" i="2"/>
  <c r="F313" i="2"/>
  <c r="G313" i="2"/>
  <c r="H313" i="2"/>
  <c r="I313" i="2"/>
  <c r="J313" i="2"/>
  <c r="A314" i="2"/>
  <c r="B314" i="2"/>
  <c r="C314" i="2"/>
  <c r="D314" i="2"/>
  <c r="E314" i="2"/>
  <c r="F314" i="2"/>
  <c r="G314" i="2"/>
  <c r="H314" i="2"/>
  <c r="I314" i="2"/>
  <c r="J314" i="2"/>
  <c r="A315" i="2"/>
  <c r="B315" i="2"/>
  <c r="C315" i="2"/>
  <c r="D315" i="2"/>
  <c r="E315" i="2"/>
  <c r="F315" i="2"/>
  <c r="G315" i="2"/>
  <c r="H315" i="2"/>
  <c r="I315" i="2"/>
  <c r="J315" i="2"/>
  <c r="A316" i="2"/>
  <c r="B316" i="2"/>
  <c r="C316" i="2"/>
  <c r="D316" i="2"/>
  <c r="E316" i="2"/>
  <c r="F316" i="2"/>
  <c r="G316" i="2"/>
  <c r="H316" i="2"/>
  <c r="I316" i="2"/>
  <c r="J316" i="2"/>
  <c r="A317" i="2"/>
  <c r="B317" i="2"/>
  <c r="C317" i="2"/>
  <c r="D317" i="2"/>
  <c r="E317" i="2"/>
  <c r="F317" i="2"/>
  <c r="G317" i="2"/>
  <c r="H317" i="2"/>
  <c r="I317" i="2"/>
  <c r="J317" i="2"/>
  <c r="A318" i="2"/>
  <c r="B318" i="2"/>
  <c r="C318" i="2"/>
  <c r="D318" i="2"/>
  <c r="E318" i="2"/>
  <c r="F318" i="2"/>
  <c r="G318" i="2"/>
  <c r="H318" i="2"/>
  <c r="I318" i="2"/>
  <c r="J318" i="2"/>
  <c r="A319" i="2"/>
  <c r="B319" i="2"/>
  <c r="C319" i="2"/>
  <c r="D319" i="2"/>
  <c r="E319" i="2"/>
  <c r="F319" i="2"/>
  <c r="G319" i="2"/>
  <c r="H319" i="2"/>
  <c r="I319" i="2"/>
  <c r="J319" i="2"/>
  <c r="A320" i="2"/>
  <c r="B320" i="2"/>
  <c r="C320" i="2"/>
  <c r="D320" i="2"/>
  <c r="E320" i="2"/>
  <c r="F320" i="2"/>
  <c r="G320" i="2"/>
  <c r="H320" i="2"/>
  <c r="I320" i="2"/>
  <c r="J320" i="2"/>
  <c r="A321" i="2"/>
  <c r="B321" i="2"/>
  <c r="C321" i="2"/>
  <c r="D321" i="2"/>
  <c r="E321" i="2"/>
  <c r="F321" i="2"/>
  <c r="G321" i="2"/>
  <c r="H321" i="2"/>
  <c r="I321" i="2"/>
  <c r="J321" i="2"/>
  <c r="A322" i="2"/>
  <c r="B322" i="2"/>
  <c r="C322" i="2"/>
  <c r="D322" i="2"/>
  <c r="E322" i="2"/>
  <c r="F322" i="2"/>
  <c r="G322" i="2"/>
  <c r="H322" i="2"/>
  <c r="I322" i="2"/>
  <c r="J322" i="2"/>
  <c r="A323" i="2"/>
  <c r="B323" i="2"/>
  <c r="C323" i="2"/>
  <c r="D323" i="2"/>
  <c r="E323" i="2"/>
  <c r="F323" i="2"/>
  <c r="G323" i="2"/>
  <c r="H323" i="2"/>
  <c r="I323" i="2"/>
  <c r="J323" i="2"/>
  <c r="A324" i="2"/>
  <c r="B324" i="2"/>
  <c r="C324" i="2"/>
  <c r="D324" i="2"/>
  <c r="E324" i="2"/>
  <c r="F324" i="2"/>
  <c r="G324" i="2"/>
  <c r="H324" i="2"/>
  <c r="I324" i="2"/>
  <c r="J324" i="2"/>
  <c r="A325" i="2"/>
  <c r="B325" i="2"/>
  <c r="C325" i="2"/>
  <c r="D325" i="2"/>
  <c r="E325" i="2"/>
  <c r="F325" i="2"/>
  <c r="G325" i="2"/>
  <c r="H325" i="2"/>
  <c r="I325" i="2"/>
  <c r="J325" i="2"/>
  <c r="A326" i="2"/>
  <c r="B326" i="2"/>
  <c r="C326" i="2"/>
  <c r="D326" i="2"/>
  <c r="E326" i="2"/>
  <c r="F326" i="2"/>
  <c r="G326" i="2"/>
  <c r="H326" i="2"/>
  <c r="I326" i="2"/>
  <c r="J326" i="2"/>
  <c r="A327" i="2"/>
  <c r="B327" i="2"/>
  <c r="C327" i="2"/>
  <c r="D327" i="2"/>
  <c r="E327" i="2"/>
  <c r="F327" i="2"/>
  <c r="G327" i="2"/>
  <c r="H327" i="2"/>
  <c r="I327" i="2"/>
  <c r="J327" i="2"/>
  <c r="A328" i="2"/>
  <c r="B328" i="2"/>
  <c r="C328" i="2"/>
  <c r="D328" i="2"/>
  <c r="E328" i="2"/>
  <c r="F328" i="2"/>
  <c r="G328" i="2"/>
  <c r="H328" i="2"/>
  <c r="I328" i="2"/>
  <c r="J328" i="2"/>
  <c r="A329" i="2"/>
  <c r="B329" i="2"/>
  <c r="C329" i="2"/>
  <c r="D329" i="2"/>
  <c r="E329" i="2"/>
  <c r="F329" i="2"/>
  <c r="G329" i="2"/>
  <c r="H329" i="2"/>
  <c r="I329" i="2"/>
  <c r="J329" i="2"/>
  <c r="A330" i="2"/>
  <c r="B330" i="2"/>
  <c r="C330" i="2"/>
  <c r="D330" i="2"/>
  <c r="E330" i="2"/>
  <c r="F330" i="2"/>
  <c r="G330" i="2"/>
  <c r="H330" i="2"/>
  <c r="I330" i="2"/>
  <c r="J330" i="2"/>
  <c r="A331" i="2"/>
  <c r="B331" i="2"/>
  <c r="C331" i="2"/>
  <c r="D331" i="2"/>
  <c r="E331" i="2"/>
  <c r="F331" i="2"/>
  <c r="G331" i="2"/>
  <c r="H331" i="2"/>
  <c r="I331" i="2"/>
  <c r="J331" i="2"/>
  <c r="A332" i="2"/>
  <c r="B332" i="2"/>
  <c r="C332" i="2"/>
  <c r="D332" i="2"/>
  <c r="E332" i="2"/>
  <c r="F332" i="2"/>
  <c r="G332" i="2"/>
  <c r="H332" i="2"/>
  <c r="I332" i="2"/>
  <c r="J332" i="2"/>
  <c r="A333" i="2"/>
  <c r="B333" i="2"/>
  <c r="C333" i="2"/>
  <c r="D333" i="2"/>
  <c r="E333" i="2"/>
  <c r="F333" i="2"/>
  <c r="G333" i="2"/>
  <c r="H333" i="2"/>
  <c r="I333" i="2"/>
  <c r="J333" i="2"/>
  <c r="A334" i="2"/>
  <c r="B334" i="2"/>
  <c r="C334" i="2"/>
  <c r="D334" i="2"/>
  <c r="E334" i="2"/>
  <c r="F334" i="2"/>
  <c r="G334" i="2"/>
  <c r="H334" i="2"/>
  <c r="I334" i="2"/>
  <c r="J334" i="2"/>
  <c r="A335" i="2"/>
  <c r="B335" i="2"/>
  <c r="C335" i="2"/>
  <c r="D335" i="2"/>
  <c r="E335" i="2"/>
  <c r="F335" i="2"/>
  <c r="G335" i="2"/>
  <c r="H335" i="2"/>
  <c r="I335" i="2"/>
  <c r="J335" i="2"/>
  <c r="A336" i="2"/>
  <c r="B336" i="2"/>
  <c r="C336" i="2"/>
  <c r="D336" i="2"/>
  <c r="E336" i="2"/>
  <c r="F336" i="2"/>
  <c r="G336" i="2"/>
  <c r="H336" i="2"/>
  <c r="I336" i="2"/>
  <c r="J336" i="2"/>
  <c r="A337" i="2"/>
  <c r="B337" i="2"/>
  <c r="C337" i="2"/>
  <c r="D337" i="2"/>
  <c r="E337" i="2"/>
  <c r="F337" i="2"/>
  <c r="G337" i="2"/>
  <c r="H337" i="2"/>
  <c r="I337" i="2"/>
  <c r="J337" i="2"/>
  <c r="A338" i="2"/>
  <c r="B338" i="2"/>
  <c r="C338" i="2"/>
  <c r="D338" i="2"/>
  <c r="E338" i="2"/>
  <c r="F338" i="2"/>
  <c r="G338" i="2"/>
  <c r="H338" i="2"/>
  <c r="I338" i="2"/>
  <c r="J338" i="2"/>
  <c r="A339" i="2"/>
  <c r="B339" i="2"/>
  <c r="C339" i="2"/>
  <c r="D339" i="2"/>
  <c r="E339" i="2"/>
  <c r="F339" i="2"/>
  <c r="G339" i="2"/>
  <c r="H339" i="2"/>
  <c r="I339" i="2"/>
  <c r="J339" i="2"/>
  <c r="A340" i="2"/>
  <c r="B340" i="2"/>
  <c r="C340" i="2"/>
  <c r="D340" i="2"/>
  <c r="E340" i="2"/>
  <c r="F340" i="2"/>
  <c r="G340" i="2"/>
  <c r="H340" i="2"/>
  <c r="I340" i="2"/>
  <c r="J340" i="2"/>
  <c r="A341" i="2"/>
  <c r="B341" i="2"/>
  <c r="C341" i="2"/>
  <c r="D341" i="2"/>
  <c r="E341" i="2"/>
  <c r="F341" i="2"/>
  <c r="G341" i="2"/>
  <c r="H341" i="2"/>
  <c r="I341" i="2"/>
  <c r="J341" i="2"/>
  <c r="A342" i="2"/>
  <c r="B342" i="2"/>
  <c r="C342" i="2"/>
  <c r="D342" i="2"/>
  <c r="E342" i="2"/>
  <c r="F342" i="2"/>
  <c r="G342" i="2"/>
  <c r="H342" i="2"/>
  <c r="I342" i="2"/>
  <c r="J342" i="2"/>
  <c r="A343" i="2"/>
  <c r="B343" i="2"/>
  <c r="C343" i="2"/>
  <c r="D343" i="2"/>
  <c r="E343" i="2"/>
  <c r="F343" i="2"/>
  <c r="G343" i="2"/>
  <c r="H343" i="2"/>
  <c r="I343" i="2"/>
  <c r="J343" i="2"/>
  <c r="A344" i="2"/>
  <c r="B344" i="2"/>
  <c r="C344" i="2"/>
  <c r="D344" i="2"/>
  <c r="E344" i="2"/>
  <c r="F344" i="2"/>
  <c r="G344" i="2"/>
  <c r="H344" i="2"/>
  <c r="I344" i="2"/>
  <c r="J344" i="2"/>
  <c r="A345" i="2"/>
  <c r="B345" i="2"/>
  <c r="C345" i="2"/>
  <c r="D345" i="2"/>
  <c r="E345" i="2"/>
  <c r="F345" i="2"/>
  <c r="G345" i="2"/>
  <c r="H345" i="2"/>
  <c r="I345" i="2"/>
  <c r="J345" i="2"/>
  <c r="A346" i="2"/>
  <c r="B346" i="2"/>
  <c r="C346" i="2"/>
  <c r="D346" i="2"/>
  <c r="E346" i="2"/>
  <c r="F346" i="2"/>
  <c r="G346" i="2"/>
  <c r="H346" i="2"/>
  <c r="I346" i="2"/>
  <c r="J346" i="2"/>
  <c r="A347" i="2"/>
  <c r="B347" i="2"/>
  <c r="C347" i="2"/>
  <c r="D347" i="2"/>
  <c r="E347" i="2"/>
  <c r="F347" i="2"/>
  <c r="G347" i="2"/>
  <c r="H347" i="2"/>
  <c r="I347" i="2"/>
  <c r="J347" i="2"/>
  <c r="A348" i="2"/>
  <c r="B348" i="2"/>
  <c r="C348" i="2"/>
  <c r="D348" i="2"/>
  <c r="E348" i="2"/>
  <c r="F348" i="2"/>
  <c r="G348" i="2"/>
  <c r="H348" i="2"/>
  <c r="I348" i="2"/>
  <c r="J348" i="2"/>
  <c r="A349" i="2"/>
  <c r="B349" i="2"/>
  <c r="C349" i="2"/>
  <c r="D349" i="2"/>
  <c r="E349" i="2"/>
  <c r="F349" i="2"/>
  <c r="G349" i="2"/>
  <c r="H349" i="2"/>
  <c r="I349" i="2"/>
  <c r="J349" i="2"/>
  <c r="A350" i="2"/>
  <c r="B350" i="2"/>
  <c r="C350" i="2"/>
  <c r="D350" i="2"/>
  <c r="E350" i="2"/>
  <c r="F350" i="2"/>
  <c r="G350" i="2"/>
  <c r="H350" i="2"/>
  <c r="I350" i="2"/>
  <c r="J350" i="2"/>
  <c r="A351" i="2"/>
  <c r="B351" i="2"/>
  <c r="C351" i="2"/>
  <c r="D351" i="2"/>
  <c r="E351" i="2"/>
  <c r="F351" i="2"/>
  <c r="G351" i="2"/>
  <c r="H351" i="2"/>
  <c r="I351" i="2"/>
  <c r="J351" i="2"/>
  <c r="A352" i="2"/>
  <c r="B352" i="2"/>
  <c r="C352" i="2"/>
  <c r="D352" i="2"/>
  <c r="E352" i="2"/>
  <c r="F352" i="2"/>
  <c r="G352" i="2"/>
  <c r="H352" i="2"/>
  <c r="I352" i="2"/>
  <c r="J352" i="2"/>
  <c r="A353" i="2"/>
  <c r="B353" i="2"/>
  <c r="C353" i="2"/>
  <c r="D353" i="2"/>
  <c r="E353" i="2"/>
  <c r="F353" i="2"/>
  <c r="G353" i="2"/>
  <c r="H353" i="2"/>
  <c r="I353" i="2"/>
  <c r="J353" i="2"/>
  <c r="A354" i="2"/>
  <c r="B354" i="2"/>
  <c r="C354" i="2"/>
  <c r="D354" i="2"/>
  <c r="E354" i="2"/>
  <c r="F354" i="2"/>
  <c r="G354" i="2"/>
  <c r="H354" i="2"/>
  <c r="I354" i="2"/>
  <c r="J354" i="2"/>
  <c r="A355" i="2"/>
  <c r="B355" i="2"/>
  <c r="C355" i="2"/>
  <c r="D355" i="2"/>
  <c r="E355" i="2"/>
  <c r="F355" i="2"/>
  <c r="G355" i="2"/>
  <c r="H355" i="2"/>
  <c r="I355" i="2"/>
  <c r="J355" i="2"/>
  <c r="A356" i="2"/>
  <c r="B356" i="2"/>
  <c r="C356" i="2"/>
  <c r="D356" i="2"/>
  <c r="E356" i="2"/>
  <c r="F356" i="2"/>
  <c r="G356" i="2"/>
  <c r="H356" i="2"/>
  <c r="I356" i="2"/>
  <c r="J356" i="2"/>
  <c r="A357" i="2"/>
  <c r="B357" i="2"/>
  <c r="C357" i="2"/>
  <c r="D357" i="2"/>
  <c r="E357" i="2"/>
  <c r="F357" i="2"/>
  <c r="G357" i="2"/>
  <c r="H357" i="2"/>
  <c r="I357" i="2"/>
  <c r="J357" i="2"/>
  <c r="A358" i="2"/>
  <c r="B358" i="2"/>
  <c r="C358" i="2"/>
  <c r="D358" i="2"/>
  <c r="E358" i="2"/>
  <c r="F358" i="2"/>
  <c r="G358" i="2"/>
  <c r="H358" i="2"/>
  <c r="I358" i="2"/>
  <c r="J358" i="2"/>
  <c r="A359" i="2"/>
  <c r="B359" i="2"/>
  <c r="C359" i="2"/>
  <c r="D359" i="2"/>
  <c r="E359" i="2"/>
  <c r="F359" i="2"/>
  <c r="G359" i="2"/>
  <c r="H359" i="2"/>
  <c r="I359" i="2"/>
  <c r="J359" i="2"/>
  <c r="A360" i="2"/>
  <c r="B360" i="2"/>
  <c r="C360" i="2"/>
  <c r="D360" i="2"/>
  <c r="E360" i="2"/>
  <c r="F360" i="2"/>
  <c r="G360" i="2"/>
  <c r="H360" i="2"/>
  <c r="I360" i="2"/>
  <c r="J360" i="2"/>
  <c r="A361" i="2"/>
  <c r="B361" i="2"/>
  <c r="C361" i="2"/>
  <c r="D361" i="2"/>
  <c r="E361" i="2"/>
  <c r="F361" i="2"/>
  <c r="G361" i="2"/>
  <c r="H361" i="2"/>
  <c r="I361" i="2"/>
  <c r="J361" i="2"/>
  <c r="A362" i="2"/>
  <c r="B362" i="2"/>
  <c r="C362" i="2"/>
  <c r="D362" i="2"/>
  <c r="E362" i="2"/>
  <c r="F362" i="2"/>
  <c r="G362" i="2"/>
  <c r="H362" i="2"/>
  <c r="I362" i="2"/>
  <c r="J362" i="2"/>
  <c r="A363" i="2"/>
  <c r="B363" i="2"/>
  <c r="C363" i="2"/>
  <c r="D363" i="2"/>
  <c r="E363" i="2"/>
  <c r="F363" i="2"/>
  <c r="G363" i="2"/>
  <c r="H363" i="2"/>
  <c r="I363" i="2"/>
  <c r="J363" i="2"/>
  <c r="A364" i="2"/>
  <c r="B364" i="2"/>
  <c r="C364" i="2"/>
  <c r="D364" i="2"/>
  <c r="E364" i="2"/>
  <c r="F364" i="2"/>
  <c r="G364" i="2"/>
  <c r="H364" i="2"/>
  <c r="I364" i="2"/>
  <c r="J364" i="2"/>
  <c r="A365" i="2"/>
  <c r="B365" i="2"/>
  <c r="C365" i="2"/>
  <c r="D365" i="2"/>
  <c r="E365" i="2"/>
  <c r="F365" i="2"/>
  <c r="G365" i="2"/>
  <c r="H365" i="2"/>
  <c r="I365" i="2"/>
  <c r="J365" i="2"/>
  <c r="A366" i="2"/>
  <c r="B366" i="2"/>
  <c r="C366" i="2"/>
  <c r="D366" i="2"/>
  <c r="E366" i="2"/>
  <c r="F366" i="2"/>
  <c r="G366" i="2"/>
  <c r="H366" i="2"/>
  <c r="I366" i="2"/>
  <c r="J366" i="2"/>
  <c r="A367" i="2"/>
  <c r="B367" i="2"/>
  <c r="C367" i="2"/>
  <c r="D367" i="2"/>
  <c r="E367" i="2"/>
  <c r="F367" i="2"/>
  <c r="G367" i="2"/>
  <c r="H367" i="2"/>
  <c r="I367" i="2"/>
  <c r="J367" i="2"/>
  <c r="A368" i="2"/>
  <c r="B368" i="2"/>
  <c r="C368" i="2"/>
  <c r="D368" i="2"/>
  <c r="E368" i="2"/>
  <c r="F368" i="2"/>
  <c r="G368" i="2"/>
  <c r="H368" i="2"/>
  <c r="I368" i="2"/>
  <c r="J368" i="2"/>
  <c r="A369" i="2"/>
  <c r="B369" i="2"/>
  <c r="C369" i="2"/>
  <c r="D369" i="2"/>
  <c r="E369" i="2"/>
  <c r="F369" i="2"/>
  <c r="G369" i="2"/>
  <c r="H369" i="2"/>
  <c r="I369" i="2"/>
  <c r="J369" i="2"/>
  <c r="A370" i="2"/>
  <c r="B370" i="2"/>
  <c r="C370" i="2"/>
  <c r="D370" i="2"/>
  <c r="E370" i="2"/>
  <c r="F370" i="2"/>
  <c r="G370" i="2"/>
  <c r="H370" i="2"/>
  <c r="I370" i="2"/>
  <c r="J370" i="2"/>
  <c r="A371" i="2"/>
  <c r="B371" i="2"/>
  <c r="C371" i="2"/>
  <c r="D371" i="2"/>
  <c r="E371" i="2"/>
  <c r="F371" i="2"/>
  <c r="G371" i="2"/>
  <c r="H371" i="2"/>
  <c r="I371" i="2"/>
  <c r="J371" i="2"/>
  <c r="A372" i="2"/>
  <c r="B372" i="2"/>
  <c r="C372" i="2"/>
  <c r="D372" i="2"/>
  <c r="E372" i="2"/>
  <c r="F372" i="2"/>
  <c r="G372" i="2"/>
  <c r="H372" i="2"/>
  <c r="I372" i="2"/>
  <c r="J372" i="2"/>
  <c r="A373" i="2"/>
  <c r="B373" i="2"/>
  <c r="C373" i="2"/>
  <c r="D373" i="2"/>
  <c r="E373" i="2"/>
  <c r="F373" i="2"/>
  <c r="G373" i="2"/>
  <c r="H373" i="2"/>
  <c r="I373" i="2"/>
  <c r="J373" i="2"/>
  <c r="A374" i="2"/>
  <c r="B374" i="2"/>
  <c r="C374" i="2"/>
  <c r="D374" i="2"/>
  <c r="E374" i="2"/>
  <c r="F374" i="2"/>
  <c r="G374" i="2"/>
  <c r="H374" i="2"/>
  <c r="I374" i="2"/>
  <c r="J374" i="2"/>
  <c r="A375" i="2"/>
  <c r="B375" i="2"/>
  <c r="C375" i="2"/>
  <c r="D375" i="2"/>
  <c r="E375" i="2"/>
  <c r="F375" i="2"/>
  <c r="G375" i="2"/>
  <c r="H375" i="2"/>
  <c r="I375" i="2"/>
  <c r="J375" i="2"/>
  <c r="A376" i="2"/>
  <c r="B376" i="2"/>
  <c r="C376" i="2"/>
  <c r="D376" i="2"/>
  <c r="E376" i="2"/>
  <c r="F376" i="2"/>
  <c r="G376" i="2"/>
  <c r="H376" i="2"/>
  <c r="I376" i="2"/>
  <c r="J376" i="2"/>
  <c r="A377" i="2"/>
  <c r="B377" i="2"/>
  <c r="C377" i="2"/>
  <c r="D377" i="2"/>
  <c r="E377" i="2"/>
  <c r="F377" i="2"/>
  <c r="G377" i="2"/>
  <c r="H377" i="2"/>
  <c r="I377" i="2"/>
  <c r="J377" i="2"/>
  <c r="A378" i="2"/>
  <c r="B378" i="2"/>
  <c r="C378" i="2"/>
  <c r="D378" i="2"/>
  <c r="E378" i="2"/>
  <c r="F378" i="2"/>
  <c r="G378" i="2"/>
  <c r="H378" i="2"/>
  <c r="I378" i="2"/>
  <c r="J378" i="2"/>
  <c r="A379" i="2"/>
  <c r="B379" i="2"/>
  <c r="C379" i="2"/>
  <c r="D379" i="2"/>
  <c r="E379" i="2"/>
  <c r="F379" i="2"/>
  <c r="G379" i="2"/>
  <c r="H379" i="2"/>
  <c r="I379" i="2"/>
  <c r="J379" i="2"/>
  <c r="A380" i="2"/>
  <c r="B380" i="2"/>
  <c r="C380" i="2"/>
  <c r="D380" i="2"/>
  <c r="E380" i="2"/>
  <c r="F380" i="2"/>
  <c r="G380" i="2"/>
  <c r="H380" i="2"/>
  <c r="I380" i="2"/>
  <c r="J380" i="2"/>
  <c r="A381" i="2"/>
  <c r="B381" i="2"/>
  <c r="C381" i="2"/>
  <c r="D381" i="2"/>
  <c r="E381" i="2"/>
  <c r="F381" i="2"/>
  <c r="G381" i="2"/>
  <c r="H381" i="2"/>
  <c r="I381" i="2"/>
  <c r="J381" i="2"/>
  <c r="A382" i="2"/>
  <c r="B382" i="2"/>
  <c r="C382" i="2"/>
  <c r="D382" i="2"/>
  <c r="E382" i="2"/>
  <c r="F382" i="2"/>
  <c r="G382" i="2"/>
  <c r="H382" i="2"/>
  <c r="I382" i="2"/>
  <c r="J382" i="2"/>
  <c r="A383" i="2"/>
  <c r="B383" i="2"/>
  <c r="C383" i="2"/>
  <c r="D383" i="2"/>
  <c r="E383" i="2"/>
  <c r="F383" i="2"/>
  <c r="G383" i="2"/>
  <c r="H383" i="2"/>
  <c r="I383" i="2"/>
  <c r="J383" i="2"/>
  <c r="A384" i="2"/>
  <c r="B384" i="2"/>
  <c r="C384" i="2"/>
  <c r="D384" i="2"/>
  <c r="E384" i="2"/>
  <c r="F384" i="2"/>
  <c r="G384" i="2"/>
  <c r="H384" i="2"/>
  <c r="I384" i="2"/>
  <c r="J384" i="2"/>
  <c r="A385" i="2"/>
  <c r="B385" i="2"/>
  <c r="C385" i="2"/>
  <c r="D385" i="2"/>
  <c r="E385" i="2"/>
  <c r="F385" i="2"/>
  <c r="G385" i="2"/>
  <c r="H385" i="2"/>
  <c r="I385" i="2"/>
  <c r="J385" i="2"/>
  <c r="A386" i="2"/>
  <c r="B386" i="2"/>
  <c r="C386" i="2"/>
  <c r="D386" i="2"/>
  <c r="E386" i="2"/>
  <c r="F386" i="2"/>
  <c r="G386" i="2"/>
  <c r="H386" i="2"/>
  <c r="I386" i="2"/>
  <c r="J386" i="2"/>
  <c r="A387" i="2"/>
  <c r="B387" i="2"/>
  <c r="C387" i="2"/>
  <c r="D387" i="2"/>
  <c r="E387" i="2"/>
  <c r="F387" i="2"/>
  <c r="G387" i="2"/>
  <c r="H387" i="2"/>
  <c r="I387" i="2"/>
  <c r="J387" i="2"/>
  <c r="A388" i="2"/>
  <c r="B388" i="2"/>
  <c r="C388" i="2"/>
  <c r="D388" i="2"/>
  <c r="E388" i="2"/>
  <c r="F388" i="2"/>
  <c r="G388" i="2"/>
  <c r="H388" i="2"/>
  <c r="I388" i="2"/>
  <c r="J388" i="2"/>
  <c r="A389" i="2"/>
  <c r="B389" i="2"/>
  <c r="C389" i="2"/>
  <c r="D389" i="2"/>
  <c r="E389" i="2"/>
  <c r="F389" i="2"/>
  <c r="G389" i="2"/>
  <c r="H389" i="2"/>
  <c r="I389" i="2"/>
  <c r="J389" i="2"/>
  <c r="A390" i="2"/>
  <c r="B390" i="2"/>
  <c r="C390" i="2"/>
  <c r="D390" i="2"/>
  <c r="E390" i="2"/>
  <c r="F390" i="2"/>
  <c r="G390" i="2"/>
  <c r="H390" i="2"/>
  <c r="I390" i="2"/>
  <c r="J390" i="2"/>
  <c r="A391" i="2"/>
  <c r="B391" i="2"/>
  <c r="C391" i="2"/>
  <c r="D391" i="2"/>
  <c r="E391" i="2"/>
  <c r="F391" i="2"/>
  <c r="G391" i="2"/>
  <c r="H391" i="2"/>
  <c r="I391" i="2"/>
  <c r="J391" i="2"/>
  <c r="A392" i="2"/>
  <c r="B392" i="2"/>
  <c r="C392" i="2"/>
  <c r="D392" i="2"/>
  <c r="E392" i="2"/>
  <c r="F392" i="2"/>
  <c r="G392" i="2"/>
  <c r="H392" i="2"/>
  <c r="I392" i="2"/>
  <c r="J392" i="2"/>
  <c r="A393" i="2"/>
  <c r="B393" i="2"/>
  <c r="C393" i="2"/>
  <c r="D393" i="2"/>
  <c r="E393" i="2"/>
  <c r="F393" i="2"/>
  <c r="G393" i="2"/>
  <c r="H393" i="2"/>
  <c r="I393" i="2"/>
  <c r="J393" i="2"/>
  <c r="A394" i="2"/>
  <c r="B394" i="2"/>
  <c r="C394" i="2"/>
  <c r="D394" i="2"/>
  <c r="E394" i="2"/>
  <c r="F394" i="2"/>
  <c r="G394" i="2"/>
  <c r="H394" i="2"/>
  <c r="I394" i="2"/>
  <c r="J394" i="2"/>
  <c r="A395" i="2"/>
  <c r="B395" i="2"/>
  <c r="C395" i="2"/>
  <c r="D395" i="2"/>
  <c r="E395" i="2"/>
  <c r="F395" i="2"/>
  <c r="G395" i="2"/>
  <c r="H395" i="2"/>
  <c r="I395" i="2"/>
  <c r="J395" i="2"/>
  <c r="A396" i="2"/>
  <c r="B396" i="2"/>
  <c r="C396" i="2"/>
  <c r="D396" i="2"/>
  <c r="E396" i="2"/>
  <c r="F396" i="2"/>
  <c r="G396" i="2"/>
  <c r="H396" i="2"/>
  <c r="I396" i="2"/>
  <c r="J396" i="2"/>
  <c r="A397" i="2"/>
  <c r="B397" i="2"/>
  <c r="C397" i="2"/>
  <c r="D397" i="2"/>
  <c r="E397" i="2"/>
  <c r="F397" i="2"/>
  <c r="G397" i="2"/>
  <c r="H397" i="2"/>
  <c r="I397" i="2"/>
  <c r="J397" i="2"/>
  <c r="A398" i="2"/>
  <c r="B398" i="2"/>
  <c r="C398" i="2"/>
  <c r="D398" i="2"/>
  <c r="E398" i="2"/>
  <c r="F398" i="2"/>
  <c r="G398" i="2"/>
  <c r="H398" i="2"/>
  <c r="I398" i="2"/>
  <c r="J398" i="2"/>
  <c r="A399" i="2"/>
  <c r="B399" i="2"/>
  <c r="C399" i="2"/>
  <c r="D399" i="2"/>
  <c r="E399" i="2"/>
  <c r="F399" i="2"/>
  <c r="G399" i="2"/>
  <c r="H399" i="2"/>
  <c r="I399" i="2"/>
  <c r="J399" i="2"/>
  <c r="A400" i="2"/>
  <c r="B400" i="2"/>
  <c r="C400" i="2"/>
  <c r="D400" i="2"/>
  <c r="E400" i="2"/>
  <c r="F400" i="2"/>
  <c r="G400" i="2"/>
  <c r="H400" i="2"/>
  <c r="I400" i="2"/>
  <c r="J400" i="2"/>
  <c r="A401" i="2"/>
  <c r="B401" i="2"/>
  <c r="C401" i="2"/>
  <c r="D401" i="2"/>
  <c r="E401" i="2"/>
  <c r="F401" i="2"/>
  <c r="G401" i="2"/>
  <c r="H401" i="2"/>
  <c r="I401" i="2"/>
  <c r="J401" i="2"/>
  <c r="A402" i="2"/>
  <c r="B402" i="2"/>
  <c r="C402" i="2"/>
  <c r="D402" i="2"/>
  <c r="E402" i="2"/>
  <c r="F402" i="2"/>
  <c r="G402" i="2"/>
  <c r="H402" i="2"/>
  <c r="I402" i="2"/>
  <c r="J402" i="2"/>
  <c r="A403" i="2"/>
  <c r="B403" i="2"/>
  <c r="C403" i="2"/>
  <c r="D403" i="2"/>
  <c r="E403" i="2"/>
  <c r="F403" i="2"/>
  <c r="G403" i="2"/>
  <c r="H403" i="2"/>
  <c r="I403" i="2"/>
  <c r="J403" i="2"/>
  <c r="A404" i="2"/>
  <c r="B404" i="2"/>
  <c r="C404" i="2"/>
  <c r="D404" i="2"/>
  <c r="E404" i="2"/>
  <c r="F404" i="2"/>
  <c r="G404" i="2"/>
  <c r="H404" i="2"/>
  <c r="I404" i="2"/>
  <c r="J404" i="2"/>
  <c r="A405" i="2"/>
  <c r="B405" i="2"/>
  <c r="C405" i="2"/>
  <c r="D405" i="2"/>
  <c r="E405" i="2"/>
  <c r="F405" i="2"/>
  <c r="G405" i="2"/>
  <c r="H405" i="2"/>
  <c r="I405" i="2"/>
  <c r="J405" i="2"/>
  <c r="A406" i="2"/>
  <c r="B406" i="2"/>
  <c r="C406" i="2"/>
  <c r="D406" i="2"/>
  <c r="E406" i="2"/>
  <c r="F406" i="2"/>
  <c r="G406" i="2"/>
  <c r="H406" i="2"/>
  <c r="I406" i="2"/>
  <c r="J406" i="2"/>
  <c r="A407" i="2"/>
  <c r="B407" i="2"/>
  <c r="C407" i="2"/>
  <c r="D407" i="2"/>
  <c r="E407" i="2"/>
  <c r="F407" i="2"/>
  <c r="G407" i="2"/>
  <c r="H407" i="2"/>
  <c r="I407" i="2"/>
  <c r="J407" i="2"/>
  <c r="A408" i="2"/>
  <c r="B408" i="2"/>
  <c r="C408" i="2"/>
  <c r="D408" i="2"/>
  <c r="E408" i="2"/>
  <c r="F408" i="2"/>
  <c r="G408" i="2"/>
  <c r="H408" i="2"/>
  <c r="I408" i="2"/>
  <c r="J408" i="2"/>
  <c r="A409" i="2"/>
  <c r="B409" i="2"/>
  <c r="C409" i="2"/>
  <c r="D409" i="2"/>
  <c r="E409" i="2"/>
  <c r="F409" i="2"/>
  <c r="G409" i="2"/>
  <c r="H409" i="2"/>
  <c r="I409" i="2"/>
  <c r="J409" i="2"/>
  <c r="A410" i="2"/>
  <c r="B410" i="2"/>
  <c r="C410" i="2"/>
  <c r="D410" i="2"/>
  <c r="E410" i="2"/>
  <c r="F410" i="2"/>
  <c r="G410" i="2"/>
  <c r="H410" i="2"/>
  <c r="I410" i="2"/>
  <c r="J410" i="2"/>
  <c r="A411" i="2"/>
  <c r="B411" i="2"/>
  <c r="C411" i="2"/>
  <c r="D411" i="2"/>
  <c r="E411" i="2"/>
  <c r="F411" i="2"/>
  <c r="G411" i="2"/>
  <c r="H411" i="2"/>
  <c r="I411" i="2"/>
  <c r="J411" i="2"/>
  <c r="A412" i="2"/>
  <c r="B412" i="2"/>
  <c r="C412" i="2"/>
  <c r="D412" i="2"/>
  <c r="E412" i="2"/>
  <c r="F412" i="2"/>
  <c r="G412" i="2"/>
  <c r="H412" i="2"/>
  <c r="I412" i="2"/>
  <c r="J412" i="2"/>
  <c r="A413" i="2"/>
  <c r="B413" i="2"/>
  <c r="C413" i="2"/>
  <c r="D413" i="2"/>
  <c r="E413" i="2"/>
  <c r="F413" i="2"/>
  <c r="G413" i="2"/>
  <c r="H413" i="2"/>
  <c r="I413" i="2"/>
  <c r="J413" i="2"/>
  <c r="A414" i="2"/>
  <c r="B414" i="2"/>
  <c r="C414" i="2"/>
  <c r="D414" i="2"/>
  <c r="E414" i="2"/>
  <c r="F414" i="2"/>
  <c r="G414" i="2"/>
  <c r="H414" i="2"/>
  <c r="I414" i="2"/>
  <c r="J414" i="2"/>
  <c r="A415" i="2"/>
  <c r="B415" i="2"/>
  <c r="C415" i="2"/>
  <c r="D415" i="2"/>
  <c r="E415" i="2"/>
  <c r="F415" i="2"/>
  <c r="G415" i="2"/>
  <c r="H415" i="2"/>
  <c r="I415" i="2"/>
  <c r="J415" i="2"/>
  <c r="A416" i="2"/>
  <c r="B416" i="2"/>
  <c r="C416" i="2"/>
  <c r="D416" i="2"/>
  <c r="E416" i="2"/>
  <c r="F416" i="2"/>
  <c r="G416" i="2"/>
  <c r="H416" i="2"/>
  <c r="I416" i="2"/>
  <c r="J416" i="2"/>
  <c r="A417" i="2"/>
  <c r="B417" i="2"/>
  <c r="C417" i="2"/>
  <c r="D417" i="2"/>
  <c r="E417" i="2"/>
  <c r="F417" i="2"/>
  <c r="G417" i="2"/>
  <c r="H417" i="2"/>
  <c r="I417" i="2"/>
  <c r="J417" i="2"/>
  <c r="A418" i="2"/>
  <c r="B418" i="2"/>
  <c r="C418" i="2"/>
  <c r="D418" i="2"/>
  <c r="E418" i="2"/>
  <c r="F418" i="2"/>
  <c r="G418" i="2"/>
  <c r="H418" i="2"/>
  <c r="I418" i="2"/>
  <c r="J418" i="2"/>
  <c r="A419" i="2"/>
  <c r="B419" i="2"/>
  <c r="C419" i="2"/>
  <c r="D419" i="2"/>
  <c r="E419" i="2"/>
  <c r="F419" i="2"/>
  <c r="G419" i="2"/>
  <c r="H419" i="2"/>
  <c r="I419" i="2"/>
  <c r="J419" i="2"/>
  <c r="A420" i="2"/>
  <c r="B420" i="2"/>
  <c r="C420" i="2"/>
  <c r="D420" i="2"/>
  <c r="E420" i="2"/>
  <c r="F420" i="2"/>
  <c r="G420" i="2"/>
  <c r="H420" i="2"/>
  <c r="I420" i="2"/>
  <c r="J420" i="2"/>
  <c r="A421" i="2"/>
  <c r="B421" i="2"/>
  <c r="C421" i="2"/>
  <c r="D421" i="2"/>
  <c r="E421" i="2"/>
  <c r="F421" i="2"/>
  <c r="G421" i="2"/>
  <c r="H421" i="2"/>
  <c r="I421" i="2"/>
  <c r="J421" i="2"/>
  <c r="A422" i="2"/>
  <c r="B422" i="2"/>
  <c r="C422" i="2"/>
  <c r="D422" i="2"/>
  <c r="E422" i="2"/>
  <c r="F422" i="2"/>
  <c r="G422" i="2"/>
  <c r="H422" i="2"/>
  <c r="I422" i="2"/>
  <c r="J422" i="2"/>
  <c r="A423" i="2"/>
  <c r="B423" i="2"/>
  <c r="C423" i="2"/>
  <c r="D423" i="2"/>
  <c r="E423" i="2"/>
  <c r="F423" i="2"/>
  <c r="G423" i="2"/>
  <c r="H423" i="2"/>
  <c r="I423" i="2"/>
  <c r="J423" i="2"/>
  <c r="A424" i="2"/>
  <c r="B424" i="2"/>
  <c r="C424" i="2"/>
  <c r="D424" i="2"/>
  <c r="E424" i="2"/>
  <c r="F424" i="2"/>
  <c r="G424" i="2"/>
  <c r="H424" i="2"/>
  <c r="I424" i="2"/>
  <c r="J424" i="2"/>
  <c r="A425" i="2"/>
  <c r="B425" i="2"/>
  <c r="C425" i="2"/>
  <c r="D425" i="2"/>
  <c r="E425" i="2"/>
  <c r="F425" i="2"/>
  <c r="G425" i="2"/>
  <c r="H425" i="2"/>
  <c r="I425" i="2"/>
  <c r="J425" i="2"/>
  <c r="A426" i="2"/>
  <c r="B426" i="2"/>
  <c r="C426" i="2"/>
  <c r="D426" i="2"/>
  <c r="E426" i="2"/>
  <c r="F426" i="2"/>
  <c r="G426" i="2"/>
  <c r="H426" i="2"/>
  <c r="I426" i="2"/>
  <c r="J426" i="2"/>
  <c r="A427" i="2"/>
  <c r="B427" i="2"/>
  <c r="C427" i="2"/>
  <c r="D427" i="2"/>
  <c r="E427" i="2"/>
  <c r="F427" i="2"/>
  <c r="G427" i="2"/>
  <c r="H427" i="2"/>
  <c r="I427" i="2"/>
  <c r="J427" i="2"/>
  <c r="A428" i="2"/>
  <c r="B428" i="2"/>
  <c r="C428" i="2"/>
  <c r="D428" i="2"/>
  <c r="E428" i="2"/>
  <c r="F428" i="2"/>
  <c r="G428" i="2"/>
  <c r="H428" i="2"/>
  <c r="I428" i="2"/>
  <c r="J428" i="2"/>
  <c r="A429" i="2"/>
  <c r="B429" i="2"/>
  <c r="C429" i="2"/>
  <c r="D429" i="2"/>
  <c r="E429" i="2"/>
  <c r="F429" i="2"/>
  <c r="G429" i="2"/>
  <c r="H429" i="2"/>
  <c r="I429" i="2"/>
  <c r="J429" i="2"/>
  <c r="A430" i="2"/>
  <c r="B430" i="2"/>
  <c r="C430" i="2"/>
  <c r="D430" i="2"/>
  <c r="E430" i="2"/>
  <c r="F430" i="2"/>
  <c r="G430" i="2"/>
  <c r="H430" i="2"/>
  <c r="I430" i="2"/>
  <c r="J430" i="2"/>
  <c r="A431" i="2"/>
  <c r="B431" i="2"/>
  <c r="C431" i="2"/>
  <c r="D431" i="2"/>
  <c r="E431" i="2"/>
  <c r="F431" i="2"/>
  <c r="G431" i="2"/>
  <c r="H431" i="2"/>
  <c r="I431" i="2"/>
  <c r="J431" i="2"/>
  <c r="A432" i="2"/>
  <c r="B432" i="2"/>
  <c r="C432" i="2"/>
  <c r="D432" i="2"/>
  <c r="E432" i="2"/>
  <c r="F432" i="2"/>
  <c r="G432" i="2"/>
  <c r="H432" i="2"/>
  <c r="I432" i="2"/>
  <c r="J432" i="2"/>
  <c r="A433" i="2"/>
  <c r="B433" i="2"/>
  <c r="C433" i="2"/>
  <c r="D433" i="2"/>
  <c r="E433" i="2"/>
  <c r="F433" i="2"/>
  <c r="G433" i="2"/>
  <c r="H433" i="2"/>
  <c r="I433" i="2"/>
  <c r="J433" i="2"/>
  <c r="A434" i="2"/>
  <c r="B434" i="2"/>
  <c r="C434" i="2"/>
  <c r="D434" i="2"/>
  <c r="E434" i="2"/>
  <c r="F434" i="2"/>
  <c r="G434" i="2"/>
  <c r="H434" i="2"/>
  <c r="I434" i="2"/>
  <c r="J434" i="2"/>
  <c r="A435" i="2"/>
  <c r="B435" i="2"/>
  <c r="C435" i="2"/>
  <c r="D435" i="2"/>
  <c r="E435" i="2"/>
  <c r="F435" i="2"/>
  <c r="G435" i="2"/>
  <c r="H435" i="2"/>
  <c r="I435" i="2"/>
  <c r="J435" i="2"/>
  <c r="A436" i="2"/>
  <c r="B436" i="2"/>
  <c r="C436" i="2"/>
  <c r="D436" i="2"/>
  <c r="E436" i="2"/>
  <c r="F436" i="2"/>
  <c r="G436" i="2"/>
  <c r="H436" i="2"/>
  <c r="I436" i="2"/>
  <c r="J436" i="2"/>
  <c r="A437" i="2"/>
  <c r="B437" i="2"/>
  <c r="C437" i="2"/>
  <c r="D437" i="2"/>
  <c r="E437" i="2"/>
  <c r="F437" i="2"/>
  <c r="G437" i="2"/>
  <c r="H437" i="2"/>
  <c r="I437" i="2"/>
  <c r="J437" i="2"/>
  <c r="A438" i="2"/>
  <c r="B438" i="2"/>
  <c r="C438" i="2"/>
  <c r="D438" i="2"/>
  <c r="E438" i="2"/>
  <c r="F438" i="2"/>
  <c r="G438" i="2"/>
  <c r="H438" i="2"/>
  <c r="I438" i="2"/>
  <c r="J438" i="2"/>
  <c r="A439" i="2"/>
  <c r="B439" i="2"/>
  <c r="C439" i="2"/>
  <c r="D439" i="2"/>
  <c r="E439" i="2"/>
  <c r="F439" i="2"/>
  <c r="G439" i="2"/>
  <c r="H439" i="2"/>
  <c r="I439" i="2"/>
  <c r="J439" i="2"/>
  <c r="A440" i="2"/>
  <c r="B440" i="2"/>
  <c r="C440" i="2"/>
  <c r="D440" i="2"/>
  <c r="E440" i="2"/>
  <c r="F440" i="2"/>
  <c r="G440" i="2"/>
  <c r="H440" i="2"/>
  <c r="I440" i="2"/>
  <c r="J440" i="2"/>
  <c r="A441" i="2"/>
  <c r="B441" i="2"/>
  <c r="C441" i="2"/>
  <c r="D441" i="2"/>
  <c r="E441" i="2"/>
  <c r="F441" i="2"/>
  <c r="G441" i="2"/>
  <c r="H441" i="2"/>
  <c r="I441" i="2"/>
  <c r="J441" i="2"/>
  <c r="A442" i="2"/>
  <c r="B442" i="2"/>
  <c r="C442" i="2"/>
  <c r="D442" i="2"/>
  <c r="E442" i="2"/>
  <c r="F442" i="2"/>
  <c r="G442" i="2"/>
  <c r="H442" i="2"/>
  <c r="I442" i="2"/>
  <c r="J442" i="2"/>
  <c r="A443" i="2"/>
  <c r="B443" i="2"/>
  <c r="C443" i="2"/>
  <c r="D443" i="2"/>
  <c r="E443" i="2"/>
  <c r="F443" i="2"/>
  <c r="G443" i="2"/>
  <c r="H443" i="2"/>
  <c r="I443" i="2"/>
  <c r="J443" i="2"/>
  <c r="A444" i="2"/>
  <c r="B444" i="2"/>
  <c r="C444" i="2"/>
  <c r="D444" i="2"/>
  <c r="E444" i="2"/>
  <c r="F444" i="2"/>
  <c r="G444" i="2"/>
  <c r="H444" i="2"/>
  <c r="I444" i="2"/>
  <c r="J444" i="2"/>
  <c r="A445" i="2"/>
  <c r="B445" i="2"/>
  <c r="C445" i="2"/>
  <c r="D445" i="2"/>
  <c r="E445" i="2"/>
  <c r="F445" i="2"/>
  <c r="G445" i="2"/>
  <c r="H445" i="2"/>
  <c r="I445" i="2"/>
  <c r="J445" i="2"/>
  <c r="A446" i="2"/>
  <c r="B446" i="2"/>
  <c r="C446" i="2"/>
  <c r="D446" i="2"/>
  <c r="E446" i="2"/>
  <c r="F446" i="2"/>
  <c r="G446" i="2"/>
  <c r="H446" i="2"/>
  <c r="I446" i="2"/>
  <c r="J446" i="2"/>
  <c r="A447" i="2"/>
  <c r="B447" i="2"/>
  <c r="C447" i="2"/>
  <c r="D447" i="2"/>
  <c r="E447" i="2"/>
  <c r="F447" i="2"/>
  <c r="G447" i="2"/>
  <c r="H447" i="2"/>
  <c r="I447" i="2"/>
  <c r="J447" i="2"/>
  <c r="A448" i="2"/>
  <c r="B448" i="2"/>
  <c r="C448" i="2"/>
  <c r="D448" i="2"/>
  <c r="E448" i="2"/>
  <c r="F448" i="2"/>
  <c r="G448" i="2"/>
  <c r="H448" i="2"/>
  <c r="I448" i="2"/>
  <c r="J448" i="2"/>
  <c r="A449" i="2"/>
  <c r="B449" i="2"/>
  <c r="C449" i="2"/>
  <c r="D449" i="2"/>
  <c r="E449" i="2"/>
  <c r="F449" i="2"/>
  <c r="G449" i="2"/>
  <c r="H449" i="2"/>
  <c r="I449" i="2"/>
  <c r="J449" i="2"/>
  <c r="A450" i="2"/>
  <c r="B450" i="2"/>
  <c r="C450" i="2"/>
  <c r="D450" i="2"/>
  <c r="E450" i="2"/>
  <c r="F450" i="2"/>
  <c r="G450" i="2"/>
  <c r="H450" i="2"/>
  <c r="I450" i="2"/>
  <c r="J450" i="2"/>
  <c r="A451" i="2"/>
  <c r="B451" i="2"/>
  <c r="C451" i="2"/>
  <c r="D451" i="2"/>
  <c r="E451" i="2"/>
  <c r="F451" i="2"/>
  <c r="G451" i="2"/>
  <c r="H451" i="2"/>
  <c r="I451" i="2"/>
  <c r="J451" i="2"/>
  <c r="A452" i="2"/>
  <c r="B452" i="2"/>
  <c r="C452" i="2"/>
  <c r="D452" i="2"/>
  <c r="E452" i="2"/>
  <c r="F452" i="2"/>
  <c r="G452" i="2"/>
  <c r="H452" i="2"/>
  <c r="I452" i="2"/>
  <c r="J452" i="2"/>
  <c r="A453" i="2"/>
  <c r="B453" i="2"/>
  <c r="C453" i="2"/>
  <c r="D453" i="2"/>
  <c r="E453" i="2"/>
  <c r="F453" i="2"/>
  <c r="G453" i="2"/>
  <c r="H453" i="2"/>
  <c r="I453" i="2"/>
  <c r="J453" i="2"/>
  <c r="A454" i="2"/>
  <c r="B454" i="2"/>
  <c r="C454" i="2"/>
  <c r="D454" i="2"/>
  <c r="E454" i="2"/>
  <c r="F454" i="2"/>
  <c r="G454" i="2"/>
  <c r="H454" i="2"/>
  <c r="I454" i="2"/>
  <c r="J454" i="2"/>
  <c r="A455" i="2"/>
  <c r="B455" i="2"/>
  <c r="C455" i="2"/>
  <c r="D455" i="2"/>
  <c r="E455" i="2"/>
  <c r="F455" i="2"/>
  <c r="G455" i="2"/>
  <c r="H455" i="2"/>
  <c r="I455" i="2"/>
  <c r="J455" i="2"/>
  <c r="A456" i="2"/>
  <c r="B456" i="2"/>
  <c r="C456" i="2"/>
  <c r="D456" i="2"/>
  <c r="E456" i="2"/>
  <c r="F456" i="2"/>
  <c r="G456" i="2"/>
  <c r="H456" i="2"/>
  <c r="I456" i="2"/>
  <c r="J456" i="2"/>
  <c r="A457" i="2"/>
  <c r="B457" i="2"/>
  <c r="C457" i="2"/>
  <c r="D457" i="2"/>
  <c r="E457" i="2"/>
  <c r="F457" i="2"/>
  <c r="G457" i="2"/>
  <c r="H457" i="2"/>
  <c r="I457" i="2"/>
  <c r="J457" i="2"/>
  <c r="A458" i="2"/>
  <c r="B458" i="2"/>
  <c r="C458" i="2"/>
  <c r="D458" i="2"/>
  <c r="E458" i="2"/>
  <c r="F458" i="2"/>
  <c r="G458" i="2"/>
  <c r="H458" i="2"/>
  <c r="I458" i="2"/>
  <c r="J458" i="2"/>
  <c r="A459" i="2"/>
  <c r="B459" i="2"/>
  <c r="C459" i="2"/>
  <c r="D459" i="2"/>
  <c r="E459" i="2"/>
  <c r="F459" i="2"/>
  <c r="G459" i="2"/>
  <c r="H459" i="2"/>
  <c r="I459" i="2"/>
  <c r="J459" i="2"/>
  <c r="A460" i="2"/>
  <c r="B460" i="2"/>
  <c r="C460" i="2"/>
  <c r="D460" i="2"/>
  <c r="E460" i="2"/>
  <c r="F460" i="2"/>
  <c r="G460" i="2"/>
  <c r="H460" i="2"/>
  <c r="I460" i="2"/>
  <c r="J460" i="2"/>
  <c r="A461" i="2"/>
  <c r="B461" i="2"/>
  <c r="C461" i="2"/>
  <c r="D461" i="2"/>
  <c r="E461" i="2"/>
  <c r="F461" i="2"/>
  <c r="G461" i="2"/>
  <c r="H461" i="2"/>
  <c r="I461" i="2"/>
  <c r="J461" i="2"/>
  <c r="A462" i="2"/>
  <c r="B462" i="2"/>
  <c r="C462" i="2"/>
  <c r="D462" i="2"/>
  <c r="E462" i="2"/>
  <c r="F462" i="2"/>
  <c r="G462" i="2"/>
  <c r="H462" i="2"/>
  <c r="I462" i="2"/>
  <c r="J462" i="2"/>
  <c r="A463" i="2"/>
  <c r="B463" i="2"/>
  <c r="C463" i="2"/>
  <c r="D463" i="2"/>
  <c r="E463" i="2"/>
  <c r="F463" i="2"/>
  <c r="G463" i="2"/>
  <c r="H463" i="2"/>
  <c r="I463" i="2"/>
  <c r="J463" i="2"/>
  <c r="A464" i="2"/>
  <c r="B464" i="2"/>
  <c r="C464" i="2"/>
  <c r="D464" i="2"/>
  <c r="E464" i="2"/>
  <c r="F464" i="2"/>
  <c r="G464" i="2"/>
  <c r="H464" i="2"/>
  <c r="I464" i="2"/>
  <c r="J464" i="2"/>
  <c r="A465" i="2"/>
  <c r="B465" i="2"/>
  <c r="C465" i="2"/>
  <c r="D465" i="2"/>
  <c r="E465" i="2"/>
  <c r="F465" i="2"/>
  <c r="G465" i="2"/>
  <c r="H465" i="2"/>
  <c r="I465" i="2"/>
  <c r="J465" i="2"/>
  <c r="A466" i="2"/>
  <c r="B466" i="2"/>
  <c r="C466" i="2"/>
  <c r="D466" i="2"/>
  <c r="E466" i="2"/>
  <c r="F466" i="2"/>
  <c r="G466" i="2"/>
  <c r="H466" i="2"/>
  <c r="I466" i="2"/>
  <c r="J466" i="2"/>
  <c r="A467" i="2"/>
  <c r="B467" i="2"/>
  <c r="C467" i="2"/>
  <c r="D467" i="2"/>
  <c r="E467" i="2"/>
  <c r="F467" i="2"/>
  <c r="G467" i="2"/>
  <c r="H467" i="2"/>
  <c r="I467" i="2"/>
  <c r="J467" i="2"/>
  <c r="A468" i="2"/>
  <c r="B468" i="2"/>
  <c r="C468" i="2"/>
  <c r="D468" i="2"/>
  <c r="E468" i="2"/>
  <c r="F468" i="2"/>
  <c r="G468" i="2"/>
  <c r="H468" i="2"/>
  <c r="I468" i="2"/>
  <c r="J468" i="2"/>
  <c r="A469" i="2"/>
  <c r="B469" i="2"/>
  <c r="C469" i="2"/>
  <c r="D469" i="2"/>
  <c r="E469" i="2"/>
  <c r="F469" i="2"/>
  <c r="G469" i="2"/>
  <c r="H469" i="2"/>
  <c r="I469" i="2"/>
  <c r="J469" i="2"/>
  <c r="A470" i="2"/>
  <c r="B470" i="2"/>
  <c r="C470" i="2"/>
  <c r="D470" i="2"/>
  <c r="E470" i="2"/>
  <c r="F470" i="2"/>
  <c r="G470" i="2"/>
  <c r="H470" i="2"/>
  <c r="I470" i="2"/>
  <c r="J470" i="2"/>
  <c r="A471" i="2"/>
  <c r="B471" i="2"/>
  <c r="C471" i="2"/>
  <c r="D471" i="2"/>
  <c r="E471" i="2"/>
  <c r="F471" i="2"/>
  <c r="G471" i="2"/>
  <c r="H471" i="2"/>
  <c r="I471" i="2"/>
  <c r="J471" i="2"/>
  <c r="A472" i="2"/>
  <c r="B472" i="2"/>
  <c r="C472" i="2"/>
  <c r="D472" i="2"/>
  <c r="E472" i="2"/>
  <c r="F472" i="2"/>
  <c r="G472" i="2"/>
  <c r="H472" i="2"/>
  <c r="I472" i="2"/>
  <c r="J472" i="2"/>
  <c r="A473" i="2"/>
  <c r="B473" i="2"/>
  <c r="C473" i="2"/>
  <c r="D473" i="2"/>
  <c r="E473" i="2"/>
  <c r="F473" i="2"/>
  <c r="G473" i="2"/>
  <c r="H473" i="2"/>
  <c r="I473" i="2"/>
  <c r="J473" i="2"/>
  <c r="A474" i="2"/>
  <c r="B474" i="2"/>
  <c r="C474" i="2"/>
  <c r="D474" i="2"/>
  <c r="E474" i="2"/>
  <c r="F474" i="2"/>
  <c r="G474" i="2"/>
  <c r="H474" i="2"/>
  <c r="I474" i="2"/>
  <c r="J474" i="2"/>
  <c r="A475" i="2"/>
  <c r="B475" i="2"/>
  <c r="C475" i="2"/>
  <c r="D475" i="2"/>
  <c r="E475" i="2"/>
  <c r="F475" i="2"/>
  <c r="G475" i="2"/>
  <c r="H475" i="2"/>
  <c r="I475" i="2"/>
  <c r="J475" i="2"/>
  <c r="A476" i="2"/>
  <c r="B476" i="2"/>
  <c r="C476" i="2"/>
  <c r="D476" i="2"/>
  <c r="E476" i="2"/>
  <c r="F476" i="2"/>
  <c r="G476" i="2"/>
  <c r="H476" i="2"/>
  <c r="I476" i="2"/>
  <c r="J476" i="2"/>
  <c r="A477" i="2"/>
  <c r="B477" i="2"/>
  <c r="C477" i="2"/>
  <c r="D477" i="2"/>
  <c r="E477" i="2"/>
  <c r="F477" i="2"/>
  <c r="G477" i="2"/>
  <c r="H477" i="2"/>
  <c r="I477" i="2"/>
  <c r="J477" i="2"/>
  <c r="A478" i="2"/>
  <c r="B478" i="2"/>
  <c r="C478" i="2"/>
  <c r="D478" i="2"/>
  <c r="E478" i="2"/>
  <c r="F478" i="2"/>
  <c r="G478" i="2"/>
  <c r="H478" i="2"/>
  <c r="I478" i="2"/>
  <c r="J478" i="2"/>
  <c r="A479" i="2"/>
  <c r="B479" i="2"/>
  <c r="C479" i="2"/>
  <c r="D479" i="2"/>
  <c r="E479" i="2"/>
  <c r="F479" i="2"/>
  <c r="G479" i="2"/>
  <c r="H479" i="2"/>
  <c r="I479" i="2"/>
  <c r="J479" i="2"/>
  <c r="A480" i="2"/>
  <c r="B480" i="2"/>
  <c r="C480" i="2"/>
  <c r="D480" i="2"/>
  <c r="E480" i="2"/>
  <c r="F480" i="2"/>
  <c r="G480" i="2"/>
  <c r="H480" i="2"/>
  <c r="I480" i="2"/>
  <c r="J480" i="2"/>
  <c r="A481" i="2"/>
  <c r="B481" i="2"/>
  <c r="C481" i="2"/>
  <c r="D481" i="2"/>
  <c r="E481" i="2"/>
  <c r="F481" i="2"/>
  <c r="G481" i="2"/>
  <c r="H481" i="2"/>
  <c r="I481" i="2"/>
  <c r="J481" i="2"/>
  <c r="A482" i="2"/>
  <c r="B482" i="2"/>
  <c r="C482" i="2"/>
  <c r="D482" i="2"/>
  <c r="E482" i="2"/>
  <c r="F482" i="2"/>
  <c r="G482" i="2"/>
  <c r="H482" i="2"/>
  <c r="I482" i="2"/>
  <c r="J482" i="2"/>
  <c r="A483" i="2"/>
  <c r="B483" i="2"/>
  <c r="C483" i="2"/>
  <c r="D483" i="2"/>
  <c r="E483" i="2"/>
  <c r="F483" i="2"/>
  <c r="G483" i="2"/>
  <c r="H483" i="2"/>
  <c r="I483" i="2"/>
  <c r="J483" i="2"/>
  <c r="A484" i="2"/>
  <c r="B484" i="2"/>
  <c r="C484" i="2"/>
  <c r="D484" i="2"/>
  <c r="E484" i="2"/>
  <c r="F484" i="2"/>
  <c r="G484" i="2"/>
  <c r="H484" i="2"/>
  <c r="I484" i="2"/>
  <c r="J484" i="2"/>
  <c r="A485" i="2"/>
  <c r="B485" i="2"/>
  <c r="C485" i="2"/>
  <c r="D485" i="2"/>
  <c r="E485" i="2"/>
  <c r="F485" i="2"/>
  <c r="G485" i="2"/>
  <c r="H485" i="2"/>
  <c r="I485" i="2"/>
  <c r="J485" i="2"/>
  <c r="A486" i="2"/>
  <c r="B486" i="2"/>
  <c r="C486" i="2"/>
  <c r="D486" i="2"/>
  <c r="E486" i="2"/>
  <c r="F486" i="2"/>
  <c r="G486" i="2"/>
  <c r="H486" i="2"/>
  <c r="I486" i="2"/>
  <c r="J486" i="2"/>
  <c r="A487" i="2"/>
  <c r="B487" i="2"/>
  <c r="C487" i="2"/>
  <c r="D487" i="2"/>
  <c r="E487" i="2"/>
  <c r="F487" i="2"/>
  <c r="G487" i="2"/>
  <c r="H487" i="2"/>
  <c r="I487" i="2"/>
  <c r="J487" i="2"/>
  <c r="A488" i="2"/>
  <c r="B488" i="2"/>
  <c r="C488" i="2"/>
  <c r="D488" i="2"/>
  <c r="E488" i="2"/>
  <c r="F488" i="2"/>
  <c r="G488" i="2"/>
  <c r="H488" i="2"/>
  <c r="I488" i="2"/>
  <c r="J488" i="2"/>
  <c r="A489" i="2"/>
  <c r="B489" i="2"/>
  <c r="C489" i="2"/>
  <c r="D489" i="2"/>
  <c r="E489" i="2"/>
  <c r="F489" i="2"/>
  <c r="G489" i="2"/>
  <c r="H489" i="2"/>
  <c r="I489" i="2"/>
  <c r="J489" i="2"/>
  <c r="A490" i="2"/>
  <c r="B490" i="2"/>
  <c r="C490" i="2"/>
  <c r="D490" i="2"/>
  <c r="E490" i="2"/>
  <c r="F490" i="2"/>
  <c r="G490" i="2"/>
  <c r="H490" i="2"/>
  <c r="I490" i="2"/>
  <c r="J490" i="2"/>
  <c r="A491" i="2"/>
  <c r="B491" i="2"/>
  <c r="C491" i="2"/>
  <c r="D491" i="2"/>
  <c r="E491" i="2"/>
  <c r="F491" i="2"/>
  <c r="G491" i="2"/>
  <c r="H491" i="2"/>
  <c r="I491" i="2"/>
  <c r="J491" i="2"/>
  <c r="A492" i="2"/>
  <c r="B492" i="2"/>
  <c r="C492" i="2"/>
  <c r="D492" i="2"/>
  <c r="E492" i="2"/>
  <c r="F492" i="2"/>
  <c r="G492" i="2"/>
  <c r="H492" i="2"/>
  <c r="I492" i="2"/>
  <c r="J492" i="2"/>
  <c r="A493" i="2"/>
  <c r="B493" i="2"/>
  <c r="C493" i="2"/>
  <c r="D493" i="2"/>
  <c r="E493" i="2"/>
  <c r="F493" i="2"/>
  <c r="G493" i="2"/>
  <c r="H493" i="2"/>
  <c r="I493" i="2"/>
  <c r="J493" i="2"/>
  <c r="A494" i="2"/>
  <c r="B494" i="2"/>
  <c r="C494" i="2"/>
  <c r="D494" i="2"/>
  <c r="E494" i="2"/>
  <c r="F494" i="2"/>
  <c r="G494" i="2"/>
  <c r="H494" i="2"/>
  <c r="I494" i="2"/>
  <c r="J494" i="2"/>
  <c r="A495" i="2"/>
  <c r="B495" i="2"/>
  <c r="C495" i="2"/>
  <c r="D495" i="2"/>
  <c r="E495" i="2"/>
  <c r="F495" i="2"/>
  <c r="G495" i="2"/>
  <c r="H495" i="2"/>
  <c r="I495" i="2"/>
  <c r="J495" i="2"/>
  <c r="A496" i="2"/>
  <c r="B496" i="2"/>
  <c r="C496" i="2"/>
  <c r="D496" i="2"/>
  <c r="E496" i="2"/>
  <c r="F496" i="2"/>
  <c r="G496" i="2"/>
  <c r="H496" i="2"/>
  <c r="I496" i="2"/>
  <c r="J496" i="2"/>
  <c r="A497" i="2"/>
  <c r="B497" i="2"/>
  <c r="C497" i="2"/>
  <c r="D497" i="2"/>
  <c r="E497" i="2"/>
  <c r="F497" i="2"/>
  <c r="G497" i="2"/>
  <c r="H497" i="2"/>
  <c r="I497" i="2"/>
  <c r="J497" i="2"/>
  <c r="A498" i="2"/>
  <c r="B498" i="2"/>
  <c r="C498" i="2"/>
  <c r="D498" i="2"/>
  <c r="E498" i="2"/>
  <c r="F498" i="2"/>
  <c r="G498" i="2"/>
  <c r="H498" i="2"/>
  <c r="I498" i="2"/>
  <c r="J498" i="2"/>
  <c r="A499" i="2"/>
  <c r="B499" i="2"/>
  <c r="C499" i="2"/>
  <c r="D499" i="2"/>
  <c r="E499" i="2"/>
  <c r="F499" i="2"/>
  <c r="G499" i="2"/>
  <c r="H499" i="2"/>
  <c r="I499" i="2"/>
  <c r="J499" i="2"/>
  <c r="A500" i="2"/>
  <c r="B500" i="2"/>
  <c r="C500" i="2"/>
  <c r="D500" i="2"/>
  <c r="E500" i="2"/>
  <c r="F500" i="2"/>
  <c r="G500" i="2"/>
  <c r="H500" i="2"/>
  <c r="I500" i="2"/>
  <c r="J500" i="2"/>
  <c r="A501" i="2"/>
  <c r="B501" i="2"/>
  <c r="C501" i="2"/>
  <c r="D501" i="2"/>
  <c r="E501" i="2"/>
  <c r="F501" i="2"/>
  <c r="G501" i="2"/>
  <c r="H501" i="2"/>
  <c r="I501" i="2"/>
  <c r="J501" i="2"/>
  <c r="A502" i="2"/>
  <c r="B502" i="2"/>
  <c r="C502" i="2"/>
  <c r="D502" i="2"/>
  <c r="E502" i="2"/>
  <c r="F502" i="2"/>
  <c r="G502" i="2"/>
  <c r="H502" i="2"/>
  <c r="I502" i="2"/>
  <c r="J502" i="2"/>
  <c r="A503" i="2"/>
  <c r="B503" i="2"/>
  <c r="C503" i="2"/>
  <c r="D503" i="2"/>
  <c r="E503" i="2"/>
  <c r="F503" i="2"/>
  <c r="G503" i="2"/>
  <c r="H503" i="2"/>
  <c r="I503" i="2"/>
  <c r="J503" i="2"/>
  <c r="A504" i="2"/>
  <c r="B504" i="2"/>
  <c r="C504" i="2"/>
  <c r="D504" i="2"/>
  <c r="E504" i="2"/>
  <c r="F504" i="2"/>
  <c r="G504" i="2"/>
  <c r="H504" i="2"/>
  <c r="I504" i="2"/>
  <c r="J504" i="2"/>
  <c r="A505" i="2"/>
  <c r="B505" i="2"/>
  <c r="C505" i="2"/>
  <c r="D505" i="2"/>
  <c r="E505" i="2"/>
  <c r="F505" i="2"/>
  <c r="G505" i="2"/>
  <c r="H505" i="2"/>
  <c r="I505" i="2"/>
  <c r="J505" i="2"/>
  <c r="A506" i="2"/>
  <c r="B506" i="2"/>
  <c r="C506" i="2"/>
  <c r="D506" i="2"/>
  <c r="E506" i="2"/>
  <c r="F506" i="2"/>
  <c r="G506" i="2"/>
  <c r="H506" i="2"/>
  <c r="I506" i="2"/>
  <c r="J506" i="2"/>
  <c r="A507" i="2"/>
  <c r="B507" i="2"/>
  <c r="C507" i="2"/>
  <c r="D507" i="2"/>
  <c r="E507" i="2"/>
  <c r="F507" i="2"/>
  <c r="G507" i="2"/>
  <c r="H507" i="2"/>
  <c r="I507" i="2"/>
  <c r="J507" i="2"/>
  <c r="A508" i="2"/>
  <c r="B508" i="2"/>
  <c r="C508" i="2"/>
  <c r="D508" i="2"/>
  <c r="E508" i="2"/>
  <c r="F508" i="2"/>
  <c r="G508" i="2"/>
  <c r="H508" i="2"/>
  <c r="I508" i="2"/>
  <c r="J508" i="2"/>
  <c r="A509" i="2"/>
  <c r="B509" i="2"/>
  <c r="C509" i="2"/>
  <c r="D509" i="2"/>
  <c r="E509" i="2"/>
  <c r="F509" i="2"/>
  <c r="G509" i="2"/>
  <c r="H509" i="2"/>
  <c r="I509" i="2"/>
  <c r="J509" i="2"/>
  <c r="A510" i="2"/>
  <c r="B510" i="2"/>
  <c r="C510" i="2"/>
  <c r="D510" i="2"/>
  <c r="E510" i="2"/>
  <c r="F510" i="2"/>
  <c r="G510" i="2"/>
  <c r="H510" i="2"/>
  <c r="I510" i="2"/>
  <c r="J510" i="2"/>
  <c r="A511" i="2"/>
  <c r="B511" i="2"/>
  <c r="C511" i="2"/>
  <c r="D511" i="2"/>
  <c r="E511" i="2"/>
  <c r="F511" i="2"/>
  <c r="G511" i="2"/>
  <c r="H511" i="2"/>
  <c r="I511" i="2"/>
  <c r="J511" i="2"/>
  <c r="A512" i="2"/>
  <c r="B512" i="2"/>
  <c r="C512" i="2"/>
  <c r="D512" i="2"/>
  <c r="E512" i="2"/>
  <c r="F512" i="2"/>
  <c r="G512" i="2"/>
  <c r="H512" i="2"/>
  <c r="I512" i="2"/>
  <c r="J512" i="2"/>
  <c r="A513" i="2"/>
  <c r="B513" i="2"/>
  <c r="C513" i="2"/>
  <c r="D513" i="2"/>
  <c r="E513" i="2"/>
  <c r="F513" i="2"/>
  <c r="G513" i="2"/>
  <c r="H513" i="2"/>
  <c r="I513" i="2"/>
  <c r="J513" i="2"/>
  <c r="A514" i="2"/>
  <c r="B514" i="2"/>
  <c r="C514" i="2"/>
  <c r="D514" i="2"/>
  <c r="E514" i="2"/>
  <c r="F514" i="2"/>
  <c r="G514" i="2"/>
  <c r="H514" i="2"/>
  <c r="I514" i="2"/>
  <c r="J514" i="2"/>
  <c r="A515" i="2"/>
  <c r="B515" i="2"/>
  <c r="C515" i="2"/>
  <c r="D515" i="2"/>
  <c r="E515" i="2"/>
  <c r="F515" i="2"/>
  <c r="G515" i="2"/>
  <c r="H515" i="2"/>
  <c r="I515" i="2"/>
  <c r="J515" i="2"/>
  <c r="A516" i="2"/>
  <c r="B516" i="2"/>
  <c r="C516" i="2"/>
  <c r="D516" i="2"/>
  <c r="E516" i="2"/>
  <c r="F516" i="2"/>
  <c r="G516" i="2"/>
  <c r="H516" i="2"/>
  <c r="I516" i="2"/>
  <c r="J516" i="2"/>
  <c r="A517" i="2"/>
  <c r="B517" i="2"/>
  <c r="C517" i="2"/>
  <c r="D517" i="2"/>
  <c r="E517" i="2"/>
  <c r="F517" i="2"/>
  <c r="G517" i="2"/>
  <c r="H517" i="2"/>
  <c r="I517" i="2"/>
  <c r="J517" i="2"/>
  <c r="A518" i="2"/>
  <c r="B518" i="2"/>
  <c r="C518" i="2"/>
  <c r="D518" i="2"/>
  <c r="E518" i="2"/>
  <c r="F518" i="2"/>
  <c r="G518" i="2"/>
  <c r="H518" i="2"/>
  <c r="I518" i="2"/>
  <c r="J518" i="2"/>
  <c r="A519" i="2"/>
  <c r="B519" i="2"/>
  <c r="C519" i="2"/>
  <c r="D519" i="2"/>
  <c r="E519" i="2"/>
  <c r="F519" i="2"/>
  <c r="G519" i="2"/>
  <c r="H519" i="2"/>
  <c r="I519" i="2"/>
  <c r="J519" i="2"/>
  <c r="A520" i="2"/>
  <c r="B520" i="2"/>
  <c r="C520" i="2"/>
  <c r="D520" i="2"/>
  <c r="E520" i="2"/>
  <c r="F520" i="2"/>
  <c r="G520" i="2"/>
  <c r="H520" i="2"/>
  <c r="I520" i="2"/>
  <c r="J520" i="2"/>
  <c r="A521" i="2"/>
  <c r="B521" i="2"/>
  <c r="C521" i="2"/>
  <c r="D521" i="2"/>
  <c r="E521" i="2"/>
  <c r="F521" i="2"/>
  <c r="G521" i="2"/>
  <c r="H521" i="2"/>
  <c r="I521" i="2"/>
  <c r="J521" i="2"/>
  <c r="A522" i="2"/>
  <c r="B522" i="2"/>
  <c r="C522" i="2"/>
  <c r="D522" i="2"/>
  <c r="E522" i="2"/>
  <c r="F522" i="2"/>
  <c r="G522" i="2"/>
  <c r="H522" i="2"/>
  <c r="I522" i="2"/>
  <c r="J522" i="2"/>
  <c r="A523" i="2"/>
  <c r="B523" i="2"/>
  <c r="C523" i="2"/>
  <c r="D523" i="2"/>
  <c r="E523" i="2"/>
  <c r="F523" i="2"/>
  <c r="G523" i="2"/>
  <c r="H523" i="2"/>
  <c r="I523" i="2"/>
  <c r="J523" i="2"/>
  <c r="A524" i="2"/>
  <c r="B524" i="2"/>
  <c r="C524" i="2"/>
  <c r="D524" i="2"/>
  <c r="E524" i="2"/>
  <c r="F524" i="2"/>
  <c r="G524" i="2"/>
  <c r="H524" i="2"/>
  <c r="I524" i="2"/>
  <c r="J524" i="2"/>
  <c r="A525" i="2"/>
  <c r="B525" i="2"/>
  <c r="C525" i="2"/>
  <c r="D525" i="2"/>
  <c r="E525" i="2"/>
  <c r="J525" i="2"/>
  <c r="G525" i="2"/>
  <c r="H525" i="2"/>
  <c r="I525" i="2"/>
  <c r="A526" i="2"/>
  <c r="B526" i="2"/>
  <c r="C526" i="2"/>
  <c r="D526" i="2"/>
  <c r="E526" i="2"/>
  <c r="J526" i="2"/>
  <c r="G526" i="2"/>
  <c r="H526" i="2"/>
  <c r="I526" i="2"/>
  <c r="A527" i="2"/>
  <c r="B527" i="2"/>
  <c r="C527" i="2"/>
  <c r="D527" i="2"/>
  <c r="E527" i="2"/>
  <c r="F527" i="2"/>
  <c r="G527" i="2"/>
  <c r="H527" i="2"/>
  <c r="I527" i="2"/>
  <c r="J527" i="2"/>
  <c r="A528" i="2"/>
  <c r="B528" i="2"/>
  <c r="C528" i="2"/>
  <c r="D528" i="2"/>
  <c r="E528" i="2"/>
  <c r="F528" i="2"/>
  <c r="G528" i="2"/>
  <c r="H528" i="2"/>
  <c r="I528" i="2"/>
  <c r="J528" i="2"/>
  <c r="A529" i="2"/>
  <c r="B529" i="2"/>
  <c r="C529" i="2"/>
  <c r="D529" i="2"/>
  <c r="E529" i="2"/>
  <c r="F529" i="2"/>
  <c r="G529" i="2"/>
  <c r="H529" i="2"/>
  <c r="I529" i="2"/>
  <c r="J529" i="2"/>
  <c r="A530" i="2"/>
  <c r="B530" i="2"/>
  <c r="C530" i="2"/>
  <c r="D530" i="2"/>
  <c r="E530" i="2"/>
  <c r="F530" i="2"/>
  <c r="G530" i="2"/>
  <c r="H530" i="2"/>
  <c r="I530" i="2"/>
  <c r="J530" i="2"/>
  <c r="A531" i="2"/>
  <c r="B531" i="2"/>
  <c r="C531" i="2"/>
  <c r="D531" i="2"/>
  <c r="E531" i="2"/>
  <c r="F531" i="2"/>
  <c r="G531" i="2"/>
  <c r="H531" i="2"/>
  <c r="I531" i="2"/>
  <c r="J531" i="2"/>
  <c r="A532" i="2"/>
  <c r="B532" i="2"/>
  <c r="C532" i="2"/>
  <c r="D532" i="2"/>
  <c r="E532" i="2"/>
  <c r="F532" i="2"/>
  <c r="G532" i="2"/>
  <c r="H532" i="2"/>
  <c r="I532" i="2"/>
  <c r="J532" i="2"/>
  <c r="A533" i="2"/>
  <c r="B533" i="2"/>
  <c r="C533" i="2"/>
  <c r="D533" i="2"/>
  <c r="E533" i="2"/>
  <c r="F533" i="2"/>
  <c r="G533" i="2"/>
  <c r="H533" i="2"/>
  <c r="I533" i="2"/>
  <c r="J533" i="2"/>
  <c r="A534" i="2"/>
  <c r="B534" i="2"/>
  <c r="C534" i="2"/>
  <c r="D534" i="2"/>
  <c r="E534" i="2"/>
  <c r="F534" i="2"/>
  <c r="G534" i="2"/>
  <c r="H534" i="2"/>
  <c r="I534" i="2"/>
  <c r="J534" i="2"/>
  <c r="A535" i="2"/>
  <c r="B535" i="2"/>
  <c r="C535" i="2"/>
  <c r="D535" i="2"/>
  <c r="E535" i="2"/>
  <c r="F535" i="2"/>
  <c r="G535" i="2"/>
  <c r="H535" i="2"/>
  <c r="I535" i="2"/>
  <c r="J535" i="2"/>
  <c r="A536" i="2"/>
  <c r="B536" i="2"/>
  <c r="C536" i="2"/>
  <c r="D536" i="2"/>
  <c r="E536" i="2"/>
  <c r="F536" i="2"/>
  <c r="G536" i="2"/>
  <c r="H536" i="2"/>
  <c r="I536" i="2"/>
  <c r="J536" i="2"/>
  <c r="A537" i="2"/>
  <c r="B537" i="2"/>
  <c r="C537" i="2"/>
  <c r="D537" i="2"/>
  <c r="E537" i="2"/>
  <c r="F537" i="2"/>
  <c r="G537" i="2"/>
  <c r="H537" i="2"/>
  <c r="I537" i="2"/>
  <c r="J537" i="2"/>
  <c r="A538" i="2"/>
  <c r="B538" i="2"/>
  <c r="C538" i="2"/>
  <c r="D538" i="2"/>
  <c r="E538" i="2"/>
  <c r="F538" i="2"/>
  <c r="G538" i="2"/>
  <c r="H538" i="2"/>
  <c r="I538" i="2"/>
  <c r="J538" i="2"/>
  <c r="A539" i="2"/>
  <c r="B539" i="2"/>
  <c r="C539" i="2"/>
  <c r="D539" i="2"/>
  <c r="E539" i="2"/>
  <c r="F539" i="2"/>
  <c r="G539" i="2"/>
  <c r="H539" i="2"/>
  <c r="I539" i="2"/>
  <c r="J539" i="2"/>
  <c r="A540" i="2"/>
  <c r="B540" i="2"/>
  <c r="C540" i="2"/>
  <c r="D540" i="2"/>
  <c r="E540" i="2"/>
  <c r="F540" i="2"/>
  <c r="G540" i="2"/>
  <c r="H540" i="2"/>
  <c r="I540" i="2"/>
  <c r="J540" i="2"/>
  <c r="A541" i="2"/>
  <c r="B541" i="2"/>
  <c r="C541" i="2"/>
  <c r="D541" i="2"/>
  <c r="E541" i="2"/>
  <c r="F541" i="2"/>
  <c r="G541" i="2"/>
  <c r="H541" i="2"/>
  <c r="I541" i="2"/>
  <c r="J541" i="2"/>
  <c r="A542" i="2"/>
  <c r="B542" i="2"/>
  <c r="C542" i="2"/>
  <c r="D542" i="2"/>
  <c r="E542" i="2"/>
  <c r="F542" i="2"/>
  <c r="G542" i="2"/>
  <c r="H542" i="2"/>
  <c r="I542" i="2"/>
  <c r="J542" i="2"/>
  <c r="A543" i="2"/>
  <c r="B543" i="2"/>
  <c r="C543" i="2"/>
  <c r="D543" i="2"/>
  <c r="E543" i="2"/>
  <c r="F543" i="2"/>
  <c r="G543" i="2"/>
  <c r="H543" i="2"/>
  <c r="I543" i="2"/>
  <c r="J543" i="2"/>
  <c r="A544" i="2"/>
  <c r="B544" i="2"/>
  <c r="C544" i="2"/>
  <c r="D544" i="2"/>
  <c r="E544" i="2"/>
  <c r="F544" i="2"/>
  <c r="G544" i="2"/>
  <c r="H544" i="2"/>
  <c r="I544" i="2"/>
  <c r="J544" i="2"/>
  <c r="A545" i="2"/>
  <c r="B545" i="2"/>
  <c r="C545" i="2"/>
  <c r="D545" i="2"/>
  <c r="E545" i="2"/>
  <c r="F545" i="2"/>
  <c r="G545" i="2"/>
  <c r="H545" i="2"/>
  <c r="I545" i="2"/>
  <c r="J545" i="2"/>
  <c r="A546" i="2"/>
  <c r="B546" i="2"/>
  <c r="C546" i="2"/>
  <c r="D546" i="2"/>
  <c r="E546" i="2"/>
  <c r="F546" i="2"/>
  <c r="G546" i="2"/>
  <c r="H546" i="2"/>
  <c r="I546" i="2"/>
  <c r="J546" i="2"/>
  <c r="A547" i="2"/>
  <c r="B547" i="2"/>
  <c r="C547" i="2"/>
  <c r="D547" i="2"/>
  <c r="E547" i="2"/>
  <c r="F547" i="2"/>
  <c r="G547" i="2"/>
  <c r="H547" i="2"/>
  <c r="I547" i="2"/>
  <c r="J547" i="2"/>
  <c r="A548" i="2"/>
  <c r="B548" i="2"/>
  <c r="C548" i="2"/>
  <c r="D548" i="2"/>
  <c r="E548" i="2"/>
  <c r="F548" i="2"/>
  <c r="G548" i="2"/>
  <c r="H548" i="2"/>
  <c r="I548" i="2"/>
  <c r="J548" i="2"/>
  <c r="A549" i="2"/>
  <c r="B549" i="2"/>
  <c r="C549" i="2"/>
  <c r="D549" i="2"/>
  <c r="E549" i="2"/>
  <c r="F549" i="2"/>
  <c r="G549" i="2"/>
  <c r="H549" i="2"/>
  <c r="I549" i="2"/>
  <c r="J549" i="2"/>
  <c r="A550" i="2"/>
  <c r="B550" i="2"/>
  <c r="C550" i="2"/>
  <c r="D550" i="2"/>
  <c r="E550" i="2"/>
  <c r="F550" i="2"/>
  <c r="G550" i="2"/>
  <c r="H550" i="2"/>
  <c r="I550" i="2"/>
  <c r="J550" i="2"/>
  <c r="A551" i="2"/>
  <c r="B551" i="2"/>
  <c r="C551" i="2"/>
  <c r="D551" i="2"/>
  <c r="E551" i="2"/>
  <c r="F551" i="2"/>
  <c r="G551" i="2"/>
  <c r="H551" i="2"/>
  <c r="I551" i="2"/>
  <c r="J551" i="2"/>
  <c r="A552" i="2"/>
  <c r="B552" i="2"/>
  <c r="C552" i="2"/>
  <c r="D552" i="2"/>
  <c r="E552" i="2"/>
  <c r="F552" i="2"/>
  <c r="G552" i="2"/>
  <c r="H552" i="2"/>
  <c r="I552" i="2"/>
  <c r="J552" i="2"/>
  <c r="A553" i="2"/>
  <c r="B553" i="2"/>
  <c r="C553" i="2"/>
  <c r="D553" i="2"/>
  <c r="E553" i="2"/>
  <c r="F553" i="2"/>
  <c r="G553" i="2"/>
  <c r="H553" i="2"/>
  <c r="I553" i="2"/>
  <c r="J553" i="2"/>
  <c r="A554" i="2"/>
  <c r="B554" i="2"/>
  <c r="C554" i="2"/>
  <c r="D554" i="2"/>
  <c r="E554" i="2"/>
  <c r="F554" i="2"/>
  <c r="G554" i="2"/>
  <c r="H554" i="2"/>
  <c r="I554" i="2"/>
  <c r="J554" i="2"/>
  <c r="A555" i="2"/>
  <c r="B555" i="2"/>
  <c r="C555" i="2"/>
  <c r="D555" i="2"/>
  <c r="E555" i="2"/>
  <c r="F555" i="2"/>
  <c r="G555" i="2"/>
  <c r="H555" i="2"/>
  <c r="I555" i="2"/>
  <c r="J555" i="2"/>
  <c r="A556" i="2"/>
  <c r="B556" i="2"/>
  <c r="C556" i="2"/>
  <c r="D556" i="2"/>
  <c r="E556" i="2"/>
  <c r="F556" i="2"/>
  <c r="G556" i="2"/>
  <c r="H556" i="2"/>
  <c r="I556" i="2"/>
  <c r="J556" i="2"/>
  <c r="A557" i="2"/>
  <c r="B557" i="2"/>
  <c r="C557" i="2"/>
  <c r="D557" i="2"/>
  <c r="E557" i="2"/>
  <c r="F557" i="2"/>
  <c r="G557" i="2"/>
  <c r="H557" i="2"/>
  <c r="I557" i="2"/>
  <c r="J557" i="2"/>
  <c r="A558" i="2"/>
  <c r="B558" i="2"/>
  <c r="C558" i="2"/>
  <c r="D558" i="2"/>
  <c r="E558" i="2"/>
  <c r="F558" i="2"/>
  <c r="G558" i="2"/>
  <c r="H558" i="2"/>
  <c r="I558" i="2"/>
  <c r="J558" i="2"/>
  <c r="A559" i="2"/>
  <c r="B559" i="2"/>
  <c r="C559" i="2"/>
  <c r="D559" i="2"/>
  <c r="E559" i="2"/>
  <c r="F559" i="2"/>
  <c r="G559" i="2"/>
  <c r="H559" i="2"/>
  <c r="I559" i="2"/>
  <c r="J559" i="2"/>
  <c r="A560" i="2"/>
  <c r="B560" i="2"/>
  <c r="C560" i="2"/>
  <c r="D560" i="2"/>
  <c r="E560" i="2"/>
  <c r="F560" i="2"/>
  <c r="G560" i="2"/>
  <c r="H560" i="2"/>
  <c r="I560" i="2"/>
  <c r="J560" i="2"/>
  <c r="A561" i="2"/>
  <c r="B561" i="2"/>
  <c r="C561" i="2"/>
  <c r="D561" i="2"/>
  <c r="E561" i="2"/>
  <c r="F561" i="2"/>
  <c r="G561" i="2"/>
  <c r="H561" i="2"/>
  <c r="I561" i="2"/>
  <c r="J561" i="2"/>
  <c r="A562" i="2"/>
  <c r="B562" i="2"/>
  <c r="C562" i="2"/>
  <c r="D562" i="2"/>
  <c r="E562" i="2"/>
  <c r="F562" i="2"/>
  <c r="G562" i="2"/>
  <c r="H562" i="2"/>
  <c r="I562" i="2"/>
  <c r="J562" i="2"/>
  <c r="A563" i="2"/>
  <c r="B563" i="2"/>
  <c r="C563" i="2"/>
  <c r="D563" i="2"/>
  <c r="E563" i="2"/>
  <c r="F563" i="2"/>
  <c r="G563" i="2"/>
  <c r="H563" i="2"/>
  <c r="I563" i="2"/>
  <c r="J563" i="2"/>
  <c r="A564" i="2"/>
  <c r="B564" i="2"/>
  <c r="C564" i="2"/>
  <c r="D564" i="2"/>
  <c r="E564" i="2"/>
  <c r="F564" i="2"/>
  <c r="G564" i="2"/>
  <c r="H564" i="2"/>
  <c r="I564" i="2"/>
  <c r="J564" i="2"/>
  <c r="A565" i="2"/>
  <c r="B565" i="2"/>
  <c r="C565" i="2"/>
  <c r="D565" i="2"/>
  <c r="E565" i="2"/>
  <c r="F565" i="2"/>
  <c r="G565" i="2"/>
  <c r="H565" i="2"/>
  <c r="I565" i="2"/>
  <c r="J565" i="2"/>
  <c r="A566" i="2"/>
  <c r="B566" i="2"/>
  <c r="C566" i="2"/>
  <c r="D566" i="2"/>
  <c r="E566" i="2"/>
  <c r="F566" i="2"/>
  <c r="G566" i="2"/>
  <c r="H566" i="2"/>
  <c r="I566" i="2"/>
  <c r="J566" i="2"/>
  <c r="A567" i="2"/>
  <c r="B567" i="2"/>
  <c r="C567" i="2"/>
  <c r="D567" i="2"/>
  <c r="E567" i="2"/>
  <c r="F567" i="2"/>
  <c r="G567" i="2"/>
  <c r="H567" i="2"/>
  <c r="I567" i="2"/>
  <c r="J567" i="2"/>
  <c r="A568" i="2"/>
  <c r="B568" i="2"/>
  <c r="C568" i="2"/>
  <c r="D568" i="2"/>
  <c r="E568" i="2"/>
  <c r="F568" i="2"/>
  <c r="G568" i="2"/>
  <c r="H568" i="2"/>
  <c r="I568" i="2"/>
  <c r="J568" i="2"/>
  <c r="A569" i="2"/>
  <c r="B569" i="2"/>
  <c r="C569" i="2"/>
  <c r="D569" i="2"/>
  <c r="E569" i="2"/>
  <c r="F569" i="2"/>
  <c r="G569" i="2"/>
  <c r="H569" i="2"/>
  <c r="I569" i="2"/>
  <c r="J569" i="2"/>
  <c r="A570" i="2"/>
  <c r="B570" i="2"/>
  <c r="C570" i="2"/>
  <c r="D570" i="2"/>
  <c r="E570" i="2"/>
  <c r="F570" i="2"/>
  <c r="G570" i="2"/>
  <c r="H570" i="2"/>
  <c r="I570" i="2"/>
  <c r="J570" i="2"/>
  <c r="A571" i="2"/>
  <c r="B571" i="2"/>
  <c r="C571" i="2"/>
  <c r="D571" i="2"/>
  <c r="E571" i="2"/>
  <c r="F571" i="2"/>
  <c r="G571" i="2"/>
  <c r="H571" i="2"/>
  <c r="I571" i="2"/>
  <c r="J571" i="2"/>
  <c r="A572" i="2"/>
  <c r="B572" i="2"/>
  <c r="C572" i="2"/>
  <c r="D572" i="2"/>
  <c r="E572" i="2"/>
  <c r="F572" i="2"/>
  <c r="G572" i="2"/>
  <c r="H572" i="2"/>
  <c r="I572" i="2"/>
  <c r="J572" i="2"/>
  <c r="A573" i="2"/>
  <c r="B573" i="2"/>
  <c r="C573" i="2"/>
  <c r="D573" i="2"/>
  <c r="E573" i="2"/>
  <c r="F573" i="2"/>
  <c r="G573" i="2"/>
  <c r="H573" i="2"/>
  <c r="I573" i="2"/>
  <c r="J573" i="2"/>
  <c r="A574" i="2"/>
  <c r="B574" i="2"/>
  <c r="C574" i="2"/>
  <c r="D574" i="2"/>
  <c r="E574" i="2"/>
  <c r="F574" i="2"/>
  <c r="G574" i="2"/>
  <c r="H574" i="2"/>
  <c r="I574" i="2"/>
  <c r="J574" i="2"/>
  <c r="A575" i="2"/>
  <c r="B575" i="2"/>
  <c r="C575" i="2"/>
  <c r="D575" i="2"/>
  <c r="E575" i="2"/>
  <c r="F575" i="2"/>
  <c r="G575" i="2"/>
  <c r="H575" i="2"/>
  <c r="I575" i="2"/>
  <c r="J575" i="2"/>
  <c r="A576" i="2"/>
  <c r="B576" i="2"/>
  <c r="C576" i="2"/>
  <c r="D576" i="2"/>
  <c r="E576" i="2"/>
  <c r="F576" i="2"/>
  <c r="G576" i="2"/>
  <c r="H576" i="2"/>
  <c r="I576" i="2"/>
  <c r="J576" i="2"/>
  <c r="A577" i="2"/>
  <c r="B577" i="2"/>
  <c r="C577" i="2"/>
  <c r="D577" i="2"/>
  <c r="E577" i="2"/>
  <c r="F577" i="2"/>
  <c r="G577" i="2"/>
  <c r="H577" i="2"/>
  <c r="I577" i="2"/>
  <c r="J577" i="2"/>
  <c r="A578" i="2"/>
  <c r="B578" i="2"/>
  <c r="C578" i="2"/>
  <c r="D578" i="2"/>
  <c r="E578" i="2"/>
  <c r="F578" i="2"/>
  <c r="G578" i="2"/>
  <c r="H578" i="2"/>
  <c r="I578" i="2"/>
  <c r="J578" i="2"/>
  <c r="A579" i="2"/>
  <c r="B579" i="2"/>
  <c r="C579" i="2"/>
  <c r="D579" i="2"/>
  <c r="E579" i="2"/>
  <c r="F579" i="2"/>
  <c r="G579" i="2"/>
  <c r="H579" i="2"/>
  <c r="I579" i="2"/>
  <c r="J579" i="2"/>
  <c r="A580" i="2"/>
  <c r="B580" i="2"/>
  <c r="C580" i="2"/>
  <c r="D580" i="2"/>
  <c r="E580" i="2"/>
  <c r="F580" i="2"/>
  <c r="G580" i="2"/>
  <c r="H580" i="2"/>
  <c r="I580" i="2"/>
  <c r="J580" i="2"/>
  <c r="A581" i="2"/>
  <c r="B581" i="2"/>
  <c r="C581" i="2"/>
  <c r="D581" i="2"/>
  <c r="E581" i="2"/>
  <c r="F581" i="2"/>
  <c r="G581" i="2"/>
  <c r="H581" i="2"/>
  <c r="I581" i="2"/>
  <c r="J581" i="2"/>
  <c r="A582" i="2"/>
  <c r="B582" i="2"/>
  <c r="C582" i="2"/>
  <c r="D582" i="2"/>
  <c r="E582" i="2"/>
  <c r="F582" i="2"/>
  <c r="G582" i="2"/>
  <c r="H582" i="2"/>
  <c r="I582" i="2"/>
  <c r="J582" i="2"/>
  <c r="A583" i="2"/>
  <c r="B583" i="2"/>
  <c r="C583" i="2"/>
  <c r="D583" i="2"/>
  <c r="E583" i="2"/>
  <c r="F583" i="2"/>
  <c r="G583" i="2"/>
  <c r="H583" i="2"/>
  <c r="I583" i="2"/>
  <c r="J583" i="2"/>
  <c r="A584" i="2"/>
  <c r="B584" i="2"/>
  <c r="C584" i="2"/>
  <c r="D584" i="2"/>
  <c r="E584" i="2"/>
  <c r="F584" i="2"/>
  <c r="G584" i="2"/>
  <c r="H584" i="2"/>
  <c r="I584" i="2"/>
  <c r="J584" i="2"/>
  <c r="A585" i="2"/>
  <c r="B585" i="2"/>
  <c r="C585" i="2"/>
  <c r="D585" i="2"/>
  <c r="E585" i="2"/>
  <c r="F585" i="2"/>
  <c r="G585" i="2"/>
  <c r="H585" i="2"/>
  <c r="I585" i="2"/>
  <c r="J585" i="2"/>
  <c r="A586" i="2"/>
  <c r="B586" i="2"/>
  <c r="C586" i="2"/>
  <c r="D586" i="2"/>
  <c r="E586" i="2"/>
  <c r="F586" i="2"/>
  <c r="G586" i="2"/>
  <c r="H586" i="2"/>
  <c r="I586" i="2"/>
  <c r="J586" i="2"/>
  <c r="A587" i="2"/>
  <c r="B587" i="2"/>
  <c r="C587" i="2"/>
  <c r="D587" i="2"/>
  <c r="E587" i="2"/>
  <c r="F587" i="2"/>
  <c r="G587" i="2"/>
  <c r="H587" i="2"/>
  <c r="I587" i="2"/>
  <c r="J587" i="2"/>
  <c r="A588" i="2"/>
  <c r="B588" i="2"/>
  <c r="C588" i="2"/>
  <c r="D588" i="2"/>
  <c r="E588" i="2"/>
  <c r="F588" i="2"/>
  <c r="G588" i="2"/>
  <c r="H588" i="2"/>
  <c r="I588" i="2"/>
  <c r="J588" i="2"/>
  <c r="A589" i="2"/>
  <c r="B589" i="2"/>
  <c r="C589" i="2"/>
  <c r="D589" i="2"/>
  <c r="E589" i="2"/>
  <c r="F589" i="2"/>
  <c r="G589" i="2"/>
  <c r="H589" i="2"/>
  <c r="I589" i="2"/>
  <c r="J589" i="2"/>
  <c r="A590" i="2"/>
  <c r="B590" i="2"/>
  <c r="C590" i="2"/>
  <c r="D590" i="2"/>
  <c r="E590" i="2"/>
  <c r="F590" i="2"/>
  <c r="G590" i="2"/>
  <c r="H590" i="2"/>
  <c r="I590" i="2"/>
  <c r="J590" i="2"/>
  <c r="A591" i="2"/>
  <c r="B591" i="2"/>
  <c r="C591" i="2"/>
  <c r="D591" i="2"/>
  <c r="E591" i="2"/>
  <c r="F591" i="2"/>
  <c r="G591" i="2"/>
  <c r="H591" i="2"/>
  <c r="I591" i="2"/>
  <c r="J591" i="2"/>
  <c r="A592" i="2"/>
  <c r="B592" i="2"/>
  <c r="C592" i="2"/>
  <c r="D592" i="2"/>
  <c r="E592" i="2"/>
  <c r="F592" i="2"/>
  <c r="G592" i="2"/>
  <c r="H592" i="2"/>
  <c r="I592" i="2"/>
  <c r="J592" i="2"/>
  <c r="A593" i="2"/>
  <c r="B593" i="2"/>
  <c r="C593" i="2"/>
  <c r="D593" i="2"/>
  <c r="E593" i="2"/>
  <c r="F593" i="2"/>
  <c r="G593" i="2"/>
  <c r="H593" i="2"/>
  <c r="I593" i="2"/>
  <c r="J593" i="2"/>
  <c r="A594" i="2"/>
  <c r="B594" i="2"/>
  <c r="C594" i="2"/>
  <c r="D594" i="2"/>
  <c r="E594" i="2"/>
  <c r="F594" i="2"/>
  <c r="G594" i="2"/>
  <c r="H594" i="2"/>
  <c r="I594" i="2"/>
  <c r="J594" i="2"/>
  <c r="A595" i="2"/>
  <c r="B595" i="2"/>
  <c r="C595" i="2"/>
  <c r="D595" i="2"/>
  <c r="E595" i="2"/>
  <c r="F595" i="2"/>
  <c r="G595" i="2"/>
  <c r="H595" i="2"/>
  <c r="I595" i="2"/>
  <c r="J595" i="2"/>
  <c r="A596" i="2"/>
  <c r="B596" i="2"/>
  <c r="C596" i="2"/>
  <c r="D596" i="2"/>
  <c r="E596" i="2"/>
  <c r="F596" i="2"/>
  <c r="G596" i="2"/>
  <c r="H596" i="2"/>
  <c r="I596" i="2"/>
  <c r="J596" i="2"/>
  <c r="A597" i="2"/>
  <c r="B597" i="2"/>
  <c r="C597" i="2"/>
  <c r="D597" i="2"/>
  <c r="E597" i="2"/>
  <c r="F597" i="2"/>
  <c r="G597" i="2"/>
  <c r="H597" i="2"/>
  <c r="I597" i="2"/>
  <c r="J597" i="2"/>
  <c r="A598" i="2"/>
  <c r="B598" i="2"/>
  <c r="C598" i="2"/>
  <c r="D598" i="2"/>
  <c r="E598" i="2"/>
  <c r="F598" i="2"/>
  <c r="G598" i="2"/>
  <c r="H598" i="2"/>
  <c r="I598" i="2"/>
  <c r="J598" i="2"/>
  <c r="A599" i="2"/>
  <c r="B599" i="2"/>
  <c r="C599" i="2"/>
  <c r="D599" i="2"/>
  <c r="E599" i="2"/>
  <c r="F599" i="2"/>
  <c r="G599" i="2"/>
  <c r="H599" i="2"/>
  <c r="I599" i="2"/>
  <c r="J599" i="2"/>
  <c r="A600" i="2"/>
  <c r="B600" i="2"/>
  <c r="C600" i="2"/>
  <c r="D600" i="2"/>
  <c r="E600" i="2"/>
  <c r="F600" i="2"/>
  <c r="G600" i="2"/>
  <c r="H600" i="2"/>
  <c r="I600" i="2"/>
  <c r="J600" i="2"/>
  <c r="A601" i="2"/>
  <c r="B601" i="2"/>
  <c r="C601" i="2"/>
  <c r="D601" i="2"/>
  <c r="E601" i="2"/>
  <c r="F601" i="2"/>
  <c r="G601" i="2"/>
  <c r="H601" i="2"/>
  <c r="I601" i="2"/>
  <c r="J601" i="2"/>
  <c r="A602" i="2"/>
  <c r="B602" i="2"/>
  <c r="C602" i="2"/>
  <c r="D602" i="2"/>
  <c r="E602" i="2"/>
  <c r="F602" i="2"/>
  <c r="G602" i="2"/>
  <c r="H602" i="2"/>
  <c r="I602" i="2"/>
  <c r="J602" i="2"/>
  <c r="A603" i="2"/>
  <c r="B603" i="2"/>
  <c r="C603" i="2"/>
  <c r="D603" i="2"/>
  <c r="E603" i="2"/>
  <c r="F603" i="2"/>
  <c r="G603" i="2"/>
  <c r="H603" i="2"/>
  <c r="I603" i="2"/>
  <c r="J603" i="2"/>
  <c r="A604" i="2"/>
  <c r="B604" i="2"/>
  <c r="C604" i="2"/>
  <c r="D604" i="2"/>
  <c r="E604" i="2"/>
  <c r="F604" i="2"/>
  <c r="G604" i="2"/>
  <c r="H604" i="2"/>
  <c r="I604" i="2"/>
  <c r="J604" i="2"/>
  <c r="A605" i="2"/>
  <c r="B605" i="2"/>
  <c r="C605" i="2"/>
  <c r="D605" i="2"/>
  <c r="E605" i="2"/>
  <c r="F605" i="2"/>
  <c r="G605" i="2"/>
  <c r="H605" i="2"/>
  <c r="I605" i="2"/>
  <c r="J605" i="2"/>
  <c r="A606" i="2"/>
  <c r="B606" i="2"/>
  <c r="C606" i="2"/>
  <c r="D606" i="2"/>
  <c r="E606" i="2"/>
  <c r="F606" i="2"/>
  <c r="G606" i="2"/>
  <c r="H606" i="2"/>
  <c r="I606" i="2"/>
  <c r="J606" i="2"/>
  <c r="A607" i="2"/>
  <c r="B607" i="2"/>
  <c r="C607" i="2"/>
  <c r="D607" i="2"/>
  <c r="E607" i="2"/>
  <c r="F607" i="2"/>
  <c r="G607" i="2"/>
  <c r="H607" i="2"/>
  <c r="I607" i="2"/>
  <c r="J607" i="2"/>
  <c r="A608" i="2"/>
  <c r="B608" i="2"/>
  <c r="C608" i="2"/>
  <c r="D608" i="2"/>
  <c r="E608" i="2"/>
  <c r="F608" i="2"/>
  <c r="G608" i="2"/>
  <c r="H608" i="2"/>
  <c r="I608" i="2"/>
  <c r="J608" i="2"/>
  <c r="A609" i="2"/>
  <c r="B609" i="2"/>
  <c r="C609" i="2"/>
  <c r="D609" i="2"/>
  <c r="E609" i="2"/>
  <c r="F609" i="2"/>
  <c r="G609" i="2"/>
  <c r="H609" i="2"/>
  <c r="I609" i="2"/>
  <c r="J609" i="2"/>
  <c r="A610" i="2"/>
  <c r="B610" i="2"/>
  <c r="C610" i="2"/>
  <c r="D610" i="2"/>
  <c r="E610" i="2"/>
  <c r="F610" i="2"/>
  <c r="G610" i="2"/>
  <c r="H610" i="2"/>
  <c r="I610" i="2"/>
  <c r="J610" i="2"/>
  <c r="A611" i="2"/>
  <c r="B611" i="2"/>
  <c r="C611" i="2"/>
  <c r="D611" i="2"/>
  <c r="E611" i="2"/>
  <c r="F611" i="2"/>
  <c r="G611" i="2"/>
  <c r="H611" i="2"/>
  <c r="I611" i="2"/>
  <c r="J611" i="2"/>
  <c r="A612" i="2"/>
  <c r="B612" i="2"/>
  <c r="C612" i="2"/>
  <c r="D612" i="2"/>
  <c r="E612" i="2"/>
  <c r="F612" i="2"/>
  <c r="G612" i="2"/>
  <c r="H612" i="2"/>
  <c r="I612" i="2"/>
  <c r="J612" i="2"/>
  <c r="A613" i="2"/>
  <c r="B613" i="2"/>
  <c r="C613" i="2"/>
  <c r="D613" i="2"/>
  <c r="E613" i="2"/>
  <c r="F613" i="2"/>
  <c r="G613" i="2"/>
  <c r="H613" i="2"/>
  <c r="I613" i="2"/>
  <c r="J613" i="2"/>
  <c r="A614" i="2"/>
  <c r="B614" i="2"/>
  <c r="C614" i="2"/>
  <c r="D614" i="2"/>
  <c r="E614" i="2"/>
  <c r="F614" i="2"/>
  <c r="G614" i="2"/>
  <c r="H614" i="2"/>
  <c r="I614" i="2"/>
  <c r="J614" i="2"/>
  <c r="A615" i="2"/>
  <c r="B615" i="2"/>
  <c r="C615" i="2"/>
  <c r="D615" i="2"/>
  <c r="E615" i="2"/>
  <c r="F615" i="2"/>
  <c r="G615" i="2"/>
  <c r="H615" i="2"/>
  <c r="I615" i="2"/>
  <c r="J615" i="2"/>
  <c r="A616" i="2"/>
  <c r="B616" i="2"/>
  <c r="C616" i="2"/>
  <c r="D616" i="2"/>
  <c r="E616" i="2"/>
  <c r="F616" i="2"/>
  <c r="G616" i="2"/>
  <c r="H616" i="2"/>
  <c r="I616" i="2"/>
  <c r="J616" i="2"/>
  <c r="A617" i="2"/>
  <c r="B617" i="2"/>
  <c r="C617" i="2"/>
  <c r="D617" i="2"/>
  <c r="E617" i="2"/>
  <c r="F617" i="2"/>
  <c r="G617" i="2"/>
  <c r="H617" i="2"/>
  <c r="I617" i="2"/>
  <c r="J617" i="2"/>
  <c r="A618" i="2"/>
  <c r="B618" i="2"/>
  <c r="C618" i="2"/>
  <c r="D618" i="2"/>
  <c r="E618" i="2"/>
  <c r="F618" i="2"/>
  <c r="G618" i="2"/>
  <c r="H618" i="2"/>
  <c r="I618" i="2"/>
  <c r="J618" i="2"/>
  <c r="A619" i="2"/>
  <c r="B619" i="2"/>
  <c r="C619" i="2"/>
  <c r="D619" i="2"/>
  <c r="E619" i="2"/>
  <c r="F619" i="2"/>
  <c r="G619" i="2"/>
  <c r="H619" i="2"/>
  <c r="I619" i="2"/>
  <c r="J619" i="2"/>
  <c r="A620" i="2"/>
  <c r="B620" i="2"/>
  <c r="C620" i="2"/>
  <c r="D620" i="2"/>
  <c r="E620" i="2"/>
  <c r="F620" i="2"/>
  <c r="G620" i="2"/>
  <c r="H620" i="2"/>
  <c r="I620" i="2"/>
  <c r="J620" i="2"/>
  <c r="A621" i="2"/>
  <c r="B621" i="2"/>
  <c r="C621" i="2"/>
  <c r="D621" i="2"/>
  <c r="E621" i="2"/>
  <c r="F621" i="2"/>
  <c r="G621" i="2"/>
  <c r="H621" i="2"/>
  <c r="I621" i="2"/>
  <c r="J621" i="2"/>
  <c r="A622" i="2"/>
  <c r="B622" i="2"/>
  <c r="C622" i="2"/>
  <c r="D622" i="2"/>
  <c r="E622" i="2"/>
  <c r="F622" i="2"/>
  <c r="G622" i="2"/>
  <c r="H622" i="2"/>
  <c r="I622" i="2"/>
  <c r="J622" i="2"/>
  <c r="A623" i="2"/>
  <c r="B623" i="2"/>
  <c r="C623" i="2"/>
  <c r="D623" i="2"/>
  <c r="E623" i="2"/>
  <c r="F623" i="2"/>
  <c r="G623" i="2"/>
  <c r="H623" i="2"/>
  <c r="I623" i="2"/>
  <c r="J623" i="2"/>
  <c r="A624" i="2"/>
  <c r="B624" i="2"/>
  <c r="C624" i="2"/>
  <c r="D624" i="2"/>
  <c r="E624" i="2"/>
  <c r="F624" i="2"/>
  <c r="G624" i="2"/>
  <c r="H624" i="2"/>
  <c r="I624" i="2"/>
  <c r="J624" i="2"/>
  <c r="A625" i="2"/>
  <c r="B625" i="2"/>
  <c r="C625" i="2"/>
  <c r="D625" i="2"/>
  <c r="E625" i="2"/>
  <c r="F625" i="2"/>
  <c r="G625" i="2"/>
  <c r="H625" i="2"/>
  <c r="I625" i="2"/>
  <c r="J625" i="2"/>
  <c r="A626" i="2"/>
  <c r="B626" i="2"/>
  <c r="C626" i="2"/>
  <c r="D626" i="2"/>
  <c r="E626" i="2"/>
  <c r="F626" i="2"/>
  <c r="G626" i="2"/>
  <c r="H626" i="2"/>
  <c r="I626" i="2"/>
  <c r="J626" i="2"/>
  <c r="A627" i="2"/>
  <c r="B627" i="2"/>
  <c r="C627" i="2"/>
  <c r="D627" i="2"/>
  <c r="E627" i="2"/>
  <c r="F627" i="2"/>
  <c r="G627" i="2"/>
  <c r="H627" i="2"/>
  <c r="I627" i="2"/>
  <c r="J627" i="2"/>
  <c r="A628" i="2"/>
  <c r="B628" i="2"/>
  <c r="C628" i="2"/>
  <c r="D628" i="2"/>
  <c r="E628" i="2"/>
  <c r="F628" i="2"/>
  <c r="G628" i="2"/>
  <c r="H628" i="2"/>
  <c r="I628" i="2"/>
  <c r="J628" i="2"/>
  <c r="A629" i="2"/>
  <c r="B629" i="2"/>
  <c r="C629" i="2"/>
  <c r="D629" i="2"/>
  <c r="E629" i="2"/>
  <c r="F629" i="2"/>
  <c r="G629" i="2"/>
  <c r="H629" i="2"/>
  <c r="I629" i="2"/>
  <c r="J629" i="2"/>
  <c r="A630" i="2"/>
  <c r="B630" i="2"/>
  <c r="C630" i="2"/>
  <c r="D630" i="2"/>
  <c r="E630" i="2"/>
  <c r="F630" i="2"/>
  <c r="G630" i="2"/>
  <c r="H630" i="2"/>
  <c r="I630" i="2"/>
  <c r="J630" i="2"/>
  <c r="A631" i="2"/>
  <c r="B631" i="2"/>
  <c r="C631" i="2"/>
  <c r="D631" i="2"/>
  <c r="E631" i="2"/>
  <c r="F631" i="2"/>
  <c r="G631" i="2"/>
  <c r="H631" i="2"/>
  <c r="I631" i="2"/>
  <c r="J631" i="2"/>
  <c r="A632" i="2"/>
  <c r="B632" i="2"/>
  <c r="C632" i="2"/>
  <c r="D632" i="2"/>
  <c r="E632" i="2"/>
  <c r="F632" i="2"/>
  <c r="G632" i="2"/>
  <c r="H632" i="2"/>
  <c r="I632" i="2"/>
  <c r="J632" i="2"/>
  <c r="A633" i="2"/>
  <c r="B633" i="2"/>
  <c r="C633" i="2"/>
  <c r="D633" i="2"/>
  <c r="E633" i="2"/>
  <c r="F633" i="2"/>
  <c r="G633" i="2"/>
  <c r="H633" i="2"/>
  <c r="I633" i="2"/>
  <c r="J633" i="2"/>
  <c r="A634" i="2"/>
  <c r="B634" i="2"/>
  <c r="C634" i="2"/>
  <c r="D634" i="2"/>
  <c r="E634" i="2"/>
  <c r="F634" i="2"/>
  <c r="G634" i="2"/>
  <c r="H634" i="2"/>
  <c r="I634" i="2"/>
  <c r="J634" i="2"/>
  <c r="A635" i="2"/>
  <c r="B635" i="2"/>
  <c r="C635" i="2"/>
  <c r="D635" i="2"/>
  <c r="E635" i="2"/>
  <c r="F635" i="2"/>
  <c r="G635" i="2"/>
  <c r="H635" i="2"/>
  <c r="I635" i="2"/>
  <c r="J635" i="2"/>
  <c r="A636" i="2"/>
  <c r="B636" i="2"/>
  <c r="C636" i="2"/>
  <c r="D636" i="2"/>
  <c r="E636" i="2"/>
  <c r="F636" i="2"/>
  <c r="G636" i="2"/>
  <c r="H636" i="2"/>
  <c r="I636" i="2"/>
  <c r="J636" i="2"/>
  <c r="A637" i="2"/>
  <c r="B637" i="2"/>
  <c r="C637" i="2"/>
  <c r="D637" i="2"/>
  <c r="E637" i="2"/>
  <c r="F637" i="2"/>
  <c r="G637" i="2"/>
  <c r="H637" i="2"/>
  <c r="I637" i="2"/>
  <c r="J637" i="2"/>
  <c r="A638" i="2"/>
  <c r="B638" i="2"/>
  <c r="C638" i="2"/>
  <c r="D638" i="2"/>
  <c r="E638" i="2"/>
  <c r="F638" i="2"/>
  <c r="G638" i="2"/>
  <c r="H638" i="2"/>
  <c r="I638" i="2"/>
  <c r="J638" i="2"/>
  <c r="A639" i="2"/>
  <c r="B639" i="2"/>
  <c r="C639" i="2"/>
  <c r="D639" i="2"/>
  <c r="E639" i="2"/>
  <c r="F639" i="2"/>
  <c r="G639" i="2"/>
  <c r="H639" i="2"/>
  <c r="I639" i="2"/>
  <c r="J639" i="2"/>
  <c r="A640" i="2"/>
  <c r="B640" i="2"/>
  <c r="C640" i="2"/>
  <c r="D640" i="2"/>
  <c r="E640" i="2"/>
  <c r="F640" i="2"/>
  <c r="G640" i="2"/>
  <c r="H640" i="2"/>
  <c r="I640" i="2"/>
  <c r="J640" i="2"/>
  <c r="A641" i="2"/>
  <c r="B641" i="2"/>
  <c r="C641" i="2"/>
  <c r="D641" i="2"/>
  <c r="E641" i="2"/>
  <c r="F641" i="2"/>
  <c r="G641" i="2"/>
  <c r="H641" i="2"/>
  <c r="I641" i="2"/>
  <c r="J641" i="2"/>
  <c r="A642" i="2"/>
  <c r="B642" i="2"/>
  <c r="C642" i="2"/>
  <c r="D642" i="2"/>
  <c r="E642" i="2"/>
  <c r="F642" i="2"/>
  <c r="G642" i="2"/>
  <c r="H642" i="2"/>
  <c r="I642" i="2"/>
  <c r="J642" i="2"/>
  <c r="A643" i="2"/>
  <c r="B643" i="2"/>
  <c r="C643" i="2"/>
  <c r="D643" i="2"/>
  <c r="E643" i="2"/>
  <c r="F643" i="2"/>
  <c r="G643" i="2"/>
  <c r="H643" i="2"/>
  <c r="I643" i="2"/>
  <c r="J643" i="2"/>
  <c r="A644" i="2"/>
  <c r="B644" i="2"/>
  <c r="C644" i="2"/>
  <c r="D644" i="2"/>
  <c r="E644" i="2"/>
  <c r="F644" i="2"/>
  <c r="G644" i="2"/>
  <c r="H644" i="2"/>
  <c r="I644" i="2"/>
  <c r="J644" i="2"/>
  <c r="A645" i="2"/>
  <c r="B645" i="2"/>
  <c r="C645" i="2"/>
  <c r="D645" i="2"/>
  <c r="E645" i="2"/>
  <c r="F645" i="2"/>
  <c r="G645" i="2"/>
  <c r="H645" i="2"/>
  <c r="I645" i="2"/>
  <c r="J645" i="2"/>
  <c r="A646" i="2"/>
  <c r="B646" i="2"/>
  <c r="C646" i="2"/>
  <c r="D646" i="2"/>
  <c r="E646" i="2"/>
  <c r="F646" i="2"/>
  <c r="G646" i="2"/>
  <c r="H646" i="2"/>
  <c r="I646" i="2"/>
  <c r="J646" i="2"/>
  <c r="A647" i="2"/>
  <c r="B647" i="2"/>
  <c r="C647" i="2"/>
  <c r="D647" i="2"/>
  <c r="E647" i="2"/>
  <c r="F647" i="2"/>
  <c r="G647" i="2"/>
  <c r="H647" i="2"/>
  <c r="I647" i="2"/>
  <c r="J647" i="2"/>
  <c r="A648" i="2"/>
  <c r="B648" i="2"/>
  <c r="C648" i="2"/>
  <c r="D648" i="2"/>
  <c r="E648" i="2"/>
  <c r="F648" i="2"/>
  <c r="G648" i="2"/>
  <c r="H648" i="2"/>
  <c r="I648" i="2"/>
  <c r="J648" i="2"/>
  <c r="A649" i="2"/>
  <c r="B649" i="2"/>
  <c r="C649" i="2"/>
  <c r="D649" i="2"/>
  <c r="E649" i="2"/>
  <c r="F649" i="2"/>
  <c r="G649" i="2"/>
  <c r="H649" i="2"/>
  <c r="I649" i="2"/>
  <c r="J649" i="2"/>
  <c r="A650" i="2"/>
  <c r="B650" i="2"/>
  <c r="C650" i="2"/>
  <c r="D650" i="2"/>
  <c r="E650" i="2"/>
  <c r="F650" i="2"/>
  <c r="G650" i="2"/>
  <c r="H650" i="2"/>
  <c r="I650" i="2"/>
  <c r="J650" i="2"/>
  <c r="A651" i="2"/>
  <c r="B651" i="2"/>
  <c r="C651" i="2"/>
  <c r="D651" i="2"/>
  <c r="E651" i="2"/>
  <c r="F651" i="2"/>
  <c r="G651" i="2"/>
  <c r="H651" i="2"/>
  <c r="I651" i="2"/>
  <c r="J651" i="2"/>
  <c r="A652" i="2"/>
  <c r="B652" i="2"/>
  <c r="C652" i="2"/>
  <c r="D652" i="2"/>
  <c r="E652" i="2"/>
  <c r="F652" i="2"/>
  <c r="G652" i="2"/>
  <c r="H652" i="2"/>
  <c r="I652" i="2"/>
  <c r="J652" i="2"/>
  <c r="A653" i="2"/>
  <c r="B653" i="2"/>
  <c r="C653" i="2"/>
  <c r="D653" i="2"/>
  <c r="E653" i="2"/>
  <c r="F653" i="2"/>
  <c r="G653" i="2"/>
  <c r="H653" i="2"/>
  <c r="I653" i="2"/>
  <c r="J653" i="2"/>
  <c r="A654" i="2"/>
  <c r="B654" i="2"/>
  <c r="C654" i="2"/>
  <c r="D654" i="2"/>
  <c r="E654" i="2"/>
  <c r="F654" i="2"/>
  <c r="G654" i="2"/>
  <c r="H654" i="2"/>
  <c r="I654" i="2"/>
  <c r="J654" i="2"/>
  <c r="A655" i="2"/>
  <c r="B655" i="2"/>
  <c r="C655" i="2"/>
  <c r="D655" i="2"/>
  <c r="E655" i="2"/>
  <c r="F655" i="2"/>
  <c r="G655" i="2"/>
  <c r="H655" i="2"/>
  <c r="I655" i="2"/>
  <c r="J655" i="2"/>
  <c r="A656" i="2"/>
  <c r="B656" i="2"/>
  <c r="C656" i="2"/>
  <c r="D656" i="2"/>
  <c r="E656" i="2"/>
  <c r="F656" i="2"/>
  <c r="G656" i="2"/>
  <c r="H656" i="2"/>
  <c r="I656" i="2"/>
  <c r="J656" i="2"/>
  <c r="A657" i="2"/>
  <c r="B657" i="2"/>
  <c r="C657" i="2"/>
  <c r="D657" i="2"/>
  <c r="E657" i="2"/>
  <c r="F657" i="2"/>
  <c r="G657" i="2"/>
  <c r="H657" i="2"/>
  <c r="I657" i="2"/>
  <c r="J657" i="2"/>
  <c r="A658" i="2"/>
  <c r="B658" i="2"/>
  <c r="C658" i="2"/>
  <c r="D658" i="2"/>
  <c r="E658" i="2"/>
  <c r="F658" i="2"/>
  <c r="G658" i="2"/>
  <c r="H658" i="2"/>
  <c r="I658" i="2"/>
  <c r="J658" i="2"/>
  <c r="A659" i="2"/>
  <c r="B659" i="2"/>
  <c r="C659" i="2"/>
  <c r="D659" i="2"/>
  <c r="E659" i="2"/>
  <c r="F659" i="2"/>
  <c r="G659" i="2"/>
  <c r="H659" i="2"/>
  <c r="I659" i="2"/>
  <c r="J659" i="2"/>
  <c r="A660" i="2"/>
  <c r="B660" i="2"/>
  <c r="C660" i="2"/>
  <c r="D660" i="2"/>
  <c r="E660" i="2"/>
  <c r="F660" i="2"/>
  <c r="G660" i="2"/>
  <c r="H660" i="2"/>
  <c r="I660" i="2"/>
  <c r="J660" i="2"/>
  <c r="A661" i="2"/>
  <c r="B661" i="2"/>
  <c r="C661" i="2"/>
  <c r="D661" i="2"/>
  <c r="E661" i="2"/>
  <c r="F661" i="2"/>
  <c r="G661" i="2"/>
  <c r="H661" i="2"/>
  <c r="I661" i="2"/>
  <c r="J661" i="2"/>
  <c r="A662" i="2"/>
  <c r="B662" i="2"/>
  <c r="C662" i="2"/>
  <c r="D662" i="2"/>
  <c r="E662" i="2"/>
  <c r="F662" i="2"/>
  <c r="G662" i="2"/>
  <c r="H662" i="2"/>
  <c r="I662" i="2"/>
  <c r="J662" i="2"/>
  <c r="A663" i="2"/>
  <c r="B663" i="2"/>
  <c r="C663" i="2"/>
  <c r="D663" i="2"/>
  <c r="E663" i="2"/>
  <c r="F663" i="2"/>
  <c r="G663" i="2"/>
  <c r="H663" i="2"/>
  <c r="I663" i="2"/>
  <c r="J663" i="2"/>
  <c r="A664" i="2"/>
  <c r="B664" i="2"/>
  <c r="C664" i="2"/>
  <c r="D664" i="2"/>
  <c r="E664" i="2"/>
  <c r="F664" i="2"/>
  <c r="G664" i="2"/>
  <c r="H664" i="2"/>
  <c r="I664" i="2"/>
  <c r="J664" i="2"/>
  <c r="A665" i="2"/>
  <c r="B665" i="2"/>
  <c r="C665" i="2"/>
  <c r="D665" i="2"/>
  <c r="E665" i="2"/>
  <c r="F665" i="2"/>
  <c r="G665" i="2"/>
  <c r="H665" i="2"/>
  <c r="I665" i="2"/>
  <c r="J665" i="2"/>
  <c r="A666" i="2"/>
  <c r="B666" i="2"/>
  <c r="C666" i="2"/>
  <c r="D666" i="2"/>
  <c r="E666" i="2"/>
  <c r="F666" i="2"/>
  <c r="G666" i="2"/>
  <c r="H666" i="2"/>
  <c r="I666" i="2"/>
  <c r="J666" i="2"/>
  <c r="A667" i="2"/>
  <c r="B667" i="2"/>
  <c r="C667" i="2"/>
  <c r="D667" i="2"/>
  <c r="E667" i="2"/>
  <c r="F667" i="2"/>
  <c r="G667" i="2"/>
  <c r="H667" i="2"/>
  <c r="I667" i="2"/>
  <c r="J667" i="2"/>
  <c r="A668" i="2"/>
  <c r="B668" i="2"/>
  <c r="C668" i="2"/>
  <c r="D668" i="2"/>
  <c r="E668" i="2"/>
  <c r="F668" i="2"/>
  <c r="G668" i="2"/>
  <c r="H668" i="2"/>
  <c r="I668" i="2"/>
  <c r="J668" i="2"/>
  <c r="A669" i="2"/>
  <c r="B669" i="2"/>
  <c r="C669" i="2"/>
  <c r="D669" i="2"/>
  <c r="E669" i="2"/>
  <c r="F669" i="2"/>
  <c r="G669" i="2"/>
  <c r="H669" i="2"/>
  <c r="I669" i="2"/>
  <c r="J669" i="2"/>
  <c r="A670" i="2"/>
  <c r="B670" i="2"/>
  <c r="C670" i="2"/>
  <c r="D670" i="2"/>
  <c r="E670" i="2"/>
  <c r="F670" i="2"/>
  <c r="G670" i="2"/>
  <c r="H670" i="2"/>
  <c r="I670" i="2"/>
  <c r="J670" i="2"/>
  <c r="A671" i="2"/>
  <c r="B671" i="2"/>
  <c r="C671" i="2"/>
  <c r="D671" i="2"/>
  <c r="E671" i="2"/>
  <c r="F671" i="2"/>
  <c r="G671" i="2"/>
  <c r="H671" i="2"/>
  <c r="I671" i="2"/>
  <c r="J671" i="2"/>
  <c r="A672" i="2"/>
  <c r="B672" i="2"/>
  <c r="C672" i="2"/>
  <c r="D672" i="2"/>
  <c r="E672" i="2"/>
  <c r="F672" i="2"/>
  <c r="G672" i="2"/>
  <c r="H672" i="2"/>
  <c r="I672" i="2"/>
  <c r="J672" i="2"/>
  <c r="A673" i="2"/>
  <c r="B673" i="2"/>
  <c r="C673" i="2"/>
  <c r="D673" i="2"/>
  <c r="E673" i="2"/>
  <c r="F673" i="2"/>
  <c r="G673" i="2"/>
  <c r="H673" i="2"/>
  <c r="I673" i="2"/>
  <c r="J673" i="2"/>
  <c r="A674" i="2"/>
  <c r="B674" i="2"/>
  <c r="C674" i="2"/>
  <c r="D674" i="2"/>
  <c r="E674" i="2"/>
  <c r="F674" i="2"/>
  <c r="G674" i="2"/>
  <c r="H674" i="2"/>
  <c r="I674" i="2"/>
  <c r="J674" i="2"/>
  <c r="A675" i="2"/>
  <c r="B675" i="2"/>
  <c r="C675" i="2"/>
  <c r="D675" i="2"/>
  <c r="E675" i="2"/>
  <c r="F675" i="2"/>
  <c r="G675" i="2"/>
  <c r="H675" i="2"/>
  <c r="I675" i="2"/>
  <c r="J675" i="2"/>
  <c r="A676" i="2"/>
  <c r="B676" i="2"/>
  <c r="C676" i="2"/>
  <c r="D676" i="2"/>
  <c r="E676" i="2"/>
  <c r="F676" i="2"/>
  <c r="G676" i="2"/>
  <c r="H676" i="2"/>
  <c r="I676" i="2"/>
  <c r="J676" i="2"/>
  <c r="A677" i="2"/>
  <c r="B677" i="2"/>
  <c r="C677" i="2"/>
  <c r="D677" i="2"/>
  <c r="E677" i="2"/>
  <c r="F677" i="2"/>
  <c r="G677" i="2"/>
  <c r="H677" i="2"/>
  <c r="I677" i="2"/>
  <c r="J677" i="2"/>
  <c r="A678" i="2"/>
  <c r="B678" i="2"/>
  <c r="C678" i="2"/>
  <c r="D678" i="2"/>
  <c r="E678" i="2"/>
  <c r="F678" i="2"/>
  <c r="G678" i="2"/>
  <c r="H678" i="2"/>
  <c r="I678" i="2"/>
  <c r="J678" i="2"/>
  <c r="A679" i="2"/>
  <c r="B679" i="2"/>
  <c r="C679" i="2"/>
  <c r="D679" i="2"/>
  <c r="E679" i="2"/>
  <c r="F679" i="2"/>
  <c r="G679" i="2"/>
  <c r="H679" i="2"/>
  <c r="I679" i="2"/>
  <c r="J679" i="2"/>
  <c r="A680" i="2"/>
  <c r="B680" i="2"/>
  <c r="C680" i="2"/>
  <c r="D680" i="2"/>
  <c r="E680" i="2"/>
  <c r="F680" i="2"/>
  <c r="G680" i="2"/>
  <c r="H680" i="2"/>
  <c r="I680" i="2"/>
  <c r="J680" i="2"/>
  <c r="A681" i="2"/>
  <c r="B681" i="2"/>
  <c r="C681" i="2"/>
  <c r="D681" i="2"/>
  <c r="E681" i="2"/>
  <c r="F681" i="2"/>
  <c r="G681" i="2"/>
  <c r="H681" i="2"/>
  <c r="I681" i="2"/>
  <c r="J681" i="2"/>
  <c r="A682" i="2"/>
  <c r="B682" i="2"/>
  <c r="C682" i="2"/>
  <c r="D682" i="2"/>
  <c r="E682" i="2"/>
  <c r="F682" i="2"/>
  <c r="G682" i="2"/>
  <c r="H682" i="2"/>
  <c r="I682" i="2"/>
  <c r="J682" i="2"/>
  <c r="A683" i="2"/>
  <c r="B683" i="2"/>
  <c r="C683" i="2"/>
  <c r="D683" i="2"/>
  <c r="E683" i="2"/>
  <c r="F683" i="2"/>
  <c r="G683" i="2"/>
  <c r="H683" i="2"/>
  <c r="I683" i="2"/>
  <c r="J683" i="2"/>
  <c r="A684" i="2"/>
  <c r="B684" i="2"/>
  <c r="C684" i="2"/>
  <c r="D684" i="2"/>
  <c r="E684" i="2"/>
  <c r="F684" i="2"/>
  <c r="G684" i="2"/>
  <c r="H684" i="2"/>
  <c r="I684" i="2"/>
  <c r="J684" i="2"/>
  <c r="A685" i="2"/>
  <c r="B685" i="2"/>
  <c r="C685" i="2"/>
  <c r="D685" i="2"/>
  <c r="E685" i="2"/>
  <c r="F685" i="2"/>
  <c r="G685" i="2"/>
  <c r="H685" i="2"/>
  <c r="I685" i="2"/>
  <c r="J685" i="2"/>
  <c r="A686" i="2"/>
  <c r="B686" i="2"/>
  <c r="C686" i="2"/>
  <c r="D686" i="2"/>
  <c r="E686" i="2"/>
  <c r="F686" i="2"/>
  <c r="G686" i="2"/>
  <c r="H686" i="2"/>
  <c r="I686" i="2"/>
  <c r="J686" i="2"/>
  <c r="A687" i="2"/>
  <c r="B687" i="2"/>
  <c r="C687" i="2"/>
  <c r="D687" i="2"/>
  <c r="E687" i="2"/>
  <c r="F687" i="2"/>
  <c r="G687" i="2"/>
  <c r="H687" i="2"/>
  <c r="I687" i="2"/>
  <c r="J687" i="2"/>
  <c r="A688" i="2"/>
  <c r="B688" i="2"/>
  <c r="C688" i="2"/>
  <c r="D688" i="2"/>
  <c r="E688" i="2"/>
  <c r="F688" i="2"/>
  <c r="G688" i="2"/>
  <c r="H688" i="2"/>
  <c r="I688" i="2"/>
  <c r="J688" i="2"/>
  <c r="A689" i="2"/>
  <c r="B689" i="2"/>
  <c r="C689" i="2"/>
  <c r="D689" i="2"/>
  <c r="E689" i="2"/>
  <c r="F689" i="2"/>
  <c r="G689" i="2"/>
  <c r="H689" i="2"/>
  <c r="I689" i="2"/>
  <c r="J689" i="2"/>
  <c r="A690" i="2"/>
  <c r="B690" i="2"/>
  <c r="C690" i="2"/>
  <c r="D690" i="2"/>
  <c r="E690" i="2"/>
  <c r="F690" i="2"/>
  <c r="G690" i="2"/>
  <c r="H690" i="2"/>
  <c r="I690" i="2"/>
  <c r="J690" i="2"/>
  <c r="A691" i="2"/>
  <c r="B691" i="2"/>
  <c r="C691" i="2"/>
  <c r="D691" i="2"/>
  <c r="E691" i="2"/>
  <c r="F691" i="2"/>
  <c r="G691" i="2"/>
  <c r="H691" i="2"/>
  <c r="I691" i="2"/>
  <c r="J691" i="2"/>
  <c r="A692" i="2"/>
  <c r="B692" i="2"/>
  <c r="C692" i="2"/>
  <c r="D692" i="2"/>
  <c r="E692" i="2"/>
  <c r="F692" i="2"/>
  <c r="G692" i="2"/>
  <c r="H692" i="2"/>
  <c r="I692" i="2"/>
  <c r="J692" i="2"/>
  <c r="A693" i="2"/>
  <c r="B693" i="2"/>
  <c r="C693" i="2"/>
  <c r="D693" i="2"/>
  <c r="E693" i="2"/>
  <c r="F693" i="2"/>
  <c r="G693" i="2"/>
  <c r="H693" i="2"/>
  <c r="I693" i="2"/>
  <c r="J693" i="2"/>
  <c r="A694" i="2"/>
  <c r="B694" i="2"/>
  <c r="C694" i="2"/>
  <c r="D694" i="2"/>
  <c r="E694" i="2"/>
  <c r="F694" i="2"/>
  <c r="G694" i="2"/>
  <c r="H694" i="2"/>
  <c r="I694" i="2"/>
  <c r="J694" i="2"/>
  <c r="A695" i="2"/>
  <c r="B695" i="2"/>
  <c r="C695" i="2"/>
  <c r="D695" i="2"/>
  <c r="E695" i="2"/>
  <c r="F695" i="2"/>
  <c r="G695" i="2"/>
  <c r="H695" i="2"/>
  <c r="I695" i="2"/>
  <c r="J695" i="2"/>
  <c r="A696" i="2"/>
  <c r="B696" i="2"/>
  <c r="C696" i="2"/>
  <c r="D696" i="2"/>
  <c r="E696" i="2"/>
  <c r="F696" i="2"/>
  <c r="G696" i="2"/>
  <c r="H696" i="2"/>
  <c r="I696" i="2"/>
  <c r="J696" i="2"/>
  <c r="A697" i="2"/>
  <c r="B697" i="2"/>
  <c r="C697" i="2"/>
  <c r="D697" i="2"/>
  <c r="E697" i="2"/>
  <c r="F697" i="2"/>
  <c r="G697" i="2"/>
  <c r="H697" i="2"/>
  <c r="I697" i="2"/>
  <c r="J697" i="2"/>
  <c r="A698" i="2"/>
  <c r="B698" i="2"/>
  <c r="C698" i="2"/>
  <c r="D698" i="2"/>
  <c r="E698" i="2"/>
  <c r="F698" i="2"/>
  <c r="G698" i="2"/>
  <c r="H698" i="2"/>
  <c r="I698" i="2"/>
  <c r="J698" i="2"/>
  <c r="A699" i="2"/>
  <c r="B699" i="2"/>
  <c r="C699" i="2"/>
  <c r="D699" i="2"/>
  <c r="E699" i="2"/>
  <c r="F699" i="2"/>
  <c r="G699" i="2"/>
  <c r="H699" i="2"/>
  <c r="I699" i="2"/>
  <c r="J699" i="2"/>
  <c r="A700" i="2"/>
  <c r="B700" i="2"/>
  <c r="C700" i="2"/>
  <c r="D700" i="2"/>
  <c r="E700" i="2"/>
  <c r="F700" i="2"/>
  <c r="G700" i="2"/>
  <c r="H700" i="2"/>
  <c r="I700" i="2"/>
  <c r="J700" i="2"/>
  <c r="A701" i="2"/>
  <c r="B701" i="2"/>
  <c r="C701" i="2"/>
  <c r="D701" i="2"/>
  <c r="E701" i="2"/>
  <c r="F701" i="2"/>
  <c r="G701" i="2"/>
  <c r="H701" i="2"/>
  <c r="I701" i="2"/>
  <c r="J701" i="2"/>
  <c r="A702" i="2"/>
  <c r="B702" i="2"/>
  <c r="C702" i="2"/>
  <c r="D702" i="2"/>
  <c r="E702" i="2"/>
  <c r="F702" i="2"/>
  <c r="G702" i="2"/>
  <c r="H702" i="2"/>
  <c r="I702" i="2"/>
  <c r="J702" i="2"/>
  <c r="A703" i="2"/>
  <c r="B703" i="2"/>
  <c r="C703" i="2"/>
  <c r="D703" i="2"/>
  <c r="E703" i="2"/>
  <c r="F703" i="2"/>
  <c r="G703" i="2"/>
  <c r="H703" i="2"/>
  <c r="I703" i="2"/>
  <c r="J703" i="2"/>
  <c r="A704" i="2"/>
  <c r="B704" i="2"/>
  <c r="C704" i="2"/>
  <c r="D704" i="2"/>
  <c r="E704" i="2"/>
  <c r="F704" i="2"/>
  <c r="G704" i="2"/>
  <c r="H704" i="2"/>
  <c r="I704" i="2"/>
  <c r="J704" i="2"/>
  <c r="A705" i="2"/>
  <c r="B705" i="2"/>
  <c r="C705" i="2"/>
  <c r="D705" i="2"/>
  <c r="E705" i="2"/>
  <c r="F705" i="2"/>
  <c r="G705" i="2"/>
  <c r="H705" i="2"/>
  <c r="I705" i="2"/>
  <c r="J705" i="2"/>
  <c r="A706" i="2"/>
  <c r="B706" i="2"/>
  <c r="C706" i="2"/>
  <c r="D706" i="2"/>
  <c r="E706" i="2"/>
  <c r="F706" i="2"/>
  <c r="G706" i="2"/>
  <c r="H706" i="2"/>
  <c r="I706" i="2"/>
  <c r="J706" i="2"/>
  <c r="A707" i="2"/>
  <c r="B707" i="2"/>
  <c r="C707" i="2"/>
  <c r="D707" i="2"/>
  <c r="E707" i="2"/>
  <c r="F707" i="2"/>
  <c r="G707" i="2"/>
  <c r="H707" i="2"/>
  <c r="I707" i="2"/>
  <c r="J707" i="2"/>
  <c r="A708" i="2"/>
  <c r="B708" i="2"/>
  <c r="C708" i="2"/>
  <c r="D708" i="2"/>
  <c r="E708" i="2"/>
  <c r="F708" i="2"/>
  <c r="G708" i="2"/>
  <c r="H708" i="2"/>
  <c r="I708" i="2"/>
  <c r="J708" i="2"/>
  <c r="A709" i="2"/>
  <c r="B709" i="2"/>
  <c r="C709" i="2"/>
  <c r="D709" i="2"/>
  <c r="E709" i="2"/>
  <c r="F709" i="2"/>
  <c r="G709" i="2"/>
  <c r="H709" i="2"/>
  <c r="I709" i="2"/>
  <c r="J709" i="2"/>
  <c r="A710" i="2"/>
  <c r="B710" i="2"/>
  <c r="C710" i="2"/>
  <c r="D710" i="2"/>
  <c r="E710" i="2"/>
  <c r="F710" i="2"/>
  <c r="G710" i="2"/>
  <c r="H710" i="2"/>
  <c r="I710" i="2"/>
  <c r="J710" i="2"/>
  <c r="A711" i="2"/>
  <c r="B711" i="2"/>
  <c r="C711" i="2"/>
  <c r="D711" i="2"/>
  <c r="E711" i="2"/>
  <c r="F711" i="2"/>
  <c r="G711" i="2"/>
  <c r="H711" i="2"/>
  <c r="I711" i="2"/>
  <c r="J711" i="2"/>
  <c r="A712" i="2"/>
  <c r="B712" i="2"/>
  <c r="C712" i="2"/>
  <c r="D712" i="2"/>
  <c r="E712" i="2"/>
  <c r="F712" i="2"/>
  <c r="G712" i="2"/>
  <c r="H712" i="2"/>
  <c r="I712" i="2"/>
  <c r="J712" i="2"/>
  <c r="A713" i="2"/>
  <c r="B713" i="2"/>
  <c r="C713" i="2"/>
  <c r="D713" i="2"/>
  <c r="E713" i="2"/>
  <c r="F713" i="2"/>
  <c r="G713" i="2"/>
  <c r="H713" i="2"/>
  <c r="I713" i="2"/>
  <c r="J713" i="2"/>
  <c r="A714" i="2"/>
  <c r="B714" i="2"/>
  <c r="C714" i="2"/>
  <c r="D714" i="2"/>
  <c r="E714" i="2"/>
  <c r="F714" i="2"/>
  <c r="G714" i="2"/>
  <c r="H714" i="2"/>
  <c r="I714" i="2"/>
  <c r="J714" i="2"/>
  <c r="A715" i="2"/>
  <c r="B715" i="2"/>
  <c r="C715" i="2"/>
  <c r="D715" i="2"/>
  <c r="E715" i="2"/>
  <c r="F715" i="2"/>
  <c r="G715" i="2"/>
  <c r="H715" i="2"/>
  <c r="I715" i="2"/>
  <c r="J715" i="2"/>
  <c r="A716" i="2"/>
  <c r="B716" i="2"/>
  <c r="C716" i="2"/>
  <c r="D716" i="2"/>
  <c r="E716" i="2"/>
  <c r="F716" i="2"/>
  <c r="G716" i="2"/>
  <c r="H716" i="2"/>
  <c r="I716" i="2"/>
  <c r="J716" i="2"/>
  <c r="A717" i="2"/>
  <c r="B717" i="2"/>
  <c r="C717" i="2"/>
  <c r="D717" i="2"/>
  <c r="E717" i="2"/>
  <c r="F717" i="2"/>
  <c r="G717" i="2"/>
  <c r="H717" i="2"/>
  <c r="I717" i="2"/>
  <c r="J717" i="2"/>
  <c r="A718" i="2"/>
  <c r="B718" i="2"/>
  <c r="C718" i="2"/>
  <c r="D718" i="2"/>
  <c r="E718" i="2"/>
  <c r="F718" i="2"/>
  <c r="G718" i="2"/>
  <c r="H718" i="2"/>
  <c r="I718" i="2"/>
  <c r="J718" i="2"/>
  <c r="A719" i="2"/>
  <c r="B719" i="2"/>
  <c r="C719" i="2"/>
  <c r="D719" i="2"/>
  <c r="E719" i="2"/>
  <c r="F719" i="2"/>
  <c r="G719" i="2"/>
  <c r="H719" i="2"/>
  <c r="I719" i="2"/>
  <c r="J719" i="2"/>
  <c r="A720" i="2"/>
  <c r="B720" i="2"/>
  <c r="C720" i="2"/>
  <c r="D720" i="2"/>
  <c r="E720" i="2"/>
  <c r="F720" i="2"/>
  <c r="G720" i="2"/>
  <c r="H720" i="2"/>
  <c r="I720" i="2"/>
  <c r="J720" i="2"/>
  <c r="A721" i="2"/>
  <c r="B721" i="2"/>
  <c r="C721" i="2"/>
  <c r="D721" i="2"/>
  <c r="E721" i="2"/>
  <c r="F721" i="2"/>
  <c r="G721" i="2"/>
  <c r="H721" i="2"/>
  <c r="I721" i="2"/>
  <c r="J721" i="2"/>
  <c r="A722" i="2"/>
  <c r="B722" i="2"/>
  <c r="C722" i="2"/>
  <c r="D722" i="2"/>
  <c r="E722" i="2"/>
  <c r="F722" i="2"/>
  <c r="G722" i="2"/>
  <c r="H722" i="2"/>
  <c r="I722" i="2"/>
  <c r="J722" i="2"/>
  <c r="A723" i="2"/>
  <c r="B723" i="2"/>
  <c r="C723" i="2"/>
  <c r="D723" i="2"/>
  <c r="E723" i="2"/>
  <c r="F723" i="2"/>
  <c r="G723" i="2"/>
  <c r="H723" i="2"/>
  <c r="I723" i="2"/>
  <c r="J723" i="2"/>
  <c r="A724" i="2"/>
  <c r="B724" i="2"/>
  <c r="C724" i="2"/>
  <c r="D724" i="2"/>
  <c r="E724" i="2"/>
  <c r="F724" i="2"/>
  <c r="G724" i="2"/>
  <c r="H724" i="2"/>
  <c r="I724" i="2"/>
  <c r="J724" i="2"/>
  <c r="A725" i="2"/>
  <c r="B725" i="2"/>
  <c r="C725" i="2"/>
  <c r="D725" i="2"/>
  <c r="E725" i="2"/>
  <c r="F725" i="2"/>
  <c r="G725" i="2"/>
  <c r="H725" i="2"/>
  <c r="I725" i="2"/>
  <c r="J725" i="2"/>
  <c r="A726" i="2"/>
  <c r="B726" i="2"/>
  <c r="C726" i="2"/>
  <c r="D726" i="2"/>
  <c r="E726" i="2"/>
  <c r="F726" i="2"/>
  <c r="G726" i="2"/>
  <c r="H726" i="2"/>
  <c r="I726" i="2"/>
  <c r="J726" i="2"/>
  <c r="A727" i="2"/>
  <c r="B727" i="2"/>
  <c r="C727" i="2"/>
  <c r="D727" i="2"/>
  <c r="E727" i="2"/>
  <c r="F727" i="2"/>
  <c r="G727" i="2"/>
  <c r="H727" i="2"/>
  <c r="I727" i="2"/>
  <c r="J727" i="2"/>
  <c r="A728" i="2"/>
  <c r="B728" i="2"/>
  <c r="C728" i="2"/>
  <c r="D728" i="2"/>
  <c r="E728" i="2"/>
  <c r="F728" i="2"/>
  <c r="G728" i="2"/>
  <c r="H728" i="2"/>
  <c r="I728" i="2"/>
  <c r="J728" i="2"/>
  <c r="A729" i="2"/>
  <c r="B729" i="2"/>
  <c r="C729" i="2"/>
  <c r="D729" i="2"/>
  <c r="E729" i="2"/>
  <c r="F729" i="2"/>
  <c r="G729" i="2"/>
  <c r="H729" i="2"/>
  <c r="I729" i="2"/>
  <c r="J729" i="2"/>
  <c r="A730" i="2"/>
  <c r="B730" i="2"/>
  <c r="C730" i="2"/>
  <c r="D730" i="2"/>
  <c r="E730" i="2"/>
  <c r="F730" i="2"/>
  <c r="G730" i="2"/>
  <c r="H730" i="2"/>
  <c r="I730" i="2"/>
  <c r="J730" i="2"/>
  <c r="A731" i="2"/>
  <c r="B731" i="2"/>
  <c r="C731" i="2"/>
  <c r="D731" i="2"/>
  <c r="E731" i="2"/>
  <c r="F731" i="2"/>
  <c r="G731" i="2"/>
  <c r="H731" i="2"/>
  <c r="I731" i="2"/>
  <c r="J731" i="2"/>
  <c r="A732" i="2"/>
  <c r="B732" i="2"/>
  <c r="C732" i="2"/>
  <c r="D732" i="2"/>
  <c r="E732" i="2"/>
  <c r="F732" i="2"/>
  <c r="G732" i="2"/>
  <c r="H732" i="2"/>
  <c r="I732" i="2"/>
  <c r="J732" i="2"/>
  <c r="A733" i="2"/>
  <c r="B733" i="2"/>
  <c r="C733" i="2"/>
  <c r="D733" i="2"/>
  <c r="E733" i="2"/>
  <c r="F733" i="2"/>
  <c r="G733" i="2"/>
  <c r="H733" i="2"/>
  <c r="I733" i="2"/>
  <c r="J733" i="2"/>
  <c r="A734" i="2"/>
  <c r="B734" i="2"/>
  <c r="C734" i="2"/>
  <c r="D734" i="2"/>
  <c r="E734" i="2"/>
  <c r="F734" i="2"/>
  <c r="G734" i="2"/>
  <c r="H734" i="2"/>
  <c r="I734" i="2"/>
  <c r="J734" i="2"/>
  <c r="A735" i="2"/>
  <c r="B735" i="2"/>
  <c r="C735" i="2"/>
  <c r="D735" i="2"/>
  <c r="E735" i="2"/>
  <c r="F735" i="2"/>
  <c r="G735" i="2"/>
  <c r="H735" i="2"/>
  <c r="I735" i="2"/>
  <c r="J735" i="2"/>
  <c r="A736" i="2"/>
  <c r="B736" i="2"/>
  <c r="C736" i="2"/>
  <c r="D736" i="2"/>
  <c r="E736" i="2"/>
  <c r="F736" i="2"/>
  <c r="G736" i="2"/>
  <c r="H736" i="2"/>
  <c r="I736" i="2"/>
  <c r="J736" i="2"/>
  <c r="A737" i="2"/>
  <c r="B737" i="2"/>
  <c r="C737" i="2"/>
  <c r="D737" i="2"/>
  <c r="E737" i="2"/>
  <c r="F737" i="2"/>
  <c r="G737" i="2"/>
  <c r="H737" i="2"/>
  <c r="I737" i="2"/>
  <c r="J737" i="2"/>
  <c r="A738" i="2"/>
  <c r="B738" i="2"/>
  <c r="C738" i="2"/>
  <c r="D738" i="2"/>
  <c r="E738" i="2"/>
  <c r="F738" i="2"/>
  <c r="G738" i="2"/>
  <c r="H738" i="2"/>
  <c r="I738" i="2"/>
  <c r="J738" i="2"/>
  <c r="A739" i="2"/>
  <c r="B739" i="2"/>
  <c r="C739" i="2"/>
  <c r="D739" i="2"/>
  <c r="E739" i="2"/>
  <c r="F739" i="2"/>
  <c r="G739" i="2"/>
  <c r="H739" i="2"/>
  <c r="I739" i="2"/>
  <c r="J739" i="2"/>
  <c r="A740" i="2"/>
  <c r="B740" i="2"/>
  <c r="C740" i="2"/>
  <c r="D740" i="2"/>
  <c r="E740" i="2"/>
  <c r="F740" i="2"/>
  <c r="G740" i="2"/>
  <c r="H740" i="2"/>
  <c r="I740" i="2"/>
  <c r="J740" i="2"/>
  <c r="A741" i="2"/>
  <c r="B741" i="2"/>
  <c r="C741" i="2"/>
  <c r="D741" i="2"/>
  <c r="E741" i="2"/>
  <c r="F741" i="2"/>
  <c r="G741" i="2"/>
  <c r="H741" i="2"/>
  <c r="I741" i="2"/>
  <c r="J741" i="2"/>
  <c r="A742" i="2"/>
  <c r="B742" i="2"/>
  <c r="C742" i="2"/>
  <c r="D742" i="2"/>
  <c r="E742" i="2"/>
  <c r="F742" i="2"/>
  <c r="G742" i="2"/>
  <c r="H742" i="2"/>
  <c r="I742" i="2"/>
  <c r="J742" i="2"/>
  <c r="A743" i="2"/>
  <c r="B743" i="2"/>
  <c r="C743" i="2"/>
  <c r="D743" i="2"/>
  <c r="E743" i="2"/>
  <c r="F743" i="2"/>
  <c r="G743" i="2"/>
  <c r="H743" i="2"/>
  <c r="I743" i="2"/>
  <c r="J743" i="2"/>
  <c r="A744" i="2"/>
  <c r="B744" i="2"/>
  <c r="C744" i="2"/>
  <c r="D744" i="2"/>
  <c r="E744" i="2"/>
  <c r="F744" i="2"/>
  <c r="G744" i="2"/>
  <c r="H744" i="2"/>
  <c r="I744" i="2"/>
  <c r="J744" i="2"/>
  <c r="A745" i="2"/>
  <c r="B745" i="2"/>
  <c r="C745" i="2"/>
  <c r="D745" i="2"/>
  <c r="E745" i="2"/>
  <c r="F745" i="2"/>
  <c r="G745" i="2"/>
  <c r="H745" i="2"/>
  <c r="I745" i="2"/>
  <c r="J745" i="2"/>
  <c r="A746" i="2"/>
  <c r="B746" i="2"/>
  <c r="C746" i="2"/>
  <c r="D746" i="2"/>
  <c r="E746" i="2"/>
  <c r="F746" i="2"/>
  <c r="G746" i="2"/>
  <c r="H746" i="2"/>
  <c r="I746" i="2"/>
  <c r="J746" i="2"/>
  <c r="A747" i="2"/>
  <c r="B747" i="2"/>
  <c r="C747" i="2"/>
  <c r="D747" i="2"/>
  <c r="E747" i="2"/>
  <c r="F747" i="2"/>
  <c r="G747" i="2"/>
  <c r="H747" i="2"/>
  <c r="I747" i="2"/>
  <c r="J747" i="2"/>
  <c r="A748" i="2"/>
  <c r="B748" i="2"/>
  <c r="C748" i="2"/>
  <c r="D748" i="2"/>
  <c r="E748" i="2"/>
  <c r="F748" i="2"/>
  <c r="G748" i="2"/>
  <c r="H748" i="2"/>
  <c r="I748" i="2"/>
  <c r="J748" i="2"/>
  <c r="A749" i="2"/>
  <c r="B749" i="2"/>
  <c r="C749" i="2"/>
  <c r="D749" i="2"/>
  <c r="E749" i="2"/>
  <c r="F749" i="2"/>
  <c r="G749" i="2"/>
  <c r="H749" i="2"/>
  <c r="I749" i="2"/>
  <c r="J749" i="2"/>
  <c r="A750" i="2"/>
  <c r="B750" i="2"/>
  <c r="C750" i="2"/>
  <c r="D750" i="2"/>
  <c r="E750" i="2"/>
  <c r="F750" i="2"/>
  <c r="G750" i="2"/>
  <c r="H750" i="2"/>
  <c r="I750" i="2"/>
  <c r="J750" i="2"/>
  <c r="A751" i="2"/>
  <c r="B751" i="2"/>
  <c r="C751" i="2"/>
  <c r="D751" i="2"/>
  <c r="E751" i="2"/>
  <c r="F751" i="2"/>
  <c r="G751" i="2"/>
  <c r="H751" i="2"/>
  <c r="I751" i="2"/>
  <c r="J751" i="2"/>
  <c r="A752" i="2"/>
  <c r="B752" i="2"/>
  <c r="C752" i="2"/>
  <c r="D752" i="2"/>
  <c r="E752" i="2"/>
  <c r="F752" i="2"/>
  <c r="G752" i="2"/>
  <c r="H752" i="2"/>
  <c r="I752" i="2"/>
  <c r="J752" i="2"/>
  <c r="A753" i="2"/>
  <c r="B753" i="2"/>
  <c r="C753" i="2"/>
  <c r="D753" i="2"/>
  <c r="E753" i="2"/>
  <c r="F753" i="2"/>
  <c r="G753" i="2"/>
  <c r="H753" i="2"/>
  <c r="I753" i="2"/>
  <c r="J753" i="2"/>
  <c r="A754" i="2"/>
  <c r="B754" i="2"/>
  <c r="C754" i="2"/>
  <c r="D754" i="2"/>
  <c r="E754" i="2"/>
  <c r="F754" i="2"/>
  <c r="G754" i="2"/>
  <c r="H754" i="2"/>
  <c r="I754" i="2"/>
  <c r="J754" i="2"/>
  <c r="A755" i="2"/>
  <c r="B755" i="2"/>
  <c r="C755" i="2"/>
  <c r="D755" i="2"/>
  <c r="E755" i="2"/>
  <c r="F755" i="2"/>
  <c r="G755" i="2"/>
  <c r="H755" i="2"/>
  <c r="I755" i="2"/>
  <c r="J755" i="2"/>
  <c r="A756" i="2"/>
  <c r="B756" i="2"/>
  <c r="C756" i="2"/>
  <c r="D756" i="2"/>
  <c r="E756" i="2"/>
  <c r="F756" i="2"/>
  <c r="G756" i="2"/>
  <c r="H756" i="2"/>
  <c r="I756" i="2"/>
  <c r="J756" i="2"/>
  <c r="A757" i="2"/>
  <c r="B757" i="2"/>
  <c r="C757" i="2"/>
  <c r="D757" i="2"/>
  <c r="E757" i="2"/>
  <c r="F757" i="2"/>
  <c r="G757" i="2"/>
  <c r="H757" i="2"/>
  <c r="I757" i="2"/>
  <c r="J757" i="2"/>
  <c r="A758" i="2"/>
  <c r="B758" i="2"/>
  <c r="C758" i="2"/>
  <c r="D758" i="2"/>
  <c r="E758" i="2"/>
  <c r="F758" i="2"/>
  <c r="G758" i="2"/>
  <c r="H758" i="2"/>
  <c r="I758" i="2"/>
  <c r="J758" i="2"/>
  <c r="A759" i="2"/>
  <c r="B759" i="2"/>
  <c r="C759" i="2"/>
  <c r="D759" i="2"/>
  <c r="E759" i="2"/>
  <c r="F759" i="2"/>
  <c r="G759" i="2"/>
  <c r="H759" i="2"/>
  <c r="I759" i="2"/>
  <c r="J759" i="2"/>
  <c r="A760" i="2"/>
  <c r="B760" i="2"/>
  <c r="C760" i="2"/>
  <c r="D760" i="2"/>
  <c r="E760" i="2"/>
  <c r="F760" i="2"/>
  <c r="G760" i="2"/>
  <c r="H760" i="2"/>
  <c r="I760" i="2"/>
  <c r="J760" i="2"/>
  <c r="A761" i="2"/>
  <c r="B761" i="2"/>
  <c r="C761" i="2"/>
  <c r="D761" i="2"/>
  <c r="E761" i="2"/>
  <c r="F761" i="2"/>
  <c r="G761" i="2"/>
  <c r="H761" i="2"/>
  <c r="I761" i="2"/>
  <c r="J761" i="2"/>
  <c r="A762" i="2"/>
  <c r="B762" i="2"/>
  <c r="C762" i="2"/>
  <c r="D762" i="2"/>
  <c r="E762" i="2"/>
  <c r="F762" i="2"/>
  <c r="G762" i="2"/>
  <c r="H762" i="2"/>
  <c r="I762" i="2"/>
  <c r="J762" i="2"/>
  <c r="A763" i="2"/>
  <c r="B763" i="2"/>
  <c r="C763" i="2"/>
  <c r="D763" i="2"/>
  <c r="E763" i="2"/>
  <c r="F763" i="2"/>
  <c r="G763" i="2"/>
  <c r="H763" i="2"/>
  <c r="I763" i="2"/>
  <c r="J763" i="2"/>
  <c r="A764" i="2"/>
  <c r="B764" i="2"/>
  <c r="C764" i="2"/>
  <c r="D764" i="2"/>
  <c r="E764" i="2"/>
  <c r="F764" i="2"/>
  <c r="G764" i="2"/>
  <c r="H764" i="2"/>
  <c r="I764" i="2"/>
  <c r="J764" i="2"/>
  <c r="A765" i="2"/>
  <c r="B765" i="2"/>
  <c r="C765" i="2"/>
  <c r="D765" i="2"/>
  <c r="E765" i="2"/>
  <c r="F765" i="2"/>
  <c r="G765" i="2"/>
  <c r="H765" i="2"/>
  <c r="I765" i="2"/>
  <c r="J765" i="2"/>
  <c r="A766" i="2"/>
  <c r="B766" i="2"/>
  <c r="C766" i="2"/>
  <c r="D766" i="2"/>
  <c r="E766" i="2"/>
  <c r="F766" i="2"/>
  <c r="G766" i="2"/>
  <c r="H766" i="2"/>
  <c r="I766" i="2"/>
  <c r="J766" i="2"/>
  <c r="A767" i="2"/>
  <c r="B767" i="2"/>
  <c r="C767" i="2"/>
  <c r="D767" i="2"/>
  <c r="E767" i="2"/>
  <c r="F767" i="2"/>
  <c r="G767" i="2"/>
  <c r="H767" i="2"/>
  <c r="I767" i="2"/>
  <c r="J767" i="2"/>
  <c r="A768" i="2"/>
  <c r="B768" i="2"/>
  <c r="C768" i="2"/>
  <c r="D768" i="2"/>
  <c r="E768" i="2"/>
  <c r="F768" i="2"/>
  <c r="G768" i="2"/>
  <c r="H768" i="2"/>
  <c r="I768" i="2"/>
  <c r="J768" i="2"/>
  <c r="A769" i="2"/>
  <c r="B769" i="2"/>
  <c r="C769" i="2"/>
  <c r="D769" i="2"/>
  <c r="E769" i="2"/>
  <c r="F769" i="2"/>
  <c r="G769" i="2"/>
  <c r="H769" i="2"/>
  <c r="I769" i="2"/>
  <c r="J769" i="2"/>
  <c r="A770" i="2"/>
  <c r="B770" i="2"/>
  <c r="C770" i="2"/>
  <c r="D770" i="2"/>
  <c r="E770" i="2"/>
  <c r="F770" i="2"/>
  <c r="G770" i="2"/>
  <c r="H770" i="2"/>
  <c r="I770" i="2"/>
  <c r="J770" i="2"/>
  <c r="A771" i="2"/>
  <c r="B771" i="2"/>
  <c r="C771" i="2"/>
  <c r="D771" i="2"/>
  <c r="E771" i="2"/>
  <c r="F771" i="2"/>
  <c r="G771" i="2"/>
  <c r="H771" i="2"/>
  <c r="I771" i="2"/>
  <c r="J771" i="2"/>
  <c r="A772" i="2"/>
  <c r="B772" i="2"/>
  <c r="C772" i="2"/>
  <c r="D772" i="2"/>
  <c r="E772" i="2"/>
  <c r="F772" i="2"/>
  <c r="G772" i="2"/>
  <c r="H772" i="2"/>
  <c r="I772" i="2"/>
  <c r="J772" i="2"/>
  <c r="A773" i="2"/>
  <c r="B773" i="2"/>
  <c r="C773" i="2"/>
  <c r="D773" i="2"/>
  <c r="E773" i="2"/>
  <c r="F773" i="2"/>
  <c r="G773" i="2"/>
  <c r="H773" i="2"/>
  <c r="I773" i="2"/>
  <c r="J773" i="2"/>
  <c r="A774" i="2"/>
  <c r="B774" i="2"/>
  <c r="C774" i="2"/>
  <c r="D774" i="2"/>
  <c r="E774" i="2"/>
  <c r="F774" i="2"/>
  <c r="G774" i="2"/>
  <c r="H774" i="2"/>
  <c r="I774" i="2"/>
  <c r="J774" i="2"/>
  <c r="A775" i="2"/>
  <c r="B775" i="2"/>
  <c r="C775" i="2"/>
  <c r="D775" i="2"/>
  <c r="E775" i="2"/>
  <c r="F775" i="2"/>
  <c r="G775" i="2"/>
  <c r="H775" i="2"/>
  <c r="I775" i="2"/>
  <c r="J775" i="2"/>
  <c r="A776" i="2"/>
  <c r="B776" i="2"/>
  <c r="C776" i="2"/>
  <c r="D776" i="2"/>
  <c r="E776" i="2"/>
  <c r="F776" i="2"/>
  <c r="G776" i="2"/>
  <c r="H776" i="2"/>
  <c r="I776" i="2"/>
  <c r="J776" i="2"/>
  <c r="A777" i="2"/>
  <c r="B777" i="2"/>
  <c r="C777" i="2"/>
  <c r="D777" i="2"/>
  <c r="E777" i="2"/>
  <c r="F777" i="2"/>
  <c r="G777" i="2"/>
  <c r="H777" i="2"/>
  <c r="I777" i="2"/>
  <c r="J777" i="2"/>
  <c r="A778" i="2"/>
  <c r="B778" i="2"/>
  <c r="C778" i="2"/>
  <c r="D778" i="2"/>
  <c r="E778" i="2"/>
  <c r="F778" i="2"/>
  <c r="G778" i="2"/>
  <c r="H778" i="2"/>
  <c r="I778" i="2"/>
  <c r="J778" i="2"/>
  <c r="A779" i="2"/>
  <c r="B779" i="2"/>
  <c r="C779" i="2"/>
  <c r="D779" i="2"/>
  <c r="E779" i="2"/>
  <c r="F779" i="2"/>
  <c r="G779" i="2"/>
  <c r="H779" i="2"/>
  <c r="I779" i="2"/>
  <c r="J779" i="2"/>
  <c r="A780" i="2"/>
  <c r="B780" i="2"/>
  <c r="C780" i="2"/>
  <c r="D780" i="2"/>
  <c r="E780" i="2"/>
  <c r="F780" i="2"/>
  <c r="G780" i="2"/>
  <c r="H780" i="2"/>
  <c r="I780" i="2"/>
  <c r="J780" i="2"/>
  <c r="A781" i="2"/>
  <c r="B781" i="2"/>
  <c r="C781" i="2"/>
  <c r="D781" i="2"/>
  <c r="E781" i="2"/>
  <c r="F781" i="2"/>
  <c r="G781" i="2"/>
  <c r="H781" i="2"/>
  <c r="I781" i="2"/>
  <c r="J781" i="2"/>
  <c r="A782" i="2"/>
  <c r="B782" i="2"/>
  <c r="C782" i="2"/>
  <c r="D782" i="2"/>
  <c r="E782" i="2"/>
  <c r="F782" i="2"/>
  <c r="G782" i="2"/>
  <c r="H782" i="2"/>
  <c r="I782" i="2"/>
  <c r="J782" i="2"/>
  <c r="A783" i="2"/>
  <c r="B783" i="2"/>
  <c r="C783" i="2"/>
  <c r="D783" i="2"/>
  <c r="E783" i="2"/>
  <c r="F783" i="2"/>
  <c r="G783" i="2"/>
  <c r="H783" i="2"/>
  <c r="I783" i="2"/>
  <c r="J783" i="2"/>
  <c r="A784" i="2"/>
  <c r="B784" i="2"/>
  <c r="C784" i="2"/>
  <c r="D784" i="2"/>
  <c r="E784" i="2"/>
  <c r="F784" i="2"/>
  <c r="G784" i="2"/>
  <c r="H784" i="2"/>
  <c r="I784" i="2"/>
  <c r="J784" i="2"/>
  <c r="A785" i="2"/>
  <c r="B785" i="2"/>
  <c r="C785" i="2"/>
  <c r="D785" i="2"/>
  <c r="E785" i="2"/>
  <c r="F785" i="2"/>
  <c r="G785" i="2"/>
  <c r="H785" i="2"/>
  <c r="I785" i="2"/>
  <c r="J785" i="2"/>
  <c r="A786" i="2"/>
  <c r="B786" i="2"/>
  <c r="C786" i="2"/>
  <c r="D786" i="2"/>
  <c r="E786" i="2"/>
  <c r="F786" i="2"/>
  <c r="G786" i="2"/>
  <c r="H786" i="2"/>
  <c r="I786" i="2"/>
  <c r="J786" i="2"/>
  <c r="A787" i="2"/>
  <c r="B787" i="2"/>
  <c r="C787" i="2"/>
  <c r="D787" i="2"/>
  <c r="E787" i="2"/>
  <c r="F787" i="2"/>
  <c r="G787" i="2"/>
  <c r="H787" i="2"/>
  <c r="I787" i="2"/>
  <c r="J787" i="2"/>
  <c r="A788" i="2"/>
  <c r="B788" i="2"/>
  <c r="C788" i="2"/>
  <c r="D788" i="2"/>
  <c r="E788" i="2"/>
  <c r="F788" i="2"/>
  <c r="G788" i="2"/>
  <c r="H788" i="2"/>
  <c r="I788" i="2"/>
  <c r="J788" i="2"/>
  <c r="A789" i="2"/>
  <c r="B789" i="2"/>
  <c r="C789" i="2"/>
  <c r="D789" i="2"/>
  <c r="E789" i="2"/>
  <c r="F789" i="2"/>
  <c r="G789" i="2"/>
  <c r="H789" i="2"/>
  <c r="I789" i="2"/>
  <c r="J789" i="2"/>
  <c r="A790" i="2"/>
  <c r="B790" i="2"/>
  <c r="C790" i="2"/>
  <c r="D790" i="2"/>
  <c r="E790" i="2"/>
  <c r="F790" i="2"/>
  <c r="G790" i="2"/>
  <c r="H790" i="2"/>
  <c r="I790" i="2"/>
  <c r="J790" i="2"/>
  <c r="A791" i="2"/>
  <c r="B791" i="2"/>
  <c r="C791" i="2"/>
  <c r="D791" i="2"/>
  <c r="E791" i="2"/>
  <c r="F791" i="2"/>
  <c r="G791" i="2"/>
  <c r="H791" i="2"/>
  <c r="I791" i="2"/>
  <c r="J791" i="2"/>
  <c r="A792" i="2"/>
  <c r="B792" i="2"/>
  <c r="C792" i="2"/>
  <c r="D792" i="2"/>
  <c r="E792" i="2"/>
  <c r="F792" i="2"/>
  <c r="G792" i="2"/>
  <c r="H792" i="2"/>
  <c r="I792" i="2"/>
  <c r="J792" i="2"/>
  <c r="A793" i="2"/>
  <c r="B793" i="2"/>
  <c r="C793" i="2"/>
  <c r="D793" i="2"/>
  <c r="E793" i="2"/>
  <c r="F793" i="2"/>
  <c r="G793" i="2"/>
  <c r="H793" i="2"/>
  <c r="I793" i="2"/>
  <c r="J793" i="2"/>
  <c r="A794" i="2"/>
  <c r="B794" i="2"/>
  <c r="C794" i="2"/>
  <c r="D794" i="2"/>
  <c r="E794" i="2"/>
  <c r="F794" i="2"/>
  <c r="G794" i="2"/>
  <c r="H794" i="2"/>
  <c r="I794" i="2"/>
  <c r="J794" i="2"/>
  <c r="A795" i="2"/>
  <c r="B795" i="2"/>
  <c r="C795" i="2"/>
  <c r="D795" i="2"/>
  <c r="E795" i="2"/>
  <c r="F795" i="2"/>
  <c r="G795" i="2"/>
  <c r="H795" i="2"/>
  <c r="I795" i="2"/>
  <c r="J795" i="2"/>
  <c r="A796" i="2"/>
  <c r="B796" i="2"/>
  <c r="C796" i="2"/>
  <c r="D796" i="2"/>
  <c r="E796" i="2"/>
  <c r="F796" i="2"/>
  <c r="G796" i="2"/>
  <c r="H796" i="2"/>
  <c r="I796" i="2"/>
  <c r="J796" i="2"/>
  <c r="A797" i="2"/>
  <c r="B797" i="2"/>
  <c r="C797" i="2"/>
  <c r="D797" i="2"/>
  <c r="E797" i="2"/>
  <c r="F797" i="2"/>
  <c r="G797" i="2"/>
  <c r="H797" i="2"/>
  <c r="I797" i="2"/>
  <c r="J797" i="2"/>
  <c r="A798" i="2"/>
  <c r="B798" i="2"/>
  <c r="C798" i="2"/>
  <c r="D798" i="2"/>
  <c r="E798" i="2"/>
  <c r="F798" i="2"/>
  <c r="G798" i="2"/>
  <c r="H798" i="2"/>
  <c r="I798" i="2"/>
  <c r="J798" i="2"/>
  <c r="A799" i="2"/>
  <c r="B799" i="2"/>
  <c r="C799" i="2"/>
  <c r="D799" i="2"/>
  <c r="E799" i="2"/>
  <c r="F799" i="2"/>
  <c r="G799" i="2"/>
  <c r="H799" i="2"/>
  <c r="I799" i="2"/>
  <c r="J799" i="2"/>
  <c r="A800" i="2"/>
  <c r="B800" i="2"/>
  <c r="C800" i="2"/>
  <c r="D800" i="2"/>
  <c r="E800" i="2"/>
  <c r="F800" i="2"/>
  <c r="G800" i="2"/>
  <c r="H800" i="2"/>
  <c r="I800" i="2"/>
  <c r="J800" i="2"/>
  <c r="A801" i="2"/>
  <c r="B801" i="2"/>
  <c r="C801" i="2"/>
  <c r="D801" i="2"/>
  <c r="E801" i="2"/>
  <c r="F801" i="2"/>
  <c r="G801" i="2"/>
  <c r="H801" i="2"/>
  <c r="I801" i="2"/>
  <c r="J801" i="2"/>
  <c r="A802" i="2"/>
  <c r="B802" i="2"/>
  <c r="C802" i="2"/>
  <c r="D802" i="2"/>
  <c r="E802" i="2"/>
  <c r="F802" i="2"/>
  <c r="G802" i="2"/>
  <c r="H802" i="2"/>
  <c r="I802" i="2"/>
  <c r="J802" i="2"/>
  <c r="A803" i="2"/>
  <c r="B803" i="2"/>
  <c r="C803" i="2"/>
  <c r="D803" i="2"/>
  <c r="E803" i="2"/>
  <c r="F803" i="2"/>
  <c r="G803" i="2"/>
  <c r="H803" i="2"/>
  <c r="I803" i="2"/>
  <c r="J803" i="2"/>
  <c r="A804" i="2"/>
  <c r="B804" i="2"/>
  <c r="C804" i="2"/>
  <c r="D804" i="2"/>
  <c r="E804" i="2"/>
  <c r="F804" i="2"/>
  <c r="G804" i="2"/>
  <c r="H804" i="2"/>
  <c r="I804" i="2"/>
  <c r="J804" i="2"/>
  <c r="A805" i="2"/>
  <c r="B805" i="2"/>
  <c r="C805" i="2"/>
  <c r="D805" i="2"/>
  <c r="E805" i="2"/>
  <c r="F805" i="2"/>
  <c r="G805" i="2"/>
  <c r="H805" i="2"/>
  <c r="I805" i="2"/>
  <c r="J805" i="2"/>
  <c r="A806" i="2"/>
  <c r="B806" i="2"/>
  <c r="C806" i="2"/>
  <c r="D806" i="2"/>
  <c r="E806" i="2"/>
  <c r="F806" i="2"/>
  <c r="G806" i="2"/>
  <c r="H806" i="2"/>
  <c r="I806" i="2"/>
  <c r="J806" i="2"/>
  <c r="A807" i="2"/>
  <c r="B807" i="2"/>
  <c r="C807" i="2"/>
  <c r="D807" i="2"/>
  <c r="E807" i="2"/>
  <c r="F807" i="2"/>
  <c r="G807" i="2"/>
  <c r="H807" i="2"/>
  <c r="I807" i="2"/>
  <c r="J807" i="2"/>
  <c r="A808" i="2"/>
  <c r="B808" i="2"/>
  <c r="C808" i="2"/>
  <c r="D808" i="2"/>
  <c r="E808" i="2"/>
  <c r="F808" i="2"/>
  <c r="G808" i="2"/>
  <c r="H808" i="2"/>
  <c r="I808" i="2"/>
  <c r="J808" i="2"/>
  <c r="A809" i="2"/>
  <c r="B809" i="2"/>
  <c r="C809" i="2"/>
  <c r="D809" i="2"/>
  <c r="E809" i="2"/>
  <c r="F809" i="2"/>
  <c r="G809" i="2"/>
  <c r="H809" i="2"/>
  <c r="I809" i="2"/>
  <c r="J809" i="2"/>
  <c r="A810" i="2"/>
  <c r="B810" i="2"/>
  <c r="C810" i="2"/>
  <c r="D810" i="2"/>
  <c r="E810" i="2"/>
  <c r="F810" i="2"/>
  <c r="G810" i="2"/>
  <c r="H810" i="2"/>
  <c r="I810" i="2"/>
  <c r="J810" i="2"/>
  <c r="A811" i="2"/>
  <c r="B811" i="2"/>
  <c r="C811" i="2"/>
  <c r="D811" i="2"/>
  <c r="E811" i="2"/>
  <c r="F811" i="2"/>
  <c r="G811" i="2"/>
  <c r="H811" i="2"/>
  <c r="I811" i="2"/>
  <c r="J811" i="2"/>
  <c r="A812" i="2"/>
  <c r="B812" i="2"/>
  <c r="C812" i="2"/>
  <c r="D812" i="2"/>
  <c r="E812" i="2"/>
  <c r="F812" i="2"/>
  <c r="G812" i="2"/>
  <c r="H812" i="2"/>
  <c r="I812" i="2"/>
  <c r="J812" i="2"/>
  <c r="A813" i="2"/>
  <c r="B813" i="2"/>
  <c r="C813" i="2"/>
  <c r="D813" i="2"/>
  <c r="E813" i="2"/>
  <c r="F813" i="2"/>
  <c r="G813" i="2"/>
  <c r="H813" i="2"/>
  <c r="I813" i="2"/>
  <c r="J813" i="2"/>
  <c r="A814" i="2"/>
  <c r="B814" i="2"/>
  <c r="C814" i="2"/>
  <c r="D814" i="2"/>
  <c r="E814" i="2"/>
  <c r="F814" i="2"/>
  <c r="G814" i="2"/>
  <c r="H814" i="2"/>
  <c r="I814" i="2"/>
  <c r="J814" i="2"/>
  <c r="A815" i="2"/>
  <c r="B815" i="2"/>
  <c r="C815" i="2"/>
  <c r="D815" i="2"/>
  <c r="E815" i="2"/>
  <c r="F815" i="2"/>
  <c r="G815" i="2"/>
  <c r="H815" i="2"/>
  <c r="I815" i="2"/>
  <c r="J815" i="2"/>
  <c r="A816" i="2"/>
  <c r="B816" i="2"/>
  <c r="C816" i="2"/>
  <c r="D816" i="2"/>
  <c r="E816" i="2"/>
  <c r="F816" i="2"/>
  <c r="G816" i="2"/>
  <c r="H816" i="2"/>
  <c r="I816" i="2"/>
  <c r="J816" i="2"/>
  <c r="A817" i="2"/>
  <c r="B817" i="2"/>
  <c r="C817" i="2"/>
  <c r="D817" i="2"/>
  <c r="E817" i="2"/>
  <c r="F817" i="2"/>
  <c r="G817" i="2"/>
  <c r="H817" i="2"/>
  <c r="I817" i="2"/>
  <c r="J817" i="2"/>
  <c r="A818" i="2"/>
  <c r="B818" i="2"/>
  <c r="C818" i="2"/>
  <c r="D818" i="2"/>
  <c r="E818" i="2"/>
  <c r="F818" i="2"/>
  <c r="G818" i="2"/>
  <c r="H818" i="2"/>
  <c r="I818" i="2"/>
  <c r="J818" i="2"/>
  <c r="A819" i="2"/>
  <c r="B819" i="2"/>
  <c r="C819" i="2"/>
  <c r="D819" i="2"/>
  <c r="E819" i="2"/>
  <c r="F819" i="2"/>
  <c r="G819" i="2"/>
  <c r="H819" i="2"/>
  <c r="I819" i="2"/>
  <c r="J819" i="2"/>
  <c r="A820" i="2"/>
  <c r="B820" i="2"/>
  <c r="C820" i="2"/>
  <c r="D820" i="2"/>
  <c r="E820" i="2"/>
  <c r="F820" i="2"/>
  <c r="G820" i="2"/>
  <c r="H820" i="2"/>
  <c r="I820" i="2"/>
  <c r="J820" i="2"/>
  <c r="A821" i="2"/>
  <c r="B821" i="2"/>
  <c r="C821" i="2"/>
  <c r="D821" i="2"/>
  <c r="E821" i="2"/>
  <c r="F821" i="2"/>
  <c r="G821" i="2"/>
  <c r="H821" i="2"/>
  <c r="I821" i="2"/>
  <c r="J821" i="2"/>
  <c r="A822" i="2"/>
  <c r="B822" i="2"/>
  <c r="C822" i="2"/>
  <c r="D822" i="2"/>
  <c r="E822" i="2"/>
  <c r="F822" i="2"/>
  <c r="G822" i="2"/>
  <c r="H822" i="2"/>
  <c r="I822" i="2"/>
  <c r="J822" i="2"/>
  <c r="A823" i="2"/>
  <c r="B823" i="2"/>
  <c r="C823" i="2"/>
  <c r="D823" i="2"/>
  <c r="E823" i="2"/>
  <c r="F823" i="2"/>
  <c r="G823" i="2"/>
  <c r="H823" i="2"/>
  <c r="I823" i="2"/>
  <c r="J823" i="2"/>
  <c r="A824" i="2"/>
  <c r="B824" i="2"/>
  <c r="C824" i="2"/>
  <c r="D824" i="2"/>
  <c r="E824" i="2"/>
  <c r="F824" i="2"/>
  <c r="G824" i="2"/>
  <c r="H824" i="2"/>
  <c r="I824" i="2"/>
  <c r="J824" i="2"/>
  <c r="A825" i="2"/>
  <c r="B825" i="2"/>
  <c r="C825" i="2"/>
  <c r="D825" i="2"/>
  <c r="E825" i="2"/>
  <c r="F825" i="2"/>
  <c r="G825" i="2"/>
  <c r="H825" i="2"/>
  <c r="I825" i="2"/>
  <c r="J825" i="2"/>
  <c r="A826" i="2"/>
  <c r="B826" i="2"/>
  <c r="C826" i="2"/>
  <c r="D826" i="2"/>
  <c r="E826" i="2"/>
  <c r="F826" i="2"/>
  <c r="G826" i="2"/>
  <c r="H826" i="2"/>
  <c r="I826" i="2"/>
  <c r="J826" i="2"/>
  <c r="A827" i="2"/>
  <c r="B827" i="2"/>
  <c r="C827" i="2"/>
  <c r="D827" i="2"/>
  <c r="E827" i="2"/>
  <c r="F827" i="2"/>
  <c r="G827" i="2"/>
  <c r="H827" i="2"/>
  <c r="I827" i="2"/>
  <c r="J827" i="2"/>
  <c r="A828" i="2"/>
  <c r="B828" i="2"/>
  <c r="C828" i="2"/>
  <c r="D828" i="2"/>
  <c r="E828" i="2"/>
  <c r="F828" i="2"/>
  <c r="G828" i="2"/>
  <c r="H828" i="2"/>
  <c r="I828" i="2"/>
  <c r="J828" i="2"/>
  <c r="A829" i="2"/>
  <c r="B829" i="2"/>
  <c r="C829" i="2"/>
  <c r="D829" i="2"/>
  <c r="E829" i="2"/>
  <c r="F829" i="2"/>
  <c r="G829" i="2"/>
  <c r="H829" i="2"/>
  <c r="I829" i="2"/>
  <c r="J829" i="2"/>
  <c r="A830" i="2"/>
  <c r="B830" i="2"/>
  <c r="C830" i="2"/>
  <c r="D830" i="2"/>
  <c r="E830" i="2"/>
  <c r="F830" i="2"/>
  <c r="G830" i="2"/>
  <c r="H830" i="2"/>
  <c r="I830" i="2"/>
  <c r="J830" i="2"/>
  <c r="A831" i="2"/>
  <c r="B831" i="2"/>
  <c r="C831" i="2"/>
  <c r="D831" i="2"/>
  <c r="E831" i="2"/>
  <c r="F831" i="2"/>
  <c r="G831" i="2"/>
  <c r="H831" i="2"/>
  <c r="I831" i="2"/>
  <c r="J831" i="2"/>
  <c r="A832" i="2"/>
  <c r="B832" i="2"/>
  <c r="C832" i="2"/>
  <c r="D832" i="2"/>
  <c r="E832" i="2"/>
  <c r="F832" i="2"/>
  <c r="G832" i="2"/>
  <c r="H832" i="2"/>
  <c r="I832" i="2"/>
  <c r="J832" i="2"/>
  <c r="A833" i="2"/>
  <c r="B833" i="2"/>
  <c r="C833" i="2"/>
  <c r="D833" i="2"/>
  <c r="E833" i="2"/>
  <c r="F833" i="2"/>
  <c r="G833" i="2"/>
  <c r="H833" i="2"/>
  <c r="I833" i="2"/>
  <c r="J833" i="2"/>
  <c r="A834" i="2"/>
  <c r="B834" i="2"/>
  <c r="C834" i="2"/>
  <c r="D834" i="2"/>
  <c r="E834" i="2"/>
  <c r="F834" i="2"/>
  <c r="G834" i="2"/>
  <c r="H834" i="2"/>
  <c r="I834" i="2"/>
  <c r="J834" i="2"/>
  <c r="A835" i="2"/>
  <c r="B835" i="2"/>
  <c r="C835" i="2"/>
  <c r="D835" i="2"/>
  <c r="E835" i="2"/>
  <c r="F835" i="2"/>
  <c r="G835" i="2"/>
  <c r="H835" i="2"/>
  <c r="I835" i="2"/>
  <c r="J835" i="2"/>
  <c r="A836" i="2"/>
  <c r="B836" i="2"/>
  <c r="C836" i="2"/>
  <c r="D836" i="2"/>
  <c r="E836" i="2"/>
  <c r="F836" i="2"/>
  <c r="G836" i="2"/>
  <c r="H836" i="2"/>
  <c r="I836" i="2"/>
  <c r="J836" i="2"/>
  <c r="A837" i="2"/>
  <c r="B837" i="2"/>
  <c r="C837" i="2"/>
  <c r="D837" i="2"/>
  <c r="E837" i="2"/>
  <c r="F837" i="2"/>
  <c r="G837" i="2"/>
  <c r="H837" i="2"/>
  <c r="I837" i="2"/>
  <c r="J837" i="2"/>
  <c r="A838" i="2"/>
  <c r="B838" i="2"/>
  <c r="C838" i="2"/>
  <c r="D838" i="2"/>
  <c r="E838" i="2"/>
  <c r="F838" i="2"/>
  <c r="G838" i="2"/>
  <c r="H838" i="2"/>
  <c r="I838" i="2"/>
  <c r="J838" i="2"/>
  <c r="A839" i="2"/>
  <c r="B839" i="2"/>
  <c r="C839" i="2"/>
  <c r="D839" i="2"/>
  <c r="E839" i="2"/>
  <c r="F839" i="2"/>
  <c r="G839" i="2"/>
  <c r="H839" i="2"/>
  <c r="I839" i="2"/>
  <c r="J839" i="2"/>
  <c r="A840" i="2"/>
  <c r="B840" i="2"/>
  <c r="C840" i="2"/>
  <c r="D840" i="2"/>
  <c r="E840" i="2"/>
  <c r="F840" i="2"/>
  <c r="G840" i="2"/>
  <c r="H840" i="2"/>
  <c r="I840" i="2"/>
  <c r="J840" i="2"/>
  <c r="A841" i="2"/>
  <c r="B841" i="2"/>
  <c r="C841" i="2"/>
  <c r="D841" i="2"/>
  <c r="E841" i="2"/>
  <c r="F841" i="2"/>
  <c r="G841" i="2"/>
  <c r="H841" i="2"/>
  <c r="I841" i="2"/>
  <c r="J841" i="2"/>
  <c r="A842" i="2"/>
  <c r="B842" i="2"/>
  <c r="C842" i="2"/>
  <c r="D842" i="2"/>
  <c r="E842" i="2"/>
  <c r="F842" i="2"/>
  <c r="G842" i="2"/>
  <c r="H842" i="2"/>
  <c r="I842" i="2"/>
  <c r="J842" i="2"/>
  <c r="A843" i="2"/>
  <c r="B843" i="2"/>
  <c r="C843" i="2"/>
  <c r="D843" i="2"/>
  <c r="E843" i="2"/>
  <c r="F843" i="2"/>
  <c r="G843" i="2"/>
  <c r="H843" i="2"/>
  <c r="I843" i="2"/>
  <c r="J843" i="2"/>
  <c r="A844" i="2"/>
  <c r="B844" i="2"/>
  <c r="C844" i="2"/>
  <c r="D844" i="2"/>
  <c r="E844" i="2"/>
  <c r="F844" i="2"/>
  <c r="G844" i="2"/>
  <c r="H844" i="2"/>
  <c r="I844" i="2"/>
  <c r="J844" i="2"/>
  <c r="A845" i="2"/>
  <c r="B845" i="2"/>
  <c r="C845" i="2"/>
  <c r="D845" i="2"/>
  <c r="E845" i="2"/>
  <c r="F845" i="2"/>
  <c r="G845" i="2"/>
  <c r="H845" i="2"/>
  <c r="I845" i="2"/>
  <c r="J845" i="2"/>
  <c r="A846" i="2"/>
  <c r="B846" i="2"/>
  <c r="C846" i="2"/>
  <c r="D846" i="2"/>
  <c r="E846" i="2"/>
  <c r="F846" i="2"/>
  <c r="G846" i="2"/>
  <c r="H846" i="2"/>
  <c r="I846" i="2"/>
  <c r="J846" i="2"/>
  <c r="A847" i="2"/>
  <c r="B847" i="2"/>
  <c r="C847" i="2"/>
  <c r="D847" i="2"/>
  <c r="E847" i="2"/>
  <c r="F847" i="2"/>
  <c r="G847" i="2"/>
  <c r="H847" i="2"/>
  <c r="I847" i="2"/>
  <c r="J847" i="2"/>
  <c r="A848" i="2"/>
  <c r="B848" i="2"/>
  <c r="C848" i="2"/>
  <c r="D848" i="2"/>
  <c r="E848" i="2"/>
  <c r="F848" i="2"/>
  <c r="G848" i="2"/>
  <c r="H848" i="2"/>
  <c r="I848" i="2"/>
  <c r="J848" i="2"/>
  <c r="A849" i="2"/>
  <c r="B849" i="2"/>
  <c r="C849" i="2"/>
  <c r="D849" i="2"/>
  <c r="E849" i="2"/>
  <c r="F849" i="2"/>
  <c r="G849" i="2"/>
  <c r="H849" i="2"/>
  <c r="I849" i="2"/>
  <c r="J849" i="2"/>
  <c r="A850" i="2"/>
  <c r="B850" i="2"/>
  <c r="C850" i="2"/>
  <c r="D850" i="2"/>
  <c r="E850" i="2"/>
  <c r="F850" i="2"/>
  <c r="G850" i="2"/>
  <c r="H850" i="2"/>
  <c r="I850" i="2"/>
  <c r="J850" i="2"/>
  <c r="A851" i="2"/>
  <c r="B851" i="2"/>
  <c r="C851" i="2"/>
  <c r="D851" i="2"/>
  <c r="E851" i="2"/>
  <c r="F851" i="2"/>
  <c r="G851" i="2"/>
  <c r="H851" i="2"/>
  <c r="I851" i="2"/>
  <c r="J851" i="2"/>
  <c r="A852" i="2"/>
  <c r="B852" i="2"/>
  <c r="C852" i="2"/>
  <c r="D852" i="2"/>
  <c r="E852" i="2"/>
  <c r="F852" i="2"/>
  <c r="G852" i="2"/>
  <c r="H852" i="2"/>
  <c r="I852" i="2"/>
  <c r="J852" i="2"/>
  <c r="A853" i="2"/>
  <c r="B853" i="2"/>
  <c r="C853" i="2"/>
  <c r="D853" i="2"/>
  <c r="E853" i="2"/>
  <c r="F853" i="2"/>
  <c r="G853" i="2"/>
  <c r="H853" i="2"/>
  <c r="I853" i="2"/>
  <c r="J853" i="2"/>
  <c r="A854" i="2"/>
  <c r="B854" i="2"/>
  <c r="C854" i="2"/>
  <c r="D854" i="2"/>
  <c r="E854" i="2"/>
  <c r="F854" i="2"/>
  <c r="G854" i="2"/>
  <c r="H854" i="2"/>
  <c r="I854" i="2"/>
  <c r="J854" i="2"/>
  <c r="A855" i="2"/>
  <c r="B855" i="2"/>
  <c r="C855" i="2"/>
  <c r="D855" i="2"/>
  <c r="E855" i="2"/>
  <c r="F855" i="2"/>
  <c r="G855" i="2"/>
  <c r="H855" i="2"/>
  <c r="I855" i="2"/>
  <c r="J855" i="2"/>
  <c r="A856" i="2"/>
  <c r="B856" i="2"/>
  <c r="C856" i="2"/>
  <c r="D856" i="2"/>
  <c r="E856" i="2"/>
  <c r="F856" i="2"/>
  <c r="G856" i="2"/>
  <c r="H856" i="2"/>
  <c r="I856" i="2"/>
  <c r="J856" i="2"/>
  <c r="A857" i="2"/>
  <c r="B857" i="2"/>
  <c r="C857" i="2"/>
  <c r="D857" i="2"/>
  <c r="E857" i="2"/>
  <c r="F857" i="2"/>
  <c r="G857" i="2"/>
  <c r="H857" i="2"/>
  <c r="I857" i="2"/>
  <c r="J857" i="2"/>
  <c r="A858" i="2"/>
  <c r="B858" i="2"/>
  <c r="C858" i="2"/>
  <c r="D858" i="2"/>
  <c r="E858" i="2"/>
  <c r="F858" i="2"/>
  <c r="G858" i="2"/>
  <c r="H858" i="2"/>
  <c r="I858" i="2"/>
  <c r="J858" i="2"/>
  <c r="A859" i="2"/>
  <c r="B859" i="2"/>
  <c r="C859" i="2"/>
  <c r="D859" i="2"/>
  <c r="E859" i="2"/>
  <c r="F859" i="2"/>
  <c r="G859" i="2"/>
  <c r="H859" i="2"/>
  <c r="I859" i="2"/>
  <c r="J859" i="2"/>
  <c r="A860" i="2"/>
  <c r="B860" i="2"/>
  <c r="C860" i="2"/>
  <c r="D860" i="2"/>
  <c r="E860" i="2"/>
  <c r="F860" i="2"/>
  <c r="G860" i="2"/>
  <c r="H860" i="2"/>
  <c r="I860" i="2"/>
  <c r="J860" i="2"/>
  <c r="A861" i="2"/>
  <c r="B861" i="2"/>
  <c r="C861" i="2"/>
  <c r="D861" i="2"/>
  <c r="E861" i="2"/>
  <c r="F861" i="2"/>
  <c r="G861" i="2"/>
  <c r="H861" i="2"/>
  <c r="I861" i="2"/>
  <c r="J861" i="2"/>
  <c r="A862" i="2"/>
  <c r="B862" i="2"/>
  <c r="C862" i="2"/>
  <c r="D862" i="2"/>
  <c r="E862" i="2"/>
  <c r="F862" i="2"/>
  <c r="G862" i="2"/>
  <c r="H862" i="2"/>
  <c r="I862" i="2"/>
  <c r="J862" i="2"/>
  <c r="A863" i="2"/>
  <c r="B863" i="2"/>
  <c r="C863" i="2"/>
  <c r="D863" i="2"/>
  <c r="E863" i="2"/>
  <c r="F863" i="2"/>
  <c r="G863" i="2"/>
  <c r="H863" i="2"/>
  <c r="I863" i="2"/>
  <c r="J863" i="2"/>
  <c r="A864" i="2"/>
  <c r="B864" i="2"/>
  <c r="C864" i="2"/>
  <c r="D864" i="2"/>
  <c r="E864" i="2"/>
  <c r="F864" i="2"/>
  <c r="G864" i="2"/>
  <c r="H864" i="2"/>
  <c r="I864" i="2"/>
  <c r="J864" i="2"/>
  <c r="A865" i="2"/>
  <c r="B865" i="2"/>
  <c r="C865" i="2"/>
  <c r="D865" i="2"/>
  <c r="E865" i="2"/>
  <c r="F865" i="2"/>
  <c r="G865" i="2"/>
  <c r="H865" i="2"/>
  <c r="I865" i="2"/>
  <c r="J865" i="2"/>
  <c r="A866" i="2"/>
  <c r="B866" i="2"/>
  <c r="C866" i="2"/>
  <c r="D866" i="2"/>
  <c r="E866" i="2"/>
  <c r="F866" i="2"/>
  <c r="G866" i="2"/>
  <c r="H866" i="2"/>
  <c r="I866" i="2"/>
  <c r="J866" i="2"/>
  <c r="A867" i="2"/>
  <c r="B867" i="2"/>
  <c r="C867" i="2"/>
  <c r="D867" i="2"/>
  <c r="E867" i="2"/>
  <c r="F867" i="2"/>
  <c r="G867" i="2"/>
  <c r="H867" i="2"/>
  <c r="I867" i="2"/>
  <c r="J867" i="2"/>
  <c r="A868" i="2"/>
  <c r="B868" i="2"/>
  <c r="C868" i="2"/>
  <c r="D868" i="2"/>
  <c r="E868" i="2"/>
  <c r="F868" i="2"/>
  <c r="G868" i="2"/>
  <c r="H868" i="2"/>
  <c r="I868" i="2"/>
  <c r="J868" i="2"/>
  <c r="A869" i="2"/>
  <c r="B869" i="2"/>
  <c r="C869" i="2"/>
  <c r="D869" i="2"/>
  <c r="E869" i="2"/>
  <c r="F869" i="2"/>
  <c r="G869" i="2"/>
  <c r="H869" i="2"/>
  <c r="I869" i="2"/>
  <c r="J869" i="2"/>
  <c r="A870" i="2"/>
  <c r="B870" i="2"/>
  <c r="C870" i="2"/>
  <c r="D870" i="2"/>
  <c r="E870" i="2"/>
  <c r="F870" i="2"/>
  <c r="G870" i="2"/>
  <c r="H870" i="2"/>
  <c r="I870" i="2"/>
  <c r="J870" i="2"/>
  <c r="A871" i="2"/>
  <c r="B871" i="2"/>
  <c r="C871" i="2"/>
  <c r="D871" i="2"/>
  <c r="E871" i="2"/>
  <c r="F871" i="2"/>
  <c r="G871" i="2"/>
  <c r="H871" i="2"/>
  <c r="I871" i="2"/>
  <c r="J871" i="2"/>
  <c r="A872" i="2"/>
  <c r="B872" i="2"/>
  <c r="C872" i="2"/>
  <c r="D872" i="2"/>
  <c r="E872" i="2"/>
  <c r="F872" i="2"/>
  <c r="G872" i="2"/>
  <c r="H872" i="2"/>
  <c r="I872" i="2"/>
  <c r="J872" i="2"/>
  <c r="A873" i="2"/>
  <c r="B873" i="2"/>
  <c r="C873" i="2"/>
  <c r="D873" i="2"/>
  <c r="E873" i="2"/>
  <c r="F873" i="2"/>
  <c r="G873" i="2"/>
  <c r="H873" i="2"/>
  <c r="I873" i="2"/>
  <c r="J873" i="2"/>
  <c r="A874" i="2"/>
  <c r="B874" i="2"/>
  <c r="C874" i="2"/>
  <c r="D874" i="2"/>
  <c r="E874" i="2"/>
  <c r="F874" i="2"/>
  <c r="G874" i="2"/>
  <c r="H874" i="2"/>
  <c r="I874" i="2"/>
  <c r="J874" i="2"/>
  <c r="A875" i="2"/>
  <c r="B875" i="2"/>
  <c r="C875" i="2"/>
  <c r="D875" i="2"/>
  <c r="E875" i="2"/>
  <c r="F875" i="2"/>
  <c r="G875" i="2"/>
  <c r="H875" i="2"/>
  <c r="I875" i="2"/>
  <c r="J875" i="2"/>
  <c r="A876" i="2"/>
  <c r="B876" i="2"/>
  <c r="C876" i="2"/>
  <c r="D876" i="2"/>
  <c r="E876" i="2"/>
  <c r="F876" i="2"/>
  <c r="G876" i="2"/>
  <c r="H876" i="2"/>
  <c r="I876" i="2"/>
  <c r="J876" i="2"/>
  <c r="A877" i="2"/>
  <c r="B877" i="2"/>
  <c r="C877" i="2"/>
  <c r="D877" i="2"/>
  <c r="E877" i="2"/>
  <c r="F877" i="2"/>
  <c r="G877" i="2"/>
  <c r="H877" i="2"/>
  <c r="I877" i="2"/>
  <c r="J877" i="2"/>
  <c r="A878" i="2"/>
  <c r="B878" i="2"/>
  <c r="C878" i="2"/>
  <c r="D878" i="2"/>
  <c r="E878" i="2"/>
  <c r="F878" i="2"/>
  <c r="G878" i="2"/>
  <c r="H878" i="2"/>
  <c r="I878" i="2"/>
  <c r="J878" i="2"/>
  <c r="A879" i="2"/>
  <c r="B879" i="2"/>
  <c r="C879" i="2"/>
  <c r="D879" i="2"/>
  <c r="E879" i="2"/>
  <c r="F879" i="2"/>
  <c r="G879" i="2"/>
  <c r="H879" i="2"/>
  <c r="I879" i="2"/>
  <c r="J879" i="2"/>
  <c r="A880" i="2"/>
  <c r="B880" i="2"/>
  <c r="C880" i="2"/>
  <c r="D880" i="2"/>
  <c r="E880" i="2"/>
  <c r="F880" i="2"/>
  <c r="G880" i="2"/>
  <c r="H880" i="2"/>
  <c r="I880" i="2"/>
  <c r="J880" i="2"/>
  <c r="A881" i="2"/>
  <c r="B881" i="2"/>
  <c r="C881" i="2"/>
  <c r="D881" i="2"/>
  <c r="E881" i="2"/>
  <c r="F881" i="2"/>
  <c r="G881" i="2"/>
  <c r="H881" i="2"/>
  <c r="I881" i="2"/>
  <c r="J881" i="2"/>
  <c r="A882" i="2"/>
  <c r="B882" i="2"/>
  <c r="C882" i="2"/>
  <c r="D882" i="2"/>
  <c r="E882" i="2"/>
  <c r="F882" i="2"/>
  <c r="G882" i="2"/>
  <c r="H882" i="2"/>
  <c r="I882" i="2"/>
  <c r="J882" i="2"/>
  <c r="A883" i="2"/>
  <c r="B883" i="2"/>
  <c r="C883" i="2"/>
  <c r="D883" i="2"/>
  <c r="E883" i="2"/>
  <c r="F883" i="2"/>
  <c r="G883" i="2"/>
  <c r="H883" i="2"/>
  <c r="I883" i="2"/>
  <c r="J883" i="2"/>
  <c r="A884" i="2"/>
  <c r="B884" i="2"/>
  <c r="C884" i="2"/>
  <c r="D884" i="2"/>
  <c r="E884" i="2"/>
  <c r="F884" i="2"/>
  <c r="G884" i="2"/>
  <c r="H884" i="2"/>
  <c r="I884" i="2"/>
  <c r="J884" i="2"/>
  <c r="A885" i="2"/>
  <c r="B885" i="2"/>
  <c r="C885" i="2"/>
  <c r="D885" i="2"/>
  <c r="E885" i="2"/>
  <c r="F885" i="2"/>
  <c r="G885" i="2"/>
  <c r="H885" i="2"/>
  <c r="I885" i="2"/>
  <c r="J885" i="2"/>
  <c r="A886" i="2"/>
  <c r="B886" i="2"/>
  <c r="C886" i="2"/>
  <c r="D886" i="2"/>
  <c r="E886" i="2"/>
  <c r="F886" i="2"/>
  <c r="G886" i="2"/>
  <c r="H886" i="2"/>
  <c r="I886" i="2"/>
  <c r="J886" i="2"/>
  <c r="A887" i="2"/>
  <c r="B887" i="2"/>
  <c r="C887" i="2"/>
  <c r="D887" i="2"/>
  <c r="E887" i="2"/>
  <c r="F887" i="2"/>
  <c r="G887" i="2"/>
  <c r="H887" i="2"/>
  <c r="I887" i="2"/>
  <c r="J887" i="2"/>
  <c r="A888" i="2"/>
  <c r="B888" i="2"/>
  <c r="C888" i="2"/>
  <c r="D888" i="2"/>
  <c r="E888" i="2"/>
  <c r="F888" i="2"/>
  <c r="G888" i="2"/>
  <c r="H888" i="2"/>
  <c r="I888" i="2"/>
  <c r="J888" i="2"/>
  <c r="A889" i="2"/>
  <c r="B889" i="2"/>
  <c r="C889" i="2"/>
  <c r="D889" i="2"/>
  <c r="E889" i="2"/>
  <c r="F889" i="2"/>
  <c r="G889" i="2"/>
  <c r="H889" i="2"/>
  <c r="I889" i="2"/>
  <c r="J889" i="2"/>
  <c r="A890" i="2"/>
  <c r="B890" i="2"/>
  <c r="C890" i="2"/>
  <c r="D890" i="2"/>
  <c r="E890" i="2"/>
  <c r="F890" i="2"/>
  <c r="G890" i="2"/>
  <c r="H890" i="2"/>
  <c r="I890" i="2"/>
  <c r="J890" i="2"/>
  <c r="A891" i="2"/>
  <c r="B891" i="2"/>
  <c r="C891" i="2"/>
  <c r="D891" i="2"/>
  <c r="E891" i="2"/>
  <c r="F891" i="2"/>
  <c r="G891" i="2"/>
  <c r="H891" i="2"/>
  <c r="I891" i="2"/>
  <c r="J891" i="2"/>
  <c r="A892" i="2"/>
  <c r="B892" i="2"/>
  <c r="C892" i="2"/>
  <c r="D892" i="2"/>
  <c r="E892" i="2"/>
  <c r="F892" i="2"/>
  <c r="G892" i="2"/>
  <c r="H892" i="2"/>
  <c r="I892" i="2"/>
  <c r="J892" i="2"/>
  <c r="A893" i="2"/>
  <c r="B893" i="2"/>
  <c r="C893" i="2"/>
  <c r="D893" i="2"/>
  <c r="E893" i="2"/>
  <c r="F893" i="2"/>
  <c r="G893" i="2"/>
  <c r="H893" i="2"/>
  <c r="I893" i="2"/>
  <c r="J893" i="2"/>
  <c r="A894" i="2"/>
  <c r="B894" i="2"/>
  <c r="C894" i="2"/>
  <c r="D894" i="2"/>
  <c r="E894" i="2"/>
  <c r="F894" i="2"/>
  <c r="G894" i="2"/>
  <c r="H894" i="2"/>
  <c r="I894" i="2"/>
  <c r="J894" i="2"/>
  <c r="A895" i="2"/>
  <c r="B895" i="2"/>
  <c r="C895" i="2"/>
  <c r="D895" i="2"/>
  <c r="E895" i="2"/>
  <c r="F895" i="2"/>
  <c r="G895" i="2"/>
  <c r="H895" i="2"/>
  <c r="I895" i="2"/>
  <c r="J895" i="2"/>
  <c r="A896" i="2"/>
  <c r="B896" i="2"/>
  <c r="C896" i="2"/>
  <c r="D896" i="2"/>
  <c r="E896" i="2"/>
  <c r="F896" i="2"/>
  <c r="G896" i="2"/>
  <c r="H896" i="2"/>
  <c r="I896" i="2"/>
  <c r="J896" i="2"/>
  <c r="A897" i="2"/>
  <c r="B897" i="2"/>
  <c r="C897" i="2"/>
  <c r="D897" i="2"/>
  <c r="E897" i="2"/>
  <c r="F897" i="2"/>
  <c r="G897" i="2"/>
  <c r="H897" i="2"/>
  <c r="I897" i="2"/>
  <c r="J897" i="2"/>
  <c r="A898" i="2"/>
  <c r="B898" i="2"/>
  <c r="C898" i="2"/>
  <c r="D898" i="2"/>
  <c r="E898" i="2"/>
  <c r="F898" i="2"/>
  <c r="G898" i="2"/>
  <c r="H898" i="2"/>
  <c r="I898" i="2"/>
  <c r="J898" i="2"/>
  <c r="A899" i="2"/>
  <c r="B899" i="2"/>
  <c r="C899" i="2"/>
  <c r="D899" i="2"/>
  <c r="E899" i="2"/>
  <c r="F899" i="2"/>
  <c r="G899" i="2"/>
  <c r="H899" i="2"/>
  <c r="I899" i="2"/>
  <c r="J899" i="2"/>
  <c r="A900" i="2"/>
  <c r="B900" i="2"/>
  <c r="C900" i="2"/>
  <c r="D900" i="2"/>
  <c r="E900" i="2"/>
  <c r="F900" i="2"/>
  <c r="G900" i="2"/>
  <c r="H900" i="2"/>
  <c r="I900" i="2"/>
  <c r="J900" i="2"/>
  <c r="A901" i="2"/>
  <c r="B901" i="2"/>
  <c r="C901" i="2"/>
  <c r="D901" i="2"/>
  <c r="E901" i="2"/>
  <c r="F901" i="2"/>
  <c r="G901" i="2"/>
  <c r="H901" i="2"/>
  <c r="I901" i="2"/>
  <c r="J901" i="2"/>
  <c r="A902" i="2"/>
  <c r="B902" i="2"/>
  <c r="C902" i="2"/>
  <c r="D902" i="2"/>
  <c r="E902" i="2"/>
  <c r="F902" i="2"/>
  <c r="G902" i="2"/>
  <c r="H902" i="2"/>
  <c r="I902" i="2"/>
  <c r="J902" i="2"/>
  <c r="A903" i="2"/>
  <c r="B903" i="2"/>
  <c r="C903" i="2"/>
  <c r="D903" i="2"/>
  <c r="E903" i="2"/>
  <c r="F903" i="2"/>
  <c r="G903" i="2"/>
  <c r="H903" i="2"/>
  <c r="I903" i="2"/>
  <c r="J903" i="2"/>
  <c r="A904" i="2"/>
  <c r="B904" i="2"/>
  <c r="C904" i="2"/>
  <c r="D904" i="2"/>
  <c r="E904" i="2"/>
  <c r="F904" i="2"/>
  <c r="G904" i="2"/>
  <c r="H904" i="2"/>
  <c r="I904" i="2"/>
  <c r="J904" i="2"/>
  <c r="A905" i="2"/>
  <c r="B905" i="2"/>
  <c r="C905" i="2"/>
  <c r="D905" i="2"/>
  <c r="E905" i="2"/>
  <c r="F905" i="2"/>
  <c r="G905" i="2"/>
  <c r="H905" i="2"/>
  <c r="I905" i="2"/>
  <c r="J905" i="2"/>
  <c r="A906" i="2"/>
  <c r="B906" i="2"/>
  <c r="C906" i="2"/>
  <c r="D906" i="2"/>
  <c r="E906" i="2"/>
  <c r="F906" i="2"/>
  <c r="G906" i="2"/>
  <c r="H906" i="2"/>
  <c r="I906" i="2"/>
  <c r="J906" i="2"/>
  <c r="A907" i="2"/>
  <c r="B907" i="2"/>
  <c r="C907" i="2"/>
  <c r="D907" i="2"/>
  <c r="E907" i="2"/>
  <c r="F907" i="2"/>
  <c r="G907" i="2"/>
  <c r="H907" i="2"/>
  <c r="I907" i="2"/>
  <c r="J907" i="2"/>
  <c r="A908" i="2"/>
  <c r="B908" i="2"/>
  <c r="C908" i="2"/>
  <c r="D908" i="2"/>
  <c r="E908" i="2"/>
  <c r="F908" i="2"/>
  <c r="G908" i="2"/>
  <c r="H908" i="2"/>
  <c r="I908" i="2"/>
  <c r="J908" i="2"/>
  <c r="A909" i="2"/>
  <c r="B909" i="2"/>
  <c r="C909" i="2"/>
  <c r="D909" i="2"/>
  <c r="E909" i="2"/>
  <c r="F909" i="2"/>
  <c r="G909" i="2"/>
  <c r="H909" i="2"/>
  <c r="I909" i="2"/>
  <c r="J909" i="2"/>
  <c r="A910" i="2"/>
  <c r="B910" i="2"/>
  <c r="C910" i="2"/>
  <c r="D910" i="2"/>
  <c r="E910" i="2"/>
  <c r="F910" i="2"/>
  <c r="G910" i="2"/>
  <c r="H910" i="2"/>
  <c r="I910" i="2"/>
  <c r="J910" i="2"/>
  <c r="A911" i="2"/>
  <c r="B911" i="2"/>
  <c r="C911" i="2"/>
  <c r="D911" i="2"/>
  <c r="E911" i="2"/>
  <c r="F911" i="2"/>
  <c r="G911" i="2"/>
  <c r="H911" i="2"/>
  <c r="I911" i="2"/>
  <c r="J911" i="2"/>
  <c r="A912" i="2"/>
  <c r="B912" i="2"/>
  <c r="C912" i="2"/>
  <c r="D912" i="2"/>
  <c r="E912" i="2"/>
  <c r="F912" i="2"/>
  <c r="G912" i="2"/>
  <c r="H912" i="2"/>
  <c r="I912" i="2"/>
  <c r="J912" i="2"/>
  <c r="A913" i="2"/>
  <c r="B913" i="2"/>
  <c r="C913" i="2"/>
  <c r="D913" i="2"/>
  <c r="E913" i="2"/>
  <c r="F913" i="2"/>
  <c r="G913" i="2"/>
  <c r="H913" i="2"/>
  <c r="I913" i="2"/>
  <c r="J913" i="2"/>
  <c r="A914" i="2"/>
  <c r="B914" i="2"/>
  <c r="C914" i="2"/>
  <c r="D914" i="2"/>
  <c r="E914" i="2"/>
  <c r="F914" i="2"/>
  <c r="G914" i="2"/>
  <c r="H914" i="2"/>
  <c r="I914" i="2"/>
  <c r="J914" i="2"/>
  <c r="A915" i="2"/>
  <c r="B915" i="2"/>
  <c r="C915" i="2"/>
  <c r="D915" i="2"/>
  <c r="E915" i="2"/>
  <c r="F915" i="2"/>
  <c r="G915" i="2"/>
  <c r="H915" i="2"/>
  <c r="I915" i="2"/>
  <c r="J915" i="2"/>
  <c r="A916" i="2"/>
  <c r="B916" i="2"/>
  <c r="C916" i="2"/>
  <c r="D916" i="2"/>
  <c r="E916" i="2"/>
  <c r="F916" i="2"/>
  <c r="G916" i="2"/>
  <c r="H916" i="2"/>
  <c r="I916" i="2"/>
  <c r="J916" i="2"/>
  <c r="A917" i="2"/>
  <c r="B917" i="2"/>
  <c r="C917" i="2"/>
  <c r="D917" i="2"/>
  <c r="E917" i="2"/>
  <c r="F917" i="2"/>
  <c r="G917" i="2"/>
  <c r="H917" i="2"/>
  <c r="I917" i="2"/>
  <c r="J917" i="2"/>
  <c r="A918" i="2"/>
  <c r="B918" i="2"/>
  <c r="C918" i="2"/>
  <c r="D918" i="2"/>
  <c r="E918" i="2"/>
  <c r="F918" i="2"/>
  <c r="G918" i="2"/>
  <c r="H918" i="2"/>
  <c r="I918" i="2"/>
  <c r="J918" i="2"/>
  <c r="A919" i="2"/>
  <c r="B919" i="2"/>
  <c r="C919" i="2"/>
  <c r="D919" i="2"/>
  <c r="E919" i="2"/>
  <c r="F919" i="2"/>
  <c r="G919" i="2"/>
  <c r="H919" i="2"/>
  <c r="I919" i="2"/>
  <c r="J919" i="2"/>
  <c r="A920" i="2"/>
  <c r="B920" i="2"/>
  <c r="C920" i="2"/>
  <c r="D920" i="2"/>
  <c r="E920" i="2"/>
  <c r="F920" i="2"/>
  <c r="G920" i="2"/>
  <c r="H920" i="2"/>
  <c r="I920" i="2"/>
  <c r="J920" i="2"/>
  <c r="A921" i="2"/>
  <c r="B921" i="2"/>
  <c r="C921" i="2"/>
  <c r="D921" i="2"/>
  <c r="E921" i="2"/>
  <c r="F921" i="2"/>
  <c r="G921" i="2"/>
  <c r="H921" i="2"/>
  <c r="I921" i="2"/>
  <c r="J921" i="2"/>
  <c r="A922" i="2"/>
  <c r="B922" i="2"/>
  <c r="C922" i="2"/>
  <c r="D922" i="2"/>
  <c r="E922" i="2"/>
  <c r="F922" i="2"/>
  <c r="G922" i="2"/>
  <c r="H922" i="2"/>
  <c r="I922" i="2"/>
  <c r="J922" i="2"/>
  <c r="A923" i="2"/>
  <c r="B923" i="2"/>
  <c r="C923" i="2"/>
  <c r="D923" i="2"/>
  <c r="E923" i="2"/>
  <c r="F923" i="2"/>
  <c r="G923" i="2"/>
  <c r="H923" i="2"/>
  <c r="I923" i="2"/>
  <c r="J923" i="2"/>
  <c r="A924" i="2"/>
  <c r="B924" i="2"/>
  <c r="C924" i="2"/>
  <c r="D924" i="2"/>
  <c r="E924" i="2"/>
  <c r="F924" i="2"/>
  <c r="G924" i="2"/>
  <c r="H924" i="2"/>
  <c r="I924" i="2"/>
  <c r="J924" i="2"/>
  <c r="A925" i="2"/>
  <c r="B925" i="2"/>
  <c r="C925" i="2"/>
  <c r="D925" i="2"/>
  <c r="E925" i="2"/>
  <c r="F925" i="2"/>
  <c r="G925" i="2"/>
  <c r="H925" i="2"/>
  <c r="I925" i="2"/>
  <c r="J925" i="2"/>
  <c r="A926" i="2"/>
  <c r="B926" i="2"/>
  <c r="C926" i="2"/>
  <c r="D926" i="2"/>
  <c r="E926" i="2"/>
  <c r="F926" i="2"/>
  <c r="G926" i="2"/>
  <c r="H926" i="2"/>
  <c r="I926" i="2"/>
  <c r="J926" i="2"/>
  <c r="A927" i="2"/>
  <c r="B927" i="2"/>
  <c r="C927" i="2"/>
  <c r="D927" i="2"/>
  <c r="E927" i="2"/>
  <c r="F927" i="2"/>
  <c r="G927" i="2"/>
  <c r="H927" i="2"/>
  <c r="I927" i="2"/>
  <c r="J927" i="2"/>
  <c r="A928" i="2"/>
  <c r="B928" i="2"/>
  <c r="C928" i="2"/>
  <c r="D928" i="2"/>
  <c r="E928" i="2"/>
  <c r="F928" i="2"/>
  <c r="G928" i="2"/>
  <c r="H928" i="2"/>
  <c r="I928" i="2"/>
  <c r="J928" i="2"/>
  <c r="A929" i="2"/>
  <c r="B929" i="2"/>
  <c r="C929" i="2"/>
  <c r="D929" i="2"/>
  <c r="E929" i="2"/>
  <c r="F929" i="2"/>
  <c r="G929" i="2"/>
  <c r="H929" i="2"/>
  <c r="I929" i="2"/>
  <c r="J929" i="2"/>
  <c r="A930" i="2"/>
  <c r="B930" i="2"/>
  <c r="C930" i="2"/>
  <c r="D930" i="2"/>
  <c r="E930" i="2"/>
  <c r="F930" i="2"/>
  <c r="G930" i="2"/>
  <c r="H930" i="2"/>
  <c r="I930" i="2"/>
  <c r="J930" i="2"/>
  <c r="A931" i="2"/>
  <c r="B931" i="2"/>
  <c r="C931" i="2"/>
  <c r="D931" i="2"/>
  <c r="E931" i="2"/>
  <c r="F931" i="2"/>
  <c r="G931" i="2"/>
  <c r="H931" i="2"/>
  <c r="I931" i="2"/>
  <c r="J931" i="2"/>
  <c r="A932" i="2"/>
  <c r="B932" i="2"/>
  <c r="C932" i="2"/>
  <c r="D932" i="2"/>
  <c r="E932" i="2"/>
  <c r="F932" i="2"/>
  <c r="G932" i="2"/>
  <c r="H932" i="2"/>
  <c r="I932" i="2"/>
  <c r="J932" i="2"/>
  <c r="A933" i="2"/>
  <c r="B933" i="2"/>
  <c r="C933" i="2"/>
  <c r="D933" i="2"/>
  <c r="E933" i="2"/>
  <c r="F933" i="2"/>
  <c r="G933" i="2"/>
  <c r="H933" i="2"/>
  <c r="I933" i="2"/>
  <c r="J933" i="2"/>
  <c r="A934" i="2"/>
  <c r="B934" i="2"/>
  <c r="C934" i="2"/>
  <c r="D934" i="2"/>
  <c r="E934" i="2"/>
  <c r="F934" i="2"/>
  <c r="G934" i="2"/>
  <c r="H934" i="2"/>
  <c r="I934" i="2"/>
  <c r="J934" i="2"/>
  <c r="A935" i="2"/>
  <c r="B935" i="2"/>
  <c r="C935" i="2"/>
  <c r="D935" i="2"/>
  <c r="E935" i="2"/>
  <c r="F935" i="2"/>
  <c r="G935" i="2"/>
  <c r="H935" i="2"/>
  <c r="I935" i="2"/>
  <c r="J935" i="2"/>
  <c r="A936" i="2"/>
  <c r="B936" i="2"/>
  <c r="C936" i="2"/>
  <c r="D936" i="2"/>
  <c r="E936" i="2"/>
  <c r="F936" i="2"/>
  <c r="G936" i="2"/>
  <c r="H936" i="2"/>
  <c r="I936" i="2"/>
  <c r="J936" i="2"/>
  <c r="A937" i="2"/>
  <c r="B937" i="2"/>
  <c r="C937" i="2"/>
  <c r="D937" i="2"/>
  <c r="E937" i="2"/>
  <c r="F937" i="2"/>
  <c r="G937" i="2"/>
  <c r="H937" i="2"/>
  <c r="I937" i="2"/>
  <c r="J937" i="2"/>
  <c r="A938" i="2"/>
  <c r="B938" i="2"/>
  <c r="C938" i="2"/>
  <c r="D938" i="2"/>
  <c r="E938" i="2"/>
  <c r="F938" i="2"/>
  <c r="G938" i="2"/>
  <c r="H938" i="2"/>
  <c r="I938" i="2"/>
  <c r="J938" i="2"/>
  <c r="A939" i="2"/>
  <c r="B939" i="2"/>
  <c r="C939" i="2"/>
  <c r="D939" i="2"/>
  <c r="E939" i="2"/>
  <c r="F939" i="2"/>
  <c r="G939" i="2"/>
  <c r="H939" i="2"/>
  <c r="I939" i="2"/>
  <c r="J939" i="2"/>
  <c r="A940" i="2"/>
  <c r="B940" i="2"/>
  <c r="C940" i="2"/>
  <c r="D940" i="2"/>
  <c r="E940" i="2"/>
  <c r="F940" i="2"/>
  <c r="G940" i="2"/>
  <c r="H940" i="2"/>
  <c r="I940" i="2"/>
  <c r="J940" i="2"/>
  <c r="A941" i="2"/>
  <c r="B941" i="2"/>
  <c r="C941" i="2"/>
  <c r="D941" i="2"/>
  <c r="E941" i="2"/>
  <c r="F941" i="2"/>
  <c r="G941" i="2"/>
  <c r="H941" i="2"/>
  <c r="I941" i="2"/>
  <c r="J941" i="2"/>
  <c r="A942" i="2"/>
  <c r="B942" i="2"/>
  <c r="C942" i="2"/>
  <c r="D942" i="2"/>
  <c r="E942" i="2"/>
  <c r="F942" i="2"/>
  <c r="G942" i="2"/>
  <c r="H942" i="2"/>
  <c r="I942" i="2"/>
  <c r="J942" i="2"/>
  <c r="A943" i="2"/>
  <c r="B943" i="2"/>
  <c r="C943" i="2"/>
  <c r="D943" i="2"/>
  <c r="E943" i="2"/>
  <c r="F943" i="2"/>
  <c r="G943" i="2"/>
  <c r="H943" i="2"/>
  <c r="I943" i="2"/>
  <c r="J943" i="2"/>
  <c r="A944" i="2"/>
  <c r="B944" i="2"/>
  <c r="C944" i="2"/>
  <c r="D944" i="2"/>
  <c r="E944" i="2"/>
  <c r="F944" i="2"/>
  <c r="G944" i="2"/>
  <c r="H944" i="2"/>
  <c r="I944" i="2"/>
  <c r="J944" i="2"/>
  <c r="A945" i="2"/>
  <c r="B945" i="2"/>
  <c r="C945" i="2"/>
  <c r="D945" i="2"/>
  <c r="E945" i="2"/>
  <c r="F945" i="2"/>
  <c r="G945" i="2"/>
  <c r="H945" i="2"/>
  <c r="I945" i="2"/>
  <c r="J945" i="2"/>
  <c r="A946" i="2"/>
  <c r="B946" i="2"/>
  <c r="C946" i="2"/>
  <c r="D946" i="2"/>
  <c r="E946" i="2"/>
  <c r="F946" i="2"/>
  <c r="G946" i="2"/>
  <c r="H946" i="2"/>
  <c r="I946" i="2"/>
  <c r="J946" i="2"/>
  <c r="A947" i="2"/>
  <c r="B947" i="2"/>
  <c r="C947" i="2"/>
  <c r="D947" i="2"/>
  <c r="E947" i="2"/>
  <c r="F947" i="2"/>
  <c r="G947" i="2"/>
  <c r="H947" i="2"/>
  <c r="I947" i="2"/>
  <c r="J947" i="2"/>
  <c r="A948" i="2"/>
  <c r="B948" i="2"/>
  <c r="C948" i="2"/>
  <c r="D948" i="2"/>
  <c r="E948" i="2"/>
  <c r="F948" i="2"/>
  <c r="G948" i="2"/>
  <c r="H948" i="2"/>
  <c r="I948" i="2"/>
  <c r="J948" i="2"/>
  <c r="A949" i="2"/>
  <c r="B949" i="2"/>
  <c r="C949" i="2"/>
  <c r="D949" i="2"/>
  <c r="E949" i="2"/>
  <c r="F949" i="2"/>
  <c r="G949" i="2"/>
  <c r="H949" i="2"/>
  <c r="I949" i="2"/>
  <c r="J949" i="2"/>
  <c r="A950" i="2"/>
  <c r="B950" i="2"/>
  <c r="C950" i="2"/>
  <c r="D950" i="2"/>
  <c r="E950" i="2"/>
  <c r="F950" i="2"/>
  <c r="G950" i="2"/>
  <c r="H950" i="2"/>
  <c r="I950" i="2"/>
  <c r="J950" i="2"/>
  <c r="A951" i="2"/>
  <c r="B951" i="2"/>
  <c r="C951" i="2"/>
  <c r="D951" i="2"/>
  <c r="E951" i="2"/>
  <c r="G951" i="2"/>
  <c r="H951" i="2"/>
  <c r="I951" i="2"/>
  <c r="J951" i="2"/>
  <c r="A952" i="2"/>
  <c r="B952" i="2"/>
  <c r="C952" i="2"/>
  <c r="D952" i="2"/>
  <c r="E952" i="2"/>
  <c r="F952" i="2"/>
  <c r="G952" i="2"/>
  <c r="H952" i="2"/>
  <c r="I952" i="2"/>
  <c r="J952" i="2"/>
  <c r="A953" i="2"/>
  <c r="B953" i="2"/>
  <c r="C953" i="2"/>
  <c r="D953" i="2"/>
  <c r="E953" i="2"/>
  <c r="F953" i="2"/>
  <c r="G953" i="2"/>
  <c r="H953" i="2"/>
  <c r="I953" i="2"/>
  <c r="J953" i="2"/>
  <c r="A954" i="2"/>
  <c r="B954" i="2"/>
  <c r="C954" i="2"/>
  <c r="D954" i="2"/>
  <c r="E954" i="2"/>
  <c r="F954" i="2"/>
  <c r="G954" i="2"/>
  <c r="H954" i="2"/>
  <c r="I954" i="2"/>
  <c r="J954" i="2"/>
  <c r="A955" i="2"/>
  <c r="B955" i="2"/>
  <c r="C955" i="2"/>
  <c r="D955" i="2"/>
  <c r="E955" i="2"/>
  <c r="F955" i="2"/>
  <c r="G955" i="2"/>
  <c r="H955" i="2"/>
  <c r="I955" i="2"/>
  <c r="J955" i="2"/>
  <c r="A956" i="2"/>
  <c r="B956" i="2"/>
  <c r="C956" i="2"/>
  <c r="D956" i="2"/>
  <c r="E956" i="2"/>
  <c r="F956" i="2"/>
  <c r="G956" i="2"/>
  <c r="H956" i="2"/>
  <c r="I956" i="2"/>
  <c r="J956" i="2"/>
  <c r="A957" i="2"/>
  <c r="B957" i="2"/>
  <c r="C957" i="2"/>
  <c r="D957" i="2"/>
  <c r="E957" i="2"/>
  <c r="F957" i="2"/>
  <c r="G957" i="2"/>
  <c r="H957" i="2"/>
  <c r="I957" i="2"/>
  <c r="J957" i="2"/>
  <c r="A958" i="2"/>
  <c r="B958" i="2"/>
  <c r="C958" i="2"/>
  <c r="D958" i="2"/>
  <c r="E958" i="2"/>
  <c r="F958" i="2"/>
  <c r="G958" i="2"/>
  <c r="H958" i="2"/>
  <c r="I958" i="2"/>
  <c r="J958" i="2"/>
  <c r="A959" i="2"/>
  <c r="B959" i="2"/>
  <c r="C959" i="2"/>
  <c r="D959" i="2"/>
  <c r="E959" i="2"/>
  <c r="F959" i="2"/>
  <c r="G959" i="2"/>
  <c r="H959" i="2"/>
  <c r="I959" i="2"/>
  <c r="J959" i="2"/>
  <c r="A960" i="2"/>
  <c r="B960" i="2"/>
  <c r="C960" i="2"/>
  <c r="D960" i="2"/>
  <c r="E960" i="2"/>
  <c r="F960" i="2"/>
  <c r="G960" i="2"/>
  <c r="H960" i="2"/>
  <c r="I960" i="2"/>
  <c r="J960" i="2"/>
  <c r="A961" i="2"/>
  <c r="B961" i="2"/>
  <c r="C961" i="2"/>
  <c r="D961" i="2"/>
  <c r="E961" i="2"/>
  <c r="F961" i="2"/>
  <c r="G961" i="2"/>
  <c r="H961" i="2"/>
  <c r="I961" i="2"/>
  <c r="J961" i="2"/>
  <c r="A962" i="2"/>
  <c r="B962" i="2"/>
  <c r="C962" i="2"/>
  <c r="D962" i="2"/>
  <c r="E962" i="2"/>
  <c r="F962" i="2"/>
  <c r="G962" i="2"/>
  <c r="H962" i="2"/>
  <c r="I962" i="2"/>
  <c r="J962" i="2"/>
  <c r="A963" i="2"/>
  <c r="B963" i="2"/>
  <c r="C963" i="2"/>
  <c r="D963" i="2"/>
  <c r="E963" i="2"/>
  <c r="F963" i="2"/>
  <c r="G963" i="2"/>
  <c r="H963" i="2"/>
  <c r="I963" i="2"/>
  <c r="J963" i="2"/>
  <c r="A964" i="2"/>
  <c r="B964" i="2"/>
  <c r="C964" i="2"/>
  <c r="D964" i="2"/>
  <c r="E964" i="2"/>
  <c r="F964" i="2"/>
  <c r="G964" i="2"/>
  <c r="H964" i="2"/>
  <c r="I964" i="2"/>
  <c r="J964" i="2"/>
  <c r="A965" i="2"/>
  <c r="B965" i="2"/>
  <c r="C965" i="2"/>
  <c r="D965" i="2"/>
  <c r="E965" i="2"/>
  <c r="F965" i="2"/>
  <c r="G965" i="2"/>
  <c r="H965" i="2"/>
  <c r="I965" i="2"/>
  <c r="J965" i="2"/>
  <c r="A966" i="2"/>
  <c r="B966" i="2"/>
  <c r="C966" i="2"/>
  <c r="D966" i="2"/>
  <c r="E966" i="2"/>
  <c r="F966" i="2"/>
  <c r="G966" i="2"/>
  <c r="H966" i="2"/>
  <c r="I966" i="2"/>
  <c r="J966" i="2"/>
  <c r="A967" i="2"/>
  <c r="B967" i="2"/>
  <c r="C967" i="2"/>
  <c r="D967" i="2"/>
  <c r="E967" i="2"/>
  <c r="F967" i="2"/>
  <c r="G967" i="2"/>
  <c r="H967" i="2"/>
  <c r="I967" i="2"/>
  <c r="J967" i="2"/>
  <c r="A968" i="2"/>
  <c r="B968" i="2"/>
  <c r="C968" i="2"/>
  <c r="D968" i="2"/>
  <c r="E968" i="2"/>
  <c r="F968" i="2"/>
  <c r="G968" i="2"/>
  <c r="H968" i="2"/>
  <c r="I968" i="2"/>
  <c r="J968" i="2"/>
  <c r="A969" i="2"/>
  <c r="B969" i="2"/>
  <c r="C969" i="2"/>
  <c r="D969" i="2"/>
  <c r="E969" i="2"/>
  <c r="F969" i="2"/>
  <c r="G969" i="2"/>
  <c r="H969" i="2"/>
  <c r="I969" i="2"/>
  <c r="J969" i="2"/>
  <c r="A970" i="2"/>
  <c r="B970" i="2"/>
  <c r="C970" i="2"/>
  <c r="D970" i="2"/>
  <c r="E970" i="2"/>
  <c r="F970" i="2"/>
  <c r="G970" i="2"/>
  <c r="H970" i="2"/>
  <c r="I970" i="2"/>
  <c r="J970" i="2"/>
  <c r="A971" i="2"/>
  <c r="B971" i="2"/>
  <c r="C971" i="2"/>
  <c r="D971" i="2"/>
  <c r="E971" i="2"/>
  <c r="F971" i="2"/>
  <c r="G971" i="2"/>
  <c r="H971" i="2"/>
  <c r="I971" i="2"/>
  <c r="J971" i="2"/>
  <c r="A972" i="2"/>
  <c r="B972" i="2"/>
  <c r="C972" i="2"/>
  <c r="D972" i="2"/>
  <c r="E972" i="2"/>
  <c r="F972" i="2"/>
  <c r="G972" i="2"/>
  <c r="H972" i="2"/>
  <c r="I972" i="2"/>
  <c r="J972" i="2"/>
  <c r="A973" i="2"/>
  <c r="B973" i="2"/>
  <c r="C973" i="2"/>
  <c r="D973" i="2"/>
  <c r="E973" i="2"/>
  <c r="F973" i="2"/>
  <c r="G973" i="2"/>
  <c r="H973" i="2"/>
  <c r="I973" i="2"/>
  <c r="J973" i="2"/>
  <c r="A974" i="2"/>
  <c r="B974" i="2"/>
  <c r="C974" i="2"/>
  <c r="D974" i="2"/>
  <c r="E974" i="2"/>
  <c r="F974" i="2"/>
  <c r="G974" i="2"/>
  <c r="H974" i="2"/>
  <c r="I974" i="2"/>
  <c r="J974" i="2"/>
  <c r="A975" i="2"/>
  <c r="B975" i="2"/>
  <c r="C975" i="2"/>
  <c r="D975" i="2"/>
  <c r="E975" i="2"/>
  <c r="F975" i="2"/>
  <c r="G975" i="2"/>
  <c r="H975" i="2"/>
  <c r="I975" i="2"/>
  <c r="J975" i="2"/>
  <c r="A976" i="2"/>
  <c r="B976" i="2"/>
  <c r="C976" i="2"/>
  <c r="D976" i="2"/>
  <c r="E976" i="2"/>
  <c r="G976" i="2"/>
  <c r="H976" i="2"/>
  <c r="I976" i="2"/>
  <c r="J976" i="2"/>
  <c r="A977" i="2"/>
  <c r="B977" i="2"/>
  <c r="C977" i="2"/>
  <c r="D977" i="2"/>
  <c r="E977" i="2"/>
  <c r="F977" i="2"/>
  <c r="G977" i="2"/>
  <c r="H977" i="2"/>
  <c r="I977" i="2"/>
  <c r="J977" i="2"/>
  <c r="A978" i="2"/>
  <c r="B978" i="2"/>
  <c r="C978" i="2"/>
  <c r="D978" i="2"/>
  <c r="E978" i="2"/>
  <c r="F978" i="2"/>
  <c r="G978" i="2"/>
  <c r="H978" i="2"/>
  <c r="I978" i="2"/>
  <c r="J978" i="2"/>
  <c r="A979" i="2"/>
  <c r="B979" i="2"/>
  <c r="C979" i="2"/>
  <c r="D979" i="2"/>
  <c r="E979" i="2"/>
  <c r="F979" i="2"/>
  <c r="G979" i="2"/>
  <c r="H979" i="2"/>
  <c r="I979" i="2"/>
  <c r="J979" i="2"/>
  <c r="A980" i="2"/>
  <c r="B980" i="2"/>
  <c r="C980" i="2"/>
  <c r="D980" i="2"/>
  <c r="E980" i="2"/>
  <c r="F980" i="2"/>
  <c r="G980" i="2"/>
  <c r="H980" i="2"/>
  <c r="I980" i="2"/>
  <c r="J980" i="2"/>
  <c r="A981" i="2"/>
  <c r="B981" i="2"/>
  <c r="C981" i="2"/>
  <c r="D981" i="2"/>
  <c r="E981" i="2"/>
  <c r="F981" i="2"/>
  <c r="G981" i="2"/>
  <c r="H981" i="2"/>
  <c r="I981" i="2"/>
  <c r="J981" i="2"/>
  <c r="A982" i="2"/>
  <c r="B982" i="2"/>
  <c r="C982" i="2"/>
  <c r="D982" i="2"/>
  <c r="E982" i="2"/>
  <c r="F982" i="2"/>
  <c r="G982" i="2"/>
  <c r="H982" i="2"/>
  <c r="I982" i="2"/>
  <c r="J982" i="2"/>
  <c r="A983" i="2"/>
  <c r="B983" i="2"/>
  <c r="C983" i="2"/>
  <c r="D983" i="2"/>
  <c r="E983" i="2"/>
  <c r="F983" i="2"/>
  <c r="G983" i="2"/>
  <c r="H983" i="2"/>
  <c r="I983" i="2"/>
  <c r="J983" i="2"/>
  <c r="A984" i="2"/>
  <c r="B984" i="2"/>
  <c r="C984" i="2"/>
  <c r="D984" i="2"/>
  <c r="E984" i="2"/>
  <c r="F984" i="2"/>
  <c r="G984" i="2"/>
  <c r="H984" i="2"/>
  <c r="I984" i="2"/>
  <c r="J984" i="2"/>
  <c r="A985" i="2"/>
  <c r="B985" i="2"/>
  <c r="C985" i="2"/>
  <c r="D985" i="2"/>
  <c r="E985" i="2"/>
  <c r="F985" i="2"/>
  <c r="G985" i="2"/>
  <c r="H985" i="2"/>
  <c r="I985" i="2"/>
  <c r="J985" i="2"/>
  <c r="A986" i="2"/>
  <c r="B986" i="2"/>
  <c r="C986" i="2"/>
  <c r="D986" i="2"/>
  <c r="E986" i="2"/>
  <c r="F986" i="2"/>
  <c r="G986" i="2"/>
  <c r="H986" i="2"/>
  <c r="I986" i="2"/>
  <c r="J986" i="2"/>
  <c r="A987" i="2"/>
  <c r="B987" i="2"/>
  <c r="C987" i="2"/>
  <c r="D987" i="2"/>
  <c r="E987" i="2"/>
  <c r="F987" i="2"/>
  <c r="G987" i="2"/>
  <c r="H987" i="2"/>
  <c r="I987" i="2"/>
  <c r="J987" i="2"/>
  <c r="A988" i="2"/>
  <c r="B988" i="2"/>
  <c r="C988" i="2"/>
  <c r="D988" i="2"/>
  <c r="E988" i="2"/>
  <c r="G988" i="2"/>
  <c r="H988" i="2"/>
  <c r="I988" i="2"/>
  <c r="J988" i="2"/>
  <c r="A989" i="2"/>
  <c r="B989" i="2"/>
  <c r="C989" i="2"/>
  <c r="D989" i="2"/>
  <c r="E989" i="2"/>
  <c r="F989" i="2"/>
  <c r="G989" i="2"/>
  <c r="H989" i="2"/>
  <c r="I989" i="2"/>
  <c r="J989" i="2"/>
  <c r="A990" i="2"/>
  <c r="B990" i="2"/>
  <c r="C990" i="2"/>
  <c r="D990" i="2"/>
  <c r="E990" i="2"/>
  <c r="F990" i="2"/>
  <c r="G990" i="2"/>
  <c r="H990" i="2"/>
  <c r="I990" i="2"/>
  <c r="J990" i="2"/>
  <c r="A991" i="2"/>
  <c r="B991" i="2"/>
  <c r="C991" i="2"/>
  <c r="D991" i="2"/>
  <c r="E991" i="2"/>
  <c r="F991" i="2"/>
  <c r="G991" i="2"/>
  <c r="H991" i="2"/>
  <c r="I991" i="2"/>
  <c r="J991" i="2"/>
  <c r="A992" i="2"/>
  <c r="B992" i="2"/>
  <c r="C992" i="2"/>
  <c r="D992" i="2"/>
  <c r="E992" i="2"/>
  <c r="F992" i="2"/>
  <c r="G992" i="2"/>
  <c r="H992" i="2"/>
  <c r="I992" i="2"/>
  <c r="J992" i="2"/>
  <c r="A993" i="2"/>
  <c r="B993" i="2"/>
  <c r="C993" i="2"/>
  <c r="D993" i="2"/>
  <c r="E993" i="2"/>
  <c r="F993" i="2"/>
  <c r="G993" i="2"/>
  <c r="H993" i="2"/>
  <c r="I993" i="2"/>
  <c r="J993" i="2"/>
  <c r="A994" i="2"/>
  <c r="B994" i="2"/>
  <c r="C994" i="2"/>
  <c r="D994" i="2"/>
  <c r="E994" i="2"/>
  <c r="F994" i="2"/>
  <c r="G994" i="2"/>
  <c r="H994" i="2"/>
  <c r="I994" i="2"/>
  <c r="J994" i="2"/>
  <c r="A995" i="2"/>
  <c r="B995" i="2"/>
  <c r="C995" i="2"/>
  <c r="D995" i="2"/>
  <c r="E995" i="2"/>
  <c r="F995" i="2"/>
  <c r="G995" i="2"/>
  <c r="H995" i="2"/>
  <c r="I995" i="2"/>
  <c r="J995" i="2"/>
  <c r="A996" i="2"/>
  <c r="B996" i="2"/>
  <c r="C996" i="2"/>
  <c r="D996" i="2"/>
  <c r="E996" i="2"/>
  <c r="F996" i="2"/>
  <c r="G996" i="2"/>
  <c r="H996" i="2"/>
  <c r="I996" i="2"/>
  <c r="J996" i="2"/>
  <c r="A997" i="2"/>
  <c r="B997" i="2"/>
  <c r="C997" i="2"/>
  <c r="D997" i="2"/>
  <c r="E997" i="2"/>
  <c r="F997" i="2"/>
  <c r="G997" i="2"/>
  <c r="H997" i="2"/>
  <c r="I997" i="2"/>
  <c r="J997" i="2"/>
  <c r="A998" i="2"/>
  <c r="B998" i="2"/>
  <c r="C998" i="2"/>
  <c r="D998" i="2"/>
  <c r="E998" i="2"/>
  <c r="F998" i="2"/>
  <c r="G998" i="2"/>
  <c r="H998" i="2"/>
  <c r="I998" i="2"/>
  <c r="J998" i="2"/>
  <c r="A999" i="2"/>
  <c r="B999" i="2"/>
  <c r="C999" i="2"/>
  <c r="D999" i="2"/>
  <c r="E999" i="2"/>
  <c r="F999" i="2"/>
  <c r="G999" i="2"/>
  <c r="H999" i="2"/>
  <c r="I999" i="2"/>
  <c r="J999" i="2"/>
  <c r="A1000" i="2"/>
  <c r="B1000" i="2"/>
  <c r="C1000" i="2"/>
  <c r="D1000" i="2"/>
  <c r="E1000" i="2"/>
  <c r="F1000" i="2"/>
  <c r="G1000" i="2"/>
  <c r="H1000" i="2"/>
  <c r="I1000" i="2"/>
  <c r="J1000" i="2"/>
  <c r="A1001" i="2"/>
  <c r="B1001" i="2"/>
  <c r="C1001" i="2"/>
  <c r="D1001" i="2"/>
  <c r="E1001" i="2"/>
  <c r="F1001" i="2"/>
  <c r="G1001" i="2"/>
  <c r="H1001" i="2"/>
  <c r="I1001" i="2"/>
  <c r="J1001" i="2"/>
  <c r="A1002" i="2"/>
  <c r="B1002" i="2"/>
  <c r="C1002" i="2"/>
  <c r="D1002" i="2"/>
  <c r="E1002" i="2"/>
  <c r="F1002" i="2"/>
  <c r="G1002" i="2"/>
  <c r="H1002" i="2"/>
  <c r="I1002" i="2"/>
  <c r="J1002" i="2"/>
  <c r="A1003" i="2"/>
  <c r="B1003" i="2"/>
  <c r="C1003" i="2"/>
  <c r="D1003" i="2"/>
  <c r="E1003" i="2"/>
  <c r="F1003" i="2"/>
  <c r="G1003" i="2"/>
  <c r="H1003" i="2"/>
  <c r="I1003" i="2"/>
  <c r="J1003" i="2"/>
  <c r="A1004" i="2"/>
  <c r="B1004" i="2"/>
  <c r="C1004" i="2"/>
  <c r="D1004" i="2"/>
  <c r="E1004" i="2"/>
  <c r="F1004" i="2"/>
  <c r="G1004" i="2"/>
  <c r="H1004" i="2"/>
  <c r="I1004" i="2"/>
  <c r="J1004" i="2"/>
  <c r="A1005" i="2"/>
  <c r="B1005" i="2"/>
  <c r="C1005" i="2"/>
  <c r="D1005" i="2"/>
  <c r="E1005" i="2"/>
  <c r="F1005" i="2"/>
  <c r="G1005" i="2"/>
  <c r="H1005" i="2"/>
  <c r="I1005" i="2"/>
  <c r="J1005" i="2"/>
  <c r="A1006" i="2"/>
  <c r="B1006" i="2"/>
  <c r="C1006" i="2"/>
  <c r="D1006" i="2"/>
  <c r="E1006" i="2"/>
  <c r="F1006" i="2"/>
  <c r="G1006" i="2"/>
  <c r="H1006" i="2"/>
  <c r="I1006" i="2"/>
  <c r="J1006" i="2"/>
  <c r="A1007" i="2"/>
  <c r="B1007" i="2"/>
  <c r="C1007" i="2"/>
  <c r="D1007" i="2"/>
  <c r="E1007" i="2"/>
  <c r="F1007" i="2"/>
  <c r="G1007" i="2"/>
  <c r="H1007" i="2"/>
  <c r="I1007" i="2"/>
  <c r="J1007" i="2"/>
  <c r="A1008" i="2"/>
  <c r="B1008" i="2"/>
  <c r="C1008" i="2"/>
  <c r="D1008" i="2"/>
  <c r="E1008" i="2"/>
  <c r="F1008" i="2"/>
  <c r="G1008" i="2"/>
  <c r="H1008" i="2"/>
  <c r="I1008" i="2"/>
  <c r="J1008" i="2"/>
  <c r="A1009" i="2"/>
  <c r="B1009" i="2"/>
  <c r="C1009" i="2"/>
  <c r="D1009" i="2"/>
  <c r="E1009" i="2"/>
  <c r="F1009" i="2"/>
  <c r="G1009" i="2"/>
  <c r="H1009" i="2"/>
  <c r="I1009" i="2"/>
  <c r="J1009" i="2"/>
  <c r="A1010" i="2"/>
  <c r="B1010" i="2"/>
  <c r="C1010" i="2"/>
  <c r="D1010" i="2"/>
  <c r="E1010" i="2"/>
  <c r="F1010" i="2"/>
  <c r="G1010" i="2"/>
  <c r="H1010" i="2"/>
  <c r="I1010" i="2"/>
  <c r="J1010" i="2"/>
  <c r="A1011" i="2"/>
  <c r="B1011" i="2"/>
  <c r="C1011" i="2"/>
  <c r="D1011" i="2"/>
  <c r="E1011" i="2"/>
  <c r="F1011" i="2"/>
  <c r="G1011" i="2"/>
  <c r="H1011" i="2"/>
  <c r="I1011" i="2"/>
  <c r="J1011" i="2"/>
  <c r="A1012" i="2"/>
  <c r="B1012" i="2"/>
  <c r="C1012" i="2"/>
  <c r="D1012" i="2"/>
  <c r="E1012" i="2"/>
  <c r="F1012" i="2"/>
  <c r="G1012" i="2"/>
  <c r="H1012" i="2"/>
  <c r="I1012" i="2"/>
  <c r="J1012" i="2"/>
  <c r="A1013" i="2"/>
  <c r="B1013" i="2"/>
  <c r="C1013" i="2"/>
  <c r="D1013" i="2"/>
  <c r="E1013" i="2"/>
  <c r="F1013" i="2"/>
  <c r="G1013" i="2"/>
  <c r="H1013" i="2"/>
  <c r="I1013" i="2"/>
  <c r="J1013" i="2"/>
  <c r="A1014" i="2"/>
  <c r="B1014" i="2"/>
  <c r="C1014" i="2"/>
  <c r="D1014" i="2"/>
  <c r="E1014" i="2"/>
  <c r="F1014" i="2"/>
  <c r="G1014" i="2"/>
  <c r="H1014" i="2"/>
  <c r="I1014" i="2"/>
  <c r="J1014" i="2"/>
  <c r="A1015" i="2"/>
  <c r="B1015" i="2"/>
  <c r="C1015" i="2"/>
  <c r="D1015" i="2"/>
  <c r="E1015" i="2"/>
  <c r="F1015" i="2"/>
  <c r="G1015" i="2"/>
  <c r="H1015" i="2"/>
  <c r="I1015" i="2"/>
  <c r="J1015" i="2"/>
  <c r="A1016" i="2"/>
  <c r="B1016" i="2"/>
  <c r="C1016" i="2"/>
  <c r="D1016" i="2"/>
  <c r="E1016" i="2"/>
  <c r="F1016" i="2"/>
  <c r="G1016" i="2"/>
  <c r="H1016" i="2"/>
  <c r="I1016" i="2"/>
  <c r="J1016" i="2"/>
  <c r="A1017" i="2"/>
  <c r="B1017" i="2"/>
  <c r="C1017" i="2"/>
  <c r="D1017" i="2"/>
  <c r="E1017" i="2"/>
  <c r="F1017" i="2"/>
  <c r="G1017" i="2"/>
  <c r="H1017" i="2"/>
  <c r="I1017" i="2"/>
  <c r="J1017" i="2"/>
  <c r="A1018" i="2"/>
  <c r="B1018" i="2"/>
  <c r="C1018" i="2"/>
  <c r="D1018" i="2"/>
  <c r="E1018" i="2"/>
  <c r="F1018" i="2"/>
  <c r="G1018" i="2"/>
  <c r="H1018" i="2"/>
  <c r="I1018" i="2"/>
  <c r="J1018" i="2"/>
  <c r="A1019" i="2"/>
  <c r="B1019" i="2"/>
  <c r="C1019" i="2"/>
  <c r="D1019" i="2"/>
  <c r="E1019" i="2"/>
  <c r="F1019" i="2"/>
  <c r="G1019" i="2"/>
  <c r="H1019" i="2"/>
  <c r="I1019" i="2"/>
  <c r="J1019" i="2"/>
  <c r="A1020" i="2"/>
  <c r="B1020" i="2"/>
  <c r="C1020" i="2"/>
  <c r="D1020" i="2"/>
  <c r="E1020" i="2"/>
  <c r="F1020" i="2"/>
  <c r="G1020" i="2"/>
  <c r="H1020" i="2"/>
  <c r="I1020" i="2"/>
  <c r="J1020" i="2"/>
  <c r="A1021" i="2"/>
  <c r="B1021" i="2"/>
  <c r="C1021" i="2"/>
  <c r="D1021" i="2"/>
  <c r="E1021" i="2"/>
  <c r="F1021" i="2"/>
  <c r="G1021" i="2"/>
  <c r="H1021" i="2"/>
  <c r="I1021" i="2"/>
  <c r="J1021" i="2"/>
  <c r="A1022" i="2"/>
  <c r="B1022" i="2"/>
  <c r="C1022" i="2"/>
  <c r="D1022" i="2"/>
  <c r="E1022" i="2"/>
  <c r="F1022" i="2"/>
  <c r="G1022" i="2"/>
  <c r="H1022" i="2"/>
  <c r="I1022" i="2"/>
  <c r="J1022" i="2"/>
  <c r="A1023" i="2"/>
  <c r="B1023" i="2"/>
  <c r="C1023" i="2"/>
  <c r="D1023" i="2"/>
  <c r="E1023" i="2"/>
  <c r="F1023" i="2"/>
  <c r="G1023" i="2"/>
  <c r="H1023" i="2"/>
  <c r="I1023" i="2"/>
  <c r="J1023" i="2"/>
  <c r="A1024" i="2"/>
  <c r="B1024" i="2"/>
  <c r="C1024" i="2"/>
  <c r="D1024" i="2"/>
  <c r="E1024" i="2"/>
  <c r="G1024" i="2"/>
  <c r="H1024" i="2"/>
  <c r="I1024" i="2"/>
  <c r="J1024" i="2"/>
  <c r="A1025" i="2"/>
  <c r="B1025" i="2"/>
  <c r="C1025" i="2"/>
  <c r="D1025" i="2"/>
  <c r="E1025" i="2"/>
  <c r="F1025" i="2"/>
  <c r="G1025" i="2"/>
  <c r="H1025" i="2"/>
  <c r="I1025" i="2"/>
  <c r="J1025" i="2"/>
  <c r="A1026" i="2"/>
  <c r="B1026" i="2"/>
  <c r="C1026" i="2"/>
  <c r="D1026" i="2"/>
  <c r="E1026" i="2"/>
  <c r="F1026" i="2"/>
  <c r="G1026" i="2"/>
  <c r="H1026" i="2"/>
  <c r="I1026" i="2"/>
  <c r="J1026" i="2"/>
  <c r="A1027" i="2"/>
  <c r="B1027" i="2"/>
  <c r="C1027" i="2"/>
  <c r="D1027" i="2"/>
  <c r="E1027" i="2"/>
  <c r="F1027" i="2"/>
  <c r="G1027" i="2"/>
  <c r="H1027" i="2"/>
  <c r="I1027" i="2"/>
  <c r="J1027" i="2"/>
  <c r="A1028" i="2"/>
  <c r="B1028" i="2"/>
  <c r="C1028" i="2"/>
  <c r="D1028" i="2"/>
  <c r="E1028" i="2"/>
  <c r="F1028" i="2"/>
  <c r="G1028" i="2"/>
  <c r="H1028" i="2"/>
  <c r="I1028" i="2"/>
  <c r="J1028" i="2"/>
  <c r="A1029" i="2"/>
  <c r="B1029" i="2"/>
  <c r="C1029" i="2"/>
  <c r="D1029" i="2"/>
  <c r="E1029" i="2"/>
  <c r="F1029" i="2"/>
  <c r="G1029" i="2"/>
  <c r="H1029" i="2"/>
  <c r="I1029" i="2"/>
  <c r="J1029" i="2"/>
  <c r="A1030" i="2"/>
  <c r="B1030" i="2"/>
  <c r="C1030" i="2"/>
  <c r="D1030" i="2"/>
  <c r="E1030" i="2"/>
  <c r="F1030" i="2"/>
  <c r="G1030" i="2"/>
  <c r="H1030" i="2"/>
  <c r="I1030" i="2"/>
  <c r="J1030" i="2"/>
  <c r="A1031" i="2"/>
  <c r="B1031" i="2"/>
  <c r="C1031" i="2"/>
  <c r="D1031" i="2"/>
  <c r="E1031" i="2"/>
  <c r="F1031" i="2"/>
  <c r="G1031" i="2"/>
  <c r="H1031" i="2"/>
  <c r="I1031" i="2"/>
  <c r="J1031" i="2"/>
  <c r="A1032" i="2"/>
  <c r="B1032" i="2"/>
  <c r="C1032" i="2"/>
  <c r="D1032" i="2"/>
  <c r="E1032" i="2"/>
  <c r="F1032" i="2"/>
  <c r="G1032" i="2"/>
  <c r="H1032" i="2"/>
  <c r="I1032" i="2"/>
  <c r="J1032" i="2"/>
  <c r="A1033" i="2"/>
  <c r="B1033" i="2"/>
  <c r="C1033" i="2"/>
  <c r="D1033" i="2"/>
  <c r="E1033" i="2"/>
  <c r="F1033" i="2"/>
  <c r="G1033" i="2"/>
  <c r="H1033" i="2"/>
  <c r="I1033" i="2"/>
  <c r="J1033" i="2"/>
  <c r="A1034" i="2"/>
  <c r="B1034" i="2"/>
  <c r="C1034" i="2"/>
  <c r="D1034" i="2"/>
  <c r="E1034" i="2"/>
  <c r="F1034" i="2"/>
  <c r="G1034" i="2"/>
  <c r="H1034" i="2"/>
  <c r="I1034" i="2"/>
  <c r="J1034" i="2"/>
  <c r="A1035" i="2"/>
  <c r="B1035" i="2"/>
  <c r="C1035" i="2"/>
  <c r="D1035" i="2"/>
  <c r="E1035" i="2"/>
  <c r="F1035" i="2"/>
  <c r="G1035" i="2"/>
  <c r="H1035" i="2"/>
  <c r="I1035" i="2"/>
  <c r="J1035" i="2"/>
  <c r="A1036" i="2"/>
  <c r="B1036" i="2"/>
  <c r="C1036" i="2"/>
  <c r="D1036" i="2"/>
  <c r="E1036" i="2"/>
  <c r="F1036" i="2"/>
  <c r="G1036" i="2"/>
  <c r="H1036" i="2"/>
  <c r="I1036" i="2"/>
  <c r="J1036" i="2"/>
  <c r="A1037" i="2"/>
  <c r="B1037" i="2"/>
  <c r="C1037" i="2"/>
  <c r="D1037" i="2"/>
  <c r="E1037" i="2"/>
  <c r="F1037" i="2"/>
  <c r="G1037" i="2"/>
  <c r="H1037" i="2"/>
  <c r="I1037" i="2"/>
  <c r="J1037" i="2"/>
  <c r="A1038" i="2"/>
  <c r="B1038" i="2"/>
  <c r="C1038" i="2"/>
  <c r="D1038" i="2"/>
  <c r="E1038" i="2"/>
  <c r="F1038" i="2"/>
  <c r="G1038" i="2"/>
  <c r="H1038" i="2"/>
  <c r="I1038" i="2"/>
  <c r="J1038" i="2"/>
  <c r="A1039" i="2"/>
  <c r="B1039" i="2"/>
  <c r="C1039" i="2"/>
  <c r="D1039" i="2"/>
  <c r="E1039" i="2"/>
  <c r="F1039" i="2"/>
  <c r="G1039" i="2"/>
  <c r="H1039" i="2"/>
  <c r="I1039" i="2"/>
  <c r="J1039" i="2"/>
  <c r="A1040" i="2"/>
  <c r="B1040" i="2"/>
  <c r="C1040" i="2"/>
  <c r="D1040" i="2"/>
  <c r="E1040" i="2"/>
  <c r="F1040" i="2"/>
  <c r="G1040" i="2"/>
  <c r="H1040" i="2"/>
  <c r="I1040" i="2"/>
  <c r="J1040" i="2"/>
  <c r="A1041" i="2"/>
  <c r="B1041" i="2"/>
  <c r="C1041" i="2"/>
  <c r="D1041" i="2"/>
  <c r="E1041" i="2"/>
  <c r="F1041" i="2"/>
  <c r="G1041" i="2"/>
  <c r="H1041" i="2"/>
  <c r="I1041" i="2"/>
  <c r="J1041" i="2"/>
  <c r="A1042" i="2"/>
  <c r="B1042" i="2"/>
  <c r="C1042" i="2"/>
  <c r="D1042" i="2"/>
  <c r="E1042" i="2"/>
  <c r="F1042" i="2"/>
  <c r="G1042" i="2"/>
  <c r="H1042" i="2"/>
  <c r="I1042" i="2"/>
  <c r="J1042" i="2"/>
  <c r="A1043" i="2"/>
  <c r="B1043" i="2"/>
  <c r="C1043" i="2"/>
  <c r="D1043" i="2"/>
  <c r="E1043" i="2"/>
  <c r="F1043" i="2"/>
  <c r="G1043" i="2"/>
  <c r="H1043" i="2"/>
  <c r="I1043" i="2"/>
  <c r="J1043" i="2"/>
  <c r="A1044" i="2"/>
  <c r="B1044" i="2"/>
  <c r="C1044" i="2"/>
  <c r="D1044" i="2"/>
  <c r="E1044" i="2"/>
  <c r="F1044" i="2"/>
  <c r="G1044" i="2"/>
  <c r="H1044" i="2"/>
  <c r="I1044" i="2"/>
  <c r="J1044" i="2"/>
  <c r="A1045" i="2"/>
  <c r="B1045" i="2"/>
  <c r="C1045" i="2"/>
  <c r="D1045" i="2"/>
  <c r="E1045" i="2"/>
  <c r="F1045" i="2"/>
  <c r="G1045" i="2"/>
  <c r="H1045" i="2"/>
  <c r="I1045" i="2"/>
  <c r="J1045" i="2"/>
  <c r="A1046" i="2"/>
  <c r="B1046" i="2"/>
  <c r="C1046" i="2"/>
  <c r="D1046" i="2"/>
  <c r="E1046" i="2"/>
  <c r="F1046" i="2"/>
  <c r="G1046" i="2"/>
  <c r="H1046" i="2"/>
  <c r="I1046" i="2"/>
  <c r="J1046" i="2"/>
  <c r="A1047" i="2"/>
  <c r="B1047" i="2"/>
  <c r="C1047" i="2"/>
  <c r="D1047" i="2"/>
  <c r="E1047" i="2"/>
  <c r="F1047" i="2"/>
  <c r="G1047" i="2"/>
  <c r="H1047" i="2"/>
  <c r="I1047" i="2"/>
  <c r="J1047" i="2"/>
  <c r="A1048" i="2"/>
  <c r="B1048" i="2"/>
  <c r="C1048" i="2"/>
  <c r="D1048" i="2"/>
  <c r="E1048" i="2"/>
  <c r="F1048" i="2"/>
  <c r="G1048" i="2"/>
  <c r="H1048" i="2"/>
  <c r="I1048" i="2"/>
  <c r="J1048" i="2"/>
  <c r="A1049" i="2"/>
  <c r="B1049" i="2"/>
  <c r="C1049" i="2"/>
  <c r="D1049" i="2"/>
  <c r="E1049" i="2"/>
  <c r="F1049" i="2"/>
  <c r="G1049" i="2"/>
  <c r="H1049" i="2"/>
  <c r="I1049" i="2"/>
  <c r="J1049" i="2"/>
  <c r="A1050" i="2"/>
  <c r="B1050" i="2"/>
  <c r="C1050" i="2"/>
  <c r="D1050" i="2"/>
  <c r="E1050" i="2"/>
  <c r="F1050" i="2"/>
  <c r="G1050" i="2"/>
  <c r="H1050" i="2"/>
  <c r="I1050" i="2"/>
  <c r="J1050" i="2"/>
  <c r="A1051" i="2"/>
  <c r="B1051" i="2"/>
  <c r="C1051" i="2"/>
  <c r="D1051" i="2"/>
  <c r="E1051" i="2"/>
  <c r="F1051" i="2"/>
  <c r="G1051" i="2"/>
  <c r="H1051" i="2"/>
  <c r="I1051" i="2"/>
  <c r="J1051" i="2"/>
  <c r="A1052" i="2"/>
  <c r="B1052" i="2"/>
  <c r="C1052" i="2"/>
  <c r="D1052" i="2"/>
  <c r="E1052" i="2"/>
  <c r="F1052" i="2"/>
  <c r="G1052" i="2"/>
  <c r="H1052" i="2"/>
  <c r="I1052" i="2"/>
  <c r="J1052" i="2"/>
  <c r="A1053" i="2"/>
  <c r="B1053" i="2"/>
  <c r="C1053" i="2"/>
  <c r="D1053" i="2"/>
  <c r="E1053" i="2"/>
  <c r="F1053" i="2"/>
  <c r="G1053" i="2"/>
  <c r="H1053" i="2"/>
  <c r="I1053" i="2"/>
  <c r="J1053" i="2"/>
  <c r="A1054" i="2"/>
  <c r="B1054" i="2"/>
  <c r="C1054" i="2"/>
  <c r="D1054" i="2"/>
  <c r="E1054" i="2"/>
  <c r="F1054" i="2"/>
  <c r="G1054" i="2"/>
  <c r="H1054" i="2"/>
  <c r="I1054" i="2"/>
  <c r="J1054" i="2"/>
  <c r="A1055" i="2"/>
  <c r="B1055" i="2"/>
  <c r="C1055" i="2"/>
  <c r="D1055" i="2"/>
  <c r="E1055" i="2"/>
  <c r="F1055" i="2"/>
  <c r="G1055" i="2"/>
  <c r="H1055" i="2"/>
  <c r="I1055" i="2"/>
  <c r="J1055" i="2"/>
  <c r="A1056" i="2"/>
  <c r="B1056" i="2"/>
  <c r="C1056" i="2"/>
  <c r="D1056" i="2"/>
  <c r="E1056" i="2"/>
  <c r="F1056" i="2"/>
  <c r="G1056" i="2"/>
  <c r="H1056" i="2"/>
  <c r="I1056" i="2"/>
  <c r="J1056" i="2"/>
  <c r="A1057" i="2"/>
  <c r="B1057" i="2"/>
  <c r="C1057" i="2"/>
  <c r="D1057" i="2"/>
  <c r="E1057" i="2"/>
  <c r="F1057" i="2"/>
  <c r="G1057" i="2"/>
  <c r="H1057" i="2"/>
  <c r="I1057" i="2"/>
  <c r="J1057" i="2"/>
  <c r="A1058" i="2"/>
  <c r="B1058" i="2"/>
  <c r="C1058" i="2"/>
  <c r="D1058" i="2"/>
  <c r="E1058" i="2"/>
  <c r="F1058" i="2"/>
  <c r="G1058" i="2"/>
  <c r="H1058" i="2"/>
  <c r="I1058" i="2"/>
  <c r="J1058" i="2"/>
  <c r="A1059" i="2"/>
  <c r="B1059" i="2"/>
  <c r="C1059" i="2"/>
  <c r="D1059" i="2"/>
  <c r="E1059" i="2"/>
  <c r="F1059" i="2"/>
  <c r="G1059" i="2"/>
  <c r="H1059" i="2"/>
  <c r="I1059" i="2"/>
  <c r="J1059" i="2"/>
  <c r="A1060" i="2"/>
  <c r="B1060" i="2"/>
  <c r="C1060" i="2"/>
  <c r="D1060" i="2"/>
  <c r="E1060" i="2"/>
  <c r="F1060" i="2"/>
  <c r="G1060" i="2"/>
  <c r="H1060" i="2"/>
  <c r="I1060" i="2"/>
  <c r="J1060" i="2"/>
  <c r="A1061" i="2"/>
  <c r="B1061" i="2"/>
  <c r="C1061" i="2"/>
  <c r="D1061" i="2"/>
  <c r="E1061" i="2"/>
  <c r="F1061" i="2"/>
  <c r="G1061" i="2"/>
  <c r="H1061" i="2"/>
  <c r="I1061" i="2"/>
  <c r="J1061" i="2"/>
  <c r="A1062" i="2"/>
  <c r="B1062" i="2"/>
  <c r="C1062" i="2"/>
  <c r="D1062" i="2"/>
  <c r="E1062" i="2"/>
  <c r="F1062" i="2"/>
  <c r="G1062" i="2"/>
  <c r="H1062" i="2"/>
  <c r="I1062" i="2"/>
  <c r="J1062" i="2"/>
  <c r="A1063" i="2"/>
  <c r="B1063" i="2"/>
  <c r="C1063" i="2"/>
  <c r="D1063" i="2"/>
  <c r="E1063" i="2"/>
  <c r="F1063" i="2"/>
  <c r="G1063" i="2"/>
  <c r="H1063" i="2"/>
  <c r="I1063" i="2"/>
  <c r="J1063" i="2"/>
  <c r="A1064" i="2"/>
  <c r="B1064" i="2"/>
  <c r="C1064" i="2"/>
  <c r="D1064" i="2"/>
  <c r="E1064" i="2"/>
  <c r="F1064" i="2"/>
  <c r="G1064" i="2"/>
  <c r="H1064" i="2"/>
  <c r="I1064" i="2"/>
  <c r="J1064" i="2"/>
  <c r="A1065" i="2"/>
  <c r="B1065" i="2"/>
  <c r="C1065" i="2"/>
  <c r="D1065" i="2"/>
  <c r="E1065" i="2"/>
  <c r="F1065" i="2"/>
  <c r="G1065" i="2"/>
  <c r="H1065" i="2"/>
  <c r="I1065" i="2"/>
  <c r="J1065" i="2"/>
  <c r="A1066" i="2"/>
  <c r="B1066" i="2"/>
  <c r="C1066" i="2"/>
  <c r="D1066" i="2"/>
  <c r="E1066" i="2"/>
  <c r="F1066" i="2"/>
  <c r="G1066" i="2"/>
  <c r="H1066" i="2"/>
  <c r="I1066" i="2"/>
  <c r="J1066" i="2"/>
  <c r="A1067" i="2"/>
  <c r="B1067" i="2"/>
  <c r="C1067" i="2"/>
  <c r="D1067" i="2"/>
  <c r="E1067" i="2"/>
  <c r="F1067" i="2"/>
  <c r="G1067" i="2"/>
  <c r="H1067" i="2"/>
  <c r="I1067" i="2"/>
  <c r="J1067" i="2"/>
  <c r="A1068" i="2"/>
  <c r="B1068" i="2"/>
  <c r="C1068" i="2"/>
  <c r="D1068" i="2"/>
  <c r="E1068" i="2"/>
  <c r="F1068" i="2"/>
  <c r="G1068" i="2"/>
  <c r="H1068" i="2"/>
  <c r="I1068" i="2"/>
  <c r="J1068" i="2"/>
  <c r="A1069" i="2"/>
  <c r="B1069" i="2"/>
  <c r="C1069" i="2"/>
  <c r="D1069" i="2"/>
  <c r="E1069" i="2"/>
  <c r="F1069" i="2"/>
  <c r="G1069" i="2"/>
  <c r="H1069" i="2"/>
  <c r="I1069" i="2"/>
  <c r="J1069" i="2"/>
  <c r="A1070" i="2"/>
  <c r="B1070" i="2"/>
  <c r="C1070" i="2"/>
  <c r="D1070" i="2"/>
  <c r="E1070" i="2"/>
  <c r="F1070" i="2"/>
  <c r="G1070" i="2"/>
  <c r="H1070" i="2"/>
  <c r="I1070" i="2"/>
  <c r="J1070" i="2"/>
  <c r="A1071" i="2"/>
  <c r="B1071" i="2"/>
  <c r="C1071" i="2"/>
  <c r="D1071" i="2"/>
  <c r="E1071" i="2"/>
  <c r="F1071" i="2"/>
  <c r="G1071" i="2"/>
  <c r="H1071" i="2"/>
  <c r="I1071" i="2"/>
  <c r="J1071" i="2"/>
  <c r="A1072" i="2"/>
  <c r="B1072" i="2"/>
  <c r="C1072" i="2"/>
  <c r="D1072" i="2"/>
  <c r="E1072" i="2"/>
  <c r="F1072" i="2"/>
  <c r="G1072" i="2"/>
  <c r="H1072" i="2"/>
  <c r="I1072" i="2"/>
  <c r="J1072" i="2"/>
  <c r="A1073" i="2"/>
  <c r="B1073" i="2"/>
  <c r="C1073" i="2"/>
  <c r="D1073" i="2"/>
  <c r="E1073" i="2"/>
  <c r="F1073" i="2"/>
  <c r="G1073" i="2"/>
  <c r="H1073" i="2"/>
  <c r="I1073" i="2"/>
  <c r="J1073" i="2"/>
  <c r="A1074" i="2"/>
  <c r="B1074" i="2"/>
  <c r="C1074" i="2"/>
  <c r="D1074" i="2"/>
  <c r="E1074" i="2"/>
  <c r="F1074" i="2"/>
  <c r="G1074" i="2"/>
  <c r="H1074" i="2"/>
  <c r="I1074" i="2"/>
  <c r="J1074" i="2"/>
  <c r="A1075" i="2"/>
  <c r="B1075" i="2"/>
  <c r="C1075" i="2"/>
  <c r="D1075" i="2"/>
  <c r="E1075" i="2"/>
  <c r="F1075" i="2"/>
  <c r="G1075" i="2"/>
  <c r="H1075" i="2"/>
  <c r="I1075" i="2"/>
  <c r="J1075" i="2"/>
  <c r="A1076" i="2"/>
  <c r="B1076" i="2"/>
  <c r="C1076" i="2"/>
  <c r="D1076" i="2"/>
  <c r="E1076" i="2"/>
  <c r="F1076" i="2"/>
  <c r="G1076" i="2"/>
  <c r="H1076" i="2"/>
  <c r="I1076" i="2"/>
  <c r="J1076" i="2"/>
  <c r="A1077" i="2"/>
  <c r="B1077" i="2"/>
  <c r="C1077" i="2"/>
  <c r="D1077" i="2"/>
  <c r="E1077" i="2"/>
  <c r="F1077" i="2"/>
  <c r="G1077" i="2"/>
  <c r="H1077" i="2"/>
  <c r="I1077" i="2"/>
  <c r="J1077" i="2"/>
  <c r="A1078" i="2"/>
  <c r="B1078" i="2"/>
  <c r="C1078" i="2"/>
  <c r="D1078" i="2"/>
  <c r="E1078" i="2"/>
  <c r="F1078" i="2"/>
  <c r="G1078" i="2"/>
  <c r="H1078" i="2"/>
  <c r="I1078" i="2"/>
  <c r="J1078" i="2"/>
  <c r="A1079" i="2"/>
  <c r="B1079" i="2"/>
  <c r="C1079" i="2"/>
  <c r="D1079" i="2"/>
  <c r="E1079" i="2"/>
  <c r="F1079" i="2"/>
  <c r="G1079" i="2"/>
  <c r="H1079" i="2"/>
  <c r="I1079" i="2"/>
  <c r="J1079" i="2"/>
  <c r="A1080" i="2"/>
  <c r="B1080" i="2"/>
  <c r="C1080" i="2"/>
  <c r="D1080" i="2"/>
  <c r="E1080" i="2"/>
  <c r="F1080" i="2"/>
  <c r="G1080" i="2"/>
  <c r="H1080" i="2"/>
  <c r="I1080" i="2"/>
  <c r="J1080" i="2"/>
  <c r="A1081" i="2"/>
  <c r="B1081" i="2"/>
  <c r="C1081" i="2"/>
  <c r="D1081" i="2"/>
  <c r="E1081" i="2"/>
  <c r="F1081" i="2"/>
  <c r="G1081" i="2"/>
  <c r="H1081" i="2"/>
  <c r="I1081" i="2"/>
  <c r="J1081" i="2"/>
  <c r="A1082" i="2"/>
  <c r="B1082" i="2"/>
  <c r="C1082" i="2"/>
  <c r="D1082" i="2"/>
  <c r="E1082" i="2"/>
  <c r="F1082" i="2"/>
  <c r="G1082" i="2"/>
  <c r="H1082" i="2"/>
  <c r="I1082" i="2"/>
  <c r="J1082" i="2"/>
  <c r="A1083" i="2"/>
  <c r="B1083" i="2"/>
  <c r="C1083" i="2"/>
  <c r="D1083" i="2"/>
  <c r="E1083" i="2"/>
  <c r="F1083" i="2"/>
  <c r="G1083" i="2"/>
  <c r="H1083" i="2"/>
  <c r="I1083" i="2"/>
  <c r="J1083" i="2"/>
  <c r="A1084" i="2"/>
  <c r="B1084" i="2"/>
  <c r="C1084" i="2"/>
  <c r="D1084" i="2"/>
  <c r="E1084" i="2"/>
  <c r="F1084" i="2"/>
  <c r="G1084" i="2"/>
  <c r="H1084" i="2"/>
  <c r="I1084" i="2"/>
  <c r="J1084" i="2"/>
  <c r="A1085" i="2"/>
  <c r="B1085" i="2"/>
  <c r="C1085" i="2"/>
  <c r="D1085" i="2"/>
  <c r="E1085" i="2"/>
  <c r="F1085" i="2"/>
  <c r="G1085" i="2"/>
  <c r="H1085" i="2"/>
  <c r="I1085" i="2"/>
  <c r="J1085" i="2"/>
  <c r="A1086" i="2"/>
  <c r="B1086" i="2"/>
  <c r="C1086" i="2"/>
  <c r="D1086" i="2"/>
  <c r="E1086" i="2"/>
  <c r="F1086" i="2"/>
  <c r="G1086" i="2"/>
  <c r="H1086" i="2"/>
  <c r="I1086" i="2"/>
  <c r="J1086" i="2"/>
  <c r="A1087" i="2"/>
  <c r="B1087" i="2"/>
  <c r="C1087" i="2"/>
  <c r="D1087" i="2"/>
  <c r="E1087" i="2"/>
  <c r="F1087" i="2"/>
  <c r="G1087" i="2"/>
  <c r="H1087" i="2"/>
  <c r="I1087" i="2"/>
  <c r="J1087" i="2"/>
  <c r="A1088" i="2"/>
  <c r="B1088" i="2"/>
  <c r="C1088" i="2"/>
  <c r="D1088" i="2"/>
  <c r="E1088" i="2"/>
  <c r="F1088" i="2"/>
  <c r="G1088" i="2"/>
  <c r="H1088" i="2"/>
  <c r="I1088" i="2"/>
  <c r="J1088" i="2"/>
  <c r="A1089" i="2"/>
  <c r="B1089" i="2"/>
  <c r="C1089" i="2"/>
  <c r="D1089" i="2"/>
  <c r="E1089" i="2"/>
  <c r="F1089" i="2"/>
  <c r="G1089" i="2"/>
  <c r="H1089" i="2"/>
  <c r="I1089" i="2"/>
  <c r="J1089" i="2"/>
  <c r="A1090" i="2"/>
  <c r="B1090" i="2"/>
  <c r="C1090" i="2"/>
  <c r="D1090" i="2"/>
  <c r="E1090" i="2"/>
  <c r="F1090" i="2"/>
  <c r="G1090" i="2"/>
  <c r="H1090" i="2"/>
  <c r="I1090" i="2"/>
  <c r="J1090" i="2"/>
  <c r="A1091" i="2"/>
  <c r="B1091" i="2"/>
  <c r="C1091" i="2"/>
  <c r="D1091" i="2"/>
  <c r="E1091" i="2"/>
  <c r="F1091" i="2"/>
  <c r="G1091" i="2"/>
  <c r="H1091" i="2"/>
  <c r="I1091" i="2"/>
  <c r="J1091" i="2"/>
  <c r="A1092" i="2"/>
  <c r="B1092" i="2"/>
  <c r="C1092" i="2"/>
  <c r="D1092" i="2"/>
  <c r="E1092" i="2"/>
  <c r="F1092" i="2"/>
  <c r="G1092" i="2"/>
  <c r="H1092" i="2"/>
  <c r="I1092" i="2"/>
  <c r="J1092" i="2"/>
  <c r="A1093" i="2"/>
  <c r="B1093" i="2"/>
  <c r="C1093" i="2"/>
  <c r="D1093" i="2"/>
  <c r="E1093" i="2"/>
  <c r="F1093" i="2"/>
  <c r="G1093" i="2"/>
  <c r="H1093" i="2"/>
  <c r="I1093" i="2"/>
  <c r="J1093" i="2"/>
  <c r="A1094" i="2"/>
  <c r="B1094" i="2"/>
  <c r="C1094" i="2"/>
  <c r="D1094" i="2"/>
  <c r="E1094" i="2"/>
  <c r="F1094" i="2"/>
  <c r="G1094" i="2"/>
  <c r="H1094" i="2"/>
  <c r="I1094" i="2"/>
  <c r="J1094" i="2"/>
  <c r="A1095" i="2"/>
  <c r="B1095" i="2"/>
  <c r="C1095" i="2"/>
  <c r="D1095" i="2"/>
  <c r="E1095" i="2"/>
  <c r="F1095" i="2"/>
  <c r="G1095" i="2"/>
  <c r="H1095" i="2"/>
  <c r="I1095" i="2"/>
  <c r="J1095" i="2"/>
  <c r="A1096" i="2"/>
  <c r="B1096" i="2"/>
  <c r="C1096" i="2"/>
  <c r="D1096" i="2"/>
  <c r="E1096" i="2"/>
  <c r="F1096" i="2"/>
  <c r="G1096" i="2"/>
  <c r="H1096" i="2"/>
  <c r="I1096" i="2"/>
  <c r="J1096" i="2"/>
  <c r="A1097" i="2"/>
  <c r="B1097" i="2"/>
  <c r="C1097" i="2"/>
  <c r="D1097" i="2"/>
  <c r="E1097" i="2"/>
  <c r="F1097" i="2"/>
  <c r="G1097" i="2"/>
  <c r="H1097" i="2"/>
  <c r="I1097" i="2"/>
  <c r="J1097" i="2"/>
  <c r="A1098" i="2"/>
  <c r="B1098" i="2"/>
  <c r="C1098" i="2"/>
  <c r="D1098" i="2"/>
  <c r="E1098" i="2"/>
  <c r="F1098" i="2"/>
  <c r="G1098" i="2"/>
  <c r="H1098" i="2"/>
  <c r="I1098" i="2"/>
  <c r="J1098" i="2"/>
  <c r="A1099" i="2"/>
  <c r="B1099" i="2"/>
  <c r="C1099" i="2"/>
  <c r="D1099" i="2"/>
  <c r="E1099" i="2"/>
  <c r="F1099" i="2"/>
  <c r="G1099" i="2"/>
  <c r="H1099" i="2"/>
  <c r="I1099" i="2"/>
  <c r="J1099" i="2"/>
  <c r="A1100" i="2"/>
  <c r="B1100" i="2"/>
  <c r="C1100" i="2"/>
  <c r="D1100" i="2"/>
  <c r="E1100" i="2"/>
  <c r="F1100" i="2"/>
  <c r="G1100" i="2"/>
  <c r="H1100" i="2"/>
  <c r="I1100" i="2"/>
  <c r="J1100" i="2"/>
  <c r="A1101" i="2"/>
  <c r="B1101" i="2"/>
  <c r="C1101" i="2"/>
  <c r="D1101" i="2"/>
  <c r="E1101" i="2"/>
  <c r="F1101" i="2"/>
  <c r="G1101" i="2"/>
  <c r="H1101" i="2"/>
  <c r="I1101" i="2"/>
  <c r="J1101" i="2"/>
  <c r="A1102" i="2"/>
  <c r="B1102" i="2"/>
  <c r="C1102" i="2"/>
  <c r="D1102" i="2"/>
  <c r="E1102" i="2"/>
  <c r="F1102" i="2"/>
  <c r="G1102" i="2"/>
  <c r="H1102" i="2"/>
  <c r="I1102" i="2"/>
  <c r="J1102" i="2"/>
  <c r="A1103" i="2"/>
  <c r="B1103" i="2"/>
  <c r="C1103" i="2"/>
  <c r="D1103" i="2"/>
  <c r="E1103" i="2"/>
  <c r="F1103" i="2"/>
  <c r="G1103" i="2"/>
  <c r="H1103" i="2"/>
  <c r="I1103" i="2"/>
  <c r="J1103" i="2"/>
  <c r="A1104" i="2"/>
  <c r="B1104" i="2"/>
  <c r="C1104" i="2"/>
  <c r="D1104" i="2"/>
  <c r="E1104" i="2"/>
  <c r="F1104" i="2"/>
  <c r="G1104" i="2"/>
  <c r="H1104" i="2"/>
  <c r="I1104" i="2"/>
  <c r="J1104" i="2"/>
  <c r="A1105" i="2"/>
  <c r="B1105" i="2"/>
  <c r="C1105" i="2"/>
  <c r="D1105" i="2"/>
  <c r="E1105" i="2"/>
  <c r="F1105" i="2"/>
  <c r="G1105" i="2"/>
  <c r="H1105" i="2"/>
  <c r="I1105" i="2"/>
  <c r="J1105" i="2"/>
  <c r="A1106" i="2"/>
  <c r="B1106" i="2"/>
  <c r="C1106" i="2"/>
  <c r="D1106" i="2"/>
  <c r="E1106" i="2"/>
  <c r="F1106" i="2"/>
  <c r="G1106" i="2"/>
  <c r="H1106" i="2"/>
  <c r="I1106" i="2"/>
  <c r="J1106" i="2"/>
  <c r="A1107" i="2"/>
  <c r="B1107" i="2"/>
  <c r="C1107" i="2"/>
  <c r="D1107" i="2"/>
  <c r="E1107" i="2"/>
  <c r="F1107" i="2"/>
  <c r="G1107" i="2"/>
  <c r="H1107" i="2"/>
  <c r="I1107" i="2"/>
  <c r="J1107" i="2"/>
  <c r="A1108" i="2"/>
  <c r="B1108" i="2"/>
  <c r="C1108" i="2"/>
  <c r="D1108" i="2"/>
  <c r="E1108" i="2"/>
  <c r="F1108" i="2"/>
  <c r="G1108" i="2"/>
  <c r="H1108" i="2"/>
  <c r="I1108" i="2"/>
  <c r="J1108" i="2"/>
  <c r="A1109" i="2"/>
  <c r="B1109" i="2"/>
  <c r="C1109" i="2"/>
  <c r="D1109" i="2"/>
  <c r="E1109" i="2"/>
  <c r="F1109" i="2"/>
  <c r="G1109" i="2"/>
  <c r="H1109" i="2"/>
  <c r="I1109" i="2"/>
  <c r="J1109" i="2"/>
  <c r="A1110" i="2"/>
  <c r="B1110" i="2"/>
  <c r="C1110" i="2"/>
  <c r="D1110" i="2"/>
  <c r="E1110" i="2"/>
  <c r="F1110" i="2"/>
  <c r="G1110" i="2"/>
  <c r="H1110" i="2"/>
  <c r="I1110" i="2"/>
  <c r="J1110" i="2"/>
  <c r="A1111" i="2"/>
  <c r="B1111" i="2"/>
  <c r="C1111" i="2"/>
  <c r="D1111" i="2"/>
  <c r="E1111" i="2"/>
  <c r="F1111" i="2"/>
  <c r="G1111" i="2"/>
  <c r="H1111" i="2"/>
  <c r="I1111" i="2"/>
  <c r="J1111" i="2"/>
  <c r="A1112" i="2"/>
  <c r="B1112" i="2"/>
  <c r="C1112" i="2"/>
  <c r="D1112" i="2"/>
  <c r="E1112" i="2"/>
  <c r="F1112" i="2"/>
  <c r="G1112" i="2"/>
  <c r="H1112" i="2"/>
  <c r="I1112" i="2"/>
  <c r="J1112" i="2"/>
  <c r="A1113" i="2"/>
  <c r="B1113" i="2"/>
  <c r="C1113" i="2"/>
  <c r="D1113" i="2"/>
  <c r="E1113" i="2"/>
  <c r="F1113" i="2"/>
  <c r="G1113" i="2"/>
  <c r="H1113" i="2"/>
  <c r="I1113" i="2"/>
  <c r="J1113" i="2"/>
  <c r="A1114" i="2"/>
  <c r="B1114" i="2"/>
  <c r="C1114" i="2"/>
  <c r="D1114" i="2"/>
  <c r="E1114" i="2"/>
  <c r="F1114" i="2"/>
  <c r="G1114" i="2"/>
  <c r="H1114" i="2"/>
  <c r="I1114" i="2"/>
  <c r="J1114" i="2"/>
  <c r="A1115" i="2"/>
  <c r="B1115" i="2"/>
  <c r="C1115" i="2"/>
  <c r="D1115" i="2"/>
  <c r="E1115" i="2"/>
  <c r="F1115" i="2"/>
  <c r="G1115" i="2"/>
  <c r="H1115" i="2"/>
  <c r="I1115" i="2"/>
  <c r="J1115" i="2"/>
  <c r="A1116" i="2"/>
  <c r="B1116" i="2"/>
  <c r="C1116" i="2"/>
  <c r="D1116" i="2"/>
  <c r="E1116" i="2"/>
  <c r="F1116" i="2"/>
  <c r="G1116" i="2"/>
  <c r="H1116" i="2"/>
  <c r="I1116" i="2"/>
  <c r="J1116" i="2"/>
  <c r="A1117" i="2"/>
  <c r="B1117" i="2"/>
  <c r="C1117" i="2"/>
  <c r="D1117" i="2"/>
  <c r="E1117" i="2"/>
  <c r="F1117" i="2"/>
  <c r="G1117" i="2"/>
  <c r="H1117" i="2"/>
  <c r="I1117" i="2"/>
  <c r="J1117" i="2"/>
  <c r="A1118" i="2"/>
  <c r="B1118" i="2"/>
  <c r="C1118" i="2"/>
  <c r="D1118" i="2"/>
  <c r="E1118" i="2"/>
  <c r="F1118" i="2"/>
  <c r="G1118" i="2"/>
  <c r="H1118" i="2"/>
  <c r="I1118" i="2"/>
  <c r="J1118" i="2"/>
  <c r="A1119" i="2"/>
  <c r="B1119" i="2"/>
  <c r="C1119" i="2"/>
  <c r="D1119" i="2"/>
  <c r="E1119" i="2"/>
  <c r="F1119" i="2"/>
  <c r="G1119" i="2"/>
  <c r="H1119" i="2"/>
  <c r="I1119" i="2"/>
  <c r="J1119" i="2"/>
  <c r="A1120" i="2"/>
  <c r="B1120" i="2"/>
  <c r="C1120" i="2"/>
  <c r="D1120" i="2"/>
  <c r="E1120" i="2"/>
  <c r="F1120" i="2"/>
  <c r="G1120" i="2"/>
  <c r="H1120" i="2"/>
  <c r="I1120" i="2"/>
  <c r="J1120" i="2"/>
  <c r="A1121" i="2"/>
  <c r="B1121" i="2"/>
  <c r="C1121" i="2"/>
  <c r="D1121" i="2"/>
  <c r="E1121" i="2"/>
  <c r="F1121" i="2"/>
  <c r="G1121" i="2"/>
  <c r="H1121" i="2"/>
  <c r="I1121" i="2"/>
  <c r="J1121" i="2"/>
  <c r="A1122" i="2"/>
  <c r="B1122" i="2"/>
  <c r="C1122" i="2"/>
  <c r="D1122" i="2"/>
  <c r="E1122" i="2"/>
  <c r="F1122" i="2"/>
  <c r="G1122" i="2"/>
  <c r="H1122" i="2"/>
  <c r="I1122" i="2"/>
  <c r="J1122" i="2"/>
  <c r="A1123" i="2"/>
  <c r="B1123" i="2"/>
  <c r="C1123" i="2"/>
  <c r="D1123" i="2"/>
  <c r="E1123" i="2"/>
  <c r="F1123" i="2"/>
  <c r="G1123" i="2"/>
  <c r="H1123" i="2"/>
  <c r="I1123" i="2"/>
  <c r="J1123" i="2"/>
  <c r="A1124" i="2"/>
  <c r="B1124" i="2"/>
  <c r="C1124" i="2"/>
  <c r="D1124" i="2"/>
  <c r="E1124" i="2"/>
  <c r="F1124" i="2"/>
  <c r="G1124" i="2"/>
  <c r="H1124" i="2"/>
  <c r="I1124" i="2"/>
  <c r="J1124" i="2"/>
  <c r="A1125" i="2"/>
  <c r="B1125" i="2"/>
  <c r="C1125" i="2"/>
  <c r="D1125" i="2"/>
  <c r="E1125" i="2"/>
  <c r="F1125" i="2"/>
  <c r="G1125" i="2"/>
  <c r="H1125" i="2"/>
  <c r="I1125" i="2"/>
  <c r="J1125" i="2"/>
  <c r="A1126" i="2"/>
  <c r="B1126" i="2"/>
  <c r="C1126" i="2"/>
  <c r="D1126" i="2"/>
  <c r="E1126" i="2"/>
  <c r="F1126" i="2"/>
  <c r="G1126" i="2"/>
  <c r="H1126" i="2"/>
  <c r="I1126" i="2"/>
  <c r="J1126" i="2"/>
  <c r="A1127" i="2"/>
  <c r="B1127" i="2"/>
  <c r="C1127" i="2"/>
  <c r="D1127" i="2"/>
  <c r="E1127" i="2"/>
  <c r="F1127" i="2"/>
  <c r="G1127" i="2"/>
  <c r="H1127" i="2"/>
  <c r="I1127" i="2"/>
  <c r="J1127" i="2"/>
  <c r="A1128" i="2"/>
  <c r="B1128" i="2"/>
  <c r="C1128" i="2"/>
  <c r="D1128" i="2"/>
  <c r="E1128" i="2"/>
  <c r="F1128" i="2"/>
  <c r="G1128" i="2"/>
  <c r="H1128" i="2"/>
  <c r="I1128" i="2"/>
  <c r="J1128" i="2"/>
  <c r="A1129" i="2"/>
  <c r="B1129" i="2"/>
  <c r="C1129" i="2"/>
  <c r="D1129" i="2"/>
  <c r="E1129" i="2"/>
  <c r="F1129" i="2"/>
  <c r="G1129" i="2"/>
  <c r="H1129" i="2"/>
  <c r="I1129" i="2"/>
  <c r="J1129" i="2"/>
  <c r="A1130" i="2"/>
  <c r="B1130" i="2"/>
  <c r="C1130" i="2"/>
  <c r="D1130" i="2"/>
  <c r="E1130" i="2"/>
  <c r="F1130" i="2"/>
  <c r="G1130" i="2"/>
  <c r="H1130" i="2"/>
  <c r="I1130" i="2"/>
  <c r="J1130" i="2"/>
  <c r="A1131" i="2"/>
  <c r="B1131" i="2"/>
  <c r="C1131" i="2"/>
  <c r="D1131" i="2"/>
  <c r="E1131" i="2"/>
  <c r="F1131" i="2"/>
  <c r="G1131" i="2"/>
  <c r="H1131" i="2"/>
  <c r="I1131" i="2"/>
  <c r="J1131" i="2"/>
  <c r="A1132" i="2"/>
  <c r="B1132" i="2"/>
  <c r="C1132" i="2"/>
  <c r="D1132" i="2"/>
  <c r="E1132" i="2"/>
  <c r="F1132" i="2"/>
  <c r="G1132" i="2"/>
  <c r="H1132" i="2"/>
  <c r="I1132" i="2"/>
  <c r="J1132" i="2"/>
  <c r="A1133" i="2"/>
  <c r="B1133" i="2"/>
  <c r="C1133" i="2"/>
  <c r="D1133" i="2"/>
  <c r="E1133" i="2"/>
  <c r="F1133" i="2"/>
  <c r="G1133" i="2"/>
  <c r="H1133" i="2"/>
  <c r="I1133" i="2"/>
  <c r="J1133" i="2"/>
  <c r="A1134" i="2"/>
  <c r="B1134" i="2"/>
  <c r="C1134" i="2"/>
  <c r="D1134" i="2"/>
  <c r="E1134" i="2"/>
  <c r="F1134" i="2"/>
  <c r="G1134" i="2"/>
  <c r="H1134" i="2"/>
  <c r="I1134" i="2"/>
  <c r="J1134" i="2"/>
  <c r="A1135" i="2"/>
  <c r="B1135" i="2"/>
  <c r="C1135" i="2"/>
  <c r="D1135" i="2"/>
  <c r="E1135" i="2"/>
  <c r="F1135" i="2"/>
  <c r="G1135" i="2"/>
  <c r="H1135" i="2"/>
  <c r="I1135" i="2"/>
  <c r="J1135" i="2"/>
  <c r="A1136" i="2"/>
  <c r="B1136" i="2"/>
  <c r="C1136" i="2"/>
  <c r="D1136" i="2"/>
  <c r="E1136" i="2"/>
  <c r="F1136" i="2"/>
  <c r="G1136" i="2"/>
  <c r="H1136" i="2"/>
  <c r="I1136" i="2"/>
  <c r="J1136" i="2"/>
  <c r="A1137" i="2"/>
  <c r="B1137" i="2"/>
  <c r="C1137" i="2"/>
  <c r="D1137" i="2"/>
  <c r="E1137" i="2"/>
  <c r="F1137" i="2"/>
  <c r="G1137" i="2"/>
  <c r="H1137" i="2"/>
  <c r="I1137" i="2"/>
  <c r="J1137" i="2"/>
  <c r="A1138" i="2"/>
  <c r="B1138" i="2"/>
  <c r="C1138" i="2"/>
  <c r="D1138" i="2"/>
  <c r="E1138" i="2"/>
  <c r="F1138" i="2"/>
  <c r="G1138" i="2"/>
  <c r="H1138" i="2"/>
  <c r="I1138" i="2"/>
  <c r="J1138" i="2"/>
  <c r="A1139" i="2"/>
  <c r="B1139" i="2"/>
  <c r="C1139" i="2"/>
  <c r="D1139" i="2"/>
  <c r="E1139" i="2"/>
  <c r="F1139" i="2"/>
  <c r="G1139" i="2"/>
  <c r="H1139" i="2"/>
  <c r="I1139" i="2"/>
  <c r="J1139" i="2"/>
  <c r="A1140" i="2"/>
  <c r="B1140" i="2"/>
  <c r="C1140" i="2"/>
  <c r="D1140" i="2"/>
  <c r="E1140" i="2"/>
  <c r="F1140" i="2"/>
  <c r="G1140" i="2"/>
  <c r="H1140" i="2"/>
  <c r="I1140" i="2"/>
  <c r="J1140" i="2"/>
  <c r="A1141" i="2"/>
  <c r="B1141" i="2"/>
  <c r="C1141" i="2"/>
  <c r="D1141" i="2"/>
  <c r="E1141" i="2"/>
  <c r="F1141" i="2"/>
  <c r="G1141" i="2"/>
  <c r="H1141" i="2"/>
  <c r="I1141" i="2"/>
  <c r="J1141" i="2"/>
  <c r="A1142" i="2"/>
  <c r="B1142" i="2"/>
  <c r="C1142" i="2"/>
  <c r="D1142" i="2"/>
  <c r="E1142" i="2"/>
  <c r="F1142" i="2"/>
  <c r="G1142" i="2"/>
  <c r="H1142" i="2"/>
  <c r="I1142" i="2"/>
  <c r="J1142" i="2"/>
  <c r="A1143" i="2"/>
  <c r="B1143" i="2"/>
  <c r="C1143" i="2"/>
  <c r="D1143" i="2"/>
  <c r="E1143" i="2"/>
  <c r="F1143" i="2"/>
  <c r="G1143" i="2"/>
  <c r="H1143" i="2"/>
  <c r="I1143" i="2"/>
  <c r="J1143" i="2"/>
  <c r="A1144" i="2"/>
  <c r="B1144" i="2"/>
  <c r="C1144" i="2"/>
  <c r="D1144" i="2"/>
  <c r="E1144" i="2"/>
  <c r="F1144" i="2"/>
  <c r="G1144" i="2"/>
  <c r="H1144" i="2"/>
  <c r="I1144" i="2"/>
  <c r="J1144" i="2"/>
  <c r="A1145" i="2"/>
  <c r="B1145" i="2"/>
  <c r="C1145" i="2"/>
  <c r="D1145" i="2"/>
  <c r="E1145" i="2"/>
  <c r="F1145" i="2"/>
  <c r="G1145" i="2"/>
  <c r="H1145" i="2"/>
  <c r="I1145" i="2"/>
  <c r="J1145" i="2"/>
  <c r="A1146" i="2"/>
  <c r="B1146" i="2"/>
  <c r="C1146" i="2"/>
  <c r="D1146" i="2"/>
  <c r="E1146" i="2"/>
  <c r="F1146" i="2"/>
  <c r="G1146" i="2"/>
  <c r="H1146" i="2"/>
  <c r="I1146" i="2"/>
  <c r="J1146" i="2"/>
  <c r="A1147" i="2"/>
  <c r="B1147" i="2"/>
  <c r="C1147" i="2"/>
  <c r="D1147" i="2"/>
  <c r="E1147" i="2"/>
  <c r="F1147" i="2"/>
  <c r="G1147" i="2"/>
  <c r="H1147" i="2"/>
  <c r="I1147" i="2"/>
  <c r="J1147" i="2"/>
  <c r="A1148" i="2"/>
  <c r="B1148" i="2"/>
  <c r="C1148" i="2"/>
  <c r="D1148" i="2"/>
  <c r="E1148" i="2"/>
  <c r="F1148" i="2"/>
  <c r="G1148" i="2"/>
  <c r="H1148" i="2"/>
  <c r="I1148" i="2"/>
  <c r="J1148" i="2"/>
  <c r="A1149" i="2"/>
  <c r="B1149" i="2"/>
  <c r="C1149" i="2"/>
  <c r="D1149" i="2"/>
  <c r="E1149" i="2"/>
  <c r="F1149" i="2"/>
  <c r="G1149" i="2"/>
  <c r="H1149" i="2"/>
  <c r="I1149" i="2"/>
  <c r="J1149" i="2"/>
  <c r="A1150" i="2"/>
  <c r="B1150" i="2"/>
  <c r="C1150" i="2"/>
  <c r="D1150" i="2"/>
  <c r="E1150" i="2"/>
  <c r="F1150" i="2"/>
  <c r="G1150" i="2"/>
  <c r="H1150" i="2"/>
  <c r="I1150" i="2"/>
  <c r="J1150" i="2"/>
  <c r="A1151" i="2"/>
  <c r="B1151" i="2"/>
  <c r="C1151" i="2"/>
  <c r="D1151" i="2"/>
  <c r="E1151" i="2"/>
  <c r="F1151" i="2"/>
  <c r="G1151" i="2"/>
  <c r="H1151" i="2"/>
  <c r="I1151" i="2"/>
  <c r="J1151" i="2"/>
  <c r="A1152" i="2"/>
  <c r="B1152" i="2"/>
  <c r="C1152" i="2"/>
  <c r="D1152" i="2"/>
  <c r="E1152" i="2"/>
  <c r="F1152" i="2"/>
  <c r="G1152" i="2"/>
  <c r="H1152" i="2"/>
  <c r="I1152" i="2"/>
  <c r="J1152" i="2"/>
  <c r="A1153" i="2"/>
  <c r="B1153" i="2"/>
  <c r="C1153" i="2"/>
  <c r="D1153" i="2"/>
  <c r="E1153" i="2"/>
  <c r="F1153" i="2"/>
  <c r="G1153" i="2"/>
  <c r="H1153" i="2"/>
  <c r="I1153" i="2"/>
  <c r="J1153" i="2"/>
  <c r="A1154" i="2"/>
  <c r="B1154" i="2"/>
  <c r="C1154" i="2"/>
  <c r="D1154" i="2"/>
  <c r="E1154" i="2"/>
  <c r="F1154" i="2"/>
  <c r="G1154" i="2"/>
  <c r="H1154" i="2"/>
  <c r="I1154" i="2"/>
  <c r="J1154" i="2"/>
  <c r="A1155" i="2"/>
  <c r="B1155" i="2"/>
  <c r="C1155" i="2"/>
  <c r="D1155" i="2"/>
  <c r="E1155" i="2"/>
  <c r="F1155" i="2"/>
  <c r="G1155" i="2"/>
  <c r="H1155" i="2"/>
  <c r="I1155" i="2"/>
  <c r="J1155" i="2"/>
  <c r="A1156" i="2"/>
  <c r="B1156" i="2"/>
  <c r="C1156" i="2"/>
  <c r="D1156" i="2"/>
  <c r="E1156" i="2"/>
  <c r="F1156" i="2"/>
  <c r="G1156" i="2"/>
  <c r="H1156" i="2"/>
  <c r="I1156" i="2"/>
  <c r="J1156" i="2"/>
  <c r="A1157" i="2"/>
  <c r="B1157" i="2"/>
  <c r="C1157" i="2"/>
  <c r="D1157" i="2"/>
  <c r="E1157" i="2"/>
  <c r="F1157" i="2"/>
  <c r="G1157" i="2"/>
  <c r="H1157" i="2"/>
  <c r="I1157" i="2"/>
  <c r="J1157" i="2"/>
  <c r="A1158" i="2"/>
  <c r="B1158" i="2"/>
  <c r="C1158" i="2"/>
  <c r="D1158" i="2"/>
  <c r="E1158" i="2"/>
  <c r="F1158" i="2"/>
  <c r="G1158" i="2"/>
  <c r="H1158" i="2"/>
  <c r="I1158" i="2"/>
  <c r="J1158" i="2"/>
  <c r="A1159" i="2"/>
  <c r="B1159" i="2"/>
  <c r="C1159" i="2"/>
  <c r="D1159" i="2"/>
  <c r="E1159" i="2"/>
  <c r="F1159" i="2"/>
  <c r="G1159" i="2"/>
  <c r="H1159" i="2"/>
  <c r="I1159" i="2"/>
  <c r="J1159" i="2"/>
  <c r="A1160" i="2"/>
  <c r="B1160" i="2"/>
  <c r="C1160" i="2"/>
  <c r="D1160" i="2"/>
  <c r="E1160" i="2"/>
  <c r="F1160" i="2"/>
  <c r="G1160" i="2"/>
  <c r="H1160" i="2"/>
  <c r="I1160" i="2"/>
  <c r="J1160" i="2"/>
  <c r="A1161" i="2"/>
  <c r="B1161" i="2"/>
  <c r="C1161" i="2"/>
  <c r="D1161" i="2"/>
  <c r="E1161" i="2"/>
  <c r="F1161" i="2"/>
  <c r="G1161" i="2"/>
  <c r="H1161" i="2"/>
  <c r="I1161" i="2"/>
  <c r="J1161" i="2"/>
  <c r="A1162" i="2"/>
  <c r="B1162" i="2"/>
  <c r="C1162" i="2"/>
  <c r="D1162" i="2"/>
  <c r="E1162" i="2"/>
  <c r="F1162" i="2"/>
  <c r="G1162" i="2"/>
  <c r="H1162" i="2"/>
  <c r="I1162" i="2"/>
  <c r="J1162" i="2"/>
  <c r="A1163" i="2"/>
  <c r="B1163" i="2"/>
  <c r="C1163" i="2"/>
  <c r="D1163" i="2"/>
  <c r="E1163" i="2"/>
  <c r="F1163" i="2"/>
  <c r="G1163" i="2"/>
  <c r="H1163" i="2"/>
  <c r="I1163" i="2"/>
  <c r="J1163" i="2"/>
  <c r="A1164" i="2"/>
  <c r="B1164" i="2"/>
  <c r="C1164" i="2"/>
  <c r="D1164" i="2"/>
  <c r="E1164" i="2"/>
  <c r="F1164" i="2"/>
  <c r="G1164" i="2"/>
  <c r="H1164" i="2"/>
  <c r="I1164" i="2"/>
  <c r="J1164" i="2"/>
  <c r="A1165" i="2"/>
  <c r="B1165" i="2"/>
  <c r="C1165" i="2"/>
  <c r="D1165" i="2"/>
  <c r="E1165" i="2"/>
  <c r="F1165" i="2"/>
  <c r="G1165" i="2"/>
  <c r="H1165" i="2"/>
  <c r="I1165" i="2"/>
  <c r="J1165" i="2"/>
  <c r="A1166" i="2"/>
  <c r="B1166" i="2"/>
  <c r="C1166" i="2"/>
  <c r="D1166" i="2"/>
  <c r="E1166" i="2"/>
  <c r="F1166" i="2"/>
  <c r="G1166" i="2"/>
  <c r="H1166" i="2"/>
  <c r="I1166" i="2"/>
  <c r="J1166" i="2"/>
  <c r="A1167" i="2"/>
  <c r="B1167" i="2"/>
  <c r="C1167" i="2"/>
  <c r="D1167" i="2"/>
  <c r="E1167" i="2"/>
  <c r="F1167" i="2"/>
  <c r="G1167" i="2"/>
  <c r="H1167" i="2"/>
  <c r="I1167" i="2"/>
  <c r="J1167" i="2"/>
  <c r="A1168" i="2"/>
  <c r="B1168" i="2"/>
  <c r="C1168" i="2"/>
  <c r="D1168" i="2"/>
  <c r="E1168" i="2"/>
  <c r="F1168" i="2"/>
  <c r="G1168" i="2"/>
  <c r="H1168" i="2"/>
  <c r="I1168" i="2"/>
  <c r="J1168" i="2"/>
  <c r="A1169" i="2"/>
  <c r="B1169" i="2"/>
  <c r="C1169" i="2"/>
  <c r="D1169" i="2"/>
  <c r="E1169" i="2"/>
  <c r="F1169" i="2"/>
  <c r="G1169" i="2"/>
  <c r="H1169" i="2"/>
  <c r="I1169" i="2"/>
  <c r="J1169" i="2"/>
  <c r="A1170" i="2"/>
  <c r="B1170" i="2"/>
  <c r="C1170" i="2"/>
  <c r="D1170" i="2"/>
  <c r="E1170" i="2"/>
  <c r="F1170" i="2"/>
  <c r="G1170" i="2"/>
  <c r="H1170" i="2"/>
  <c r="I1170" i="2"/>
  <c r="J1170" i="2"/>
  <c r="A1171" i="2"/>
  <c r="B1171" i="2"/>
  <c r="C1171" i="2"/>
  <c r="D1171" i="2"/>
  <c r="E1171" i="2"/>
  <c r="F1171" i="2"/>
  <c r="G1171" i="2"/>
  <c r="H1171" i="2"/>
  <c r="I1171" i="2"/>
  <c r="J1171" i="2"/>
  <c r="A1172" i="2"/>
  <c r="B1172" i="2"/>
  <c r="C1172" i="2"/>
  <c r="D1172" i="2"/>
  <c r="E1172" i="2"/>
  <c r="F1172" i="2"/>
  <c r="G1172" i="2"/>
  <c r="H1172" i="2"/>
  <c r="I1172" i="2"/>
  <c r="J1172" i="2"/>
  <c r="A1173" i="2"/>
  <c r="B1173" i="2"/>
  <c r="C1173" i="2"/>
  <c r="D1173" i="2"/>
  <c r="E1173" i="2"/>
  <c r="F1173" i="2"/>
  <c r="G1173" i="2"/>
  <c r="H1173" i="2"/>
  <c r="I1173" i="2"/>
  <c r="J1173" i="2"/>
  <c r="A1174" i="2"/>
  <c r="B1174" i="2"/>
  <c r="C1174" i="2"/>
  <c r="D1174" i="2"/>
  <c r="E1174" i="2"/>
  <c r="F1174" i="2"/>
  <c r="G1174" i="2"/>
  <c r="H1174" i="2"/>
  <c r="I1174" i="2"/>
  <c r="J1174" i="2"/>
  <c r="A1175" i="2"/>
  <c r="B1175" i="2"/>
  <c r="C1175" i="2"/>
  <c r="D1175" i="2"/>
  <c r="E1175" i="2"/>
  <c r="F1175" i="2"/>
  <c r="G1175" i="2"/>
  <c r="H1175" i="2"/>
  <c r="I1175" i="2"/>
  <c r="J1175" i="2"/>
  <c r="A1176" i="2"/>
  <c r="B1176" i="2"/>
  <c r="C1176" i="2"/>
  <c r="D1176" i="2"/>
  <c r="E1176" i="2"/>
  <c r="F1176" i="2"/>
  <c r="G1176" i="2"/>
  <c r="H1176" i="2"/>
  <c r="I1176" i="2"/>
  <c r="J1176" i="2"/>
  <c r="A1177" i="2"/>
  <c r="B1177" i="2"/>
  <c r="C1177" i="2"/>
  <c r="D1177" i="2"/>
  <c r="E1177" i="2"/>
  <c r="F1177" i="2"/>
  <c r="G1177" i="2"/>
  <c r="H1177" i="2"/>
  <c r="I1177" i="2"/>
  <c r="J1177" i="2"/>
  <c r="A1178" i="2"/>
  <c r="B1178" i="2"/>
  <c r="C1178" i="2"/>
  <c r="D1178" i="2"/>
  <c r="E1178" i="2"/>
  <c r="F1178" i="2"/>
  <c r="G1178" i="2"/>
  <c r="H1178" i="2"/>
  <c r="I1178" i="2"/>
  <c r="J1178" i="2"/>
  <c r="A1179" i="2"/>
  <c r="B1179" i="2"/>
  <c r="C1179" i="2"/>
  <c r="D1179" i="2"/>
  <c r="E1179" i="2"/>
  <c r="F1179" i="2"/>
  <c r="G1179" i="2"/>
  <c r="H1179" i="2"/>
  <c r="I1179" i="2"/>
  <c r="J1179" i="2"/>
  <c r="A1180" i="2"/>
  <c r="B1180" i="2"/>
  <c r="C1180" i="2"/>
  <c r="D1180" i="2"/>
  <c r="E1180" i="2"/>
  <c r="F1180" i="2"/>
  <c r="G1180" i="2"/>
  <c r="H1180" i="2"/>
  <c r="I1180" i="2"/>
  <c r="J1180" i="2"/>
  <c r="A1181" i="2"/>
  <c r="B1181" i="2"/>
  <c r="C1181" i="2"/>
  <c r="D1181" i="2"/>
  <c r="E1181" i="2"/>
  <c r="F1181" i="2"/>
  <c r="G1181" i="2"/>
  <c r="H1181" i="2"/>
  <c r="I1181" i="2"/>
  <c r="J1181" i="2"/>
  <c r="A1182" i="2"/>
  <c r="B1182" i="2"/>
  <c r="C1182" i="2"/>
  <c r="D1182" i="2"/>
  <c r="E1182" i="2"/>
  <c r="F1182" i="2"/>
  <c r="G1182" i="2"/>
  <c r="H1182" i="2"/>
  <c r="I1182" i="2"/>
  <c r="J1182" i="2"/>
  <c r="A1183" i="2"/>
  <c r="B1183" i="2"/>
  <c r="C1183" i="2"/>
  <c r="D1183" i="2"/>
  <c r="E1183" i="2"/>
  <c r="F1183" i="2"/>
  <c r="G1183" i="2"/>
  <c r="H1183" i="2"/>
  <c r="I1183" i="2"/>
  <c r="J1183" i="2"/>
  <c r="A1184" i="2"/>
  <c r="B1184" i="2"/>
  <c r="C1184" i="2"/>
  <c r="D1184" i="2"/>
  <c r="E1184" i="2"/>
  <c r="F1184" i="2"/>
  <c r="G1184" i="2"/>
  <c r="H1184" i="2"/>
  <c r="I1184" i="2"/>
  <c r="J1184" i="2"/>
  <c r="A1185" i="2"/>
  <c r="B1185" i="2"/>
  <c r="C1185" i="2"/>
  <c r="D1185" i="2"/>
  <c r="E1185" i="2"/>
  <c r="F1185" i="2"/>
  <c r="G1185" i="2"/>
  <c r="H1185" i="2"/>
  <c r="I1185" i="2"/>
  <c r="J1185" i="2"/>
  <c r="A1186" i="2"/>
  <c r="B1186" i="2"/>
  <c r="C1186" i="2"/>
  <c r="D1186" i="2"/>
  <c r="E1186" i="2"/>
  <c r="F1186" i="2"/>
  <c r="G1186" i="2"/>
  <c r="H1186" i="2"/>
  <c r="I1186" i="2"/>
  <c r="J1186" i="2"/>
  <c r="A1187" i="2"/>
  <c r="B1187" i="2"/>
  <c r="C1187" i="2"/>
  <c r="D1187" i="2"/>
  <c r="E1187" i="2"/>
  <c r="F1187" i="2"/>
  <c r="G1187" i="2"/>
  <c r="H1187" i="2"/>
  <c r="I1187" i="2"/>
  <c r="J1187" i="2"/>
  <c r="A1188" i="2"/>
  <c r="B1188" i="2"/>
  <c r="C1188" i="2"/>
  <c r="D1188" i="2"/>
  <c r="E1188" i="2"/>
  <c r="F1188" i="2"/>
  <c r="G1188" i="2"/>
  <c r="H1188" i="2"/>
  <c r="I1188" i="2"/>
  <c r="J1188" i="2"/>
  <c r="A1189" i="2"/>
  <c r="B1189" i="2"/>
  <c r="C1189" i="2"/>
  <c r="D1189" i="2"/>
  <c r="E1189" i="2"/>
  <c r="F1189" i="2"/>
  <c r="G1189" i="2"/>
  <c r="H1189" i="2"/>
  <c r="I1189" i="2"/>
  <c r="J1189" i="2"/>
  <c r="A1190" i="2"/>
  <c r="B1190" i="2"/>
  <c r="C1190" i="2"/>
  <c r="D1190" i="2"/>
  <c r="E1190" i="2"/>
  <c r="F1190" i="2"/>
  <c r="G1190" i="2"/>
  <c r="H1190" i="2"/>
  <c r="I1190" i="2"/>
  <c r="J1190" i="2"/>
  <c r="A1191" i="2"/>
  <c r="B1191" i="2"/>
  <c r="C1191" i="2"/>
  <c r="D1191" i="2"/>
  <c r="E1191" i="2"/>
  <c r="F1191" i="2"/>
  <c r="G1191" i="2"/>
  <c r="H1191" i="2"/>
  <c r="I1191" i="2"/>
  <c r="J1191" i="2"/>
  <c r="A1192" i="2"/>
  <c r="B1192" i="2"/>
  <c r="C1192" i="2"/>
  <c r="D1192" i="2"/>
  <c r="E1192" i="2"/>
  <c r="F1192" i="2"/>
  <c r="G1192" i="2"/>
  <c r="H1192" i="2"/>
  <c r="I1192" i="2"/>
  <c r="J1192" i="2"/>
  <c r="A1193" i="2"/>
  <c r="B1193" i="2"/>
  <c r="C1193" i="2"/>
  <c r="D1193" i="2"/>
  <c r="E1193" i="2"/>
  <c r="F1193" i="2"/>
  <c r="G1193" i="2"/>
  <c r="H1193" i="2"/>
  <c r="I1193" i="2"/>
  <c r="J1193" i="2"/>
  <c r="A1194" i="2"/>
  <c r="B1194" i="2"/>
  <c r="C1194" i="2"/>
  <c r="D1194" i="2"/>
  <c r="E1194" i="2"/>
  <c r="F1194" i="2"/>
  <c r="G1194" i="2"/>
  <c r="H1194" i="2"/>
  <c r="I1194" i="2"/>
  <c r="J1194" i="2"/>
  <c r="A1195" i="2"/>
  <c r="B1195" i="2"/>
  <c r="C1195" i="2"/>
  <c r="D1195" i="2"/>
  <c r="E1195" i="2"/>
  <c r="F1195" i="2"/>
  <c r="G1195" i="2"/>
  <c r="H1195" i="2"/>
  <c r="I1195" i="2"/>
  <c r="J1195" i="2"/>
  <c r="A1196" i="2"/>
  <c r="B1196" i="2"/>
  <c r="C1196" i="2"/>
  <c r="D1196" i="2"/>
  <c r="E1196" i="2"/>
  <c r="F1196" i="2"/>
  <c r="G1196" i="2"/>
  <c r="H1196" i="2"/>
  <c r="I1196" i="2"/>
  <c r="J1196" i="2"/>
  <c r="A1197" i="2"/>
  <c r="B1197" i="2"/>
  <c r="C1197" i="2"/>
  <c r="D1197" i="2"/>
  <c r="E1197" i="2"/>
  <c r="F1197" i="2"/>
  <c r="G1197" i="2"/>
  <c r="H1197" i="2"/>
  <c r="I1197" i="2"/>
  <c r="J1197" i="2"/>
  <c r="A1198" i="2"/>
  <c r="B1198" i="2"/>
  <c r="C1198" i="2"/>
  <c r="D1198" i="2"/>
  <c r="E1198" i="2"/>
  <c r="F1198" i="2"/>
  <c r="G1198" i="2"/>
  <c r="H1198" i="2"/>
  <c r="I1198" i="2"/>
  <c r="J1198" i="2"/>
  <c r="A1199" i="2"/>
  <c r="B1199" i="2"/>
  <c r="C1199" i="2"/>
  <c r="D1199" i="2"/>
  <c r="E1199" i="2"/>
  <c r="F1199" i="2"/>
  <c r="G1199" i="2"/>
  <c r="H1199" i="2"/>
  <c r="I1199" i="2"/>
  <c r="J1199" i="2"/>
  <c r="A1200" i="2"/>
  <c r="B1200" i="2"/>
  <c r="C1200" i="2"/>
  <c r="D1200" i="2"/>
  <c r="E1200" i="2"/>
  <c r="F1200" i="2"/>
  <c r="G1200" i="2"/>
  <c r="H1200" i="2"/>
  <c r="I1200" i="2"/>
  <c r="J1200" i="2"/>
  <c r="A1201" i="2"/>
  <c r="B1201" i="2"/>
  <c r="C1201" i="2"/>
  <c r="D1201" i="2"/>
  <c r="E1201" i="2"/>
  <c r="F1201" i="2"/>
  <c r="G1201" i="2"/>
  <c r="H1201" i="2"/>
  <c r="I1201" i="2"/>
  <c r="J1201" i="2"/>
  <c r="A1202" i="2"/>
  <c r="B1202" i="2"/>
  <c r="C1202" i="2"/>
  <c r="D1202" i="2"/>
  <c r="E1202" i="2"/>
  <c r="F1202" i="2"/>
  <c r="G1202" i="2"/>
  <c r="H1202" i="2"/>
  <c r="I1202" i="2"/>
  <c r="J1202" i="2"/>
  <c r="A1203" i="2"/>
  <c r="B1203" i="2"/>
  <c r="C1203" i="2"/>
  <c r="D1203" i="2"/>
  <c r="E1203" i="2"/>
  <c r="F1203" i="2"/>
  <c r="G1203" i="2"/>
  <c r="H1203" i="2"/>
  <c r="I1203" i="2"/>
  <c r="J1203" i="2"/>
  <c r="A1204" i="2"/>
  <c r="B1204" i="2"/>
  <c r="C1204" i="2"/>
  <c r="D1204" i="2"/>
  <c r="E1204" i="2"/>
  <c r="F1204" i="2"/>
  <c r="G1204" i="2"/>
  <c r="H1204" i="2"/>
  <c r="I1204" i="2"/>
  <c r="J1204" i="2"/>
  <c r="A1205" i="2"/>
  <c r="B1205" i="2"/>
  <c r="C1205" i="2"/>
  <c r="D1205" i="2"/>
  <c r="E1205" i="2"/>
  <c r="F1205" i="2"/>
  <c r="G1205" i="2"/>
  <c r="H1205" i="2"/>
  <c r="I1205" i="2"/>
  <c r="J1205" i="2"/>
  <c r="A1206" i="2"/>
  <c r="B1206" i="2"/>
  <c r="C1206" i="2"/>
  <c r="D1206" i="2"/>
  <c r="E1206" i="2"/>
  <c r="F1206" i="2"/>
  <c r="G1206" i="2"/>
  <c r="H1206" i="2"/>
  <c r="I1206" i="2"/>
  <c r="J1206" i="2"/>
  <c r="A1207" i="2"/>
  <c r="B1207" i="2"/>
  <c r="C1207" i="2"/>
  <c r="D1207" i="2"/>
  <c r="E1207" i="2"/>
  <c r="F1207" i="2"/>
  <c r="G1207" i="2"/>
  <c r="H1207" i="2"/>
  <c r="I1207" i="2"/>
  <c r="J1207" i="2"/>
  <c r="A1208" i="2"/>
  <c r="B1208" i="2"/>
  <c r="C1208" i="2"/>
  <c r="D1208" i="2"/>
  <c r="E1208" i="2"/>
  <c r="F1208" i="2"/>
  <c r="G1208" i="2"/>
  <c r="H1208" i="2"/>
  <c r="I1208" i="2"/>
  <c r="J1208" i="2"/>
  <c r="A1209" i="2"/>
  <c r="B1209" i="2"/>
  <c r="C1209" i="2"/>
  <c r="D1209" i="2"/>
  <c r="E1209" i="2"/>
  <c r="F1209" i="2"/>
  <c r="G1209" i="2"/>
  <c r="H1209" i="2"/>
  <c r="I1209" i="2"/>
  <c r="J1209" i="2"/>
  <c r="A1210" i="2"/>
  <c r="B1210" i="2"/>
  <c r="C1210" i="2"/>
  <c r="D1210" i="2"/>
  <c r="E1210" i="2"/>
  <c r="F1210" i="2"/>
  <c r="G1210" i="2"/>
  <c r="H1210" i="2"/>
  <c r="I1210" i="2"/>
  <c r="J1210" i="2"/>
  <c r="A1211" i="2"/>
  <c r="B1211" i="2"/>
  <c r="C1211" i="2"/>
  <c r="D1211" i="2"/>
  <c r="E1211" i="2"/>
  <c r="F1211" i="2"/>
  <c r="G1211" i="2"/>
  <c r="H1211" i="2"/>
  <c r="I1211" i="2"/>
  <c r="J1211" i="2"/>
  <c r="A1212" i="2"/>
  <c r="B1212" i="2"/>
  <c r="C1212" i="2"/>
  <c r="D1212" i="2"/>
  <c r="E1212" i="2"/>
  <c r="F1212" i="2"/>
  <c r="G1212" i="2"/>
  <c r="H1212" i="2"/>
  <c r="I1212" i="2"/>
  <c r="J1212" i="2"/>
  <c r="A1213" i="2"/>
  <c r="B1213" i="2"/>
  <c r="C1213" i="2"/>
  <c r="D1213" i="2"/>
  <c r="E1213" i="2"/>
  <c r="F1213" i="2"/>
  <c r="G1213" i="2"/>
  <c r="H1213" i="2"/>
  <c r="I1213" i="2"/>
  <c r="J1213" i="2"/>
  <c r="A1214" i="2"/>
  <c r="B1214" i="2"/>
  <c r="C1214" i="2"/>
  <c r="D1214" i="2"/>
  <c r="E1214" i="2"/>
  <c r="F1214" i="2"/>
  <c r="G1214" i="2"/>
  <c r="H1214" i="2"/>
  <c r="I1214" i="2"/>
  <c r="J1214" i="2"/>
  <c r="A1215" i="2"/>
  <c r="B1215" i="2"/>
  <c r="C1215" i="2"/>
  <c r="D1215" i="2"/>
  <c r="E1215" i="2"/>
  <c r="F1215" i="2"/>
  <c r="G1215" i="2"/>
  <c r="H1215" i="2"/>
  <c r="I1215" i="2"/>
  <c r="J1215" i="2"/>
  <c r="A1216" i="2"/>
  <c r="B1216" i="2"/>
  <c r="C1216" i="2"/>
  <c r="D1216" i="2"/>
  <c r="E1216" i="2"/>
  <c r="F1216" i="2"/>
  <c r="G1216" i="2"/>
  <c r="H1216" i="2"/>
  <c r="I1216" i="2"/>
  <c r="J1216" i="2"/>
  <c r="A1217" i="2"/>
  <c r="B1217" i="2"/>
  <c r="C1217" i="2"/>
  <c r="D1217" i="2"/>
  <c r="E1217" i="2"/>
  <c r="F1217" i="2"/>
  <c r="G1217" i="2"/>
  <c r="H1217" i="2"/>
  <c r="I1217" i="2"/>
  <c r="J1217" i="2"/>
  <c r="A1218" i="2"/>
  <c r="B1218" i="2"/>
  <c r="C1218" i="2"/>
  <c r="D1218" i="2"/>
  <c r="E1218" i="2"/>
  <c r="F1218" i="2"/>
  <c r="G1218" i="2"/>
  <c r="H1218" i="2"/>
  <c r="I1218" i="2"/>
  <c r="J1218" i="2"/>
  <c r="A1219" i="2"/>
  <c r="B1219" i="2"/>
  <c r="C1219" i="2"/>
  <c r="D1219" i="2"/>
  <c r="E1219" i="2"/>
  <c r="F1219" i="2"/>
  <c r="G1219" i="2"/>
  <c r="H1219" i="2"/>
  <c r="I1219" i="2"/>
  <c r="J1219" i="2"/>
  <c r="A1220" i="2"/>
  <c r="B1220" i="2"/>
  <c r="C1220" i="2"/>
  <c r="D1220" i="2"/>
  <c r="E1220" i="2"/>
  <c r="F1220" i="2"/>
  <c r="G1220" i="2"/>
  <c r="H1220" i="2"/>
  <c r="I1220" i="2"/>
  <c r="J1220" i="2"/>
  <c r="A1221" i="2"/>
  <c r="B1221" i="2"/>
  <c r="C1221" i="2"/>
  <c r="D1221" i="2"/>
  <c r="E1221" i="2"/>
  <c r="F1221" i="2"/>
  <c r="G1221" i="2"/>
  <c r="H1221" i="2"/>
  <c r="I1221" i="2"/>
  <c r="J1221" i="2"/>
  <c r="A1222" i="2"/>
  <c r="B1222" i="2"/>
  <c r="C1222" i="2"/>
  <c r="D1222" i="2"/>
  <c r="E1222" i="2"/>
  <c r="F1222" i="2"/>
  <c r="G1222" i="2"/>
  <c r="H1222" i="2"/>
  <c r="I1222" i="2"/>
  <c r="J1222" i="2"/>
  <c r="A1223" i="2"/>
  <c r="B1223" i="2"/>
  <c r="C1223" i="2"/>
  <c r="D1223" i="2"/>
  <c r="E1223" i="2"/>
  <c r="F1223" i="2"/>
  <c r="G1223" i="2"/>
  <c r="H1223" i="2"/>
  <c r="I1223" i="2"/>
  <c r="J1223" i="2"/>
  <c r="A1224" i="2"/>
  <c r="B1224" i="2"/>
  <c r="C1224" i="2"/>
  <c r="D1224" i="2"/>
  <c r="E1224" i="2"/>
  <c r="F1224" i="2"/>
  <c r="G1224" i="2"/>
  <c r="H1224" i="2"/>
  <c r="I1224" i="2"/>
  <c r="J1224" i="2"/>
  <c r="A1225" i="2"/>
  <c r="B1225" i="2"/>
  <c r="C1225" i="2"/>
  <c r="D1225" i="2"/>
  <c r="E1225" i="2"/>
  <c r="F1225" i="2"/>
  <c r="G1225" i="2"/>
  <c r="H1225" i="2"/>
  <c r="I1225" i="2"/>
  <c r="J1225" i="2"/>
  <c r="A1226" i="2"/>
  <c r="B1226" i="2"/>
  <c r="C1226" i="2"/>
  <c r="D1226" i="2"/>
  <c r="E1226" i="2"/>
  <c r="F1226" i="2"/>
  <c r="G1226" i="2"/>
  <c r="H1226" i="2"/>
  <c r="I1226" i="2"/>
  <c r="J1226" i="2"/>
  <c r="A1227" i="2"/>
  <c r="B1227" i="2"/>
  <c r="C1227" i="2"/>
  <c r="D1227" i="2"/>
  <c r="E1227" i="2"/>
  <c r="F1227" i="2"/>
  <c r="G1227" i="2"/>
  <c r="H1227" i="2"/>
  <c r="I1227" i="2"/>
  <c r="J1227" i="2"/>
  <c r="A1228" i="2"/>
  <c r="B1228" i="2"/>
  <c r="C1228" i="2"/>
  <c r="D1228" i="2"/>
  <c r="E1228" i="2"/>
  <c r="F1228" i="2"/>
  <c r="G1228" i="2"/>
  <c r="H1228" i="2"/>
  <c r="I1228" i="2"/>
  <c r="J1228" i="2"/>
  <c r="A1229" i="2"/>
  <c r="B1229" i="2"/>
  <c r="C1229" i="2"/>
  <c r="D1229" i="2"/>
  <c r="E1229" i="2"/>
  <c r="F1229" i="2"/>
  <c r="G1229" i="2"/>
  <c r="H1229" i="2"/>
  <c r="I1229" i="2"/>
  <c r="J1229" i="2"/>
  <c r="A1230" i="2"/>
  <c r="B1230" i="2"/>
  <c r="C1230" i="2"/>
  <c r="D1230" i="2"/>
  <c r="E1230" i="2"/>
  <c r="F1230" i="2"/>
  <c r="G1230" i="2"/>
  <c r="H1230" i="2"/>
  <c r="I1230" i="2"/>
  <c r="J1230" i="2"/>
  <c r="A1231" i="2"/>
  <c r="B1231" i="2"/>
  <c r="C1231" i="2"/>
  <c r="D1231" i="2"/>
  <c r="E1231" i="2"/>
  <c r="F1231" i="2"/>
  <c r="G1231" i="2"/>
  <c r="H1231" i="2"/>
  <c r="I1231" i="2"/>
  <c r="J1231" i="2"/>
  <c r="A1232" i="2"/>
  <c r="B1232" i="2"/>
  <c r="C1232" i="2"/>
  <c r="D1232" i="2"/>
  <c r="E1232" i="2"/>
  <c r="F1232" i="2"/>
  <c r="G1232" i="2"/>
  <c r="H1232" i="2"/>
  <c r="I1232" i="2"/>
  <c r="J1232" i="2"/>
  <c r="A1233" i="2"/>
  <c r="B1233" i="2"/>
  <c r="C1233" i="2"/>
  <c r="D1233" i="2"/>
  <c r="E1233" i="2"/>
  <c r="F1233" i="2"/>
  <c r="G1233" i="2"/>
  <c r="H1233" i="2"/>
  <c r="I1233" i="2"/>
  <c r="J1233" i="2"/>
  <c r="A1234" i="2"/>
  <c r="B1234" i="2"/>
  <c r="C1234" i="2"/>
  <c r="D1234" i="2"/>
  <c r="E1234" i="2"/>
  <c r="F1234" i="2"/>
  <c r="G1234" i="2"/>
  <c r="H1234" i="2"/>
  <c r="I1234" i="2"/>
  <c r="J1234" i="2"/>
  <c r="A1235" i="2"/>
  <c r="B1235" i="2"/>
  <c r="C1235" i="2"/>
  <c r="D1235" i="2"/>
  <c r="E1235" i="2"/>
  <c r="F1235" i="2"/>
  <c r="G1235" i="2"/>
  <c r="H1235" i="2"/>
  <c r="I1235" i="2"/>
  <c r="J1235" i="2"/>
  <c r="A1236" i="2"/>
  <c r="B1236" i="2"/>
  <c r="C1236" i="2"/>
  <c r="D1236" i="2"/>
  <c r="E1236" i="2"/>
  <c r="F1236" i="2"/>
  <c r="G1236" i="2"/>
  <c r="H1236" i="2"/>
  <c r="I1236" i="2"/>
  <c r="J1236" i="2"/>
  <c r="A1237" i="2"/>
  <c r="B1237" i="2"/>
  <c r="C1237" i="2"/>
  <c r="D1237" i="2"/>
  <c r="E1237" i="2"/>
  <c r="F1237" i="2"/>
  <c r="G1237" i="2"/>
  <c r="H1237" i="2"/>
  <c r="I1237" i="2"/>
  <c r="J1237" i="2"/>
  <c r="A1238" i="2"/>
  <c r="B1238" i="2"/>
  <c r="C1238" i="2"/>
  <c r="D1238" i="2"/>
  <c r="E1238" i="2"/>
  <c r="F1238" i="2"/>
  <c r="G1238" i="2"/>
  <c r="H1238" i="2"/>
  <c r="I1238" i="2"/>
  <c r="J1238" i="2"/>
  <c r="A1239" i="2"/>
  <c r="B1239" i="2"/>
  <c r="C1239" i="2"/>
  <c r="D1239" i="2"/>
  <c r="E1239" i="2"/>
  <c r="F1239" i="2"/>
  <c r="G1239" i="2"/>
  <c r="H1239" i="2"/>
  <c r="I1239" i="2"/>
  <c r="J1239" i="2"/>
  <c r="A1240" i="2"/>
  <c r="B1240" i="2"/>
  <c r="C1240" i="2"/>
  <c r="D1240" i="2"/>
  <c r="E1240" i="2"/>
  <c r="F1240" i="2"/>
  <c r="G1240" i="2"/>
  <c r="H1240" i="2"/>
  <c r="I1240" i="2"/>
  <c r="J1240" i="2"/>
  <c r="A1241" i="2"/>
  <c r="B1241" i="2"/>
  <c r="C1241" i="2"/>
  <c r="D1241" i="2"/>
  <c r="E1241" i="2"/>
  <c r="F1241" i="2"/>
  <c r="G1241" i="2"/>
  <c r="H1241" i="2"/>
  <c r="I1241" i="2"/>
  <c r="J1241" i="2"/>
  <c r="A1242" i="2"/>
  <c r="B1242" i="2"/>
  <c r="C1242" i="2"/>
  <c r="D1242" i="2"/>
  <c r="E1242" i="2"/>
  <c r="F1242" i="2"/>
  <c r="G1242" i="2"/>
  <c r="H1242" i="2"/>
  <c r="I1242" i="2"/>
  <c r="J1242" i="2"/>
  <c r="A1243" i="2"/>
  <c r="B1243" i="2"/>
  <c r="C1243" i="2"/>
  <c r="D1243" i="2"/>
  <c r="E1243" i="2"/>
  <c r="F1243" i="2"/>
  <c r="G1243" i="2"/>
  <c r="H1243" i="2"/>
  <c r="I1243" i="2"/>
  <c r="J1243" i="2"/>
  <c r="A1244" i="2"/>
  <c r="B1244" i="2"/>
  <c r="C1244" i="2"/>
  <c r="D1244" i="2"/>
  <c r="E1244" i="2"/>
  <c r="F1244" i="2"/>
  <c r="G1244" i="2"/>
  <c r="H1244" i="2"/>
  <c r="I1244" i="2"/>
  <c r="J1244" i="2"/>
  <c r="A1245" i="2"/>
  <c r="B1245" i="2"/>
  <c r="C1245" i="2"/>
  <c r="D1245" i="2"/>
  <c r="E1245" i="2"/>
  <c r="F1245" i="2"/>
  <c r="G1245" i="2"/>
  <c r="H1245" i="2"/>
  <c r="I1245" i="2"/>
  <c r="J1245" i="2"/>
  <c r="A1246" i="2"/>
  <c r="B1246" i="2"/>
  <c r="C1246" i="2"/>
  <c r="D1246" i="2"/>
  <c r="E1246" i="2"/>
  <c r="F1246" i="2"/>
  <c r="G1246" i="2"/>
  <c r="H1246" i="2"/>
  <c r="I1246" i="2"/>
  <c r="J1246" i="2"/>
  <c r="A1247" i="2"/>
  <c r="B1247" i="2"/>
  <c r="C1247" i="2"/>
  <c r="D1247" i="2"/>
  <c r="E1247" i="2"/>
  <c r="F1247" i="2"/>
  <c r="G1247" i="2"/>
  <c r="H1247" i="2"/>
  <c r="I1247" i="2"/>
  <c r="J1247" i="2"/>
  <c r="A1248" i="2"/>
  <c r="B1248" i="2"/>
  <c r="C1248" i="2"/>
  <c r="D1248" i="2"/>
  <c r="E1248" i="2"/>
  <c r="F1248" i="2"/>
  <c r="G1248" i="2"/>
  <c r="H1248" i="2"/>
  <c r="I1248" i="2"/>
  <c r="J1248" i="2"/>
  <c r="A1249" i="2"/>
  <c r="B1249" i="2"/>
  <c r="C1249" i="2"/>
  <c r="D1249" i="2"/>
  <c r="E1249" i="2"/>
  <c r="F1249" i="2"/>
  <c r="G1249" i="2"/>
  <c r="H1249" i="2"/>
  <c r="I1249" i="2"/>
  <c r="J1249" i="2"/>
  <c r="A1250" i="2"/>
  <c r="B1250" i="2"/>
  <c r="C1250" i="2"/>
  <c r="D1250" i="2"/>
  <c r="E1250" i="2"/>
  <c r="F1250" i="2"/>
  <c r="G1250" i="2"/>
  <c r="H1250" i="2"/>
  <c r="I1250" i="2"/>
  <c r="J1250" i="2"/>
  <c r="A1251" i="2"/>
  <c r="B1251" i="2"/>
  <c r="C1251" i="2"/>
  <c r="D1251" i="2"/>
  <c r="E1251" i="2"/>
  <c r="F1251" i="2"/>
  <c r="G1251" i="2"/>
  <c r="H1251" i="2"/>
  <c r="I1251" i="2"/>
  <c r="J1251" i="2"/>
  <c r="A1252" i="2"/>
  <c r="B1252" i="2"/>
  <c r="C1252" i="2"/>
  <c r="D1252" i="2"/>
  <c r="E1252" i="2"/>
  <c r="F1252" i="2"/>
  <c r="G1252" i="2"/>
  <c r="H1252" i="2"/>
  <c r="I1252" i="2"/>
  <c r="J1252" i="2"/>
  <c r="A1253" i="2"/>
  <c r="B1253" i="2"/>
  <c r="C1253" i="2"/>
  <c r="D1253" i="2"/>
  <c r="E1253" i="2"/>
  <c r="F1253" i="2"/>
  <c r="G1253" i="2"/>
  <c r="H1253" i="2"/>
  <c r="I1253" i="2"/>
  <c r="J1253" i="2"/>
  <c r="A1254" i="2"/>
  <c r="B1254" i="2"/>
  <c r="C1254" i="2"/>
  <c r="D1254" i="2"/>
  <c r="E1254" i="2"/>
  <c r="F1254" i="2"/>
  <c r="G1254" i="2"/>
  <c r="H1254" i="2"/>
  <c r="I1254" i="2"/>
  <c r="J1254" i="2"/>
  <c r="A1255" i="2"/>
  <c r="B1255" i="2"/>
  <c r="C1255" i="2"/>
  <c r="D1255" i="2"/>
  <c r="E1255" i="2"/>
  <c r="F1255" i="2"/>
  <c r="G1255" i="2"/>
  <c r="H1255" i="2"/>
  <c r="I1255" i="2"/>
  <c r="J1255" i="2"/>
  <c r="A1256" i="2"/>
  <c r="B1256" i="2"/>
  <c r="C1256" i="2"/>
  <c r="D1256" i="2"/>
  <c r="E1256" i="2"/>
  <c r="F1256" i="2"/>
  <c r="G1256" i="2"/>
  <c r="H1256" i="2"/>
  <c r="I1256" i="2"/>
  <c r="J1256" i="2"/>
  <c r="A1257" i="2"/>
  <c r="B1257" i="2"/>
  <c r="C1257" i="2"/>
  <c r="D1257" i="2"/>
  <c r="E1257" i="2"/>
  <c r="F1257" i="2"/>
  <c r="G1257" i="2"/>
  <c r="H1257" i="2"/>
  <c r="I1257" i="2"/>
  <c r="J1257" i="2"/>
  <c r="A1258" i="2"/>
  <c r="B1258" i="2"/>
  <c r="C1258" i="2"/>
  <c r="D1258" i="2"/>
  <c r="E1258" i="2"/>
  <c r="F1258" i="2"/>
  <c r="G1258" i="2"/>
  <c r="H1258" i="2"/>
  <c r="I1258" i="2"/>
  <c r="J1258" i="2"/>
  <c r="A1259" i="2"/>
  <c r="B1259" i="2"/>
  <c r="C1259" i="2"/>
  <c r="D1259" i="2"/>
  <c r="E1259" i="2"/>
  <c r="F1259" i="2"/>
  <c r="G1259" i="2"/>
  <c r="H1259" i="2"/>
  <c r="I1259" i="2"/>
  <c r="J1259" i="2"/>
  <c r="A1260" i="2"/>
  <c r="B1260" i="2"/>
  <c r="C1260" i="2"/>
  <c r="D1260" i="2"/>
  <c r="E1260" i="2"/>
  <c r="F1260" i="2"/>
  <c r="G1260" i="2"/>
  <c r="H1260" i="2"/>
  <c r="I1260" i="2"/>
  <c r="J1260" i="2"/>
  <c r="A1261" i="2"/>
  <c r="B1261" i="2"/>
  <c r="C1261" i="2"/>
  <c r="D1261" i="2"/>
  <c r="E1261" i="2"/>
  <c r="F1261" i="2"/>
  <c r="G1261" i="2"/>
  <c r="H1261" i="2"/>
  <c r="I1261" i="2"/>
  <c r="J1261" i="2"/>
  <c r="A1262" i="2"/>
  <c r="B1262" i="2"/>
  <c r="C1262" i="2"/>
  <c r="D1262" i="2"/>
  <c r="E1262" i="2"/>
  <c r="F1262" i="2"/>
  <c r="G1262" i="2"/>
  <c r="H1262" i="2"/>
  <c r="I1262" i="2"/>
  <c r="J1262" i="2"/>
  <c r="A1263" i="2"/>
  <c r="B1263" i="2"/>
  <c r="C1263" i="2"/>
  <c r="D1263" i="2"/>
  <c r="E1263" i="2"/>
  <c r="F1263" i="2"/>
  <c r="G1263" i="2"/>
  <c r="H1263" i="2"/>
  <c r="I1263" i="2"/>
  <c r="J1263" i="2"/>
  <c r="A1264" i="2"/>
  <c r="B1264" i="2"/>
  <c r="C1264" i="2"/>
  <c r="D1264" i="2"/>
  <c r="E1264" i="2"/>
  <c r="F1264" i="2"/>
  <c r="G1264" i="2"/>
  <c r="H1264" i="2"/>
  <c r="I1264" i="2"/>
  <c r="J1264" i="2"/>
  <c r="A1265" i="2"/>
  <c r="B1265" i="2"/>
  <c r="C1265" i="2"/>
  <c r="D1265" i="2"/>
  <c r="E1265" i="2"/>
  <c r="F1265" i="2"/>
  <c r="G1265" i="2"/>
  <c r="H1265" i="2"/>
  <c r="I1265" i="2"/>
  <c r="J1265" i="2"/>
  <c r="A1266" i="2"/>
  <c r="B1266" i="2"/>
  <c r="C1266" i="2"/>
  <c r="D1266" i="2"/>
  <c r="E1266" i="2"/>
  <c r="F1266" i="2"/>
  <c r="G1266" i="2"/>
  <c r="H1266" i="2"/>
  <c r="I1266" i="2"/>
  <c r="J1266" i="2"/>
  <c r="A1267" i="2"/>
  <c r="B1267" i="2"/>
  <c r="C1267" i="2"/>
  <c r="D1267" i="2"/>
  <c r="E1267" i="2"/>
  <c r="F1267" i="2"/>
  <c r="G1267" i="2"/>
  <c r="H1267" i="2"/>
  <c r="I1267" i="2"/>
  <c r="J1267" i="2"/>
  <c r="A1268" i="2"/>
  <c r="B1268" i="2"/>
  <c r="C1268" i="2"/>
  <c r="D1268" i="2"/>
  <c r="E1268" i="2"/>
  <c r="F1268" i="2"/>
  <c r="G1268" i="2"/>
  <c r="H1268" i="2"/>
  <c r="I1268" i="2"/>
  <c r="J1268" i="2"/>
  <c r="A1269" i="2"/>
  <c r="B1269" i="2"/>
  <c r="C1269" i="2"/>
  <c r="D1269" i="2"/>
  <c r="E1269" i="2"/>
  <c r="F1269" i="2"/>
  <c r="G1269" i="2"/>
  <c r="H1269" i="2"/>
  <c r="I1269" i="2"/>
  <c r="J1269" i="2"/>
  <c r="A1270" i="2"/>
  <c r="B1270" i="2"/>
  <c r="C1270" i="2"/>
  <c r="D1270" i="2"/>
  <c r="E1270" i="2"/>
  <c r="F1270" i="2"/>
  <c r="G1270" i="2"/>
  <c r="H1270" i="2"/>
  <c r="I1270" i="2"/>
  <c r="J1270" i="2"/>
  <c r="A1271" i="2"/>
  <c r="B1271" i="2"/>
  <c r="C1271" i="2"/>
  <c r="D1271" i="2"/>
  <c r="E1271" i="2"/>
  <c r="F1271" i="2"/>
  <c r="G1271" i="2"/>
  <c r="H1271" i="2"/>
  <c r="I1271" i="2"/>
  <c r="J1271" i="2"/>
  <c r="A1272" i="2"/>
  <c r="B1272" i="2"/>
  <c r="C1272" i="2"/>
  <c r="D1272" i="2"/>
  <c r="E1272" i="2"/>
  <c r="F1272" i="2"/>
  <c r="G1272" i="2"/>
  <c r="H1272" i="2"/>
  <c r="I1272" i="2"/>
  <c r="J1272" i="2"/>
  <c r="A1273" i="2"/>
  <c r="B1273" i="2"/>
  <c r="C1273" i="2"/>
  <c r="D1273" i="2"/>
  <c r="E1273" i="2"/>
  <c r="F1273" i="2"/>
  <c r="G1273" i="2"/>
  <c r="H1273" i="2"/>
  <c r="I1273" i="2"/>
  <c r="J1273" i="2"/>
  <c r="A1274" i="2"/>
  <c r="B1274" i="2"/>
  <c r="C1274" i="2"/>
  <c r="D1274" i="2"/>
  <c r="E1274" i="2"/>
  <c r="F1274" i="2"/>
  <c r="G1274" i="2"/>
  <c r="H1274" i="2"/>
  <c r="I1274" i="2"/>
  <c r="J1274" i="2"/>
  <c r="A1275" i="2"/>
  <c r="B1275" i="2"/>
  <c r="C1275" i="2"/>
  <c r="D1275" i="2"/>
  <c r="E1275" i="2"/>
  <c r="F1275" i="2"/>
  <c r="G1275" i="2"/>
  <c r="H1275" i="2"/>
  <c r="I1275" i="2"/>
  <c r="J1275" i="2"/>
  <c r="A1276" i="2"/>
  <c r="B1276" i="2"/>
  <c r="C1276" i="2"/>
  <c r="D1276" i="2"/>
  <c r="E1276" i="2"/>
  <c r="F1276" i="2"/>
  <c r="G1276" i="2"/>
  <c r="H1276" i="2"/>
  <c r="I1276" i="2"/>
  <c r="J1276" i="2"/>
  <c r="A1277" i="2"/>
  <c r="B1277" i="2"/>
  <c r="C1277" i="2"/>
  <c r="D1277" i="2"/>
  <c r="E1277" i="2"/>
  <c r="F1277" i="2"/>
  <c r="G1277" i="2"/>
  <c r="H1277" i="2"/>
  <c r="I1277" i="2"/>
  <c r="J1277" i="2"/>
  <c r="A1278" i="2"/>
  <c r="B1278" i="2"/>
  <c r="C1278" i="2"/>
  <c r="D1278" i="2"/>
  <c r="E1278" i="2"/>
  <c r="F1278" i="2"/>
  <c r="G1278" i="2"/>
  <c r="H1278" i="2"/>
  <c r="I1278" i="2"/>
  <c r="J1278" i="2"/>
  <c r="A1279" i="2"/>
  <c r="B1279" i="2"/>
  <c r="C1279" i="2"/>
  <c r="D1279" i="2"/>
  <c r="E1279" i="2"/>
  <c r="F1279" i="2"/>
  <c r="G1279" i="2"/>
  <c r="H1279" i="2"/>
  <c r="I1279" i="2"/>
  <c r="J1279" i="2"/>
  <c r="A1280" i="2"/>
  <c r="B1280" i="2"/>
  <c r="C1280" i="2"/>
  <c r="D1280" i="2"/>
  <c r="E1280" i="2"/>
  <c r="F1280" i="2"/>
  <c r="G1280" i="2"/>
  <c r="H1280" i="2"/>
  <c r="I1280" i="2"/>
  <c r="J1280" i="2"/>
  <c r="A1281" i="2"/>
  <c r="B1281" i="2"/>
  <c r="C1281" i="2"/>
  <c r="D1281" i="2"/>
  <c r="E1281" i="2"/>
  <c r="F1281" i="2"/>
  <c r="G1281" i="2"/>
  <c r="H1281" i="2"/>
  <c r="I1281" i="2"/>
  <c r="J1281" i="2"/>
  <c r="A1282" i="2"/>
  <c r="B1282" i="2"/>
  <c r="C1282" i="2"/>
  <c r="D1282" i="2"/>
  <c r="E1282" i="2"/>
  <c r="F1282" i="2"/>
  <c r="G1282" i="2"/>
  <c r="H1282" i="2"/>
  <c r="I1282" i="2"/>
  <c r="J1282" i="2"/>
  <c r="A1283" i="2"/>
  <c r="B1283" i="2"/>
  <c r="C1283" i="2"/>
  <c r="D1283" i="2"/>
  <c r="E1283" i="2"/>
  <c r="F1283" i="2"/>
  <c r="G1283" i="2"/>
  <c r="H1283" i="2"/>
  <c r="I1283" i="2"/>
  <c r="J1283" i="2"/>
  <c r="A1284" i="2"/>
  <c r="B1284" i="2"/>
  <c r="C1284" i="2"/>
  <c r="D1284" i="2"/>
  <c r="E1284" i="2"/>
  <c r="F1284" i="2"/>
  <c r="G1284" i="2"/>
  <c r="H1284" i="2"/>
  <c r="I1284" i="2"/>
  <c r="J1284" i="2"/>
  <c r="A1285" i="2"/>
  <c r="B1285" i="2"/>
  <c r="C1285" i="2"/>
  <c r="D1285" i="2"/>
  <c r="E1285" i="2"/>
  <c r="F1285" i="2"/>
  <c r="G1285" i="2"/>
  <c r="H1285" i="2"/>
  <c r="I1285" i="2"/>
  <c r="J1285" i="2"/>
  <c r="A1286" i="2"/>
  <c r="B1286" i="2"/>
  <c r="C1286" i="2"/>
  <c r="D1286" i="2"/>
  <c r="E1286" i="2"/>
  <c r="F1286" i="2"/>
  <c r="G1286" i="2"/>
  <c r="H1286" i="2"/>
  <c r="I1286" i="2"/>
  <c r="J1286" i="2"/>
  <c r="A1287" i="2"/>
  <c r="B1287" i="2"/>
  <c r="C1287" i="2"/>
  <c r="D1287" i="2"/>
  <c r="E1287" i="2"/>
  <c r="F1287" i="2"/>
  <c r="G1287" i="2"/>
  <c r="H1287" i="2"/>
  <c r="I1287" i="2"/>
  <c r="J1287" i="2"/>
  <c r="A1288" i="2"/>
  <c r="B1288" i="2"/>
  <c r="C1288" i="2"/>
  <c r="D1288" i="2"/>
  <c r="E1288" i="2"/>
  <c r="F1288" i="2"/>
  <c r="G1288" i="2"/>
  <c r="H1288" i="2"/>
  <c r="I1288" i="2"/>
  <c r="J1288" i="2"/>
  <c r="A1289" i="2"/>
  <c r="B1289" i="2"/>
  <c r="C1289" i="2"/>
  <c r="D1289" i="2"/>
  <c r="E1289" i="2"/>
  <c r="F1289" i="2"/>
  <c r="G1289" i="2"/>
  <c r="H1289" i="2"/>
  <c r="I1289" i="2"/>
  <c r="J1289" i="2"/>
  <c r="A1290" i="2"/>
  <c r="B1290" i="2"/>
  <c r="C1290" i="2"/>
  <c r="D1290" i="2"/>
  <c r="E1290" i="2"/>
  <c r="F1290" i="2"/>
  <c r="G1290" i="2"/>
  <c r="H1290" i="2"/>
  <c r="I1290" i="2"/>
  <c r="J1290" i="2"/>
  <c r="A1291" i="2"/>
  <c r="B1291" i="2"/>
  <c r="C1291" i="2"/>
  <c r="D1291" i="2"/>
  <c r="E1291" i="2"/>
  <c r="F1291" i="2"/>
  <c r="G1291" i="2"/>
  <c r="H1291" i="2"/>
  <c r="I1291" i="2"/>
  <c r="J1291" i="2"/>
  <c r="A1292" i="2"/>
  <c r="B1292" i="2"/>
  <c r="C1292" i="2"/>
  <c r="D1292" i="2"/>
  <c r="E1292" i="2"/>
  <c r="F1292" i="2"/>
  <c r="G1292" i="2"/>
  <c r="H1292" i="2"/>
  <c r="I1292" i="2"/>
  <c r="J1292" i="2"/>
  <c r="A1293" i="2"/>
  <c r="B1293" i="2"/>
  <c r="C1293" i="2"/>
  <c r="D1293" i="2"/>
  <c r="E1293" i="2"/>
  <c r="F1293" i="2"/>
  <c r="G1293" i="2"/>
  <c r="H1293" i="2"/>
  <c r="I1293" i="2"/>
  <c r="J1293" i="2"/>
  <c r="A1294" i="2"/>
  <c r="B1294" i="2"/>
  <c r="C1294" i="2"/>
  <c r="D1294" i="2"/>
  <c r="E1294" i="2"/>
  <c r="F1294" i="2"/>
  <c r="G1294" i="2"/>
  <c r="H1294" i="2"/>
  <c r="I1294" i="2"/>
  <c r="J1294" i="2"/>
  <c r="A1295" i="2"/>
  <c r="B1295" i="2"/>
  <c r="C1295" i="2"/>
  <c r="D1295" i="2"/>
  <c r="E1295" i="2"/>
  <c r="F1295" i="2"/>
  <c r="G1295" i="2"/>
  <c r="H1295" i="2"/>
  <c r="I1295" i="2"/>
  <c r="J1295" i="2"/>
  <c r="A1296" i="2"/>
  <c r="B1296" i="2"/>
  <c r="C1296" i="2"/>
  <c r="D1296" i="2"/>
  <c r="E1296" i="2"/>
  <c r="F1296" i="2"/>
  <c r="G1296" i="2"/>
  <c r="H1296" i="2"/>
  <c r="I1296" i="2"/>
  <c r="J1296" i="2"/>
  <c r="A1297" i="2"/>
  <c r="B1297" i="2"/>
  <c r="C1297" i="2"/>
  <c r="D1297" i="2"/>
  <c r="E1297" i="2"/>
  <c r="F1297" i="2"/>
  <c r="G1297" i="2"/>
  <c r="H1297" i="2"/>
  <c r="I1297" i="2"/>
  <c r="J1297" i="2"/>
  <c r="A1298" i="2"/>
  <c r="B1298" i="2"/>
  <c r="C1298" i="2"/>
  <c r="D1298" i="2"/>
  <c r="E1298" i="2"/>
  <c r="F1298" i="2"/>
  <c r="G1298" i="2"/>
  <c r="H1298" i="2"/>
  <c r="I1298" i="2"/>
  <c r="J1298" i="2"/>
  <c r="A1299" i="2"/>
  <c r="B1299" i="2"/>
  <c r="C1299" i="2"/>
  <c r="D1299" i="2"/>
  <c r="E1299" i="2"/>
  <c r="F1299" i="2"/>
  <c r="G1299" i="2"/>
  <c r="H1299" i="2"/>
  <c r="I1299" i="2"/>
  <c r="J1299" i="2"/>
  <c r="A1300" i="2"/>
  <c r="B1300" i="2"/>
  <c r="C1300" i="2"/>
  <c r="D1300" i="2"/>
  <c r="E1300" i="2"/>
  <c r="F1300" i="2"/>
  <c r="G1300" i="2"/>
  <c r="H1300" i="2"/>
  <c r="I1300" i="2"/>
  <c r="J1300" i="2"/>
  <c r="A1301" i="2"/>
  <c r="B1301" i="2"/>
  <c r="C1301" i="2"/>
  <c r="D1301" i="2"/>
  <c r="E1301" i="2"/>
  <c r="F1301" i="2"/>
  <c r="G1301" i="2"/>
  <c r="H1301" i="2"/>
  <c r="I1301" i="2"/>
  <c r="J1301" i="2"/>
  <c r="A1302" i="2"/>
  <c r="B1302" i="2"/>
  <c r="C1302" i="2"/>
  <c r="D1302" i="2"/>
  <c r="E1302" i="2"/>
  <c r="F1302" i="2"/>
  <c r="G1302" i="2"/>
  <c r="H1302" i="2"/>
  <c r="I1302" i="2"/>
  <c r="J1302" i="2"/>
  <c r="A1303" i="2"/>
  <c r="B1303" i="2"/>
  <c r="C1303" i="2"/>
  <c r="D1303" i="2"/>
  <c r="E1303" i="2"/>
  <c r="F1303" i="2"/>
  <c r="G1303" i="2"/>
  <c r="H1303" i="2"/>
  <c r="I1303" i="2"/>
  <c r="J1303" i="2"/>
  <c r="A1304" i="2"/>
  <c r="B1304" i="2"/>
  <c r="C1304" i="2"/>
  <c r="D1304" i="2"/>
  <c r="E1304" i="2"/>
  <c r="F1304" i="2"/>
  <c r="G1304" i="2"/>
  <c r="H1304" i="2"/>
  <c r="I1304" i="2"/>
  <c r="J1304" i="2"/>
  <c r="A1305" i="2"/>
  <c r="B1305" i="2"/>
  <c r="C1305" i="2"/>
  <c r="D1305" i="2"/>
  <c r="E1305" i="2"/>
  <c r="F1305" i="2"/>
  <c r="G1305" i="2"/>
  <c r="H1305" i="2"/>
  <c r="I1305" i="2"/>
  <c r="J1305" i="2"/>
  <c r="A1306" i="2"/>
  <c r="B1306" i="2"/>
  <c r="C1306" i="2"/>
  <c r="D1306" i="2"/>
  <c r="E1306" i="2"/>
  <c r="F1306" i="2"/>
  <c r="G1306" i="2"/>
  <c r="H1306" i="2"/>
  <c r="I1306" i="2"/>
  <c r="J1306" i="2"/>
  <c r="A1307" i="2"/>
  <c r="B1307" i="2"/>
  <c r="C1307" i="2"/>
  <c r="D1307" i="2"/>
  <c r="E1307" i="2"/>
  <c r="F1307" i="2"/>
  <c r="G1307" i="2"/>
  <c r="H1307" i="2"/>
  <c r="I1307" i="2"/>
  <c r="J1307" i="2"/>
  <c r="A1308" i="2"/>
  <c r="B1308" i="2"/>
  <c r="C1308" i="2"/>
  <c r="D1308" i="2"/>
  <c r="E1308" i="2"/>
  <c r="F1308" i="2"/>
  <c r="G1308" i="2"/>
  <c r="H1308" i="2"/>
  <c r="I1308" i="2"/>
  <c r="J1308" i="2"/>
  <c r="A1309" i="2"/>
  <c r="B1309" i="2"/>
  <c r="C1309" i="2"/>
  <c r="D1309" i="2"/>
  <c r="E1309" i="2"/>
  <c r="F1309" i="2"/>
  <c r="G1309" i="2"/>
  <c r="H1309" i="2"/>
  <c r="I1309" i="2"/>
  <c r="J1309" i="2"/>
  <c r="A1310" i="2"/>
  <c r="B1310" i="2"/>
  <c r="C1310" i="2"/>
  <c r="D1310" i="2"/>
  <c r="E1310" i="2"/>
  <c r="F1310" i="2"/>
  <c r="G1310" i="2"/>
  <c r="H1310" i="2"/>
  <c r="I1310" i="2"/>
  <c r="J1310" i="2"/>
  <c r="A1311" i="2"/>
  <c r="B1311" i="2"/>
  <c r="C1311" i="2"/>
  <c r="D1311" i="2"/>
  <c r="E1311" i="2"/>
  <c r="F1311" i="2"/>
  <c r="G1311" i="2"/>
  <c r="H1311" i="2"/>
  <c r="I1311" i="2"/>
  <c r="J1311" i="2"/>
  <c r="A1312" i="2"/>
  <c r="B1312" i="2"/>
  <c r="C1312" i="2"/>
  <c r="D1312" i="2"/>
  <c r="E1312" i="2"/>
  <c r="F1312" i="2"/>
  <c r="G1312" i="2"/>
  <c r="H1312" i="2"/>
  <c r="I1312" i="2"/>
  <c r="J1312" i="2"/>
  <c r="A1313" i="2"/>
  <c r="B1313" i="2"/>
  <c r="C1313" i="2"/>
  <c r="D1313" i="2"/>
  <c r="E1313" i="2"/>
  <c r="F1313" i="2"/>
  <c r="G1313" i="2"/>
  <c r="H1313" i="2"/>
  <c r="I1313" i="2"/>
  <c r="J1313" i="2"/>
  <c r="A1314" i="2"/>
  <c r="B1314" i="2"/>
  <c r="C1314" i="2"/>
  <c r="D1314" i="2"/>
  <c r="E1314" i="2"/>
  <c r="F1314" i="2"/>
  <c r="G1314" i="2"/>
  <c r="H1314" i="2"/>
  <c r="I1314" i="2"/>
  <c r="J1314" i="2"/>
  <c r="A1315" i="2"/>
  <c r="B1315" i="2"/>
  <c r="C1315" i="2"/>
  <c r="D1315" i="2"/>
  <c r="E1315" i="2"/>
  <c r="F1315" i="2"/>
  <c r="G1315" i="2"/>
  <c r="H1315" i="2"/>
  <c r="I1315" i="2"/>
  <c r="J1315" i="2"/>
  <c r="A1316" i="2"/>
  <c r="B1316" i="2"/>
  <c r="C1316" i="2"/>
  <c r="D1316" i="2"/>
  <c r="E1316" i="2"/>
  <c r="F1316" i="2"/>
  <c r="G1316" i="2"/>
  <c r="H1316" i="2"/>
  <c r="I1316" i="2"/>
  <c r="J1316" i="2"/>
  <c r="A1317" i="2"/>
  <c r="B1317" i="2"/>
  <c r="C1317" i="2"/>
  <c r="D1317" i="2"/>
  <c r="E1317" i="2"/>
  <c r="F1317" i="2"/>
  <c r="G1317" i="2"/>
  <c r="H1317" i="2"/>
  <c r="I1317" i="2"/>
  <c r="J1317" i="2"/>
  <c r="A1318" i="2"/>
  <c r="B1318" i="2"/>
  <c r="C1318" i="2"/>
  <c r="D1318" i="2"/>
  <c r="E1318" i="2"/>
  <c r="F1318" i="2"/>
  <c r="G1318" i="2"/>
  <c r="H1318" i="2"/>
  <c r="I1318" i="2"/>
  <c r="J1318" i="2"/>
  <c r="A1319" i="2"/>
  <c r="B1319" i="2"/>
  <c r="C1319" i="2"/>
  <c r="D1319" i="2"/>
  <c r="E1319" i="2"/>
  <c r="F1319" i="2"/>
  <c r="G1319" i="2"/>
  <c r="H1319" i="2"/>
  <c r="I1319" i="2"/>
  <c r="J1319" i="2"/>
  <c r="A1320" i="2"/>
  <c r="B1320" i="2"/>
  <c r="C1320" i="2"/>
  <c r="D1320" i="2"/>
  <c r="E1320" i="2"/>
  <c r="F1320" i="2"/>
  <c r="G1320" i="2"/>
  <c r="H1320" i="2"/>
  <c r="I1320" i="2"/>
  <c r="J1320" i="2"/>
  <c r="A1321" i="2"/>
  <c r="B1321" i="2"/>
  <c r="C1321" i="2"/>
  <c r="D1321" i="2"/>
  <c r="E1321" i="2"/>
  <c r="F1321" i="2"/>
  <c r="G1321" i="2"/>
  <c r="H1321" i="2"/>
  <c r="I1321" i="2"/>
  <c r="J1321" i="2"/>
  <c r="A1322" i="2"/>
  <c r="B1322" i="2"/>
  <c r="C1322" i="2"/>
  <c r="D1322" i="2"/>
  <c r="E1322" i="2"/>
  <c r="F1322" i="2"/>
  <c r="G1322" i="2"/>
  <c r="H1322" i="2"/>
  <c r="I1322" i="2"/>
  <c r="J1322" i="2"/>
  <c r="A1323" i="2"/>
  <c r="B1323" i="2"/>
  <c r="C1323" i="2"/>
  <c r="D1323" i="2"/>
  <c r="E1323" i="2"/>
  <c r="F1323" i="2"/>
  <c r="G1323" i="2"/>
  <c r="H1323" i="2"/>
  <c r="I1323" i="2"/>
  <c r="J1323" i="2"/>
  <c r="A1324" i="2"/>
  <c r="B1324" i="2"/>
  <c r="C1324" i="2"/>
  <c r="D1324" i="2"/>
  <c r="E1324" i="2"/>
  <c r="F1324" i="2"/>
  <c r="G1324" i="2"/>
  <c r="H1324" i="2"/>
  <c r="I1324" i="2"/>
  <c r="J1324" i="2"/>
  <c r="A1325" i="2"/>
  <c r="B1325" i="2"/>
  <c r="C1325" i="2"/>
  <c r="D1325" i="2"/>
  <c r="E1325" i="2"/>
  <c r="F1325" i="2"/>
  <c r="G1325" i="2"/>
  <c r="H1325" i="2"/>
  <c r="I1325" i="2"/>
  <c r="J1325" i="2"/>
  <c r="A1326" i="2"/>
  <c r="B1326" i="2"/>
  <c r="C1326" i="2"/>
  <c r="D1326" i="2"/>
  <c r="E1326" i="2"/>
  <c r="F1326" i="2"/>
  <c r="G1326" i="2"/>
  <c r="H1326" i="2"/>
  <c r="I1326" i="2"/>
  <c r="J1326" i="2"/>
  <c r="A1327" i="2"/>
  <c r="B1327" i="2"/>
  <c r="C1327" i="2"/>
  <c r="D1327" i="2"/>
  <c r="E1327" i="2"/>
  <c r="F1327" i="2"/>
  <c r="G1327" i="2"/>
  <c r="H1327" i="2"/>
  <c r="I1327" i="2"/>
  <c r="J1327" i="2"/>
  <c r="A1328" i="2"/>
  <c r="B1328" i="2"/>
  <c r="C1328" i="2"/>
  <c r="D1328" i="2"/>
  <c r="E1328" i="2"/>
  <c r="F1328" i="2"/>
  <c r="G1328" i="2"/>
  <c r="H1328" i="2"/>
  <c r="I1328" i="2"/>
  <c r="J1328" i="2"/>
  <c r="A1329" i="2"/>
  <c r="B1329" i="2"/>
  <c r="C1329" i="2"/>
  <c r="D1329" i="2"/>
  <c r="E1329" i="2"/>
  <c r="F1329" i="2"/>
  <c r="G1329" i="2"/>
  <c r="H1329" i="2"/>
  <c r="I1329" i="2"/>
  <c r="J1329" i="2"/>
  <c r="A1330" i="2"/>
  <c r="B1330" i="2"/>
  <c r="C1330" i="2"/>
  <c r="D1330" i="2"/>
  <c r="E1330" i="2"/>
  <c r="F1330" i="2"/>
  <c r="G1330" i="2"/>
  <c r="H1330" i="2"/>
  <c r="I1330" i="2"/>
  <c r="J1330" i="2"/>
  <c r="A1331" i="2"/>
  <c r="B1331" i="2"/>
  <c r="C1331" i="2"/>
  <c r="D1331" i="2"/>
  <c r="E1331" i="2"/>
  <c r="F1331" i="2"/>
  <c r="G1331" i="2"/>
  <c r="H1331" i="2"/>
  <c r="I1331" i="2"/>
  <c r="J1331" i="2"/>
  <c r="A1332" i="2"/>
  <c r="B1332" i="2"/>
  <c r="C1332" i="2"/>
  <c r="D1332" i="2"/>
  <c r="E1332" i="2"/>
  <c r="F1332" i="2"/>
  <c r="G1332" i="2"/>
  <c r="H1332" i="2"/>
  <c r="I1332" i="2"/>
  <c r="J1332" i="2"/>
  <c r="A1333" i="2"/>
  <c r="B1333" i="2"/>
  <c r="C1333" i="2"/>
  <c r="D1333" i="2"/>
  <c r="E1333" i="2"/>
  <c r="F1333" i="2"/>
  <c r="G1333" i="2"/>
  <c r="H1333" i="2"/>
  <c r="I1333" i="2"/>
  <c r="J1333" i="2"/>
  <c r="A1334" i="2"/>
  <c r="B1334" i="2"/>
  <c r="C1334" i="2"/>
  <c r="D1334" i="2"/>
  <c r="E1334" i="2"/>
  <c r="F1334" i="2"/>
  <c r="G1334" i="2"/>
  <c r="H1334" i="2"/>
  <c r="I1334" i="2"/>
  <c r="J1334" i="2"/>
  <c r="A1335" i="2"/>
  <c r="B1335" i="2"/>
  <c r="C1335" i="2"/>
  <c r="D1335" i="2"/>
  <c r="E1335" i="2"/>
  <c r="F1335" i="2"/>
  <c r="G1335" i="2"/>
  <c r="H1335" i="2"/>
  <c r="I1335" i="2"/>
  <c r="J1335" i="2"/>
  <c r="A1336" i="2"/>
  <c r="B1336" i="2"/>
  <c r="C1336" i="2"/>
  <c r="D1336" i="2"/>
  <c r="E1336" i="2"/>
  <c r="F1336" i="2"/>
  <c r="G1336" i="2"/>
  <c r="H1336" i="2"/>
  <c r="I1336" i="2"/>
  <c r="J1336" i="2"/>
  <c r="A1337" i="2"/>
  <c r="B1337" i="2"/>
  <c r="C1337" i="2"/>
  <c r="D1337" i="2"/>
  <c r="E1337" i="2"/>
  <c r="F1337" i="2"/>
  <c r="G1337" i="2"/>
  <c r="H1337" i="2"/>
  <c r="I1337" i="2"/>
  <c r="J1337" i="2"/>
  <c r="A1338" i="2"/>
  <c r="B1338" i="2"/>
  <c r="C1338" i="2"/>
  <c r="D1338" i="2"/>
  <c r="E1338" i="2"/>
  <c r="F1338" i="2"/>
  <c r="G1338" i="2"/>
  <c r="H1338" i="2"/>
  <c r="I1338" i="2"/>
  <c r="J1338" i="2"/>
  <c r="A1339" i="2"/>
  <c r="B1339" i="2"/>
  <c r="C1339" i="2"/>
  <c r="D1339" i="2"/>
  <c r="E1339" i="2"/>
  <c r="F1339" i="2"/>
  <c r="G1339" i="2"/>
  <c r="H1339" i="2"/>
  <c r="I1339" i="2"/>
  <c r="J1339" i="2"/>
  <c r="A1340" i="2"/>
  <c r="B1340" i="2"/>
  <c r="C1340" i="2"/>
  <c r="D1340" i="2"/>
  <c r="E1340" i="2"/>
  <c r="F1340" i="2"/>
  <c r="G1340" i="2"/>
  <c r="H1340" i="2"/>
  <c r="I1340" i="2"/>
  <c r="J1340" i="2"/>
  <c r="A1341" i="2"/>
  <c r="B1341" i="2"/>
  <c r="C1341" i="2"/>
  <c r="D1341" i="2"/>
  <c r="E1341" i="2"/>
  <c r="F1341" i="2"/>
  <c r="G1341" i="2"/>
  <c r="H1341" i="2"/>
  <c r="I1341" i="2"/>
  <c r="J1341" i="2"/>
  <c r="A1342" i="2"/>
  <c r="B1342" i="2"/>
  <c r="C1342" i="2"/>
  <c r="D1342" i="2"/>
  <c r="E1342" i="2"/>
  <c r="F1342" i="2"/>
  <c r="G1342" i="2"/>
  <c r="H1342" i="2"/>
  <c r="I1342" i="2"/>
  <c r="J1342" i="2"/>
  <c r="A1343" i="2"/>
  <c r="B1343" i="2"/>
  <c r="C1343" i="2"/>
  <c r="D1343" i="2"/>
  <c r="E1343" i="2"/>
  <c r="F1343" i="2"/>
  <c r="G1343" i="2"/>
  <c r="H1343" i="2"/>
  <c r="I1343" i="2"/>
  <c r="J1343" i="2"/>
  <c r="A1344" i="2"/>
  <c r="B1344" i="2"/>
  <c r="C1344" i="2"/>
  <c r="D1344" i="2"/>
  <c r="E1344" i="2"/>
  <c r="F1344" i="2"/>
  <c r="G1344" i="2"/>
  <c r="H1344" i="2"/>
  <c r="I1344" i="2"/>
  <c r="J1344" i="2"/>
  <c r="A1345" i="2"/>
  <c r="B1345" i="2"/>
  <c r="C1345" i="2"/>
  <c r="D1345" i="2"/>
  <c r="E1345" i="2"/>
  <c r="F1345" i="2"/>
  <c r="G1345" i="2"/>
  <c r="H1345" i="2"/>
  <c r="I1345" i="2"/>
  <c r="J1345" i="2"/>
  <c r="A1346" i="2"/>
  <c r="B1346" i="2"/>
  <c r="C1346" i="2"/>
  <c r="D1346" i="2"/>
  <c r="E1346" i="2"/>
  <c r="F1346" i="2"/>
  <c r="G1346" i="2"/>
  <c r="H1346" i="2"/>
  <c r="I1346" i="2"/>
  <c r="J1346" i="2"/>
  <c r="A1347" i="2"/>
  <c r="B1347" i="2"/>
  <c r="C1347" i="2"/>
  <c r="D1347" i="2"/>
  <c r="E1347" i="2"/>
  <c r="F1347" i="2"/>
  <c r="G1347" i="2"/>
  <c r="H1347" i="2"/>
  <c r="I1347" i="2"/>
  <c r="J1347" i="2"/>
  <c r="A1348" i="2"/>
  <c r="B1348" i="2"/>
  <c r="C1348" i="2"/>
  <c r="D1348" i="2"/>
  <c r="E1348" i="2"/>
  <c r="F1348" i="2"/>
  <c r="G1348" i="2"/>
  <c r="H1348" i="2"/>
  <c r="I1348" i="2"/>
  <c r="J1348" i="2"/>
  <c r="A1349" i="2"/>
  <c r="B1349" i="2"/>
  <c r="C1349" i="2"/>
  <c r="D1349" i="2"/>
  <c r="E1349" i="2"/>
  <c r="F1349" i="2"/>
  <c r="G1349" i="2"/>
  <c r="H1349" i="2"/>
  <c r="I1349" i="2"/>
  <c r="J1349" i="2"/>
  <c r="A1350" i="2"/>
  <c r="B1350" i="2"/>
  <c r="C1350" i="2"/>
  <c r="D1350" i="2"/>
  <c r="E1350" i="2"/>
  <c r="F1350" i="2"/>
  <c r="G1350" i="2"/>
  <c r="H1350" i="2"/>
  <c r="I1350" i="2"/>
  <c r="J1350" i="2"/>
  <c r="A1351" i="2"/>
  <c r="B1351" i="2"/>
  <c r="C1351" i="2"/>
  <c r="D1351" i="2"/>
  <c r="E1351" i="2"/>
  <c r="F1351" i="2"/>
  <c r="G1351" i="2"/>
  <c r="H1351" i="2"/>
  <c r="I1351" i="2"/>
  <c r="J1351" i="2"/>
  <c r="A1352" i="2"/>
  <c r="B1352" i="2"/>
  <c r="C1352" i="2"/>
  <c r="D1352" i="2"/>
  <c r="E1352" i="2"/>
  <c r="F1352" i="2"/>
  <c r="G1352" i="2"/>
  <c r="H1352" i="2"/>
  <c r="I1352" i="2"/>
  <c r="J1352" i="2"/>
  <c r="A1353" i="2"/>
  <c r="B1353" i="2"/>
  <c r="C1353" i="2"/>
  <c r="D1353" i="2"/>
  <c r="E1353" i="2"/>
  <c r="F1353" i="2"/>
  <c r="G1353" i="2"/>
  <c r="H1353" i="2"/>
  <c r="I1353" i="2"/>
  <c r="J1353" i="2"/>
  <c r="A1354" i="2"/>
  <c r="B1354" i="2"/>
  <c r="C1354" i="2"/>
  <c r="D1354" i="2"/>
  <c r="E1354" i="2"/>
  <c r="F1354" i="2"/>
  <c r="G1354" i="2"/>
  <c r="H1354" i="2"/>
  <c r="I1354" i="2"/>
  <c r="J1354" i="2"/>
  <c r="A1355" i="2"/>
  <c r="B1355" i="2"/>
  <c r="C1355" i="2"/>
  <c r="D1355" i="2"/>
  <c r="E1355" i="2"/>
  <c r="F1355" i="2"/>
  <c r="G1355" i="2"/>
  <c r="H1355" i="2"/>
  <c r="I1355" i="2"/>
  <c r="J1355" i="2"/>
  <c r="A1356" i="2"/>
  <c r="B1356" i="2"/>
  <c r="C1356" i="2"/>
  <c r="D1356" i="2"/>
  <c r="E1356" i="2"/>
  <c r="F1356" i="2"/>
  <c r="G1356" i="2"/>
  <c r="H1356" i="2"/>
  <c r="I1356" i="2"/>
  <c r="J1356" i="2"/>
  <c r="A1357" i="2"/>
  <c r="B1357" i="2"/>
  <c r="C1357" i="2"/>
  <c r="D1357" i="2"/>
  <c r="E1357" i="2"/>
  <c r="F1357" i="2"/>
  <c r="G1357" i="2"/>
  <c r="H1357" i="2"/>
  <c r="I1357" i="2"/>
  <c r="J1357" i="2"/>
  <c r="A1358" i="2"/>
  <c r="B1358" i="2"/>
  <c r="C1358" i="2"/>
  <c r="D1358" i="2"/>
  <c r="E1358" i="2"/>
  <c r="F1358" i="2"/>
  <c r="G1358" i="2"/>
  <c r="H1358" i="2"/>
  <c r="I1358" i="2"/>
  <c r="J1358" i="2"/>
  <c r="A1359" i="2"/>
  <c r="B1359" i="2"/>
  <c r="C1359" i="2"/>
  <c r="D1359" i="2"/>
  <c r="E1359" i="2"/>
  <c r="F1359" i="2"/>
  <c r="G1359" i="2"/>
  <c r="H1359" i="2"/>
  <c r="I1359" i="2"/>
  <c r="J1359" i="2"/>
  <c r="A1360" i="2"/>
  <c r="B1360" i="2"/>
  <c r="C1360" i="2"/>
  <c r="D1360" i="2"/>
  <c r="E1360" i="2"/>
  <c r="F1360" i="2"/>
  <c r="G1360" i="2"/>
  <c r="H1360" i="2"/>
  <c r="I1360" i="2"/>
  <c r="J1360" i="2"/>
  <c r="A1361" i="2"/>
  <c r="B1361" i="2"/>
  <c r="C1361" i="2"/>
  <c r="D1361" i="2"/>
  <c r="E1361" i="2"/>
  <c r="F1361" i="2"/>
  <c r="G1361" i="2"/>
  <c r="H1361" i="2"/>
  <c r="I1361" i="2"/>
  <c r="J1361" i="2"/>
  <c r="A1362" i="2"/>
  <c r="B1362" i="2"/>
  <c r="C1362" i="2"/>
  <c r="D1362" i="2"/>
  <c r="E1362" i="2"/>
  <c r="F1362" i="2"/>
  <c r="G1362" i="2"/>
  <c r="H1362" i="2"/>
  <c r="I1362" i="2"/>
  <c r="J1362" i="2"/>
  <c r="A1363" i="2"/>
  <c r="B1363" i="2"/>
  <c r="C1363" i="2"/>
  <c r="D1363" i="2"/>
  <c r="E1363" i="2"/>
  <c r="F1363" i="2"/>
  <c r="G1363" i="2"/>
  <c r="H1363" i="2"/>
  <c r="I1363" i="2"/>
  <c r="J1363" i="2"/>
  <c r="A1364" i="2"/>
  <c r="B1364" i="2"/>
  <c r="C1364" i="2"/>
  <c r="D1364" i="2"/>
  <c r="E1364" i="2"/>
  <c r="F1364" i="2"/>
  <c r="G1364" i="2"/>
  <c r="H1364" i="2"/>
  <c r="I1364" i="2"/>
  <c r="J1364" i="2"/>
  <c r="A1365" i="2"/>
  <c r="B1365" i="2"/>
  <c r="C1365" i="2"/>
  <c r="D1365" i="2"/>
  <c r="E1365" i="2"/>
  <c r="F1365" i="2"/>
  <c r="G1365" i="2"/>
  <c r="H1365" i="2"/>
  <c r="I1365" i="2"/>
  <c r="J1365" i="2"/>
  <c r="A1366" i="2"/>
  <c r="B1366" i="2"/>
  <c r="C1366" i="2"/>
  <c r="D1366" i="2"/>
  <c r="E1366" i="2"/>
  <c r="F1366" i="2"/>
  <c r="G1366" i="2"/>
  <c r="H1366" i="2"/>
  <c r="I1366" i="2"/>
  <c r="J1366" i="2"/>
  <c r="A1367" i="2"/>
  <c r="B1367" i="2"/>
  <c r="C1367" i="2"/>
  <c r="D1367" i="2"/>
  <c r="E1367" i="2"/>
  <c r="F1367" i="2"/>
  <c r="G1367" i="2"/>
  <c r="H1367" i="2"/>
  <c r="I1367" i="2"/>
  <c r="J1367" i="2"/>
  <c r="A1368" i="2"/>
  <c r="B1368" i="2"/>
  <c r="C1368" i="2"/>
  <c r="D1368" i="2"/>
  <c r="E1368" i="2"/>
  <c r="F1368" i="2"/>
  <c r="G1368" i="2"/>
  <c r="H1368" i="2"/>
  <c r="I1368" i="2"/>
  <c r="J1368" i="2"/>
  <c r="A1369" i="2"/>
  <c r="B1369" i="2"/>
  <c r="C1369" i="2"/>
  <c r="D1369" i="2"/>
  <c r="E1369" i="2"/>
  <c r="F1369" i="2"/>
  <c r="G1369" i="2"/>
  <c r="H1369" i="2"/>
  <c r="I1369" i="2"/>
  <c r="J1369" i="2"/>
  <c r="A1370" i="2"/>
  <c r="B1370" i="2"/>
  <c r="C1370" i="2"/>
  <c r="D1370" i="2"/>
  <c r="E1370" i="2"/>
  <c r="F1370" i="2"/>
  <c r="G1370" i="2"/>
  <c r="H1370" i="2"/>
  <c r="I1370" i="2"/>
  <c r="J1370" i="2"/>
  <c r="A1371" i="2"/>
  <c r="B1371" i="2"/>
  <c r="C1371" i="2"/>
  <c r="D1371" i="2"/>
  <c r="E1371" i="2"/>
  <c r="F1371" i="2"/>
  <c r="G1371" i="2"/>
  <c r="H1371" i="2"/>
  <c r="I1371" i="2"/>
  <c r="J1371" i="2"/>
  <c r="A1372" i="2"/>
  <c r="B1372" i="2"/>
  <c r="C1372" i="2"/>
  <c r="D1372" i="2"/>
  <c r="E1372" i="2"/>
  <c r="F1372" i="2"/>
  <c r="G1372" i="2"/>
  <c r="H1372" i="2"/>
  <c r="I1372" i="2"/>
  <c r="J1372" i="2"/>
  <c r="A1373" i="2"/>
  <c r="B1373" i="2"/>
  <c r="C1373" i="2"/>
  <c r="D1373" i="2"/>
  <c r="E1373" i="2"/>
  <c r="F1373" i="2"/>
  <c r="G1373" i="2"/>
  <c r="H1373" i="2"/>
  <c r="I1373" i="2"/>
  <c r="J1373" i="2"/>
  <c r="A1374" i="2"/>
  <c r="B1374" i="2"/>
  <c r="C1374" i="2"/>
  <c r="D1374" i="2"/>
  <c r="E1374" i="2"/>
  <c r="F1374" i="2"/>
  <c r="G1374" i="2"/>
  <c r="H1374" i="2"/>
  <c r="I1374" i="2"/>
  <c r="J1374" i="2"/>
  <c r="A1375" i="2"/>
  <c r="B1375" i="2"/>
  <c r="C1375" i="2"/>
  <c r="D1375" i="2"/>
  <c r="E1375" i="2"/>
  <c r="F1375" i="2"/>
  <c r="G1375" i="2"/>
  <c r="H1375" i="2"/>
  <c r="I1375" i="2"/>
  <c r="J1375" i="2"/>
  <c r="A1376" i="2"/>
  <c r="B1376" i="2"/>
  <c r="C1376" i="2"/>
  <c r="D1376" i="2"/>
  <c r="E1376" i="2"/>
  <c r="F1376" i="2"/>
  <c r="G1376" i="2"/>
  <c r="H1376" i="2"/>
  <c r="I1376" i="2"/>
  <c r="J1376" i="2"/>
  <c r="A1377" i="2"/>
  <c r="B1377" i="2"/>
  <c r="C1377" i="2"/>
  <c r="D1377" i="2"/>
  <c r="E1377" i="2"/>
  <c r="F1377" i="2"/>
  <c r="G1377" i="2"/>
  <c r="H1377" i="2"/>
  <c r="I1377" i="2"/>
  <c r="J1377" i="2"/>
  <c r="A1378" i="2"/>
  <c r="B1378" i="2"/>
  <c r="C1378" i="2"/>
  <c r="D1378" i="2"/>
  <c r="E1378" i="2"/>
  <c r="F1378" i="2"/>
  <c r="G1378" i="2"/>
  <c r="H1378" i="2"/>
  <c r="I1378" i="2"/>
  <c r="J1378" i="2"/>
  <c r="A1379" i="2"/>
  <c r="B1379" i="2"/>
  <c r="C1379" i="2"/>
  <c r="D1379" i="2"/>
  <c r="E1379" i="2"/>
  <c r="F1379" i="2"/>
  <c r="G1379" i="2"/>
  <c r="H1379" i="2"/>
  <c r="I1379" i="2"/>
  <c r="J1379" i="2"/>
  <c r="A1380" i="2"/>
  <c r="B1380" i="2"/>
  <c r="C1380" i="2"/>
  <c r="D1380" i="2"/>
  <c r="E1380" i="2"/>
  <c r="F1380" i="2"/>
  <c r="G1380" i="2"/>
  <c r="H1380" i="2"/>
  <c r="I1380" i="2"/>
  <c r="J1380" i="2"/>
  <c r="A1381" i="2"/>
  <c r="B1381" i="2"/>
  <c r="C1381" i="2"/>
  <c r="D1381" i="2"/>
  <c r="E1381" i="2"/>
  <c r="F1381" i="2"/>
  <c r="G1381" i="2"/>
  <c r="H1381" i="2"/>
  <c r="I1381" i="2"/>
  <c r="J1381" i="2"/>
  <c r="A1382" i="2"/>
  <c r="B1382" i="2"/>
  <c r="C1382" i="2"/>
  <c r="D1382" i="2"/>
  <c r="E1382" i="2"/>
  <c r="F1382" i="2"/>
  <c r="G1382" i="2"/>
  <c r="H1382" i="2"/>
  <c r="I1382" i="2"/>
  <c r="J1382" i="2"/>
  <c r="A1383" i="2"/>
  <c r="B1383" i="2"/>
  <c r="C1383" i="2"/>
  <c r="D1383" i="2"/>
  <c r="E1383" i="2"/>
  <c r="F1383" i="2"/>
  <c r="G1383" i="2"/>
  <c r="H1383" i="2"/>
  <c r="I1383" i="2"/>
  <c r="J1383" i="2"/>
  <c r="A1384" i="2"/>
  <c r="B1384" i="2"/>
  <c r="C1384" i="2"/>
  <c r="D1384" i="2"/>
  <c r="E1384" i="2"/>
  <c r="F1384" i="2"/>
  <c r="G1384" i="2"/>
  <c r="H1384" i="2"/>
  <c r="I1384" i="2"/>
  <c r="J1384" i="2"/>
  <c r="A1385" i="2"/>
  <c r="B1385" i="2"/>
  <c r="C1385" i="2"/>
  <c r="D1385" i="2"/>
  <c r="E1385" i="2"/>
  <c r="F1385" i="2"/>
  <c r="G1385" i="2"/>
  <c r="H1385" i="2"/>
  <c r="I1385" i="2"/>
  <c r="J1385" i="2"/>
  <c r="A1386" i="2"/>
  <c r="B1386" i="2"/>
  <c r="C1386" i="2"/>
  <c r="D1386" i="2"/>
  <c r="E1386" i="2"/>
  <c r="F1386" i="2"/>
  <c r="G1386" i="2"/>
  <c r="H1386" i="2"/>
  <c r="I1386" i="2"/>
  <c r="J1386" i="2"/>
  <c r="A1387" i="2"/>
  <c r="B1387" i="2"/>
  <c r="C1387" i="2"/>
  <c r="D1387" i="2"/>
  <c r="E1387" i="2"/>
  <c r="F1387" i="2"/>
  <c r="G1387" i="2"/>
  <c r="H1387" i="2"/>
  <c r="I1387" i="2"/>
  <c r="J1387" i="2"/>
  <c r="A1388" i="2"/>
  <c r="B1388" i="2"/>
  <c r="C1388" i="2"/>
  <c r="D1388" i="2"/>
  <c r="E1388" i="2"/>
  <c r="F1388" i="2"/>
  <c r="G1388" i="2"/>
  <c r="H1388" i="2"/>
  <c r="I1388" i="2"/>
  <c r="J1388" i="2"/>
  <c r="A1389" i="2"/>
  <c r="B1389" i="2"/>
  <c r="C1389" i="2"/>
  <c r="D1389" i="2"/>
  <c r="E1389" i="2"/>
  <c r="F1389" i="2"/>
  <c r="G1389" i="2"/>
  <c r="H1389" i="2"/>
  <c r="I1389" i="2"/>
  <c r="J1389" i="2"/>
  <c r="A1390" i="2"/>
  <c r="B1390" i="2"/>
  <c r="C1390" i="2"/>
  <c r="D1390" i="2"/>
  <c r="E1390" i="2"/>
  <c r="F1390" i="2"/>
  <c r="G1390" i="2"/>
  <c r="H1390" i="2"/>
  <c r="I1390" i="2"/>
  <c r="J1390" i="2"/>
  <c r="A1391" i="2"/>
  <c r="B1391" i="2"/>
  <c r="C1391" i="2"/>
  <c r="D1391" i="2"/>
  <c r="E1391" i="2"/>
  <c r="F1391" i="2"/>
  <c r="G1391" i="2"/>
  <c r="H1391" i="2"/>
  <c r="I1391" i="2"/>
  <c r="J1391" i="2"/>
  <c r="A1392" i="2"/>
  <c r="B1392" i="2"/>
  <c r="C1392" i="2"/>
  <c r="D1392" i="2"/>
  <c r="E1392" i="2"/>
  <c r="F1392" i="2"/>
  <c r="G1392" i="2"/>
  <c r="H1392" i="2"/>
  <c r="I1392" i="2"/>
  <c r="J1392" i="2"/>
  <c r="A1393" i="2"/>
  <c r="B1393" i="2"/>
  <c r="C1393" i="2"/>
  <c r="D1393" i="2"/>
  <c r="E1393" i="2"/>
  <c r="F1393" i="2"/>
  <c r="G1393" i="2"/>
  <c r="H1393" i="2"/>
  <c r="I1393" i="2"/>
  <c r="J1393" i="2"/>
  <c r="A1394" i="2"/>
  <c r="B1394" i="2"/>
  <c r="C1394" i="2"/>
  <c r="D1394" i="2"/>
  <c r="E1394" i="2"/>
  <c r="F1394" i="2"/>
  <c r="G1394" i="2"/>
  <c r="H1394" i="2"/>
  <c r="I1394" i="2"/>
  <c r="J1394" i="2"/>
  <c r="A1395" i="2"/>
  <c r="B1395" i="2"/>
  <c r="C1395" i="2"/>
  <c r="D1395" i="2"/>
  <c r="E1395" i="2"/>
  <c r="F1395" i="2"/>
  <c r="G1395" i="2"/>
  <c r="H1395" i="2"/>
  <c r="I1395" i="2"/>
  <c r="J1395" i="2"/>
  <c r="A1396" i="2"/>
  <c r="B1396" i="2"/>
  <c r="C1396" i="2"/>
  <c r="D1396" i="2"/>
  <c r="E1396" i="2"/>
  <c r="F1396" i="2"/>
  <c r="G1396" i="2"/>
  <c r="H1396" i="2"/>
  <c r="I1396" i="2"/>
  <c r="J1396" i="2"/>
  <c r="A1397" i="2"/>
  <c r="B1397" i="2"/>
  <c r="C1397" i="2"/>
  <c r="D1397" i="2"/>
  <c r="E1397" i="2"/>
  <c r="F1397" i="2"/>
  <c r="G1397" i="2"/>
  <c r="H1397" i="2"/>
  <c r="I1397" i="2"/>
  <c r="J1397" i="2"/>
  <c r="A1398" i="2"/>
  <c r="B1398" i="2"/>
  <c r="C1398" i="2"/>
  <c r="D1398" i="2"/>
  <c r="E1398" i="2"/>
  <c r="F1398" i="2"/>
  <c r="G1398" i="2"/>
  <c r="H1398" i="2"/>
  <c r="I1398" i="2"/>
  <c r="J1398" i="2"/>
  <c r="A1399" i="2"/>
  <c r="B1399" i="2"/>
  <c r="C1399" i="2"/>
  <c r="D1399" i="2"/>
  <c r="E1399" i="2"/>
  <c r="F1399" i="2"/>
  <c r="G1399" i="2"/>
  <c r="H1399" i="2"/>
  <c r="I1399" i="2"/>
  <c r="J1399" i="2"/>
  <c r="A1400" i="2"/>
  <c r="B1400" i="2"/>
  <c r="C1400" i="2"/>
  <c r="D1400" i="2"/>
  <c r="E1400" i="2"/>
  <c r="F1400" i="2"/>
  <c r="G1400" i="2"/>
  <c r="H1400" i="2"/>
  <c r="I1400" i="2"/>
  <c r="J1400" i="2"/>
  <c r="A1401" i="2"/>
  <c r="B1401" i="2"/>
  <c r="C1401" i="2"/>
  <c r="D1401" i="2"/>
  <c r="E1401" i="2"/>
  <c r="F1401" i="2"/>
  <c r="G1401" i="2"/>
  <c r="H1401" i="2"/>
  <c r="I1401" i="2"/>
  <c r="J1401" i="2"/>
  <c r="A1402" i="2"/>
  <c r="B1402" i="2"/>
  <c r="C1402" i="2"/>
  <c r="D1402" i="2"/>
  <c r="E1402" i="2"/>
  <c r="F1402" i="2"/>
  <c r="G1402" i="2"/>
  <c r="H1402" i="2"/>
  <c r="I1402" i="2"/>
  <c r="J1402" i="2"/>
  <c r="A1403" i="2"/>
  <c r="B1403" i="2"/>
  <c r="C1403" i="2"/>
  <c r="D1403" i="2"/>
  <c r="E1403" i="2"/>
  <c r="F1403" i="2"/>
  <c r="G1403" i="2"/>
  <c r="H1403" i="2"/>
  <c r="I1403" i="2"/>
  <c r="J1403" i="2"/>
  <c r="A1404" i="2"/>
  <c r="B1404" i="2"/>
  <c r="C1404" i="2"/>
  <c r="D1404" i="2"/>
  <c r="E1404" i="2"/>
  <c r="F1404" i="2"/>
  <c r="G1404" i="2"/>
  <c r="H1404" i="2"/>
  <c r="I1404" i="2"/>
  <c r="J1404" i="2"/>
  <c r="A1405" i="2"/>
  <c r="B1405" i="2"/>
  <c r="C1405" i="2"/>
  <c r="D1405" i="2"/>
  <c r="E1405" i="2"/>
  <c r="F1405" i="2"/>
  <c r="G1405" i="2"/>
  <c r="H1405" i="2"/>
  <c r="I1405" i="2"/>
  <c r="J1405" i="2"/>
  <c r="A1406" i="2"/>
  <c r="B1406" i="2"/>
  <c r="C1406" i="2"/>
  <c r="D1406" i="2"/>
  <c r="E1406" i="2"/>
  <c r="F1406" i="2"/>
  <c r="G1406" i="2"/>
  <c r="H1406" i="2"/>
  <c r="I1406" i="2"/>
  <c r="J1406" i="2"/>
  <c r="A1407" i="2"/>
  <c r="B1407" i="2"/>
  <c r="C1407" i="2"/>
  <c r="D1407" i="2"/>
  <c r="E1407" i="2"/>
  <c r="F1407" i="2"/>
  <c r="G1407" i="2"/>
  <c r="H1407" i="2"/>
  <c r="I1407" i="2"/>
  <c r="J1407" i="2"/>
  <c r="A1408" i="2"/>
  <c r="B1408" i="2"/>
  <c r="C1408" i="2"/>
  <c r="D1408" i="2"/>
  <c r="E1408" i="2"/>
  <c r="F1408" i="2"/>
  <c r="G1408" i="2"/>
  <c r="H1408" i="2"/>
  <c r="I1408" i="2"/>
  <c r="J1408" i="2"/>
  <c r="A1409" i="2"/>
  <c r="B1409" i="2"/>
  <c r="C1409" i="2"/>
  <c r="D1409" i="2"/>
  <c r="E1409" i="2"/>
  <c r="F1409" i="2"/>
  <c r="G1409" i="2"/>
  <c r="H1409" i="2"/>
  <c r="I1409" i="2"/>
  <c r="J1409" i="2"/>
  <c r="A1410" i="2"/>
  <c r="B1410" i="2"/>
  <c r="C1410" i="2"/>
  <c r="D1410" i="2"/>
  <c r="E1410" i="2"/>
  <c r="F1410" i="2"/>
  <c r="G1410" i="2"/>
  <c r="H1410" i="2"/>
  <c r="I1410" i="2"/>
  <c r="J1410" i="2"/>
  <c r="A1411" i="2"/>
  <c r="B1411" i="2"/>
  <c r="C1411" i="2"/>
  <c r="D1411" i="2"/>
  <c r="E1411" i="2"/>
  <c r="F1411" i="2"/>
  <c r="G1411" i="2"/>
  <c r="H1411" i="2"/>
  <c r="I1411" i="2"/>
  <c r="J1411" i="2"/>
  <c r="A1412" i="2"/>
  <c r="B1412" i="2"/>
  <c r="C1412" i="2"/>
  <c r="D1412" i="2"/>
  <c r="E1412" i="2"/>
  <c r="F1412" i="2"/>
  <c r="G1412" i="2"/>
  <c r="H1412" i="2"/>
  <c r="I1412" i="2"/>
  <c r="J1412" i="2"/>
  <c r="A1413" i="2"/>
  <c r="B1413" i="2"/>
  <c r="C1413" i="2"/>
  <c r="D1413" i="2"/>
  <c r="E1413" i="2"/>
  <c r="F1413" i="2"/>
  <c r="G1413" i="2"/>
  <c r="H1413" i="2"/>
  <c r="I1413" i="2"/>
  <c r="J1413" i="2"/>
  <c r="A1414" i="2"/>
  <c r="B1414" i="2"/>
  <c r="C1414" i="2"/>
  <c r="D1414" i="2"/>
  <c r="E1414" i="2"/>
  <c r="F1414" i="2"/>
  <c r="G1414" i="2"/>
  <c r="H1414" i="2"/>
  <c r="I1414" i="2"/>
  <c r="J1414" i="2"/>
  <c r="A1415" i="2"/>
  <c r="B1415" i="2"/>
  <c r="C1415" i="2"/>
  <c r="D1415" i="2"/>
  <c r="E1415" i="2"/>
  <c r="F1415" i="2"/>
  <c r="G1415" i="2"/>
  <c r="H1415" i="2"/>
  <c r="I1415" i="2"/>
  <c r="J1415" i="2"/>
  <c r="A1416" i="2"/>
  <c r="B1416" i="2"/>
  <c r="C1416" i="2"/>
  <c r="D1416" i="2"/>
  <c r="E1416" i="2"/>
  <c r="F1416" i="2"/>
  <c r="G1416" i="2"/>
  <c r="H1416" i="2"/>
  <c r="I1416" i="2"/>
  <c r="J1416" i="2"/>
  <c r="A1417" i="2"/>
  <c r="B1417" i="2"/>
  <c r="C1417" i="2"/>
  <c r="D1417" i="2"/>
  <c r="E1417" i="2"/>
  <c r="F1417" i="2"/>
  <c r="G1417" i="2"/>
  <c r="H1417" i="2"/>
  <c r="I1417" i="2"/>
  <c r="J1417" i="2"/>
  <c r="A1418" i="2"/>
  <c r="B1418" i="2"/>
  <c r="C1418" i="2"/>
  <c r="D1418" i="2"/>
  <c r="E1418" i="2"/>
  <c r="F1418" i="2"/>
  <c r="G1418" i="2"/>
  <c r="H1418" i="2"/>
  <c r="I1418" i="2"/>
  <c r="J1418" i="2"/>
  <c r="A1419" i="2"/>
  <c r="B1419" i="2"/>
  <c r="C1419" i="2"/>
  <c r="D1419" i="2"/>
  <c r="E1419" i="2"/>
  <c r="F1419" i="2"/>
  <c r="G1419" i="2"/>
  <c r="H1419" i="2"/>
  <c r="I1419" i="2"/>
  <c r="J1419" i="2"/>
  <c r="A1420" i="2"/>
  <c r="B1420" i="2"/>
  <c r="C1420" i="2"/>
  <c r="D1420" i="2"/>
  <c r="E1420" i="2"/>
  <c r="F1420" i="2"/>
  <c r="G1420" i="2"/>
  <c r="H1420" i="2"/>
  <c r="I1420" i="2"/>
  <c r="J1420" i="2"/>
  <c r="A1421" i="2"/>
  <c r="B1421" i="2"/>
  <c r="C1421" i="2"/>
  <c r="D1421" i="2"/>
  <c r="E1421" i="2"/>
  <c r="F1421" i="2"/>
  <c r="G1421" i="2"/>
  <c r="H1421" i="2"/>
  <c r="I1421" i="2"/>
  <c r="J1421" i="2"/>
  <c r="A1422" i="2"/>
  <c r="B1422" i="2"/>
  <c r="C1422" i="2"/>
  <c r="D1422" i="2"/>
  <c r="E1422" i="2"/>
  <c r="F1422" i="2"/>
  <c r="G1422" i="2"/>
  <c r="H1422" i="2"/>
  <c r="I1422" i="2"/>
  <c r="J1422" i="2"/>
  <c r="A1423" i="2"/>
  <c r="B1423" i="2"/>
  <c r="C1423" i="2"/>
  <c r="D1423" i="2"/>
  <c r="E1423" i="2"/>
  <c r="F1423" i="2"/>
  <c r="G1423" i="2"/>
  <c r="H1423" i="2"/>
  <c r="I1423" i="2"/>
  <c r="J1423" i="2"/>
  <c r="A1424" i="2"/>
  <c r="B1424" i="2"/>
  <c r="C1424" i="2"/>
  <c r="D1424" i="2"/>
  <c r="E1424" i="2"/>
  <c r="F1424" i="2"/>
  <c r="G1424" i="2"/>
  <c r="H1424" i="2"/>
  <c r="I1424" i="2"/>
  <c r="J1424" i="2"/>
  <c r="A1425" i="2"/>
  <c r="B1425" i="2"/>
  <c r="C1425" i="2"/>
  <c r="D1425" i="2"/>
  <c r="E1425" i="2"/>
  <c r="F1425" i="2"/>
  <c r="G1425" i="2"/>
  <c r="H1425" i="2"/>
  <c r="I1425" i="2"/>
  <c r="J1425" i="2"/>
  <c r="A1426" i="2"/>
  <c r="B1426" i="2"/>
  <c r="C1426" i="2"/>
  <c r="D1426" i="2"/>
  <c r="E1426" i="2"/>
  <c r="F1426" i="2"/>
  <c r="G1426" i="2"/>
  <c r="H1426" i="2"/>
  <c r="I1426" i="2"/>
  <c r="J1426" i="2"/>
  <c r="A1427" i="2"/>
  <c r="B1427" i="2"/>
  <c r="C1427" i="2"/>
  <c r="D1427" i="2"/>
  <c r="E1427" i="2"/>
  <c r="F1427" i="2"/>
  <c r="G1427" i="2"/>
  <c r="H1427" i="2"/>
  <c r="I1427" i="2"/>
  <c r="J1427" i="2"/>
  <c r="A1428" i="2"/>
  <c r="B1428" i="2"/>
  <c r="C1428" i="2"/>
  <c r="D1428" i="2"/>
  <c r="E1428" i="2"/>
  <c r="F1428" i="2"/>
  <c r="G1428" i="2"/>
  <c r="H1428" i="2"/>
  <c r="I1428" i="2"/>
  <c r="J1428" i="2"/>
  <c r="A1429" i="2"/>
  <c r="B1429" i="2"/>
  <c r="C1429" i="2"/>
  <c r="D1429" i="2"/>
  <c r="E1429" i="2"/>
  <c r="F1429" i="2"/>
  <c r="G1429" i="2"/>
  <c r="H1429" i="2"/>
  <c r="I1429" i="2"/>
  <c r="J1429" i="2"/>
  <c r="A1430" i="2"/>
  <c r="B1430" i="2"/>
  <c r="C1430" i="2"/>
  <c r="D1430" i="2"/>
  <c r="E1430" i="2"/>
  <c r="F1430" i="2"/>
  <c r="G1430" i="2"/>
  <c r="H1430" i="2"/>
  <c r="I1430" i="2"/>
  <c r="J1430" i="2"/>
  <c r="A1431" i="2"/>
  <c r="B1431" i="2"/>
  <c r="C1431" i="2"/>
  <c r="D1431" i="2"/>
  <c r="E1431" i="2"/>
  <c r="F1431" i="2"/>
  <c r="G1431" i="2"/>
  <c r="H1431" i="2"/>
  <c r="I1431" i="2"/>
  <c r="J1431" i="2"/>
  <c r="A1432" i="2"/>
  <c r="B1432" i="2"/>
  <c r="C1432" i="2"/>
  <c r="D1432" i="2"/>
  <c r="E1432" i="2"/>
  <c r="F1432" i="2"/>
  <c r="G1432" i="2"/>
  <c r="H1432" i="2"/>
  <c r="I1432" i="2"/>
  <c r="J1432" i="2"/>
  <c r="A1433" i="2"/>
  <c r="B1433" i="2"/>
  <c r="C1433" i="2"/>
  <c r="D1433" i="2"/>
  <c r="E1433" i="2"/>
  <c r="F1433" i="2"/>
  <c r="G1433" i="2"/>
  <c r="H1433" i="2"/>
  <c r="I1433" i="2"/>
  <c r="J1433" i="2"/>
  <c r="A1434" i="2"/>
  <c r="B1434" i="2"/>
  <c r="C1434" i="2"/>
  <c r="D1434" i="2"/>
  <c r="E1434" i="2"/>
  <c r="F1434" i="2"/>
  <c r="G1434" i="2"/>
  <c r="H1434" i="2"/>
  <c r="I1434" i="2"/>
  <c r="J1434" i="2"/>
  <c r="A1435" i="2"/>
  <c r="B1435" i="2"/>
  <c r="C1435" i="2"/>
  <c r="D1435" i="2"/>
  <c r="E1435" i="2"/>
  <c r="F1435" i="2"/>
  <c r="G1435" i="2"/>
  <c r="H1435" i="2"/>
  <c r="I1435" i="2"/>
  <c r="J1435" i="2"/>
  <c r="A1436" i="2"/>
  <c r="B1436" i="2"/>
  <c r="C1436" i="2"/>
  <c r="D1436" i="2"/>
  <c r="E1436" i="2"/>
  <c r="F1436" i="2"/>
  <c r="G1436" i="2"/>
  <c r="H1436" i="2"/>
  <c r="I1436" i="2"/>
  <c r="J1436" i="2"/>
  <c r="A1437" i="2"/>
  <c r="B1437" i="2"/>
  <c r="C1437" i="2"/>
  <c r="D1437" i="2"/>
  <c r="E1437" i="2"/>
  <c r="F1437" i="2"/>
  <c r="G1437" i="2"/>
  <c r="H1437" i="2"/>
  <c r="I1437" i="2"/>
  <c r="J1437" i="2"/>
  <c r="A1438" i="2"/>
  <c r="B1438" i="2"/>
  <c r="C1438" i="2"/>
  <c r="D1438" i="2"/>
  <c r="E1438" i="2"/>
  <c r="F1438" i="2"/>
  <c r="G1438" i="2"/>
  <c r="H1438" i="2"/>
  <c r="I1438" i="2"/>
  <c r="J1438" i="2"/>
  <c r="A1439" i="2"/>
  <c r="B1439" i="2"/>
  <c r="C1439" i="2"/>
  <c r="D1439" i="2"/>
  <c r="E1439" i="2"/>
  <c r="F1439" i="2"/>
  <c r="G1439" i="2"/>
  <c r="H1439" i="2"/>
  <c r="I1439" i="2"/>
  <c r="J1439" i="2"/>
  <c r="A1440" i="2"/>
  <c r="B1440" i="2"/>
  <c r="C1440" i="2"/>
  <c r="D1440" i="2"/>
  <c r="E1440" i="2"/>
  <c r="F1440" i="2"/>
  <c r="G1440" i="2"/>
  <c r="H1440" i="2"/>
  <c r="I1440" i="2"/>
  <c r="J1440" i="2"/>
  <c r="A1441" i="2"/>
  <c r="B1441" i="2"/>
  <c r="C1441" i="2"/>
  <c r="D1441" i="2"/>
  <c r="E1441" i="2"/>
  <c r="F1441" i="2"/>
  <c r="G1441" i="2"/>
  <c r="H1441" i="2"/>
  <c r="I1441" i="2"/>
  <c r="J1441" i="2"/>
  <c r="A1442" i="2"/>
  <c r="B1442" i="2"/>
  <c r="C1442" i="2"/>
  <c r="D1442" i="2"/>
  <c r="E1442" i="2"/>
  <c r="F1442" i="2"/>
  <c r="G1442" i="2"/>
  <c r="H1442" i="2"/>
  <c r="I1442" i="2"/>
  <c r="J1442" i="2"/>
  <c r="A1443" i="2"/>
  <c r="B1443" i="2"/>
  <c r="C1443" i="2"/>
  <c r="D1443" i="2"/>
  <c r="E1443" i="2"/>
  <c r="F1443" i="2"/>
  <c r="G1443" i="2"/>
  <c r="H1443" i="2"/>
  <c r="I1443" i="2"/>
  <c r="J1443" i="2"/>
  <c r="A1444" i="2"/>
  <c r="B1444" i="2"/>
  <c r="C1444" i="2"/>
  <c r="D1444" i="2"/>
  <c r="E1444" i="2"/>
  <c r="F1444" i="2"/>
  <c r="G1444" i="2"/>
  <c r="H1444" i="2"/>
  <c r="I1444" i="2"/>
  <c r="J1444" i="2"/>
  <c r="A1445" i="2"/>
  <c r="B1445" i="2"/>
  <c r="C1445" i="2"/>
  <c r="D1445" i="2"/>
  <c r="E1445" i="2"/>
  <c r="F1445" i="2"/>
  <c r="G1445" i="2"/>
  <c r="H1445" i="2"/>
  <c r="I1445" i="2"/>
  <c r="J1445" i="2"/>
  <c r="A1446" i="2"/>
  <c r="B1446" i="2"/>
  <c r="C1446" i="2"/>
  <c r="D1446" i="2"/>
  <c r="E1446" i="2"/>
  <c r="F1446" i="2"/>
  <c r="G1446" i="2"/>
  <c r="H1446" i="2"/>
  <c r="I1446" i="2"/>
  <c r="J1446" i="2"/>
  <c r="A1447" i="2"/>
  <c r="B1447" i="2"/>
  <c r="C1447" i="2"/>
  <c r="D1447" i="2"/>
  <c r="E1447" i="2"/>
  <c r="F1447" i="2"/>
  <c r="G1447" i="2"/>
  <c r="H1447" i="2"/>
  <c r="I1447" i="2"/>
  <c r="J1447" i="2"/>
  <c r="A1448" i="2"/>
  <c r="B1448" i="2"/>
  <c r="C1448" i="2"/>
  <c r="D1448" i="2"/>
  <c r="E1448" i="2"/>
  <c r="F1448" i="2"/>
  <c r="G1448" i="2"/>
  <c r="H1448" i="2"/>
  <c r="I1448" i="2"/>
  <c r="J1448" i="2"/>
  <c r="A1449" i="2"/>
  <c r="B1449" i="2"/>
  <c r="C1449" i="2"/>
  <c r="D1449" i="2"/>
  <c r="E1449" i="2"/>
  <c r="F1449" i="2"/>
  <c r="G1449" i="2"/>
  <c r="H1449" i="2"/>
  <c r="I1449" i="2"/>
  <c r="J1449" i="2"/>
  <c r="A1450" i="2"/>
  <c r="B1450" i="2"/>
  <c r="C1450" i="2"/>
  <c r="D1450" i="2"/>
  <c r="E1450" i="2"/>
  <c r="F1450" i="2"/>
  <c r="G1450" i="2"/>
  <c r="H1450" i="2"/>
  <c r="I1450" i="2"/>
  <c r="J1450" i="2"/>
  <c r="A1451" i="2"/>
  <c r="B1451" i="2"/>
  <c r="C1451" i="2"/>
  <c r="D1451" i="2"/>
  <c r="E1451" i="2"/>
  <c r="F1451" i="2"/>
  <c r="G1451" i="2"/>
  <c r="H1451" i="2"/>
  <c r="I1451" i="2"/>
  <c r="J1451" i="2"/>
  <c r="A1452" i="2"/>
  <c r="B1452" i="2"/>
  <c r="C1452" i="2"/>
  <c r="D1452" i="2"/>
  <c r="E1452" i="2"/>
  <c r="F1452" i="2"/>
  <c r="G1452" i="2"/>
  <c r="H1452" i="2"/>
  <c r="I1452" i="2"/>
  <c r="J1452" i="2"/>
  <c r="A1453" i="2"/>
  <c r="B1453" i="2"/>
  <c r="C1453" i="2"/>
  <c r="D1453" i="2"/>
  <c r="E1453" i="2"/>
  <c r="F1453" i="2"/>
  <c r="G1453" i="2"/>
  <c r="H1453" i="2"/>
  <c r="I1453" i="2"/>
  <c r="J1453" i="2"/>
  <c r="A1454" i="2"/>
  <c r="B1454" i="2"/>
  <c r="C1454" i="2"/>
  <c r="D1454" i="2"/>
  <c r="E1454" i="2"/>
  <c r="F1454" i="2"/>
  <c r="G1454" i="2"/>
  <c r="H1454" i="2"/>
  <c r="I1454" i="2"/>
  <c r="J1454" i="2"/>
  <c r="A1455" i="2"/>
  <c r="B1455" i="2"/>
  <c r="C1455" i="2"/>
  <c r="D1455" i="2"/>
  <c r="E1455" i="2"/>
  <c r="F1455" i="2"/>
  <c r="G1455" i="2"/>
  <c r="H1455" i="2"/>
  <c r="I1455" i="2"/>
  <c r="J1455" i="2"/>
  <c r="A1456" i="2"/>
  <c r="B1456" i="2"/>
  <c r="C1456" i="2"/>
  <c r="D1456" i="2"/>
  <c r="E1456" i="2"/>
  <c r="F1456" i="2"/>
  <c r="G1456" i="2"/>
  <c r="H1456" i="2"/>
  <c r="I1456" i="2"/>
  <c r="J1456" i="2"/>
  <c r="A1457" i="2"/>
  <c r="B1457" i="2"/>
  <c r="C1457" i="2"/>
  <c r="D1457" i="2"/>
  <c r="E1457" i="2"/>
  <c r="F1457" i="2"/>
  <c r="G1457" i="2"/>
  <c r="H1457" i="2"/>
  <c r="I1457" i="2"/>
  <c r="J1457" i="2"/>
  <c r="A1458" i="2"/>
  <c r="B1458" i="2"/>
  <c r="C1458" i="2"/>
  <c r="D1458" i="2"/>
  <c r="E1458" i="2"/>
  <c r="F1458" i="2"/>
  <c r="G1458" i="2"/>
  <c r="H1458" i="2"/>
  <c r="I1458" i="2"/>
  <c r="J1458" i="2"/>
  <c r="A1459" i="2"/>
  <c r="B1459" i="2"/>
  <c r="C1459" i="2"/>
  <c r="D1459" i="2"/>
  <c r="E1459" i="2"/>
  <c r="F1459" i="2"/>
  <c r="G1459" i="2"/>
  <c r="H1459" i="2"/>
  <c r="I1459" i="2"/>
  <c r="J1459" i="2"/>
  <c r="A1460" i="2"/>
  <c r="B1460" i="2"/>
  <c r="C1460" i="2"/>
  <c r="D1460" i="2"/>
  <c r="E1460" i="2"/>
  <c r="F1460" i="2"/>
  <c r="G1460" i="2"/>
  <c r="H1460" i="2"/>
  <c r="I1460" i="2"/>
  <c r="J1460" i="2"/>
  <c r="A1461" i="2"/>
  <c r="B1461" i="2"/>
  <c r="C1461" i="2"/>
  <c r="D1461" i="2"/>
  <c r="E1461" i="2"/>
  <c r="F1461" i="2"/>
  <c r="G1461" i="2"/>
  <c r="H1461" i="2"/>
  <c r="I1461" i="2"/>
  <c r="J1461" i="2"/>
  <c r="A1462" i="2"/>
  <c r="B1462" i="2"/>
  <c r="C1462" i="2"/>
  <c r="D1462" i="2"/>
  <c r="E1462" i="2"/>
  <c r="F1462" i="2"/>
  <c r="G1462" i="2"/>
  <c r="H1462" i="2"/>
  <c r="I1462" i="2"/>
  <c r="J1462" i="2"/>
  <c r="A1463" i="2"/>
  <c r="B1463" i="2"/>
  <c r="C1463" i="2"/>
  <c r="D1463" i="2"/>
  <c r="E1463" i="2"/>
  <c r="F1463" i="2"/>
  <c r="G1463" i="2"/>
  <c r="H1463" i="2"/>
  <c r="I1463" i="2"/>
  <c r="J1463" i="2"/>
  <c r="A1464" i="2"/>
  <c r="B1464" i="2"/>
  <c r="C1464" i="2"/>
  <c r="D1464" i="2"/>
  <c r="E1464" i="2"/>
  <c r="F1464" i="2"/>
  <c r="G1464" i="2"/>
  <c r="H1464" i="2"/>
  <c r="I1464" i="2"/>
  <c r="J1464" i="2"/>
  <c r="A1465" i="2"/>
  <c r="B1465" i="2"/>
  <c r="C1465" i="2"/>
  <c r="D1465" i="2"/>
  <c r="E1465" i="2"/>
  <c r="F1465" i="2"/>
  <c r="G1465" i="2"/>
  <c r="H1465" i="2"/>
  <c r="I1465" i="2"/>
  <c r="J1465" i="2"/>
  <c r="A1466" i="2"/>
  <c r="B1466" i="2"/>
  <c r="C1466" i="2"/>
  <c r="D1466" i="2"/>
  <c r="E1466" i="2"/>
  <c r="F1466" i="2"/>
  <c r="G1466" i="2"/>
  <c r="H1466" i="2"/>
  <c r="I1466" i="2"/>
  <c r="J1466" i="2"/>
  <c r="A1467" i="2"/>
  <c r="B1467" i="2"/>
  <c r="C1467" i="2"/>
  <c r="D1467" i="2"/>
  <c r="E1467" i="2"/>
  <c r="F1467" i="2"/>
  <c r="G1467" i="2"/>
  <c r="H1467" i="2"/>
  <c r="I1467" i="2"/>
  <c r="J1467" i="2"/>
  <c r="A1468" i="2"/>
  <c r="B1468" i="2"/>
  <c r="C1468" i="2"/>
  <c r="D1468" i="2"/>
  <c r="E1468" i="2"/>
  <c r="F1468" i="2"/>
  <c r="G1468" i="2"/>
  <c r="H1468" i="2"/>
  <c r="I1468" i="2"/>
  <c r="J1468" i="2"/>
  <c r="A1469" i="2"/>
  <c r="B1469" i="2"/>
  <c r="C1469" i="2"/>
  <c r="D1469" i="2"/>
  <c r="E1469" i="2"/>
  <c r="F1469" i="2"/>
  <c r="G1469" i="2"/>
  <c r="H1469" i="2"/>
  <c r="I1469" i="2"/>
  <c r="J1469" i="2"/>
  <c r="A1470" i="2"/>
  <c r="B1470" i="2"/>
  <c r="C1470" i="2"/>
  <c r="D1470" i="2"/>
  <c r="E1470" i="2"/>
  <c r="F1470" i="2"/>
  <c r="G1470" i="2"/>
  <c r="H1470" i="2"/>
  <c r="I1470" i="2"/>
  <c r="J1470" i="2"/>
  <c r="A1471" i="2"/>
  <c r="B1471" i="2"/>
  <c r="C1471" i="2"/>
  <c r="D1471" i="2"/>
  <c r="E1471" i="2"/>
  <c r="F1471" i="2"/>
  <c r="G1471" i="2"/>
  <c r="H1471" i="2"/>
  <c r="I1471" i="2"/>
  <c r="J1471" i="2"/>
  <c r="A1472" i="2"/>
  <c r="B1472" i="2"/>
  <c r="C1472" i="2"/>
  <c r="D1472" i="2"/>
  <c r="E1472" i="2"/>
  <c r="F1472" i="2"/>
  <c r="G1472" i="2"/>
  <c r="H1472" i="2"/>
  <c r="I1472" i="2"/>
  <c r="J1472" i="2"/>
  <c r="A1473" i="2"/>
  <c r="B1473" i="2"/>
  <c r="C1473" i="2"/>
  <c r="D1473" i="2"/>
  <c r="E1473" i="2"/>
  <c r="F1473" i="2"/>
  <c r="G1473" i="2"/>
  <c r="H1473" i="2"/>
  <c r="I1473" i="2"/>
  <c r="J1473" i="2"/>
  <c r="A1474" i="2"/>
  <c r="B1474" i="2"/>
  <c r="C1474" i="2"/>
  <c r="D1474" i="2"/>
  <c r="E1474" i="2"/>
  <c r="F1474" i="2"/>
  <c r="G1474" i="2"/>
  <c r="H1474" i="2"/>
  <c r="I1474" i="2"/>
  <c r="J1474" i="2"/>
  <c r="A1475" i="2"/>
  <c r="B1475" i="2"/>
  <c r="C1475" i="2"/>
  <c r="D1475" i="2"/>
  <c r="E1475" i="2"/>
  <c r="F1475" i="2"/>
  <c r="G1475" i="2"/>
  <c r="H1475" i="2"/>
  <c r="I1475" i="2"/>
  <c r="J1475" i="2"/>
  <c r="A1476" i="2"/>
  <c r="B1476" i="2"/>
  <c r="C1476" i="2"/>
  <c r="D1476" i="2"/>
  <c r="E1476" i="2"/>
  <c r="F1476" i="2"/>
  <c r="G1476" i="2"/>
  <c r="H1476" i="2"/>
  <c r="I1476" i="2"/>
  <c r="J1476" i="2"/>
  <c r="A1477" i="2"/>
  <c r="B1477" i="2"/>
  <c r="C1477" i="2"/>
  <c r="D1477" i="2"/>
  <c r="E1477" i="2"/>
  <c r="F1477" i="2"/>
  <c r="G1477" i="2"/>
  <c r="H1477" i="2"/>
  <c r="I1477" i="2"/>
  <c r="J1477" i="2"/>
  <c r="A1478" i="2"/>
  <c r="B1478" i="2"/>
  <c r="C1478" i="2"/>
  <c r="D1478" i="2"/>
  <c r="E1478" i="2"/>
  <c r="F1478" i="2"/>
  <c r="G1478" i="2"/>
  <c r="H1478" i="2"/>
  <c r="I1478" i="2"/>
  <c r="J1478" i="2"/>
  <c r="A1479" i="2"/>
  <c r="B1479" i="2"/>
  <c r="C1479" i="2"/>
  <c r="D1479" i="2"/>
  <c r="E1479" i="2"/>
  <c r="F1479" i="2"/>
  <c r="G1479" i="2"/>
  <c r="H1479" i="2"/>
  <c r="I1479" i="2"/>
  <c r="J1479" i="2"/>
  <c r="A1480" i="2"/>
  <c r="B1480" i="2"/>
  <c r="C1480" i="2"/>
  <c r="D1480" i="2"/>
  <c r="E1480" i="2"/>
  <c r="F1480" i="2"/>
  <c r="G1480" i="2"/>
  <c r="H1480" i="2"/>
  <c r="I1480" i="2"/>
  <c r="J1480" i="2"/>
  <c r="A1481" i="2"/>
  <c r="B1481" i="2"/>
  <c r="C1481" i="2"/>
  <c r="D1481" i="2"/>
  <c r="E1481" i="2"/>
  <c r="F1481" i="2"/>
  <c r="G1481" i="2"/>
  <c r="H1481" i="2"/>
  <c r="I1481" i="2"/>
  <c r="J1481" i="2"/>
  <c r="A1482" i="2"/>
  <c r="B1482" i="2"/>
  <c r="C1482" i="2"/>
  <c r="D1482" i="2"/>
  <c r="E1482" i="2"/>
  <c r="F1482" i="2"/>
  <c r="G1482" i="2"/>
  <c r="H1482" i="2"/>
  <c r="I1482" i="2"/>
  <c r="J1482" i="2"/>
  <c r="A1483" i="2"/>
  <c r="B1483" i="2"/>
  <c r="C1483" i="2"/>
  <c r="D1483" i="2"/>
  <c r="E1483" i="2"/>
  <c r="F1483" i="2"/>
  <c r="G1483" i="2"/>
  <c r="H1483" i="2"/>
  <c r="I1483" i="2"/>
  <c r="J1483" i="2"/>
  <c r="A1484" i="2"/>
  <c r="B1484" i="2"/>
  <c r="C1484" i="2"/>
  <c r="D1484" i="2"/>
  <c r="E1484" i="2"/>
  <c r="F1484" i="2"/>
  <c r="G1484" i="2"/>
  <c r="H1484" i="2"/>
  <c r="I1484" i="2"/>
  <c r="J1484" i="2"/>
  <c r="A1485" i="2"/>
  <c r="B1485" i="2"/>
  <c r="C1485" i="2"/>
  <c r="D1485" i="2"/>
  <c r="E1485" i="2"/>
  <c r="F1485" i="2"/>
  <c r="G1485" i="2"/>
  <c r="H1485" i="2"/>
  <c r="I1485" i="2"/>
  <c r="J1485" i="2"/>
  <c r="A1486" i="2"/>
  <c r="B1486" i="2"/>
  <c r="C1486" i="2"/>
  <c r="D1486" i="2"/>
  <c r="E1486" i="2"/>
  <c r="F1486" i="2"/>
  <c r="G1486" i="2"/>
  <c r="H1486" i="2"/>
  <c r="I1486" i="2"/>
  <c r="J1486" i="2"/>
  <c r="A1487" i="2"/>
  <c r="B1487" i="2"/>
  <c r="C1487" i="2"/>
  <c r="D1487" i="2"/>
  <c r="E1487" i="2"/>
  <c r="F1487" i="2"/>
  <c r="G1487" i="2"/>
  <c r="H1487" i="2"/>
  <c r="I1487" i="2"/>
  <c r="J1487" i="2"/>
  <c r="A1488" i="2"/>
  <c r="B1488" i="2"/>
  <c r="C1488" i="2"/>
  <c r="D1488" i="2"/>
  <c r="E1488" i="2"/>
  <c r="F1488" i="2"/>
  <c r="G1488" i="2"/>
  <c r="H1488" i="2"/>
  <c r="I1488" i="2"/>
  <c r="J1488" i="2"/>
  <c r="A1489" i="2"/>
  <c r="B1489" i="2"/>
  <c r="C1489" i="2"/>
  <c r="D1489" i="2"/>
  <c r="E1489" i="2"/>
  <c r="F1489" i="2"/>
  <c r="G1489" i="2"/>
  <c r="H1489" i="2"/>
  <c r="I1489" i="2"/>
  <c r="J1489" i="2"/>
  <c r="A1490" i="2"/>
  <c r="B1490" i="2"/>
  <c r="C1490" i="2"/>
  <c r="D1490" i="2"/>
  <c r="E1490" i="2"/>
  <c r="F1490" i="2"/>
  <c r="G1490" i="2"/>
  <c r="H1490" i="2"/>
  <c r="I1490" i="2"/>
  <c r="J1490" i="2"/>
  <c r="A1491" i="2"/>
  <c r="B1491" i="2"/>
  <c r="C1491" i="2"/>
  <c r="D1491" i="2"/>
  <c r="E1491" i="2"/>
  <c r="F1491" i="2"/>
  <c r="G1491" i="2"/>
  <c r="H1491" i="2"/>
  <c r="I1491" i="2"/>
  <c r="J1491" i="2"/>
  <c r="A1492" i="2"/>
  <c r="B1492" i="2"/>
  <c r="C1492" i="2"/>
  <c r="D1492" i="2"/>
  <c r="E1492" i="2"/>
  <c r="F1492" i="2"/>
  <c r="G1492" i="2"/>
  <c r="H1492" i="2"/>
  <c r="I1492" i="2"/>
  <c r="J1492" i="2"/>
  <c r="A1493" i="2"/>
  <c r="B1493" i="2"/>
  <c r="C1493" i="2"/>
  <c r="D1493" i="2"/>
  <c r="E1493" i="2"/>
  <c r="F1493" i="2"/>
  <c r="G1493" i="2"/>
  <c r="H1493" i="2"/>
  <c r="I1493" i="2"/>
  <c r="J1493" i="2"/>
  <c r="A1494" i="2"/>
  <c r="B1494" i="2"/>
  <c r="C1494" i="2"/>
  <c r="D1494" i="2"/>
  <c r="E1494" i="2"/>
  <c r="F1494" i="2"/>
  <c r="G1494" i="2"/>
  <c r="H1494" i="2"/>
  <c r="I1494" i="2"/>
  <c r="J1494" i="2"/>
  <c r="A1495" i="2"/>
  <c r="B1495" i="2"/>
  <c r="C1495" i="2"/>
  <c r="D1495" i="2"/>
  <c r="E1495" i="2"/>
  <c r="F1495" i="2"/>
  <c r="G1495" i="2"/>
  <c r="H1495" i="2"/>
  <c r="I1495" i="2"/>
  <c r="J1495" i="2"/>
  <c r="A1496" i="2"/>
  <c r="B1496" i="2"/>
  <c r="C1496" i="2"/>
  <c r="D1496" i="2"/>
  <c r="E1496" i="2"/>
  <c r="F1496" i="2"/>
  <c r="G1496" i="2"/>
  <c r="H1496" i="2"/>
  <c r="I1496" i="2"/>
  <c r="J1496" i="2"/>
  <c r="A1497" i="2"/>
  <c r="B1497" i="2"/>
  <c r="C1497" i="2"/>
  <c r="D1497" i="2"/>
  <c r="E1497" i="2"/>
  <c r="F1497" i="2"/>
  <c r="G1497" i="2"/>
  <c r="H1497" i="2"/>
  <c r="I1497" i="2"/>
  <c r="J1497" i="2"/>
  <c r="A1498" i="2"/>
  <c r="B1498" i="2"/>
  <c r="C1498" i="2"/>
  <c r="D1498" i="2"/>
  <c r="E1498" i="2"/>
  <c r="F1498" i="2"/>
  <c r="G1498" i="2"/>
  <c r="H1498" i="2"/>
  <c r="I1498" i="2"/>
  <c r="J1498" i="2"/>
  <c r="A1499" i="2"/>
  <c r="B1499" i="2"/>
  <c r="C1499" i="2"/>
  <c r="D1499" i="2"/>
  <c r="E1499" i="2"/>
  <c r="F1499" i="2"/>
  <c r="G1499" i="2"/>
  <c r="H1499" i="2"/>
  <c r="I1499" i="2"/>
  <c r="J1499" i="2"/>
  <c r="A1500" i="2"/>
  <c r="B1500" i="2"/>
  <c r="C1500" i="2"/>
  <c r="D1500" i="2"/>
  <c r="E1500" i="2"/>
  <c r="F1500" i="2"/>
  <c r="G1500" i="2"/>
  <c r="H1500" i="2"/>
  <c r="I1500" i="2"/>
  <c r="J1500" i="2"/>
  <c r="A1501" i="2"/>
  <c r="B1501" i="2"/>
  <c r="C1501" i="2"/>
  <c r="D1501" i="2"/>
  <c r="E1501" i="2"/>
  <c r="F1501" i="2"/>
  <c r="G1501" i="2"/>
  <c r="H1501" i="2"/>
  <c r="I1501" i="2"/>
  <c r="J1501" i="2"/>
  <c r="A1502" i="2"/>
  <c r="B1502" i="2"/>
  <c r="C1502" i="2"/>
  <c r="D1502" i="2"/>
  <c r="E1502" i="2"/>
  <c r="F1502" i="2"/>
  <c r="G1502" i="2"/>
  <c r="H1502" i="2"/>
  <c r="I1502" i="2"/>
  <c r="J1502" i="2"/>
  <c r="A1503" i="2"/>
  <c r="B1503" i="2"/>
  <c r="C1503" i="2"/>
  <c r="D1503" i="2"/>
  <c r="E1503" i="2"/>
  <c r="F1503" i="2"/>
  <c r="G1503" i="2"/>
  <c r="H1503" i="2"/>
  <c r="I1503" i="2"/>
  <c r="J1503" i="2"/>
  <c r="A1504" i="2"/>
  <c r="B1504" i="2"/>
  <c r="C1504" i="2"/>
  <c r="D1504" i="2"/>
  <c r="E1504" i="2"/>
  <c r="F1504" i="2"/>
  <c r="G1504" i="2"/>
  <c r="H1504" i="2"/>
  <c r="I1504" i="2"/>
  <c r="J1504" i="2"/>
  <c r="A1505" i="2"/>
  <c r="B1505" i="2"/>
  <c r="C1505" i="2"/>
  <c r="D1505" i="2"/>
  <c r="E1505" i="2"/>
  <c r="F1505" i="2"/>
  <c r="G1505" i="2"/>
  <c r="H1505" i="2"/>
  <c r="I1505" i="2"/>
  <c r="J1505" i="2"/>
  <c r="A1506" i="2"/>
  <c r="B1506" i="2"/>
  <c r="C1506" i="2"/>
  <c r="D1506" i="2"/>
  <c r="E1506" i="2"/>
  <c r="F1506" i="2"/>
  <c r="G1506" i="2"/>
  <c r="H1506" i="2"/>
  <c r="I1506" i="2"/>
  <c r="J1506" i="2"/>
  <c r="A1507" i="2"/>
  <c r="B1507" i="2"/>
  <c r="C1507" i="2"/>
  <c r="D1507" i="2"/>
  <c r="E1507" i="2"/>
  <c r="F1507" i="2"/>
  <c r="G1507" i="2"/>
  <c r="H1507" i="2"/>
  <c r="I1507" i="2"/>
  <c r="J1507" i="2"/>
  <c r="A1508" i="2"/>
  <c r="B1508" i="2"/>
  <c r="C1508" i="2"/>
  <c r="D1508" i="2"/>
  <c r="E1508" i="2"/>
  <c r="F1508" i="2"/>
  <c r="G1508" i="2"/>
  <c r="H1508" i="2"/>
  <c r="I1508" i="2"/>
  <c r="J1508" i="2"/>
  <c r="A1509" i="2"/>
  <c r="B1509" i="2"/>
  <c r="C1509" i="2"/>
  <c r="D1509" i="2"/>
  <c r="E1509" i="2"/>
  <c r="F1509" i="2"/>
  <c r="G1509" i="2"/>
  <c r="H1509" i="2"/>
  <c r="I1509" i="2"/>
  <c r="J1509" i="2"/>
  <c r="A1510" i="2"/>
  <c r="B1510" i="2"/>
  <c r="C1510" i="2"/>
  <c r="D1510" i="2"/>
  <c r="E1510" i="2"/>
  <c r="F1510" i="2"/>
  <c r="G1510" i="2"/>
  <c r="H1510" i="2"/>
  <c r="I1510" i="2"/>
  <c r="J1510" i="2"/>
  <c r="A1511" i="2"/>
  <c r="B1511" i="2"/>
  <c r="C1511" i="2"/>
  <c r="D1511" i="2"/>
  <c r="E1511" i="2"/>
  <c r="F1511" i="2"/>
  <c r="G1511" i="2"/>
  <c r="H1511" i="2"/>
  <c r="I1511" i="2"/>
  <c r="J1511" i="2"/>
  <c r="A1512" i="2"/>
  <c r="B1512" i="2"/>
  <c r="C1512" i="2"/>
  <c r="D1512" i="2"/>
  <c r="E1512" i="2"/>
  <c r="F1512" i="2"/>
  <c r="G1512" i="2"/>
  <c r="H1512" i="2"/>
  <c r="I1512" i="2"/>
  <c r="J1512" i="2"/>
  <c r="A1513" i="2"/>
  <c r="B1513" i="2"/>
  <c r="C1513" i="2"/>
  <c r="D1513" i="2"/>
  <c r="E1513" i="2"/>
  <c r="F1513" i="2"/>
  <c r="G1513" i="2"/>
  <c r="H1513" i="2"/>
  <c r="I1513" i="2"/>
  <c r="J1513" i="2"/>
  <c r="A1514" i="2"/>
  <c r="B1514" i="2"/>
  <c r="C1514" i="2"/>
  <c r="D1514" i="2"/>
  <c r="E1514" i="2"/>
  <c r="F1514" i="2"/>
  <c r="G1514" i="2"/>
  <c r="H1514" i="2"/>
  <c r="I1514" i="2"/>
  <c r="J1514" i="2"/>
  <c r="A1515" i="2"/>
  <c r="B1515" i="2"/>
  <c r="C1515" i="2"/>
  <c r="D1515" i="2"/>
  <c r="E1515" i="2"/>
  <c r="F1515" i="2"/>
  <c r="G1515" i="2"/>
  <c r="H1515" i="2"/>
  <c r="I1515" i="2"/>
  <c r="J1515" i="2"/>
  <c r="A1516" i="2"/>
  <c r="B1516" i="2"/>
  <c r="C1516" i="2"/>
  <c r="D1516" i="2"/>
  <c r="E1516" i="2"/>
  <c r="F1516" i="2"/>
  <c r="G1516" i="2"/>
  <c r="H1516" i="2"/>
  <c r="I1516" i="2"/>
  <c r="J1516" i="2"/>
  <c r="A1517" i="2"/>
  <c r="B1517" i="2"/>
  <c r="C1517" i="2"/>
  <c r="D1517" i="2"/>
  <c r="E1517" i="2"/>
  <c r="F1517" i="2"/>
  <c r="G1517" i="2"/>
  <c r="H1517" i="2"/>
  <c r="I1517" i="2"/>
  <c r="J1517" i="2"/>
  <c r="A1518" i="2"/>
  <c r="B1518" i="2"/>
  <c r="C1518" i="2"/>
  <c r="D1518" i="2"/>
  <c r="E1518" i="2"/>
  <c r="F1518" i="2"/>
  <c r="G1518" i="2"/>
  <c r="H1518" i="2"/>
  <c r="I1518" i="2"/>
  <c r="J1518" i="2"/>
  <c r="A1519" i="2"/>
  <c r="B1519" i="2"/>
  <c r="C1519" i="2"/>
  <c r="D1519" i="2"/>
  <c r="E1519" i="2"/>
  <c r="F1519" i="2"/>
  <c r="G1519" i="2"/>
  <c r="H1519" i="2"/>
  <c r="I1519" i="2"/>
  <c r="J1519" i="2"/>
  <c r="A1520" i="2"/>
  <c r="B1520" i="2"/>
  <c r="C1520" i="2"/>
  <c r="D1520" i="2"/>
  <c r="E1520" i="2"/>
  <c r="F1520" i="2"/>
  <c r="G1520" i="2"/>
  <c r="H1520" i="2"/>
  <c r="I1520" i="2"/>
  <c r="J1520" i="2"/>
  <c r="A1521" i="2"/>
  <c r="B1521" i="2"/>
  <c r="C1521" i="2"/>
  <c r="D1521" i="2"/>
  <c r="E1521" i="2"/>
  <c r="F1521" i="2"/>
  <c r="G1521" i="2"/>
  <c r="H1521" i="2"/>
  <c r="I1521" i="2"/>
  <c r="J1521" i="2"/>
  <c r="A1522" i="2"/>
  <c r="B1522" i="2"/>
  <c r="C1522" i="2"/>
  <c r="D1522" i="2"/>
  <c r="E1522" i="2"/>
  <c r="F1522" i="2"/>
  <c r="G1522" i="2"/>
  <c r="H1522" i="2"/>
  <c r="I1522" i="2"/>
  <c r="J1522" i="2"/>
  <c r="A1523" i="2"/>
  <c r="B1523" i="2"/>
  <c r="C1523" i="2"/>
  <c r="D1523" i="2"/>
  <c r="E1523" i="2"/>
  <c r="F1523" i="2"/>
  <c r="G1523" i="2"/>
  <c r="H1523" i="2"/>
  <c r="I1523" i="2"/>
  <c r="J1523" i="2"/>
  <c r="A1524" i="2"/>
  <c r="B1524" i="2"/>
  <c r="C1524" i="2"/>
  <c r="D1524" i="2"/>
  <c r="E1524" i="2"/>
  <c r="F1524" i="2"/>
  <c r="G1524" i="2"/>
  <c r="H1524" i="2"/>
  <c r="I1524" i="2"/>
  <c r="J1524" i="2"/>
  <c r="A1525" i="2"/>
  <c r="B1525" i="2"/>
  <c r="C1525" i="2"/>
  <c r="D1525" i="2"/>
  <c r="E1525" i="2"/>
  <c r="F1525" i="2"/>
  <c r="G1525" i="2"/>
  <c r="H1525" i="2"/>
  <c r="I1525" i="2"/>
  <c r="J1525" i="2"/>
  <c r="A1526" i="2"/>
  <c r="B1526" i="2"/>
  <c r="C1526" i="2"/>
  <c r="D1526" i="2"/>
  <c r="E1526" i="2"/>
  <c r="F1526" i="2"/>
  <c r="G1526" i="2"/>
  <c r="H1526" i="2"/>
  <c r="I1526" i="2"/>
  <c r="J1526" i="2"/>
  <c r="A1527" i="2"/>
  <c r="B1527" i="2"/>
  <c r="C1527" i="2"/>
  <c r="D1527" i="2"/>
  <c r="E1527" i="2"/>
  <c r="F1527" i="2"/>
  <c r="G1527" i="2"/>
  <c r="H1527" i="2"/>
  <c r="I1527" i="2"/>
  <c r="J1527" i="2"/>
  <c r="A1528" i="2"/>
  <c r="B1528" i="2"/>
  <c r="C1528" i="2"/>
  <c r="D1528" i="2"/>
  <c r="E1528" i="2"/>
  <c r="F1528" i="2"/>
  <c r="G1528" i="2"/>
  <c r="H1528" i="2"/>
  <c r="I1528" i="2"/>
  <c r="J1528" i="2"/>
  <c r="A1529" i="2"/>
  <c r="B1529" i="2"/>
  <c r="C1529" i="2"/>
  <c r="D1529" i="2"/>
  <c r="E1529" i="2"/>
  <c r="F1529" i="2"/>
  <c r="G1529" i="2"/>
  <c r="H1529" i="2"/>
  <c r="I1529" i="2"/>
  <c r="J1529" i="2"/>
  <c r="A1530" i="2"/>
  <c r="B1530" i="2"/>
  <c r="C1530" i="2"/>
  <c r="D1530" i="2"/>
  <c r="E1530" i="2"/>
  <c r="F1530" i="2"/>
  <c r="G1530" i="2"/>
  <c r="H1530" i="2"/>
  <c r="I1530" i="2"/>
  <c r="J1530" i="2"/>
  <c r="A1531" i="2"/>
  <c r="B1531" i="2"/>
  <c r="C1531" i="2"/>
  <c r="D1531" i="2"/>
  <c r="E1531" i="2"/>
  <c r="F1531" i="2"/>
  <c r="G1531" i="2"/>
  <c r="H1531" i="2"/>
  <c r="I1531" i="2"/>
  <c r="J1531" i="2"/>
  <c r="A1532" i="2"/>
  <c r="B1532" i="2"/>
  <c r="C1532" i="2"/>
  <c r="D1532" i="2"/>
  <c r="E1532" i="2"/>
  <c r="F1532" i="2"/>
  <c r="G1532" i="2"/>
  <c r="H1532" i="2"/>
  <c r="I1532" i="2"/>
  <c r="J1532" i="2"/>
  <c r="A1533" i="2"/>
  <c r="B1533" i="2"/>
  <c r="C1533" i="2"/>
  <c r="D1533" i="2"/>
  <c r="E1533" i="2"/>
  <c r="F1533" i="2"/>
  <c r="G1533" i="2"/>
  <c r="H1533" i="2"/>
  <c r="I1533" i="2"/>
  <c r="J1533" i="2"/>
  <c r="A1534" i="2"/>
  <c r="B1534" i="2"/>
  <c r="C1534" i="2"/>
  <c r="D1534" i="2"/>
  <c r="E1534" i="2"/>
  <c r="F1534" i="2"/>
  <c r="G1534" i="2"/>
  <c r="H1534" i="2"/>
  <c r="I1534" i="2"/>
  <c r="J1534" i="2"/>
  <c r="A1535" i="2"/>
  <c r="B1535" i="2"/>
  <c r="C1535" i="2"/>
  <c r="D1535" i="2"/>
  <c r="E1535" i="2"/>
  <c r="F1535" i="2"/>
  <c r="G1535" i="2"/>
  <c r="H1535" i="2"/>
  <c r="I1535" i="2"/>
  <c r="J1535" i="2"/>
  <c r="A1536" i="2"/>
  <c r="B1536" i="2"/>
  <c r="C1536" i="2"/>
  <c r="D1536" i="2"/>
  <c r="E1536" i="2"/>
  <c r="F1536" i="2"/>
  <c r="G1536" i="2"/>
  <c r="H1536" i="2"/>
  <c r="I1536" i="2"/>
  <c r="J1536" i="2"/>
  <c r="A1537" i="2"/>
  <c r="B1537" i="2"/>
  <c r="C1537" i="2"/>
  <c r="D1537" i="2"/>
  <c r="E1537" i="2"/>
  <c r="F1537" i="2"/>
  <c r="G1537" i="2"/>
  <c r="H1537" i="2"/>
  <c r="I1537" i="2"/>
  <c r="J1537" i="2"/>
  <c r="A1538" i="2"/>
  <c r="B1538" i="2"/>
  <c r="C1538" i="2"/>
  <c r="D1538" i="2"/>
  <c r="E1538" i="2"/>
  <c r="F1538" i="2"/>
  <c r="G1538" i="2"/>
  <c r="H1538" i="2"/>
  <c r="I1538" i="2"/>
  <c r="J1538" i="2"/>
  <c r="A1539" i="2"/>
  <c r="B1539" i="2"/>
  <c r="C1539" i="2"/>
  <c r="D1539" i="2"/>
  <c r="E1539" i="2"/>
  <c r="F1539" i="2"/>
  <c r="G1539" i="2"/>
  <c r="H1539" i="2"/>
  <c r="I1539" i="2"/>
  <c r="J1539" i="2"/>
  <c r="A1540" i="2"/>
  <c r="B1540" i="2"/>
  <c r="C1540" i="2"/>
  <c r="D1540" i="2"/>
  <c r="E1540" i="2"/>
  <c r="F1540" i="2"/>
  <c r="G1540" i="2"/>
  <c r="H1540" i="2"/>
  <c r="I1540" i="2"/>
  <c r="J1540" i="2"/>
  <c r="A1541" i="2"/>
  <c r="B1541" i="2"/>
  <c r="C1541" i="2"/>
  <c r="D1541" i="2"/>
  <c r="E1541" i="2"/>
  <c r="F1541" i="2"/>
  <c r="G1541" i="2"/>
  <c r="H1541" i="2"/>
  <c r="I1541" i="2"/>
  <c r="J1541" i="2"/>
  <c r="A1542" i="2"/>
  <c r="B1542" i="2"/>
  <c r="C1542" i="2"/>
  <c r="D1542" i="2"/>
  <c r="E1542" i="2"/>
  <c r="F1542" i="2"/>
  <c r="G1542" i="2"/>
  <c r="H1542" i="2"/>
  <c r="I1542" i="2"/>
  <c r="J1542" i="2"/>
  <c r="A1543" i="2"/>
  <c r="B1543" i="2"/>
  <c r="C1543" i="2"/>
  <c r="D1543" i="2"/>
  <c r="E1543" i="2"/>
  <c r="F1543" i="2"/>
  <c r="G1543" i="2"/>
  <c r="H1543" i="2"/>
  <c r="I1543" i="2"/>
  <c r="J1543" i="2"/>
  <c r="A1544" i="2"/>
  <c r="B1544" i="2"/>
  <c r="C1544" i="2"/>
  <c r="D1544" i="2"/>
  <c r="E1544" i="2"/>
  <c r="F1544" i="2"/>
  <c r="G1544" i="2"/>
  <c r="H1544" i="2"/>
  <c r="I1544" i="2"/>
  <c r="J1544" i="2"/>
  <c r="A1545" i="2"/>
  <c r="B1545" i="2"/>
  <c r="C1545" i="2"/>
  <c r="D1545" i="2"/>
  <c r="E1545" i="2"/>
  <c r="F1545" i="2"/>
  <c r="G1545" i="2"/>
  <c r="H1545" i="2"/>
  <c r="I1545" i="2"/>
  <c r="J1545" i="2"/>
  <c r="A1546" i="2"/>
  <c r="B1546" i="2"/>
  <c r="C1546" i="2"/>
  <c r="D1546" i="2"/>
  <c r="E1546" i="2"/>
  <c r="F1546" i="2"/>
  <c r="G1546" i="2"/>
  <c r="H1546" i="2"/>
  <c r="I1546" i="2"/>
  <c r="J1546" i="2"/>
  <c r="A1547" i="2"/>
  <c r="B1547" i="2"/>
  <c r="C1547" i="2"/>
  <c r="D1547" i="2"/>
  <c r="E1547" i="2"/>
  <c r="F1547" i="2"/>
  <c r="G1547" i="2"/>
  <c r="H1547" i="2"/>
  <c r="I1547" i="2"/>
  <c r="J1547" i="2"/>
  <c r="A1548" i="2"/>
  <c r="B1548" i="2"/>
  <c r="C1548" i="2"/>
  <c r="D1548" i="2"/>
  <c r="E1548" i="2"/>
  <c r="F1548" i="2"/>
  <c r="G1548" i="2"/>
  <c r="H1548" i="2"/>
  <c r="I1548" i="2"/>
  <c r="J1548" i="2"/>
  <c r="A1549" i="2"/>
  <c r="B1549" i="2"/>
  <c r="C1549" i="2"/>
  <c r="D1549" i="2"/>
  <c r="E1549" i="2"/>
  <c r="F1549" i="2"/>
  <c r="G1549" i="2"/>
  <c r="H1549" i="2"/>
  <c r="I1549" i="2"/>
  <c r="J1549" i="2"/>
  <c r="A1550" i="2"/>
  <c r="B1550" i="2"/>
  <c r="C1550" i="2"/>
  <c r="D1550" i="2"/>
  <c r="E1550" i="2"/>
  <c r="F1550" i="2"/>
  <c r="G1550" i="2"/>
  <c r="H1550" i="2"/>
  <c r="I1550" i="2"/>
  <c r="J1550" i="2"/>
  <c r="A1551" i="2"/>
  <c r="B1551" i="2"/>
  <c r="C1551" i="2"/>
  <c r="D1551" i="2"/>
  <c r="E1551" i="2"/>
  <c r="F1551" i="2"/>
  <c r="G1551" i="2"/>
  <c r="H1551" i="2"/>
  <c r="I1551" i="2"/>
  <c r="J1551" i="2"/>
  <c r="A1552" i="2"/>
  <c r="B1552" i="2"/>
  <c r="C1552" i="2"/>
  <c r="D1552" i="2"/>
  <c r="E1552" i="2"/>
  <c r="F1552" i="2"/>
  <c r="G1552" i="2"/>
  <c r="H1552" i="2"/>
  <c r="I1552" i="2"/>
  <c r="J1552" i="2"/>
  <c r="A1553" i="2"/>
  <c r="B1553" i="2"/>
  <c r="C1553" i="2"/>
  <c r="D1553" i="2"/>
  <c r="E1553" i="2"/>
  <c r="F1553" i="2"/>
  <c r="G1553" i="2"/>
  <c r="H1553" i="2"/>
  <c r="I1553" i="2"/>
  <c r="J1553" i="2"/>
  <c r="A1554" i="2"/>
  <c r="B1554" i="2"/>
  <c r="C1554" i="2"/>
  <c r="D1554" i="2"/>
  <c r="E1554" i="2"/>
  <c r="F1554" i="2"/>
  <c r="G1554" i="2"/>
  <c r="H1554" i="2"/>
  <c r="I1554" i="2"/>
  <c r="J1554" i="2"/>
  <c r="A1555" i="2"/>
  <c r="B1555" i="2"/>
  <c r="C1555" i="2"/>
  <c r="D1555" i="2"/>
  <c r="E1555" i="2"/>
  <c r="F1555" i="2"/>
  <c r="G1555" i="2"/>
  <c r="H1555" i="2"/>
  <c r="I1555" i="2"/>
  <c r="J1555" i="2"/>
  <c r="A1556" i="2"/>
  <c r="B1556" i="2"/>
  <c r="C1556" i="2"/>
  <c r="D1556" i="2"/>
  <c r="E1556" i="2"/>
  <c r="F1556" i="2"/>
  <c r="G1556" i="2"/>
  <c r="H1556" i="2"/>
  <c r="I1556" i="2"/>
  <c r="J1556" i="2"/>
  <c r="A1557" i="2"/>
  <c r="B1557" i="2"/>
  <c r="C1557" i="2"/>
  <c r="D1557" i="2"/>
  <c r="E1557" i="2"/>
  <c r="F1557" i="2"/>
  <c r="G1557" i="2"/>
  <c r="H1557" i="2"/>
  <c r="I1557" i="2"/>
  <c r="J1557" i="2"/>
  <c r="A1558" i="2"/>
  <c r="B1558" i="2"/>
  <c r="C1558" i="2"/>
  <c r="D1558" i="2"/>
  <c r="E1558" i="2"/>
  <c r="F1558" i="2"/>
  <c r="G1558" i="2"/>
  <c r="H1558" i="2"/>
  <c r="I1558" i="2"/>
  <c r="J1558" i="2"/>
  <c r="A1559" i="2"/>
  <c r="B1559" i="2"/>
  <c r="C1559" i="2"/>
  <c r="D1559" i="2"/>
  <c r="E1559" i="2"/>
  <c r="F1559" i="2"/>
  <c r="G1559" i="2"/>
  <c r="H1559" i="2"/>
  <c r="I1559" i="2"/>
  <c r="J1559" i="2"/>
  <c r="A1560" i="2"/>
  <c r="B1560" i="2"/>
  <c r="C1560" i="2"/>
  <c r="D1560" i="2"/>
  <c r="E1560" i="2"/>
  <c r="F1560" i="2"/>
  <c r="G1560" i="2"/>
  <c r="H1560" i="2"/>
  <c r="I1560" i="2"/>
  <c r="J1560" i="2"/>
  <c r="A1561" i="2"/>
  <c r="B1561" i="2"/>
  <c r="C1561" i="2"/>
  <c r="D1561" i="2"/>
  <c r="E1561" i="2"/>
  <c r="F1561" i="2"/>
  <c r="G1561" i="2"/>
  <c r="H1561" i="2"/>
  <c r="I1561" i="2"/>
  <c r="J1561" i="2"/>
  <c r="A1562" i="2"/>
  <c r="B1562" i="2"/>
  <c r="C1562" i="2"/>
  <c r="D1562" i="2"/>
  <c r="E1562" i="2"/>
  <c r="F1562" i="2"/>
  <c r="G1562" i="2"/>
  <c r="H1562" i="2"/>
  <c r="I1562" i="2"/>
  <c r="J1562" i="2"/>
  <c r="A1563" i="2"/>
  <c r="B1563" i="2"/>
  <c r="C1563" i="2"/>
  <c r="D1563" i="2"/>
  <c r="E1563" i="2"/>
  <c r="F1563" i="2"/>
  <c r="G1563" i="2"/>
  <c r="H1563" i="2"/>
  <c r="I1563" i="2"/>
  <c r="J1563" i="2"/>
  <c r="A1564" i="2"/>
  <c r="B1564" i="2"/>
  <c r="C1564" i="2"/>
  <c r="D1564" i="2"/>
  <c r="E1564" i="2"/>
  <c r="F1564" i="2"/>
  <c r="G1564" i="2"/>
  <c r="H1564" i="2"/>
  <c r="I1564" i="2"/>
  <c r="J1564" i="2"/>
  <c r="A1565" i="2"/>
  <c r="B1565" i="2"/>
  <c r="C1565" i="2"/>
  <c r="D1565" i="2"/>
  <c r="E1565" i="2"/>
  <c r="F1565" i="2"/>
  <c r="G1565" i="2"/>
  <c r="H1565" i="2"/>
  <c r="I1565" i="2"/>
  <c r="J1565" i="2"/>
  <c r="A1566" i="2"/>
  <c r="B1566" i="2"/>
  <c r="C1566" i="2"/>
  <c r="D1566" i="2"/>
  <c r="E1566" i="2"/>
  <c r="F1566" i="2"/>
  <c r="G1566" i="2"/>
  <c r="H1566" i="2"/>
  <c r="I1566" i="2"/>
  <c r="J1566" i="2"/>
  <c r="A1567" i="2"/>
  <c r="B1567" i="2"/>
  <c r="C1567" i="2"/>
  <c r="D1567" i="2"/>
  <c r="E1567" i="2"/>
  <c r="F1567" i="2"/>
  <c r="G1567" i="2"/>
  <c r="H1567" i="2"/>
  <c r="I1567" i="2"/>
  <c r="J1567" i="2"/>
  <c r="A1568" i="2"/>
  <c r="B1568" i="2"/>
  <c r="C1568" i="2"/>
  <c r="D1568" i="2"/>
  <c r="E1568" i="2"/>
  <c r="F1568" i="2"/>
  <c r="G1568" i="2"/>
  <c r="H1568" i="2"/>
  <c r="I1568" i="2"/>
  <c r="J1568" i="2"/>
  <c r="A1569" i="2"/>
  <c r="B1569" i="2"/>
  <c r="C1569" i="2"/>
  <c r="D1569" i="2"/>
  <c r="E1569" i="2"/>
  <c r="F1569" i="2"/>
  <c r="G1569" i="2"/>
  <c r="H1569" i="2"/>
  <c r="I1569" i="2"/>
  <c r="J1569" i="2"/>
  <c r="A1570" i="2"/>
  <c r="B1570" i="2"/>
  <c r="C1570" i="2"/>
  <c r="D1570" i="2"/>
  <c r="E1570" i="2"/>
  <c r="F1570" i="2"/>
  <c r="G1570" i="2"/>
  <c r="H1570" i="2"/>
  <c r="I1570" i="2"/>
  <c r="J1570" i="2"/>
  <c r="A1571" i="2"/>
  <c r="B1571" i="2"/>
  <c r="C1571" i="2"/>
  <c r="D1571" i="2"/>
  <c r="E1571" i="2"/>
  <c r="F1571" i="2"/>
  <c r="G1571" i="2"/>
  <c r="H1571" i="2"/>
  <c r="I1571" i="2"/>
  <c r="J1571" i="2"/>
  <c r="A1572" i="2"/>
  <c r="B1572" i="2"/>
  <c r="C1572" i="2"/>
  <c r="D1572" i="2"/>
  <c r="E1572" i="2"/>
  <c r="F1572" i="2"/>
  <c r="G1572" i="2"/>
  <c r="H1572" i="2"/>
  <c r="I1572" i="2"/>
  <c r="J1572" i="2"/>
  <c r="A1573" i="2"/>
  <c r="B1573" i="2"/>
  <c r="C1573" i="2"/>
  <c r="D1573" i="2"/>
  <c r="E1573" i="2"/>
  <c r="F1573" i="2"/>
  <c r="G1573" i="2"/>
  <c r="H1573" i="2"/>
  <c r="I1573" i="2"/>
  <c r="J1573" i="2"/>
  <c r="A1574" i="2"/>
  <c r="B1574" i="2"/>
  <c r="C1574" i="2"/>
  <c r="D1574" i="2"/>
  <c r="E1574" i="2"/>
  <c r="F1574" i="2"/>
  <c r="G1574" i="2"/>
  <c r="H1574" i="2"/>
  <c r="I1574" i="2"/>
  <c r="J1574" i="2"/>
  <c r="A1575" i="2"/>
  <c r="B1575" i="2"/>
  <c r="C1575" i="2"/>
  <c r="D1575" i="2"/>
  <c r="E1575" i="2"/>
  <c r="F1575" i="2"/>
  <c r="G1575" i="2"/>
  <c r="H1575" i="2"/>
  <c r="I1575" i="2"/>
  <c r="J1575" i="2"/>
  <c r="A1576" i="2"/>
  <c r="B1576" i="2"/>
  <c r="C1576" i="2"/>
  <c r="D1576" i="2"/>
  <c r="E1576" i="2"/>
  <c r="F1576" i="2"/>
  <c r="G1576" i="2"/>
  <c r="H1576" i="2"/>
  <c r="I1576" i="2"/>
  <c r="J1576" i="2"/>
  <c r="A1577" i="2"/>
  <c r="B1577" i="2"/>
  <c r="C1577" i="2"/>
  <c r="D1577" i="2"/>
  <c r="E1577" i="2"/>
  <c r="F1577" i="2"/>
  <c r="G1577" i="2"/>
  <c r="H1577" i="2"/>
  <c r="I1577" i="2"/>
  <c r="J1577" i="2"/>
  <c r="A1578" i="2"/>
  <c r="B1578" i="2"/>
  <c r="C1578" i="2"/>
  <c r="D1578" i="2"/>
  <c r="E1578" i="2"/>
  <c r="F1578" i="2"/>
  <c r="G1578" i="2"/>
  <c r="H1578" i="2"/>
  <c r="I1578" i="2"/>
  <c r="J1578" i="2"/>
  <c r="A1579" i="2"/>
  <c r="B1579" i="2"/>
  <c r="C1579" i="2"/>
  <c r="D1579" i="2"/>
  <c r="E1579" i="2"/>
  <c r="F1579" i="2"/>
  <c r="G1579" i="2"/>
  <c r="H1579" i="2"/>
  <c r="I1579" i="2"/>
  <c r="J1579" i="2"/>
  <c r="A1580" i="2"/>
  <c r="B1580" i="2"/>
  <c r="C1580" i="2"/>
  <c r="D1580" i="2"/>
  <c r="E1580" i="2"/>
  <c r="F1580" i="2"/>
  <c r="G1580" i="2"/>
  <c r="H1580" i="2"/>
  <c r="I1580" i="2"/>
  <c r="J1580" i="2"/>
  <c r="A1581" i="2"/>
  <c r="B1581" i="2"/>
  <c r="C1581" i="2"/>
  <c r="D1581" i="2"/>
  <c r="E1581" i="2"/>
  <c r="F1581" i="2"/>
  <c r="G1581" i="2"/>
  <c r="H1581" i="2"/>
  <c r="I1581" i="2"/>
  <c r="J1581" i="2"/>
  <c r="A1582" i="2"/>
  <c r="B1582" i="2"/>
  <c r="C1582" i="2"/>
  <c r="D1582" i="2"/>
  <c r="E1582" i="2"/>
  <c r="F1582" i="2"/>
  <c r="G1582" i="2"/>
  <c r="H1582" i="2"/>
  <c r="I1582" i="2"/>
  <c r="J1582" i="2"/>
  <c r="A1583" i="2"/>
  <c r="B1583" i="2"/>
  <c r="C1583" i="2"/>
  <c r="D1583" i="2"/>
  <c r="E1583" i="2"/>
  <c r="F1583" i="2"/>
  <c r="G1583" i="2"/>
  <c r="H1583" i="2"/>
  <c r="I1583" i="2"/>
  <c r="J1583" i="2"/>
  <c r="A1584" i="2"/>
  <c r="B1584" i="2"/>
  <c r="C1584" i="2"/>
  <c r="D1584" i="2"/>
  <c r="E1584" i="2"/>
  <c r="F1584" i="2"/>
  <c r="G1584" i="2"/>
  <c r="H1584" i="2"/>
  <c r="I1584" i="2"/>
  <c r="J1584" i="2"/>
  <c r="A1585" i="2"/>
  <c r="B1585" i="2"/>
  <c r="C1585" i="2"/>
  <c r="D1585" i="2"/>
  <c r="E1585" i="2"/>
  <c r="F1585" i="2"/>
  <c r="G1585" i="2"/>
  <c r="H1585" i="2"/>
  <c r="I1585" i="2"/>
  <c r="J1585" i="2"/>
  <c r="A1586" i="2"/>
  <c r="B1586" i="2"/>
  <c r="C1586" i="2"/>
  <c r="D1586" i="2"/>
  <c r="E1586" i="2"/>
  <c r="F1586" i="2"/>
  <c r="G1586" i="2"/>
  <c r="H1586" i="2"/>
  <c r="I1586" i="2"/>
  <c r="J1586" i="2"/>
  <c r="A1587" i="2"/>
  <c r="B1587" i="2"/>
  <c r="C1587" i="2"/>
  <c r="D1587" i="2"/>
  <c r="E1587" i="2"/>
  <c r="F1587" i="2"/>
  <c r="G1587" i="2"/>
  <c r="H1587" i="2"/>
  <c r="I1587" i="2"/>
  <c r="J1587" i="2"/>
  <c r="A1588" i="2"/>
  <c r="B1588" i="2"/>
  <c r="C1588" i="2"/>
  <c r="D1588" i="2"/>
  <c r="E1588" i="2"/>
  <c r="F1588" i="2"/>
  <c r="G1588" i="2"/>
  <c r="H1588" i="2"/>
  <c r="I1588" i="2"/>
  <c r="J1588" i="2"/>
  <c r="A1589" i="2"/>
  <c r="B1589" i="2"/>
  <c r="C1589" i="2"/>
  <c r="D1589" i="2"/>
  <c r="E1589" i="2"/>
  <c r="F1589" i="2"/>
  <c r="G1589" i="2"/>
  <c r="H1589" i="2"/>
  <c r="I1589" i="2"/>
  <c r="J1589" i="2"/>
  <c r="A1590" i="2"/>
  <c r="B1590" i="2"/>
  <c r="C1590" i="2"/>
  <c r="D1590" i="2"/>
  <c r="E1590" i="2"/>
  <c r="F1590" i="2"/>
  <c r="G1590" i="2"/>
  <c r="H1590" i="2"/>
  <c r="I1590" i="2"/>
  <c r="J1590" i="2"/>
  <c r="A1591" i="2"/>
  <c r="B1591" i="2"/>
  <c r="C1591" i="2"/>
  <c r="D1591" i="2"/>
  <c r="E1591" i="2"/>
  <c r="F1591" i="2"/>
  <c r="G1591" i="2"/>
  <c r="H1591" i="2"/>
  <c r="I1591" i="2"/>
  <c r="J1591" i="2"/>
  <c r="A1592" i="2"/>
  <c r="B1592" i="2"/>
  <c r="C1592" i="2"/>
  <c r="D1592" i="2"/>
  <c r="E1592" i="2"/>
  <c r="F1592" i="2"/>
  <c r="G1592" i="2"/>
  <c r="H1592" i="2"/>
  <c r="I1592" i="2"/>
  <c r="J1592" i="2"/>
  <c r="A1593" i="2"/>
  <c r="B1593" i="2"/>
  <c r="C1593" i="2"/>
  <c r="D1593" i="2"/>
  <c r="E1593" i="2"/>
  <c r="F1593" i="2"/>
  <c r="G1593" i="2"/>
  <c r="H1593" i="2"/>
  <c r="I1593" i="2"/>
  <c r="J1593" i="2"/>
  <c r="A1594" i="2"/>
  <c r="B1594" i="2"/>
  <c r="C1594" i="2"/>
  <c r="D1594" i="2"/>
  <c r="E1594" i="2"/>
  <c r="F1594" i="2"/>
  <c r="G1594" i="2"/>
  <c r="H1594" i="2"/>
  <c r="I1594" i="2"/>
  <c r="J1594" i="2"/>
  <c r="A1595" i="2"/>
  <c r="B1595" i="2"/>
  <c r="C1595" i="2"/>
  <c r="D1595" i="2"/>
  <c r="E1595" i="2"/>
  <c r="F1595" i="2"/>
  <c r="G1595" i="2"/>
  <c r="H1595" i="2"/>
  <c r="I1595" i="2"/>
  <c r="J1595" i="2"/>
  <c r="A1596" i="2"/>
  <c r="B1596" i="2"/>
  <c r="C1596" i="2"/>
  <c r="D1596" i="2"/>
  <c r="E1596" i="2"/>
  <c r="F1596" i="2"/>
  <c r="G1596" i="2"/>
  <c r="H1596" i="2"/>
  <c r="I1596" i="2"/>
  <c r="J1596" i="2"/>
  <c r="A1597" i="2"/>
  <c r="B1597" i="2"/>
  <c r="C1597" i="2"/>
  <c r="D1597" i="2"/>
  <c r="E1597" i="2"/>
  <c r="F1597" i="2"/>
  <c r="G1597" i="2"/>
  <c r="H1597" i="2"/>
  <c r="I1597" i="2"/>
  <c r="J1597" i="2"/>
  <c r="A1598" i="2"/>
  <c r="B1598" i="2"/>
  <c r="C1598" i="2"/>
  <c r="D1598" i="2"/>
  <c r="E1598" i="2"/>
  <c r="F1598" i="2"/>
  <c r="G1598" i="2"/>
  <c r="H1598" i="2"/>
  <c r="I1598" i="2"/>
  <c r="J1598" i="2"/>
  <c r="A1599" i="2"/>
  <c r="B1599" i="2"/>
  <c r="C1599" i="2"/>
  <c r="D1599" i="2"/>
  <c r="E1599" i="2"/>
  <c r="F1599" i="2"/>
  <c r="G1599" i="2"/>
  <c r="H1599" i="2"/>
  <c r="I1599" i="2"/>
  <c r="J1599" i="2"/>
  <c r="A1600" i="2"/>
  <c r="B1600" i="2"/>
  <c r="C1600" i="2"/>
  <c r="D1600" i="2"/>
  <c r="E1600" i="2"/>
  <c r="F1600" i="2"/>
  <c r="G1600" i="2"/>
  <c r="H1600" i="2"/>
  <c r="I1600" i="2"/>
  <c r="J1600" i="2"/>
  <c r="A1601" i="2"/>
  <c r="B1601" i="2"/>
  <c r="C1601" i="2"/>
  <c r="D1601" i="2"/>
  <c r="E1601" i="2"/>
  <c r="F1601" i="2"/>
  <c r="G1601" i="2"/>
  <c r="H1601" i="2"/>
  <c r="I1601" i="2"/>
  <c r="J1601" i="2"/>
  <c r="A1602" i="2"/>
  <c r="B1602" i="2"/>
  <c r="C1602" i="2"/>
  <c r="D1602" i="2"/>
  <c r="E1602" i="2"/>
  <c r="F1602" i="2"/>
  <c r="G1602" i="2"/>
  <c r="H1602" i="2"/>
  <c r="I1602" i="2"/>
  <c r="J1602" i="2"/>
  <c r="A1603" i="2"/>
  <c r="B1603" i="2"/>
  <c r="C1603" i="2"/>
  <c r="D1603" i="2"/>
  <c r="E1603" i="2"/>
  <c r="F1603" i="2"/>
  <c r="G1603" i="2"/>
  <c r="H1603" i="2"/>
  <c r="I1603" i="2"/>
  <c r="J1603" i="2"/>
  <c r="A1604" i="2"/>
  <c r="B1604" i="2"/>
  <c r="C1604" i="2"/>
  <c r="D1604" i="2"/>
  <c r="E1604" i="2"/>
  <c r="F1604" i="2"/>
  <c r="G1604" i="2"/>
  <c r="H1604" i="2"/>
  <c r="I1604" i="2"/>
  <c r="J1604" i="2"/>
  <c r="A1605" i="2"/>
  <c r="B1605" i="2"/>
  <c r="C1605" i="2"/>
  <c r="D1605" i="2"/>
  <c r="E1605" i="2"/>
  <c r="F1605" i="2"/>
  <c r="G1605" i="2"/>
  <c r="H1605" i="2"/>
  <c r="I1605" i="2"/>
  <c r="J1605" i="2"/>
  <c r="A1606" i="2"/>
  <c r="B1606" i="2"/>
  <c r="C1606" i="2"/>
  <c r="D1606" i="2"/>
  <c r="E1606" i="2"/>
  <c r="F1606" i="2"/>
  <c r="G1606" i="2"/>
  <c r="H1606" i="2"/>
  <c r="I1606" i="2"/>
  <c r="J1606" i="2"/>
  <c r="A1607" i="2"/>
  <c r="B1607" i="2"/>
  <c r="C1607" i="2"/>
  <c r="D1607" i="2"/>
  <c r="E1607" i="2"/>
  <c r="F1607" i="2"/>
  <c r="G1607" i="2"/>
  <c r="H1607" i="2"/>
  <c r="I1607" i="2"/>
  <c r="J1607" i="2"/>
  <c r="A1608" i="2"/>
  <c r="B1608" i="2"/>
  <c r="C1608" i="2"/>
  <c r="D1608" i="2"/>
  <c r="E1608" i="2"/>
  <c r="F1608" i="2"/>
  <c r="G1608" i="2"/>
  <c r="H1608" i="2"/>
  <c r="I1608" i="2"/>
  <c r="J1608" i="2"/>
  <c r="A1609" i="2"/>
  <c r="B1609" i="2"/>
  <c r="C1609" i="2"/>
  <c r="D1609" i="2"/>
  <c r="E1609" i="2"/>
  <c r="F1609" i="2"/>
  <c r="G1609" i="2"/>
  <c r="H1609" i="2"/>
  <c r="I1609" i="2"/>
  <c r="J1609" i="2"/>
  <c r="A1610" i="2"/>
  <c r="B1610" i="2"/>
  <c r="C1610" i="2"/>
  <c r="D1610" i="2"/>
  <c r="E1610" i="2"/>
  <c r="F1610" i="2"/>
  <c r="G1610" i="2"/>
  <c r="H1610" i="2"/>
  <c r="I1610" i="2"/>
  <c r="J1610" i="2"/>
  <c r="A1611" i="2"/>
  <c r="B1611" i="2"/>
  <c r="C1611" i="2"/>
  <c r="D1611" i="2"/>
  <c r="E1611" i="2"/>
  <c r="F1611" i="2"/>
  <c r="G1611" i="2"/>
  <c r="H1611" i="2"/>
  <c r="I1611" i="2"/>
  <c r="J1611" i="2"/>
  <c r="A1612" i="2"/>
  <c r="B1612" i="2"/>
  <c r="C1612" i="2"/>
  <c r="D1612" i="2"/>
  <c r="E1612" i="2"/>
  <c r="F1612" i="2"/>
  <c r="G1612" i="2"/>
  <c r="H1612" i="2"/>
  <c r="I1612" i="2"/>
  <c r="J1612" i="2"/>
  <c r="A1613" i="2"/>
  <c r="B1613" i="2"/>
  <c r="C1613" i="2"/>
  <c r="D1613" i="2"/>
  <c r="E1613" i="2"/>
  <c r="F1613" i="2"/>
  <c r="G1613" i="2"/>
  <c r="H1613" i="2"/>
  <c r="I1613" i="2"/>
  <c r="J1613" i="2"/>
  <c r="A1614" i="2"/>
  <c r="B1614" i="2"/>
  <c r="C1614" i="2"/>
  <c r="D1614" i="2"/>
  <c r="E1614" i="2"/>
  <c r="F1614" i="2"/>
  <c r="G1614" i="2"/>
  <c r="H1614" i="2"/>
  <c r="I1614" i="2"/>
  <c r="J1614" i="2"/>
  <c r="A1615" i="2"/>
  <c r="B1615" i="2"/>
  <c r="C1615" i="2"/>
  <c r="D1615" i="2"/>
  <c r="E1615" i="2"/>
  <c r="F1615" i="2"/>
  <c r="G1615" i="2"/>
  <c r="H1615" i="2"/>
  <c r="I1615" i="2"/>
  <c r="J1615" i="2"/>
  <c r="A1616" i="2"/>
  <c r="B1616" i="2"/>
  <c r="C1616" i="2"/>
  <c r="D1616" i="2"/>
  <c r="E1616" i="2"/>
  <c r="F1616" i="2"/>
  <c r="G1616" i="2"/>
  <c r="H1616" i="2"/>
  <c r="I1616" i="2"/>
  <c r="J1616" i="2"/>
  <c r="A1617" i="2"/>
  <c r="B1617" i="2"/>
  <c r="C1617" i="2"/>
  <c r="D1617" i="2"/>
  <c r="E1617" i="2"/>
  <c r="F1617" i="2"/>
  <c r="G1617" i="2"/>
  <c r="H1617" i="2"/>
  <c r="I1617" i="2"/>
  <c r="J1617" i="2"/>
  <c r="A1618" i="2"/>
  <c r="B1618" i="2"/>
  <c r="C1618" i="2"/>
  <c r="D1618" i="2"/>
  <c r="E1618" i="2"/>
  <c r="F1618" i="2"/>
  <c r="G1618" i="2"/>
  <c r="H1618" i="2"/>
  <c r="I1618" i="2"/>
  <c r="J1618" i="2"/>
  <c r="A1619" i="2"/>
  <c r="B1619" i="2"/>
  <c r="C1619" i="2"/>
  <c r="D1619" i="2"/>
  <c r="E1619" i="2"/>
  <c r="F1619" i="2"/>
  <c r="G1619" i="2"/>
  <c r="H1619" i="2"/>
  <c r="I1619" i="2"/>
  <c r="J1619" i="2"/>
  <c r="A1620" i="2"/>
  <c r="B1620" i="2"/>
  <c r="C1620" i="2"/>
  <c r="D1620" i="2"/>
  <c r="E1620" i="2"/>
  <c r="F1620" i="2"/>
  <c r="G1620" i="2"/>
  <c r="H1620" i="2"/>
  <c r="I1620" i="2"/>
  <c r="J1620" i="2"/>
  <c r="A1621" i="2"/>
  <c r="B1621" i="2"/>
  <c r="C1621" i="2"/>
  <c r="D1621" i="2"/>
  <c r="E1621" i="2"/>
  <c r="F1621" i="2"/>
  <c r="G1621" i="2"/>
  <c r="H1621" i="2"/>
  <c r="I1621" i="2"/>
  <c r="J1621" i="2"/>
  <c r="A1622" i="2"/>
  <c r="B1622" i="2"/>
  <c r="C1622" i="2"/>
  <c r="D1622" i="2"/>
  <c r="E1622" i="2"/>
  <c r="F1622" i="2"/>
  <c r="G1622" i="2"/>
  <c r="H1622" i="2"/>
  <c r="I1622" i="2"/>
  <c r="J1622" i="2"/>
  <c r="A1623" i="2"/>
  <c r="B1623" i="2"/>
  <c r="C1623" i="2"/>
  <c r="D1623" i="2"/>
  <c r="E1623" i="2"/>
  <c r="F1623" i="2"/>
  <c r="G1623" i="2"/>
  <c r="H1623" i="2"/>
  <c r="I1623" i="2"/>
  <c r="J1623" i="2"/>
  <c r="A1624" i="2"/>
  <c r="B1624" i="2"/>
  <c r="C1624" i="2"/>
  <c r="D1624" i="2"/>
  <c r="E1624" i="2"/>
  <c r="F1624" i="2"/>
  <c r="G1624" i="2"/>
  <c r="H1624" i="2"/>
  <c r="I1624" i="2"/>
  <c r="J1624" i="2"/>
  <c r="A1625" i="2"/>
  <c r="B1625" i="2"/>
  <c r="C1625" i="2"/>
  <c r="D1625" i="2"/>
  <c r="E1625" i="2"/>
  <c r="F1625" i="2"/>
  <c r="G1625" i="2"/>
  <c r="H1625" i="2"/>
  <c r="I1625" i="2"/>
  <c r="J1625" i="2"/>
  <c r="A1626" i="2"/>
  <c r="B1626" i="2"/>
  <c r="C1626" i="2"/>
  <c r="D1626" i="2"/>
  <c r="E1626" i="2"/>
  <c r="F1626" i="2"/>
  <c r="G1626" i="2"/>
  <c r="H1626" i="2"/>
  <c r="I1626" i="2"/>
  <c r="J1626" i="2"/>
  <c r="A1627" i="2"/>
  <c r="B1627" i="2"/>
  <c r="C1627" i="2"/>
  <c r="D1627" i="2"/>
  <c r="E1627" i="2"/>
  <c r="F1627" i="2"/>
  <c r="G1627" i="2"/>
  <c r="H1627" i="2"/>
  <c r="I1627" i="2"/>
  <c r="J1627" i="2"/>
  <c r="A1628" i="2"/>
  <c r="B1628" i="2"/>
  <c r="C1628" i="2"/>
  <c r="D1628" i="2"/>
  <c r="E1628" i="2"/>
  <c r="F1628" i="2"/>
  <c r="G1628" i="2"/>
  <c r="H1628" i="2"/>
  <c r="I1628" i="2"/>
  <c r="J1628" i="2"/>
  <c r="A1629" i="2"/>
  <c r="B1629" i="2"/>
  <c r="C1629" i="2"/>
  <c r="D1629" i="2"/>
  <c r="E1629" i="2"/>
  <c r="F1629" i="2"/>
  <c r="G1629" i="2"/>
  <c r="H1629" i="2"/>
  <c r="I1629" i="2"/>
  <c r="J1629" i="2"/>
  <c r="A1630" i="2"/>
  <c r="B1630" i="2"/>
  <c r="C1630" i="2"/>
  <c r="D1630" i="2"/>
  <c r="E1630" i="2"/>
  <c r="F1630" i="2"/>
  <c r="G1630" i="2"/>
  <c r="H1630" i="2"/>
  <c r="I1630" i="2"/>
  <c r="J1630" i="2"/>
  <c r="A1631" i="2"/>
  <c r="B1631" i="2"/>
  <c r="C1631" i="2"/>
  <c r="D1631" i="2"/>
  <c r="E1631" i="2"/>
  <c r="F1631" i="2"/>
  <c r="G1631" i="2"/>
  <c r="H1631" i="2"/>
  <c r="I1631" i="2"/>
  <c r="J1631" i="2"/>
  <c r="A1632" i="2"/>
  <c r="B1632" i="2"/>
  <c r="C1632" i="2"/>
  <c r="D1632" i="2"/>
  <c r="E1632" i="2"/>
  <c r="F1632" i="2"/>
  <c r="G1632" i="2"/>
  <c r="H1632" i="2"/>
  <c r="I1632" i="2"/>
  <c r="J1632" i="2"/>
  <c r="A1633" i="2"/>
  <c r="B1633" i="2"/>
  <c r="C1633" i="2"/>
  <c r="D1633" i="2"/>
  <c r="E1633" i="2"/>
  <c r="F1633" i="2"/>
  <c r="G1633" i="2"/>
  <c r="H1633" i="2"/>
  <c r="I1633" i="2"/>
  <c r="J1633" i="2"/>
  <c r="A1634" i="2"/>
  <c r="B1634" i="2"/>
  <c r="C1634" i="2"/>
  <c r="D1634" i="2"/>
  <c r="E1634" i="2"/>
  <c r="F1634" i="2"/>
  <c r="G1634" i="2"/>
  <c r="H1634" i="2"/>
  <c r="I1634" i="2"/>
  <c r="J1634" i="2"/>
  <c r="A1635" i="2"/>
  <c r="B1635" i="2"/>
  <c r="C1635" i="2"/>
  <c r="D1635" i="2"/>
  <c r="E1635" i="2"/>
  <c r="F1635" i="2"/>
  <c r="G1635" i="2"/>
  <c r="H1635" i="2"/>
  <c r="I1635" i="2"/>
  <c r="J1635" i="2"/>
  <c r="A1636" i="2"/>
  <c r="B1636" i="2"/>
  <c r="C1636" i="2"/>
  <c r="D1636" i="2"/>
  <c r="E1636" i="2"/>
  <c r="F1636" i="2"/>
  <c r="G1636" i="2"/>
  <c r="H1636" i="2"/>
  <c r="I1636" i="2"/>
  <c r="J1636" i="2"/>
  <c r="A1637" i="2"/>
  <c r="B1637" i="2"/>
  <c r="C1637" i="2"/>
  <c r="D1637" i="2"/>
  <c r="E1637" i="2"/>
  <c r="F1637" i="2"/>
  <c r="G1637" i="2"/>
  <c r="H1637" i="2"/>
  <c r="I1637" i="2"/>
  <c r="J1637" i="2"/>
  <c r="A1638" i="2"/>
  <c r="B1638" i="2"/>
  <c r="C1638" i="2"/>
  <c r="D1638" i="2"/>
  <c r="E1638" i="2"/>
  <c r="F1638" i="2"/>
  <c r="G1638" i="2"/>
  <c r="H1638" i="2"/>
  <c r="I1638" i="2"/>
  <c r="J1638" i="2"/>
  <c r="A1639" i="2"/>
  <c r="B1639" i="2"/>
  <c r="C1639" i="2"/>
  <c r="D1639" i="2"/>
  <c r="E1639" i="2"/>
  <c r="F1639" i="2"/>
  <c r="G1639" i="2"/>
  <c r="H1639" i="2"/>
  <c r="I1639" i="2"/>
  <c r="J1639" i="2"/>
  <c r="A1640" i="2"/>
  <c r="B1640" i="2"/>
  <c r="C1640" i="2"/>
  <c r="D1640" i="2"/>
  <c r="E1640" i="2"/>
  <c r="F1640" i="2"/>
  <c r="G1640" i="2"/>
  <c r="H1640" i="2"/>
  <c r="I1640" i="2"/>
  <c r="J1640" i="2"/>
  <c r="A1641" i="2"/>
  <c r="B1641" i="2"/>
  <c r="C1641" i="2"/>
  <c r="D1641" i="2"/>
  <c r="E1641" i="2"/>
  <c r="F1641" i="2"/>
  <c r="G1641" i="2"/>
  <c r="H1641" i="2"/>
  <c r="I1641" i="2"/>
  <c r="J1641" i="2"/>
  <c r="A1642" i="2"/>
  <c r="B1642" i="2"/>
  <c r="C1642" i="2"/>
  <c r="D1642" i="2"/>
  <c r="E1642" i="2"/>
  <c r="F1642" i="2"/>
  <c r="G1642" i="2"/>
  <c r="H1642" i="2"/>
  <c r="I1642" i="2"/>
  <c r="J1642" i="2"/>
  <c r="A1643" i="2"/>
  <c r="B1643" i="2"/>
  <c r="C1643" i="2"/>
  <c r="D1643" i="2"/>
  <c r="E1643" i="2"/>
  <c r="F1643" i="2"/>
  <c r="G1643" i="2"/>
  <c r="H1643" i="2"/>
  <c r="I1643" i="2"/>
  <c r="J1643" i="2"/>
  <c r="A1644" i="2"/>
  <c r="B1644" i="2"/>
  <c r="C1644" i="2"/>
  <c r="D1644" i="2"/>
  <c r="E1644" i="2"/>
  <c r="F1644" i="2"/>
  <c r="G1644" i="2"/>
  <c r="H1644" i="2"/>
  <c r="I1644" i="2"/>
  <c r="J1644" i="2"/>
  <c r="A1645" i="2"/>
  <c r="B1645" i="2"/>
  <c r="C1645" i="2"/>
  <c r="D1645" i="2"/>
  <c r="E1645" i="2"/>
  <c r="F1645" i="2"/>
  <c r="G1645" i="2"/>
  <c r="H1645" i="2"/>
  <c r="I1645" i="2"/>
  <c r="J1645" i="2"/>
  <c r="A1646" i="2"/>
  <c r="B1646" i="2"/>
  <c r="C1646" i="2"/>
  <c r="D1646" i="2"/>
  <c r="E1646" i="2"/>
  <c r="F1646" i="2"/>
  <c r="G1646" i="2"/>
  <c r="H1646" i="2"/>
  <c r="I1646" i="2"/>
  <c r="J1646" i="2"/>
  <c r="A1647" i="2"/>
  <c r="B1647" i="2"/>
  <c r="C1647" i="2"/>
  <c r="D1647" i="2"/>
  <c r="E1647" i="2"/>
  <c r="F1647" i="2"/>
  <c r="G1647" i="2"/>
  <c r="H1647" i="2"/>
  <c r="I1647" i="2"/>
  <c r="J1647" i="2"/>
  <c r="A1648" i="2"/>
  <c r="B1648" i="2"/>
  <c r="C1648" i="2"/>
  <c r="D1648" i="2"/>
  <c r="E1648" i="2"/>
  <c r="F1648" i="2"/>
  <c r="G1648" i="2"/>
  <c r="H1648" i="2"/>
  <c r="I1648" i="2"/>
  <c r="J1648" i="2"/>
  <c r="A1649" i="2"/>
  <c r="B1649" i="2"/>
  <c r="C1649" i="2"/>
  <c r="D1649" i="2"/>
  <c r="E1649" i="2"/>
  <c r="F1649" i="2"/>
  <c r="G1649" i="2"/>
  <c r="H1649" i="2"/>
  <c r="I1649" i="2"/>
  <c r="J1649" i="2"/>
  <c r="A1650" i="2"/>
  <c r="B1650" i="2"/>
  <c r="C1650" i="2"/>
  <c r="D1650" i="2"/>
  <c r="E1650" i="2"/>
  <c r="F1650" i="2"/>
  <c r="G1650" i="2"/>
  <c r="H1650" i="2"/>
  <c r="I1650" i="2"/>
  <c r="J1650" i="2"/>
  <c r="A1651" i="2"/>
  <c r="B1651" i="2"/>
  <c r="C1651" i="2"/>
  <c r="D1651" i="2"/>
  <c r="E1651" i="2"/>
  <c r="F1651" i="2"/>
  <c r="G1651" i="2"/>
  <c r="H1651" i="2"/>
  <c r="I1651" i="2"/>
  <c r="J1651" i="2"/>
  <c r="A1652" i="2"/>
  <c r="B1652" i="2"/>
  <c r="C1652" i="2"/>
  <c r="D1652" i="2"/>
  <c r="E1652" i="2"/>
  <c r="F1652" i="2"/>
  <c r="G1652" i="2"/>
  <c r="H1652" i="2"/>
  <c r="I1652" i="2"/>
  <c r="J1652" i="2"/>
  <c r="A1653" i="2"/>
  <c r="B1653" i="2"/>
  <c r="C1653" i="2"/>
  <c r="D1653" i="2"/>
  <c r="E1653" i="2"/>
  <c r="F1653" i="2"/>
  <c r="G1653" i="2"/>
  <c r="H1653" i="2"/>
  <c r="I1653" i="2"/>
  <c r="J1653" i="2"/>
  <c r="A1654" i="2"/>
  <c r="B1654" i="2"/>
  <c r="C1654" i="2"/>
  <c r="D1654" i="2"/>
  <c r="E1654" i="2"/>
  <c r="F1654" i="2"/>
  <c r="G1654" i="2"/>
  <c r="H1654" i="2"/>
  <c r="I1654" i="2"/>
  <c r="J1654" i="2"/>
  <c r="A1655" i="2"/>
  <c r="B1655" i="2"/>
  <c r="C1655" i="2"/>
  <c r="D1655" i="2"/>
  <c r="E1655" i="2"/>
  <c r="F1655" i="2"/>
  <c r="G1655" i="2"/>
  <c r="H1655" i="2"/>
  <c r="I1655" i="2"/>
  <c r="J1655" i="2"/>
  <c r="A1656" i="2"/>
  <c r="B1656" i="2"/>
  <c r="C1656" i="2"/>
  <c r="D1656" i="2"/>
  <c r="E1656" i="2"/>
  <c r="F1656" i="2"/>
  <c r="G1656" i="2"/>
  <c r="H1656" i="2"/>
  <c r="I1656" i="2"/>
  <c r="J1656" i="2"/>
  <c r="A1657" i="2"/>
  <c r="B1657" i="2"/>
  <c r="C1657" i="2"/>
  <c r="D1657" i="2"/>
  <c r="E1657" i="2"/>
  <c r="F1657" i="2"/>
  <c r="G1657" i="2"/>
  <c r="H1657" i="2"/>
  <c r="I1657" i="2"/>
  <c r="J1657" i="2"/>
  <c r="A1658" i="2"/>
  <c r="B1658" i="2"/>
  <c r="C1658" i="2"/>
  <c r="D1658" i="2"/>
  <c r="E1658" i="2"/>
  <c r="F1658" i="2"/>
  <c r="G1658" i="2"/>
  <c r="H1658" i="2"/>
  <c r="I1658" i="2"/>
  <c r="J1658" i="2"/>
  <c r="A1659" i="2"/>
  <c r="B1659" i="2"/>
  <c r="C1659" i="2"/>
  <c r="D1659" i="2"/>
  <c r="E1659" i="2"/>
  <c r="F1659" i="2"/>
  <c r="G1659" i="2"/>
  <c r="H1659" i="2"/>
  <c r="I1659" i="2"/>
  <c r="J1659" i="2"/>
  <c r="A1660" i="2"/>
  <c r="B1660" i="2"/>
  <c r="C1660" i="2"/>
  <c r="D1660" i="2"/>
  <c r="E1660" i="2"/>
  <c r="F1660" i="2"/>
  <c r="G1660" i="2"/>
  <c r="H1660" i="2"/>
  <c r="I1660" i="2"/>
  <c r="J1660" i="2"/>
  <c r="A1661" i="2"/>
  <c r="B1661" i="2"/>
  <c r="C1661" i="2"/>
  <c r="D1661" i="2"/>
  <c r="E1661" i="2"/>
  <c r="F1661" i="2"/>
  <c r="G1661" i="2"/>
  <c r="H1661" i="2"/>
  <c r="I1661" i="2"/>
  <c r="J1661" i="2"/>
  <c r="A1662" i="2"/>
  <c r="B1662" i="2"/>
  <c r="C1662" i="2"/>
  <c r="D1662" i="2"/>
  <c r="E1662" i="2"/>
  <c r="F1662" i="2"/>
  <c r="G1662" i="2"/>
  <c r="H1662" i="2"/>
  <c r="I1662" i="2"/>
  <c r="J1662" i="2"/>
  <c r="A1663" i="2"/>
  <c r="B1663" i="2"/>
  <c r="C1663" i="2"/>
  <c r="D1663" i="2"/>
  <c r="E1663" i="2"/>
  <c r="F1663" i="2"/>
  <c r="G1663" i="2"/>
  <c r="H1663" i="2"/>
  <c r="I1663" i="2"/>
  <c r="J1663" i="2"/>
  <c r="A1664" i="2"/>
  <c r="B1664" i="2"/>
  <c r="C1664" i="2"/>
  <c r="D1664" i="2"/>
  <c r="E1664" i="2"/>
  <c r="F1664" i="2"/>
  <c r="G1664" i="2"/>
  <c r="H1664" i="2"/>
  <c r="I1664" i="2"/>
  <c r="J1664" i="2"/>
  <c r="A1665" i="2"/>
  <c r="B1665" i="2"/>
  <c r="C1665" i="2"/>
  <c r="D1665" i="2"/>
  <c r="E1665" i="2"/>
  <c r="F1665" i="2"/>
  <c r="G1665" i="2"/>
  <c r="H1665" i="2"/>
  <c r="I1665" i="2"/>
  <c r="J1665" i="2"/>
  <c r="A1666" i="2"/>
  <c r="B1666" i="2"/>
  <c r="C1666" i="2"/>
  <c r="D1666" i="2"/>
  <c r="E1666" i="2"/>
  <c r="F1666" i="2"/>
  <c r="G1666" i="2"/>
  <c r="H1666" i="2"/>
  <c r="I1666" i="2"/>
  <c r="J1666" i="2"/>
  <c r="A1667" i="2"/>
  <c r="B1667" i="2"/>
  <c r="C1667" i="2"/>
  <c r="D1667" i="2"/>
  <c r="E1667" i="2"/>
  <c r="F1667" i="2"/>
  <c r="G1667" i="2"/>
  <c r="H1667" i="2"/>
  <c r="I1667" i="2"/>
  <c r="J1667" i="2"/>
  <c r="A1668" i="2"/>
  <c r="B1668" i="2"/>
  <c r="C1668" i="2"/>
  <c r="D1668" i="2"/>
  <c r="E1668" i="2"/>
  <c r="F1668" i="2"/>
  <c r="G1668" i="2"/>
  <c r="H1668" i="2"/>
  <c r="I1668" i="2"/>
  <c r="J1668" i="2"/>
  <c r="A1669" i="2"/>
  <c r="B1669" i="2"/>
  <c r="C1669" i="2"/>
  <c r="D1669" i="2"/>
  <c r="E1669" i="2"/>
  <c r="F1669" i="2"/>
  <c r="G1669" i="2"/>
  <c r="H1669" i="2"/>
  <c r="I1669" i="2"/>
  <c r="J1669" i="2"/>
  <c r="A1670" i="2"/>
  <c r="B1670" i="2"/>
  <c r="C1670" i="2"/>
  <c r="D1670" i="2"/>
  <c r="E1670" i="2"/>
  <c r="F1670" i="2"/>
  <c r="G1670" i="2"/>
  <c r="H1670" i="2"/>
  <c r="I1670" i="2"/>
  <c r="J1670" i="2"/>
  <c r="A1671" i="2"/>
  <c r="B1671" i="2"/>
  <c r="C1671" i="2"/>
  <c r="D1671" i="2"/>
  <c r="E1671" i="2"/>
  <c r="F1671" i="2"/>
  <c r="G1671" i="2"/>
  <c r="H1671" i="2"/>
  <c r="I1671" i="2"/>
  <c r="J1671" i="2"/>
  <c r="A1672" i="2"/>
  <c r="B1672" i="2"/>
  <c r="C1672" i="2"/>
  <c r="D1672" i="2"/>
  <c r="E1672" i="2"/>
  <c r="F1672" i="2"/>
  <c r="G1672" i="2"/>
  <c r="H1672" i="2"/>
  <c r="I1672" i="2"/>
  <c r="J1672" i="2"/>
  <c r="A1673" i="2"/>
  <c r="B1673" i="2"/>
  <c r="C1673" i="2"/>
  <c r="D1673" i="2"/>
  <c r="E1673" i="2"/>
  <c r="F1673" i="2"/>
  <c r="G1673" i="2"/>
  <c r="H1673" i="2"/>
  <c r="I1673" i="2"/>
  <c r="J1673" i="2"/>
  <c r="A1674" i="2"/>
  <c r="B1674" i="2"/>
  <c r="C1674" i="2"/>
  <c r="D1674" i="2"/>
  <c r="E1674" i="2"/>
  <c r="F1674" i="2"/>
  <c r="G1674" i="2"/>
  <c r="H1674" i="2"/>
  <c r="I1674" i="2"/>
  <c r="J1674" i="2"/>
  <c r="A1675" i="2"/>
  <c r="B1675" i="2"/>
  <c r="C1675" i="2"/>
  <c r="D1675" i="2"/>
  <c r="E1675" i="2"/>
  <c r="F1675" i="2"/>
  <c r="G1675" i="2"/>
  <c r="H1675" i="2"/>
  <c r="I1675" i="2"/>
  <c r="J1675" i="2"/>
  <c r="F951" i="2"/>
  <c r="F976" i="2"/>
  <c r="F988" i="2"/>
  <c r="F1024" i="2"/>
  <c r="F226" i="2"/>
  <c r="F228" i="2"/>
  <c r="F229" i="2"/>
  <c r="F230" i="2"/>
  <c r="F231" i="2"/>
  <c r="F234" i="2"/>
  <c r="F235" i="2"/>
  <c r="F240" i="2"/>
  <c r="F242" i="2"/>
  <c r="F246" i="2"/>
  <c r="F247" i="2"/>
  <c r="F249" i="2"/>
  <c r="F250" i="2"/>
  <c r="F251" i="2"/>
  <c r="F252" i="2"/>
  <c r="F254" i="2"/>
  <c r="F258" i="2"/>
  <c r="F259" i="2"/>
  <c r="F260" i="2"/>
  <c r="F263" i="2"/>
  <c r="F265" i="2"/>
  <c r="F266" i="2"/>
  <c r="F268" i="2"/>
  <c r="F270" i="2"/>
  <c r="F271" i="2"/>
  <c r="F272" i="2"/>
  <c r="F277" i="2"/>
  <c r="F279" i="2"/>
  <c r="F281" i="2"/>
  <c r="F282" i="2"/>
  <c r="F283" i="2"/>
  <c r="F284" i="2"/>
  <c r="F285" i="2"/>
  <c r="F286" i="2"/>
  <c r="F287" i="2"/>
  <c r="F288" i="2"/>
  <c r="F289" i="2"/>
  <c r="F290" i="2"/>
  <c r="F291" i="2"/>
  <c r="F300" i="2"/>
  <c r="F301" i="2"/>
  <c r="F302" i="2"/>
  <c r="F305" i="2"/>
  <c r="F306" i="2"/>
  <c r="M302" i="2" l="1"/>
  <c r="L302" i="2"/>
  <c r="K302" i="2"/>
  <c r="M282" i="2"/>
  <c r="L282" i="2"/>
  <c r="K282" i="2"/>
  <c r="M259" i="2"/>
  <c r="L259" i="2"/>
  <c r="K259" i="2"/>
  <c r="M246" i="2"/>
  <c r="L246" i="2"/>
  <c r="K246" i="2"/>
  <c r="M228" i="2"/>
  <c r="L228" i="2"/>
  <c r="K228" i="2"/>
  <c r="M1674" i="2"/>
  <c r="L1674" i="2"/>
  <c r="K1674" i="2"/>
  <c r="M1672" i="2"/>
  <c r="L1672" i="2"/>
  <c r="K1672" i="2"/>
  <c r="M1670" i="2"/>
  <c r="L1670" i="2"/>
  <c r="K1670" i="2"/>
  <c r="M1664" i="2"/>
  <c r="L1664" i="2"/>
  <c r="K1664" i="2"/>
  <c r="M1656" i="2"/>
  <c r="L1656" i="2"/>
  <c r="K1656" i="2"/>
  <c r="M1654" i="2"/>
  <c r="L1654" i="2"/>
  <c r="K1654" i="2"/>
  <c r="M1644" i="2"/>
  <c r="L1644" i="2"/>
  <c r="K1644" i="2"/>
  <c r="M1642" i="2"/>
  <c r="L1642" i="2"/>
  <c r="K1642" i="2"/>
  <c r="M1640" i="2"/>
  <c r="L1640" i="2"/>
  <c r="K1640" i="2"/>
  <c r="M1636" i="2"/>
  <c r="L1636" i="2"/>
  <c r="K1636" i="2"/>
  <c r="M1634" i="2"/>
  <c r="L1634" i="2"/>
  <c r="K1634" i="2"/>
  <c r="M1632" i="2"/>
  <c r="L1632" i="2"/>
  <c r="K1632" i="2"/>
  <c r="M1628" i="2"/>
  <c r="L1628" i="2"/>
  <c r="K1628" i="2"/>
  <c r="M1626" i="2"/>
  <c r="L1626" i="2"/>
  <c r="K1626" i="2"/>
  <c r="M1622" i="2"/>
  <c r="L1622" i="2"/>
  <c r="K1622" i="2"/>
  <c r="M1616" i="2"/>
  <c r="L1616" i="2"/>
  <c r="K1616" i="2"/>
  <c r="M1614" i="2"/>
  <c r="L1614" i="2"/>
  <c r="K1614" i="2"/>
  <c r="M1610" i="2"/>
  <c r="L1610" i="2"/>
  <c r="K1610" i="2"/>
  <c r="M1608" i="2"/>
  <c r="L1608" i="2"/>
  <c r="K1608" i="2"/>
  <c r="M1606" i="2"/>
  <c r="L1606" i="2"/>
  <c r="K1606" i="2"/>
  <c r="M1602" i="2"/>
  <c r="L1602" i="2"/>
  <c r="K1602" i="2"/>
  <c r="M1598" i="2"/>
  <c r="L1598" i="2"/>
  <c r="K1598" i="2"/>
  <c r="M1592" i="2"/>
  <c r="L1592" i="2"/>
  <c r="K1592" i="2"/>
  <c r="M1590" i="2"/>
  <c r="L1590" i="2"/>
  <c r="K1590" i="2"/>
  <c r="M1588" i="2"/>
  <c r="L1588" i="2"/>
  <c r="K1588" i="2"/>
  <c r="M1584" i="2"/>
  <c r="L1584" i="2"/>
  <c r="K1584" i="2"/>
  <c r="M1580" i="2"/>
  <c r="L1580" i="2"/>
  <c r="K1580" i="2"/>
  <c r="M1578" i="2"/>
  <c r="L1578" i="2"/>
  <c r="K1578" i="2"/>
  <c r="M1574" i="2"/>
  <c r="L1574" i="2"/>
  <c r="K1574" i="2"/>
  <c r="M1570" i="2"/>
  <c r="L1570" i="2"/>
  <c r="K1570" i="2"/>
  <c r="M1564" i="2"/>
  <c r="L1564" i="2"/>
  <c r="K1564" i="2"/>
  <c r="M1560" i="2"/>
  <c r="L1560" i="2"/>
  <c r="K1560" i="2"/>
  <c r="M1556" i="2"/>
  <c r="L1556" i="2"/>
  <c r="K1556" i="2"/>
  <c r="M1552" i="2"/>
  <c r="L1552" i="2"/>
  <c r="K1552" i="2"/>
  <c r="M1550" i="2"/>
  <c r="L1550" i="2"/>
  <c r="K1550" i="2"/>
  <c r="M1544" i="2"/>
  <c r="L1544" i="2"/>
  <c r="K1544" i="2"/>
  <c r="M1540" i="2"/>
  <c r="L1540" i="2"/>
  <c r="K1540" i="2"/>
  <c r="M1536" i="2"/>
  <c r="L1536" i="2"/>
  <c r="K1536" i="2"/>
  <c r="M1530" i="2"/>
  <c r="L1530" i="2"/>
  <c r="K1530" i="2"/>
  <c r="M1516" i="2"/>
  <c r="L1516" i="2"/>
  <c r="K1516" i="2"/>
  <c r="M1510" i="2"/>
  <c r="L1510" i="2"/>
  <c r="K1510" i="2"/>
  <c r="M1508" i="2"/>
  <c r="L1508" i="2"/>
  <c r="K1508" i="2"/>
  <c r="M1504" i="2"/>
  <c r="L1504" i="2"/>
  <c r="K1504" i="2"/>
  <c r="M1500" i="2"/>
  <c r="L1500" i="2"/>
  <c r="K1500" i="2"/>
  <c r="M1498" i="2"/>
  <c r="L1498" i="2"/>
  <c r="K1498" i="2"/>
  <c r="M1494" i="2"/>
  <c r="L1494" i="2"/>
  <c r="K1494" i="2"/>
  <c r="M1490" i="2"/>
  <c r="L1490" i="2"/>
  <c r="K1490" i="2"/>
  <c r="M1488" i="2"/>
  <c r="L1488" i="2"/>
  <c r="K1488" i="2"/>
  <c r="M1484" i="2"/>
  <c r="L1484" i="2"/>
  <c r="K1484" i="2"/>
  <c r="M1478" i="2"/>
  <c r="L1478" i="2"/>
  <c r="K1478" i="2"/>
  <c r="M1474" i="2"/>
  <c r="L1474" i="2"/>
  <c r="K1474" i="2"/>
  <c r="M1472" i="2"/>
  <c r="L1472" i="2"/>
  <c r="K1472" i="2"/>
  <c r="M1468" i="2"/>
  <c r="L1468" i="2"/>
  <c r="K1468" i="2"/>
  <c r="M1466" i="2"/>
  <c r="L1466" i="2"/>
  <c r="K1466" i="2"/>
  <c r="M1462" i="2"/>
  <c r="L1462" i="2"/>
  <c r="K1462" i="2"/>
  <c r="M1458" i="2"/>
  <c r="L1458" i="2"/>
  <c r="K1458" i="2"/>
  <c r="M1454" i="2"/>
  <c r="L1454" i="2"/>
  <c r="K1454" i="2"/>
  <c r="M1446" i="2"/>
  <c r="L1446" i="2"/>
  <c r="K1446" i="2"/>
  <c r="M1442" i="2"/>
  <c r="L1442" i="2"/>
  <c r="K1442" i="2"/>
  <c r="M1440" i="2"/>
  <c r="L1440" i="2"/>
  <c r="K1440" i="2"/>
  <c r="M1436" i="2"/>
  <c r="L1436" i="2"/>
  <c r="K1436" i="2"/>
  <c r="M1430" i="2"/>
  <c r="L1430" i="2"/>
  <c r="K1430" i="2"/>
  <c r="M1428" i="2"/>
  <c r="L1428" i="2"/>
  <c r="K1428" i="2"/>
  <c r="M1424" i="2"/>
  <c r="L1424" i="2"/>
  <c r="K1424" i="2"/>
  <c r="M1418" i="2"/>
  <c r="L1418" i="2"/>
  <c r="K1418" i="2"/>
  <c r="M1414" i="2"/>
  <c r="L1414" i="2"/>
  <c r="K1414" i="2"/>
  <c r="M1410" i="2"/>
  <c r="L1410" i="2"/>
  <c r="K1410" i="2"/>
  <c r="M1406" i="2"/>
  <c r="L1406" i="2"/>
  <c r="K1406" i="2"/>
  <c r="M1402" i="2"/>
  <c r="L1402" i="2"/>
  <c r="K1402" i="2"/>
  <c r="M1386" i="2"/>
  <c r="L1386" i="2"/>
  <c r="K1386" i="2"/>
  <c r="M1382" i="2"/>
  <c r="L1382" i="2"/>
  <c r="K1382" i="2"/>
  <c r="M1378" i="2"/>
  <c r="L1378" i="2"/>
  <c r="K1378" i="2"/>
  <c r="M1376" i="2"/>
  <c r="L1376" i="2"/>
  <c r="K1376" i="2"/>
  <c r="M1370" i="2"/>
  <c r="L1370" i="2"/>
  <c r="K1370" i="2"/>
  <c r="M1368" i="2"/>
  <c r="L1368" i="2"/>
  <c r="K1368" i="2"/>
  <c r="M1364" i="2"/>
  <c r="L1364" i="2"/>
  <c r="K1364" i="2"/>
  <c r="M1360" i="2"/>
  <c r="L1360" i="2"/>
  <c r="K1360" i="2"/>
  <c r="M1354" i="2"/>
  <c r="L1354" i="2"/>
  <c r="K1354" i="2"/>
  <c r="M1350" i="2"/>
  <c r="L1350" i="2"/>
  <c r="K1350" i="2"/>
  <c r="M1346" i="2"/>
  <c r="L1346" i="2"/>
  <c r="K1346" i="2"/>
  <c r="M1338" i="2"/>
  <c r="L1338" i="2"/>
  <c r="K1338" i="2"/>
  <c r="M1334" i="2"/>
  <c r="L1334" i="2"/>
  <c r="K1334" i="2"/>
  <c r="M1332" i="2"/>
  <c r="L1332" i="2"/>
  <c r="K1332" i="2"/>
  <c r="M1326" i="2"/>
  <c r="L1326" i="2"/>
  <c r="K1326" i="2"/>
  <c r="M1324" i="2"/>
  <c r="L1324" i="2"/>
  <c r="K1324" i="2"/>
  <c r="M1318" i="2"/>
  <c r="L1318" i="2"/>
  <c r="K1318" i="2"/>
  <c r="M1314" i="2"/>
  <c r="L1314" i="2"/>
  <c r="K1314" i="2"/>
  <c r="M1310" i="2"/>
  <c r="L1310" i="2"/>
  <c r="K1310" i="2"/>
  <c r="M1304" i="2"/>
  <c r="L1304" i="2"/>
  <c r="K1304" i="2"/>
  <c r="M1300" i="2"/>
  <c r="L1300" i="2"/>
  <c r="K1300" i="2"/>
  <c r="M1298" i="2"/>
  <c r="L1298" i="2"/>
  <c r="K1298" i="2"/>
  <c r="M1294" i="2"/>
  <c r="L1294" i="2"/>
  <c r="K1294" i="2"/>
  <c r="M1290" i="2"/>
  <c r="L1290" i="2"/>
  <c r="K1290" i="2"/>
  <c r="M1288" i="2"/>
  <c r="L1288" i="2"/>
  <c r="K1288" i="2"/>
  <c r="M1284" i="2"/>
  <c r="L1284" i="2"/>
  <c r="K1284" i="2"/>
  <c r="M1280" i="2"/>
  <c r="L1280" i="2"/>
  <c r="K1280" i="2"/>
  <c r="M1276" i="2"/>
  <c r="L1276" i="2"/>
  <c r="K1276" i="2"/>
  <c r="M1274" i="2"/>
  <c r="L1274" i="2"/>
  <c r="K1274" i="2"/>
  <c r="M1270" i="2"/>
  <c r="L1270" i="2"/>
  <c r="K1270" i="2"/>
  <c r="M1266" i="2"/>
  <c r="L1266" i="2"/>
  <c r="K1266" i="2"/>
  <c r="M1264" i="2"/>
  <c r="L1264" i="2"/>
  <c r="K1264" i="2"/>
  <c r="M1256" i="2"/>
  <c r="L1256" i="2"/>
  <c r="K1256" i="2"/>
  <c r="M1254" i="2"/>
  <c r="L1254" i="2"/>
  <c r="K1254" i="2"/>
  <c r="M1252" i="2"/>
  <c r="L1252" i="2"/>
  <c r="K1252" i="2"/>
  <c r="M1248" i="2"/>
  <c r="L1248" i="2"/>
  <c r="K1248" i="2"/>
  <c r="M1244" i="2"/>
  <c r="L1244" i="2"/>
  <c r="K1244" i="2"/>
  <c r="M1238" i="2"/>
  <c r="L1238" i="2"/>
  <c r="K1238" i="2"/>
  <c r="M1236" i="2"/>
  <c r="L1236" i="2"/>
  <c r="K1236" i="2"/>
  <c r="M1234" i="2"/>
  <c r="L1234" i="2"/>
  <c r="K1234" i="2"/>
  <c r="M1230" i="2"/>
  <c r="L1230" i="2"/>
  <c r="K1230" i="2"/>
  <c r="M1224" i="2"/>
  <c r="L1224" i="2"/>
  <c r="K1224" i="2"/>
  <c r="M1220" i="2"/>
  <c r="L1220" i="2"/>
  <c r="K1220" i="2"/>
  <c r="M1214" i="2"/>
  <c r="L1214" i="2"/>
  <c r="K1214" i="2"/>
  <c r="M1210" i="2"/>
  <c r="L1210" i="2"/>
  <c r="K1210" i="2"/>
  <c r="M1204" i="2"/>
  <c r="L1204" i="2"/>
  <c r="K1204" i="2"/>
  <c r="M1198" i="2"/>
  <c r="L1198" i="2"/>
  <c r="K1198" i="2"/>
  <c r="M1194" i="2"/>
  <c r="L1194" i="2"/>
  <c r="K1194" i="2"/>
  <c r="M1192" i="2"/>
  <c r="L1192" i="2"/>
  <c r="K1192" i="2"/>
  <c r="M1188" i="2"/>
  <c r="L1188" i="2"/>
  <c r="K1188" i="2"/>
  <c r="M1184" i="2"/>
  <c r="L1184" i="2"/>
  <c r="K1184" i="2"/>
  <c r="M1182" i="2"/>
  <c r="L1182" i="2"/>
  <c r="K1182" i="2"/>
  <c r="M1180" i="2"/>
  <c r="L1180" i="2"/>
  <c r="K1180" i="2"/>
  <c r="M1178" i="2"/>
  <c r="L1178" i="2"/>
  <c r="K1178" i="2"/>
  <c r="M1176" i="2"/>
  <c r="L1176" i="2"/>
  <c r="K1176" i="2"/>
  <c r="M1174" i="2"/>
  <c r="L1174" i="2"/>
  <c r="K1174" i="2"/>
  <c r="M1172" i="2"/>
  <c r="L1172" i="2"/>
  <c r="K1172" i="2"/>
  <c r="M1170" i="2"/>
  <c r="L1170" i="2"/>
  <c r="K1170" i="2"/>
  <c r="M1168" i="2"/>
  <c r="L1168" i="2"/>
  <c r="K1168" i="2"/>
  <c r="M1166" i="2"/>
  <c r="L1166" i="2"/>
  <c r="K1166" i="2"/>
  <c r="M1164" i="2"/>
  <c r="L1164" i="2"/>
  <c r="K1164" i="2"/>
  <c r="M1162" i="2"/>
  <c r="L1162" i="2"/>
  <c r="K1162" i="2"/>
  <c r="M1160" i="2"/>
  <c r="L1160" i="2"/>
  <c r="K1160" i="2"/>
  <c r="M1158" i="2"/>
  <c r="L1158" i="2"/>
  <c r="K1158" i="2"/>
  <c r="M1156" i="2"/>
  <c r="L1156" i="2"/>
  <c r="K1156" i="2"/>
  <c r="M1154" i="2"/>
  <c r="L1154" i="2"/>
  <c r="K1154" i="2"/>
  <c r="M1152" i="2"/>
  <c r="L1152" i="2"/>
  <c r="K1152" i="2"/>
  <c r="M1150" i="2"/>
  <c r="L1150" i="2"/>
  <c r="K1150" i="2"/>
  <c r="M1148" i="2"/>
  <c r="L1148" i="2"/>
  <c r="K1148" i="2"/>
  <c r="M1146" i="2"/>
  <c r="L1146" i="2"/>
  <c r="K1146" i="2"/>
  <c r="M1144" i="2"/>
  <c r="L1144" i="2"/>
  <c r="K1144" i="2"/>
  <c r="M1142" i="2"/>
  <c r="L1142" i="2"/>
  <c r="K1142" i="2"/>
  <c r="M1140" i="2"/>
  <c r="L1140" i="2"/>
  <c r="K1140" i="2"/>
  <c r="M1138" i="2"/>
  <c r="L1138" i="2"/>
  <c r="K1138" i="2"/>
  <c r="M1136" i="2"/>
  <c r="L1136" i="2"/>
  <c r="K1136" i="2"/>
  <c r="M1134" i="2"/>
  <c r="L1134" i="2"/>
  <c r="K1134" i="2"/>
  <c r="M1132" i="2"/>
  <c r="L1132" i="2"/>
  <c r="K1132" i="2"/>
  <c r="M1130" i="2"/>
  <c r="L1130" i="2"/>
  <c r="K1130" i="2"/>
  <c r="M1128" i="2"/>
  <c r="L1128" i="2"/>
  <c r="K1128" i="2"/>
  <c r="M1126" i="2"/>
  <c r="L1126" i="2"/>
  <c r="K1126" i="2"/>
  <c r="M1124" i="2"/>
  <c r="L1124" i="2"/>
  <c r="K1124" i="2"/>
  <c r="M1122" i="2"/>
  <c r="L1122" i="2"/>
  <c r="K1122" i="2"/>
  <c r="M1120" i="2"/>
  <c r="L1120" i="2"/>
  <c r="K1120" i="2"/>
  <c r="M1118" i="2"/>
  <c r="L1118" i="2"/>
  <c r="K1118" i="2"/>
  <c r="M1116" i="2"/>
  <c r="L1116" i="2"/>
  <c r="K1116" i="2"/>
  <c r="M1114" i="2"/>
  <c r="L1114" i="2"/>
  <c r="K1114" i="2"/>
  <c r="M1112" i="2"/>
  <c r="L1112" i="2"/>
  <c r="K1112" i="2"/>
  <c r="M1110" i="2"/>
  <c r="L1110" i="2"/>
  <c r="K1110" i="2"/>
  <c r="M1108" i="2"/>
  <c r="L1108" i="2"/>
  <c r="K1108" i="2"/>
  <c r="M1106" i="2"/>
  <c r="L1106" i="2"/>
  <c r="K1106" i="2"/>
  <c r="M1104" i="2"/>
  <c r="L1104" i="2"/>
  <c r="K1104" i="2"/>
  <c r="M1102" i="2"/>
  <c r="L1102" i="2"/>
  <c r="K1102" i="2"/>
  <c r="M1100" i="2"/>
  <c r="L1100" i="2"/>
  <c r="K1100" i="2"/>
  <c r="M1098" i="2"/>
  <c r="L1098" i="2"/>
  <c r="K1098" i="2"/>
  <c r="M1096" i="2"/>
  <c r="L1096" i="2"/>
  <c r="K1096" i="2"/>
  <c r="M1094" i="2"/>
  <c r="L1094" i="2"/>
  <c r="K1094" i="2"/>
  <c r="M1092" i="2"/>
  <c r="L1092" i="2"/>
  <c r="K1092" i="2"/>
  <c r="M1090" i="2"/>
  <c r="L1090" i="2"/>
  <c r="K1090" i="2"/>
  <c r="M1088" i="2"/>
  <c r="L1088" i="2"/>
  <c r="K1088" i="2"/>
  <c r="M1086" i="2"/>
  <c r="L1086" i="2"/>
  <c r="K1086" i="2"/>
  <c r="M1084" i="2"/>
  <c r="L1084" i="2"/>
  <c r="K1084" i="2"/>
  <c r="M1082" i="2"/>
  <c r="L1082" i="2"/>
  <c r="K1082" i="2"/>
  <c r="M1080" i="2"/>
  <c r="L1080" i="2"/>
  <c r="K1080" i="2"/>
  <c r="M1078" i="2"/>
  <c r="L1078" i="2"/>
  <c r="K1078" i="2"/>
  <c r="M1076" i="2"/>
  <c r="L1076" i="2"/>
  <c r="K1076" i="2"/>
  <c r="M1074" i="2"/>
  <c r="L1074" i="2"/>
  <c r="K1074" i="2"/>
  <c r="M1072" i="2"/>
  <c r="L1072" i="2"/>
  <c r="K1072" i="2"/>
  <c r="M1070" i="2"/>
  <c r="L1070" i="2"/>
  <c r="K1070" i="2"/>
  <c r="M1068" i="2"/>
  <c r="L1068" i="2"/>
  <c r="K1068" i="2"/>
  <c r="M1066" i="2"/>
  <c r="L1066" i="2"/>
  <c r="K1066" i="2"/>
  <c r="M1064" i="2"/>
  <c r="L1064" i="2"/>
  <c r="K1064" i="2"/>
  <c r="M1062" i="2"/>
  <c r="L1062" i="2"/>
  <c r="K1062" i="2"/>
  <c r="M1060" i="2"/>
  <c r="L1060" i="2"/>
  <c r="K1060" i="2"/>
  <c r="M1058" i="2"/>
  <c r="L1058" i="2"/>
  <c r="K1058" i="2"/>
  <c r="M1056" i="2"/>
  <c r="L1056" i="2"/>
  <c r="K1056" i="2"/>
  <c r="M1054" i="2"/>
  <c r="L1054" i="2"/>
  <c r="K1054" i="2"/>
  <c r="M1052" i="2"/>
  <c r="L1052" i="2"/>
  <c r="K1052" i="2"/>
  <c r="M1050" i="2"/>
  <c r="L1050" i="2"/>
  <c r="K1050" i="2"/>
  <c r="M1048" i="2"/>
  <c r="L1048" i="2"/>
  <c r="K1048" i="2"/>
  <c r="M1046" i="2"/>
  <c r="L1046" i="2"/>
  <c r="K1046" i="2"/>
  <c r="M1044" i="2"/>
  <c r="L1044" i="2"/>
  <c r="K1044" i="2"/>
  <c r="M1042" i="2"/>
  <c r="L1042" i="2"/>
  <c r="K1042" i="2"/>
  <c r="M1040" i="2"/>
  <c r="L1040" i="2"/>
  <c r="K1040" i="2"/>
  <c r="M1038" i="2"/>
  <c r="L1038" i="2"/>
  <c r="K1038" i="2"/>
  <c r="M1036" i="2"/>
  <c r="L1036" i="2"/>
  <c r="K1036" i="2"/>
  <c r="M1034" i="2"/>
  <c r="L1034" i="2"/>
  <c r="K1034" i="2"/>
  <c r="M1032" i="2"/>
  <c r="L1032" i="2"/>
  <c r="K1032" i="2"/>
  <c r="M1030" i="2"/>
  <c r="L1030" i="2"/>
  <c r="K1030" i="2"/>
  <c r="M1028" i="2"/>
  <c r="L1028" i="2"/>
  <c r="K1028" i="2"/>
  <c r="M1026" i="2"/>
  <c r="L1026" i="2"/>
  <c r="K1026" i="2"/>
  <c r="M987" i="2"/>
  <c r="L987" i="2"/>
  <c r="K987" i="2"/>
  <c r="M985" i="2"/>
  <c r="L985" i="2"/>
  <c r="K985" i="2"/>
  <c r="M983" i="2"/>
  <c r="L983" i="2"/>
  <c r="K983" i="2"/>
  <c r="M981" i="2"/>
  <c r="L981" i="2"/>
  <c r="K981" i="2"/>
  <c r="M979" i="2"/>
  <c r="L979" i="2"/>
  <c r="K979" i="2"/>
  <c r="M977" i="2"/>
  <c r="L977" i="2"/>
  <c r="K977" i="2"/>
  <c r="M950" i="2"/>
  <c r="L950" i="2"/>
  <c r="K950" i="2"/>
  <c r="M948" i="2"/>
  <c r="L948" i="2"/>
  <c r="K948" i="2"/>
  <c r="M946" i="2"/>
  <c r="L946" i="2"/>
  <c r="K946" i="2"/>
  <c r="M944" i="2"/>
  <c r="L944" i="2"/>
  <c r="K944" i="2"/>
  <c r="M942" i="2"/>
  <c r="L942" i="2"/>
  <c r="K942" i="2"/>
  <c r="M940" i="2"/>
  <c r="L940" i="2"/>
  <c r="K940" i="2"/>
  <c r="M938" i="2"/>
  <c r="L938" i="2"/>
  <c r="K938" i="2"/>
  <c r="M936" i="2"/>
  <c r="L936" i="2"/>
  <c r="K936" i="2"/>
  <c r="M934" i="2"/>
  <c r="L934" i="2"/>
  <c r="K934" i="2"/>
  <c r="M932" i="2"/>
  <c r="L932" i="2"/>
  <c r="K932" i="2"/>
  <c r="M930" i="2"/>
  <c r="L930" i="2"/>
  <c r="K930" i="2"/>
  <c r="M928" i="2"/>
  <c r="L928" i="2"/>
  <c r="K928" i="2"/>
  <c r="M926" i="2"/>
  <c r="L926" i="2"/>
  <c r="K926" i="2"/>
  <c r="M924" i="2"/>
  <c r="L924" i="2"/>
  <c r="K924" i="2"/>
  <c r="M922" i="2"/>
  <c r="L922" i="2"/>
  <c r="K922" i="2"/>
  <c r="M920" i="2"/>
  <c r="L920" i="2"/>
  <c r="K920" i="2"/>
  <c r="M918" i="2"/>
  <c r="L918" i="2"/>
  <c r="K918" i="2"/>
  <c r="M916" i="2"/>
  <c r="L916" i="2"/>
  <c r="K916" i="2"/>
  <c r="M914" i="2"/>
  <c r="L914" i="2"/>
  <c r="K914" i="2"/>
  <c r="M912" i="2"/>
  <c r="L912" i="2"/>
  <c r="K912" i="2"/>
  <c r="M910" i="2"/>
  <c r="L910" i="2"/>
  <c r="K910" i="2"/>
  <c r="M908" i="2"/>
  <c r="L908" i="2"/>
  <c r="K908" i="2"/>
  <c r="M906" i="2"/>
  <c r="L906" i="2"/>
  <c r="K906" i="2"/>
  <c r="M904" i="2"/>
  <c r="L904" i="2"/>
  <c r="K904" i="2"/>
  <c r="M902" i="2"/>
  <c r="L902" i="2"/>
  <c r="K902" i="2"/>
  <c r="M900" i="2"/>
  <c r="L900" i="2"/>
  <c r="K900" i="2"/>
  <c r="M898" i="2"/>
  <c r="L898" i="2"/>
  <c r="K898" i="2"/>
  <c r="M896" i="2"/>
  <c r="L896" i="2"/>
  <c r="K896" i="2"/>
  <c r="M894" i="2"/>
  <c r="L894" i="2"/>
  <c r="K894" i="2"/>
  <c r="M892" i="2"/>
  <c r="L892" i="2"/>
  <c r="K892" i="2"/>
  <c r="M890" i="2"/>
  <c r="L890" i="2"/>
  <c r="K890" i="2"/>
  <c r="M888" i="2"/>
  <c r="L888" i="2"/>
  <c r="K888" i="2"/>
  <c r="M886" i="2"/>
  <c r="L886" i="2"/>
  <c r="K886" i="2"/>
  <c r="M884" i="2"/>
  <c r="L884" i="2"/>
  <c r="K884" i="2"/>
  <c r="M882" i="2"/>
  <c r="L882" i="2"/>
  <c r="K882" i="2"/>
  <c r="M880" i="2"/>
  <c r="L880" i="2"/>
  <c r="K880" i="2"/>
  <c r="M878" i="2"/>
  <c r="L878" i="2"/>
  <c r="K878" i="2"/>
  <c r="M876" i="2"/>
  <c r="L876" i="2"/>
  <c r="K876" i="2"/>
  <c r="M874" i="2"/>
  <c r="L874" i="2"/>
  <c r="K874" i="2"/>
  <c r="M872" i="2"/>
  <c r="L872" i="2"/>
  <c r="K872" i="2"/>
  <c r="M870" i="2"/>
  <c r="L870" i="2"/>
  <c r="K870" i="2"/>
  <c r="M868" i="2"/>
  <c r="L868" i="2"/>
  <c r="K868" i="2"/>
  <c r="M866" i="2"/>
  <c r="L866" i="2"/>
  <c r="K866" i="2"/>
  <c r="M864" i="2"/>
  <c r="L864" i="2"/>
  <c r="K864" i="2"/>
  <c r="M862" i="2"/>
  <c r="L862" i="2"/>
  <c r="K862" i="2"/>
  <c r="M860" i="2"/>
  <c r="L860" i="2"/>
  <c r="K860" i="2"/>
  <c r="M858" i="2"/>
  <c r="L858" i="2"/>
  <c r="K858" i="2"/>
  <c r="M856" i="2"/>
  <c r="L856" i="2"/>
  <c r="K856" i="2"/>
  <c r="M854" i="2"/>
  <c r="L854" i="2"/>
  <c r="K854" i="2"/>
  <c r="M852" i="2"/>
  <c r="L852" i="2"/>
  <c r="K852" i="2"/>
  <c r="M850" i="2"/>
  <c r="L850" i="2"/>
  <c r="K850" i="2"/>
  <c r="M848" i="2"/>
  <c r="L848" i="2"/>
  <c r="K848" i="2"/>
  <c r="M846" i="2"/>
  <c r="L846" i="2"/>
  <c r="K846" i="2"/>
  <c r="M844" i="2"/>
  <c r="L844" i="2"/>
  <c r="K844" i="2"/>
  <c r="M842" i="2"/>
  <c r="L842" i="2"/>
  <c r="K842" i="2"/>
  <c r="M840" i="2"/>
  <c r="L840" i="2"/>
  <c r="K840" i="2"/>
  <c r="M838" i="2"/>
  <c r="L838" i="2"/>
  <c r="K838" i="2"/>
  <c r="M836" i="2"/>
  <c r="L836" i="2"/>
  <c r="K836" i="2"/>
  <c r="M834" i="2"/>
  <c r="L834" i="2"/>
  <c r="K834" i="2"/>
  <c r="M832" i="2"/>
  <c r="L832" i="2"/>
  <c r="K832" i="2"/>
  <c r="M830" i="2"/>
  <c r="L830" i="2"/>
  <c r="K830" i="2"/>
  <c r="M828" i="2"/>
  <c r="L828" i="2"/>
  <c r="K828" i="2"/>
  <c r="M826" i="2"/>
  <c r="L826" i="2"/>
  <c r="K826" i="2"/>
  <c r="M824" i="2"/>
  <c r="L824" i="2"/>
  <c r="K824" i="2"/>
  <c r="M822" i="2"/>
  <c r="L822" i="2"/>
  <c r="K822" i="2"/>
  <c r="M820" i="2"/>
  <c r="L820" i="2"/>
  <c r="K820" i="2"/>
  <c r="M818" i="2"/>
  <c r="L818" i="2"/>
  <c r="K818" i="2"/>
  <c r="M816" i="2"/>
  <c r="L816" i="2"/>
  <c r="K816" i="2"/>
  <c r="M814" i="2"/>
  <c r="L814" i="2"/>
  <c r="K814" i="2"/>
  <c r="M812" i="2"/>
  <c r="L812" i="2"/>
  <c r="K812" i="2"/>
  <c r="M810" i="2"/>
  <c r="L810" i="2"/>
  <c r="K810" i="2"/>
  <c r="M808" i="2"/>
  <c r="L808" i="2"/>
  <c r="K808" i="2"/>
  <c r="M806" i="2"/>
  <c r="L806" i="2"/>
  <c r="K806" i="2"/>
  <c r="M804" i="2"/>
  <c r="L804" i="2"/>
  <c r="K804" i="2"/>
  <c r="M802" i="2"/>
  <c r="L802" i="2"/>
  <c r="K802" i="2"/>
  <c r="M800" i="2"/>
  <c r="L800" i="2"/>
  <c r="K800" i="2"/>
  <c r="M798" i="2"/>
  <c r="L798" i="2"/>
  <c r="K798" i="2"/>
  <c r="M796" i="2"/>
  <c r="L796" i="2"/>
  <c r="K796" i="2"/>
  <c r="M794" i="2"/>
  <c r="L794" i="2"/>
  <c r="K794" i="2"/>
  <c r="M792" i="2"/>
  <c r="L792" i="2"/>
  <c r="K792" i="2"/>
  <c r="M790" i="2"/>
  <c r="L790" i="2"/>
  <c r="K790" i="2"/>
  <c r="M788" i="2"/>
  <c r="L788" i="2"/>
  <c r="K788" i="2"/>
  <c r="M786" i="2"/>
  <c r="L786" i="2"/>
  <c r="K786" i="2"/>
  <c r="M784" i="2"/>
  <c r="L784" i="2"/>
  <c r="K784" i="2"/>
  <c r="M782" i="2"/>
  <c r="L782" i="2"/>
  <c r="K782" i="2"/>
  <c r="M780" i="2"/>
  <c r="L780" i="2"/>
  <c r="K780" i="2"/>
  <c r="M778" i="2"/>
  <c r="L778" i="2"/>
  <c r="K778" i="2"/>
  <c r="M776" i="2"/>
  <c r="L776" i="2"/>
  <c r="K776" i="2"/>
  <c r="M774" i="2"/>
  <c r="L774" i="2"/>
  <c r="K774" i="2"/>
  <c r="M772" i="2"/>
  <c r="L772" i="2"/>
  <c r="K772" i="2"/>
  <c r="M770" i="2"/>
  <c r="L770" i="2"/>
  <c r="K770" i="2"/>
  <c r="M768" i="2"/>
  <c r="L768" i="2"/>
  <c r="K768" i="2"/>
  <c r="M766" i="2"/>
  <c r="L766" i="2"/>
  <c r="K766" i="2"/>
  <c r="M764" i="2"/>
  <c r="L764" i="2"/>
  <c r="K764" i="2"/>
  <c r="M762" i="2"/>
  <c r="L762" i="2"/>
  <c r="K762" i="2"/>
  <c r="M760" i="2"/>
  <c r="L760" i="2"/>
  <c r="K760" i="2"/>
  <c r="M758" i="2"/>
  <c r="L758" i="2"/>
  <c r="K758" i="2"/>
  <c r="M756" i="2"/>
  <c r="L756" i="2"/>
  <c r="K756" i="2"/>
  <c r="M754" i="2"/>
  <c r="L754" i="2"/>
  <c r="K754" i="2"/>
  <c r="M752" i="2"/>
  <c r="L752" i="2"/>
  <c r="K752" i="2"/>
  <c r="M750" i="2"/>
  <c r="L750" i="2"/>
  <c r="K750" i="2"/>
  <c r="M748" i="2"/>
  <c r="L748" i="2"/>
  <c r="K748" i="2"/>
  <c r="M746" i="2"/>
  <c r="L746" i="2"/>
  <c r="K746" i="2"/>
  <c r="M744" i="2"/>
  <c r="L744" i="2"/>
  <c r="K744" i="2"/>
  <c r="M742" i="2"/>
  <c r="L742" i="2"/>
  <c r="K742" i="2"/>
  <c r="M740" i="2"/>
  <c r="L740" i="2"/>
  <c r="K740" i="2"/>
  <c r="M738" i="2"/>
  <c r="L738" i="2"/>
  <c r="K738" i="2"/>
  <c r="M736" i="2"/>
  <c r="L736" i="2"/>
  <c r="K736" i="2"/>
  <c r="M734" i="2"/>
  <c r="L734" i="2"/>
  <c r="K734" i="2"/>
  <c r="M732" i="2"/>
  <c r="L732" i="2"/>
  <c r="K732" i="2"/>
  <c r="M730" i="2"/>
  <c r="L730" i="2"/>
  <c r="K730" i="2"/>
  <c r="M728" i="2"/>
  <c r="L728" i="2"/>
  <c r="K728" i="2"/>
  <c r="M726" i="2"/>
  <c r="L726" i="2"/>
  <c r="K726" i="2"/>
  <c r="M724" i="2"/>
  <c r="L724" i="2"/>
  <c r="K724" i="2"/>
  <c r="M722" i="2"/>
  <c r="L722" i="2"/>
  <c r="K722" i="2"/>
  <c r="M720" i="2"/>
  <c r="L720" i="2"/>
  <c r="K720" i="2"/>
  <c r="M718" i="2"/>
  <c r="L718" i="2"/>
  <c r="K718" i="2"/>
  <c r="M716" i="2"/>
  <c r="L716" i="2"/>
  <c r="K716" i="2"/>
  <c r="M714" i="2"/>
  <c r="L714" i="2"/>
  <c r="K714" i="2"/>
  <c r="M712" i="2"/>
  <c r="L712" i="2"/>
  <c r="K712" i="2"/>
  <c r="M710" i="2"/>
  <c r="L710" i="2"/>
  <c r="K710" i="2"/>
  <c r="M708" i="2"/>
  <c r="L708" i="2"/>
  <c r="K708" i="2"/>
  <c r="M706" i="2"/>
  <c r="L706" i="2"/>
  <c r="K706" i="2"/>
  <c r="M704" i="2"/>
  <c r="L704" i="2"/>
  <c r="K704" i="2"/>
  <c r="M702" i="2"/>
  <c r="L702" i="2"/>
  <c r="K702" i="2"/>
  <c r="M700" i="2"/>
  <c r="L700" i="2"/>
  <c r="K700" i="2"/>
  <c r="M698" i="2"/>
  <c r="L698" i="2"/>
  <c r="K698" i="2"/>
  <c r="M696" i="2"/>
  <c r="L696" i="2"/>
  <c r="K696" i="2"/>
  <c r="M694" i="2"/>
  <c r="L694" i="2"/>
  <c r="K694" i="2"/>
  <c r="M692" i="2"/>
  <c r="L692" i="2"/>
  <c r="K692" i="2"/>
  <c r="M690" i="2"/>
  <c r="L690" i="2"/>
  <c r="K690" i="2"/>
  <c r="M688" i="2"/>
  <c r="L688" i="2"/>
  <c r="K688" i="2"/>
  <c r="M686" i="2"/>
  <c r="L686" i="2"/>
  <c r="K686" i="2"/>
  <c r="M684" i="2"/>
  <c r="L684" i="2"/>
  <c r="K684" i="2"/>
  <c r="M682" i="2"/>
  <c r="L682" i="2"/>
  <c r="K682" i="2"/>
  <c r="M680" i="2"/>
  <c r="L680" i="2"/>
  <c r="K680" i="2"/>
  <c r="M678" i="2"/>
  <c r="L678" i="2"/>
  <c r="K678" i="2"/>
  <c r="M676" i="2"/>
  <c r="L676" i="2"/>
  <c r="K676" i="2"/>
  <c r="M674" i="2"/>
  <c r="L674" i="2"/>
  <c r="K674" i="2"/>
  <c r="M672" i="2"/>
  <c r="L672" i="2"/>
  <c r="K672" i="2"/>
  <c r="M670" i="2"/>
  <c r="L670" i="2"/>
  <c r="K670" i="2"/>
  <c r="M668" i="2"/>
  <c r="L668" i="2"/>
  <c r="K668" i="2"/>
  <c r="M666" i="2"/>
  <c r="L666" i="2"/>
  <c r="K666" i="2"/>
  <c r="M664" i="2"/>
  <c r="L664" i="2"/>
  <c r="K664" i="2"/>
  <c r="M662" i="2"/>
  <c r="L662" i="2"/>
  <c r="K662" i="2"/>
  <c r="M660" i="2"/>
  <c r="L660" i="2"/>
  <c r="K660" i="2"/>
  <c r="M658" i="2"/>
  <c r="L658" i="2"/>
  <c r="K658" i="2"/>
  <c r="M656" i="2"/>
  <c r="L656" i="2"/>
  <c r="K656" i="2"/>
  <c r="M654" i="2"/>
  <c r="L654" i="2"/>
  <c r="K654" i="2"/>
  <c r="M652" i="2"/>
  <c r="L652" i="2"/>
  <c r="K652" i="2"/>
  <c r="M650" i="2"/>
  <c r="L650" i="2"/>
  <c r="K650" i="2"/>
  <c r="M648" i="2"/>
  <c r="L648" i="2"/>
  <c r="K648" i="2"/>
  <c r="M646" i="2"/>
  <c r="L646" i="2"/>
  <c r="K646" i="2"/>
  <c r="M644" i="2"/>
  <c r="L644" i="2"/>
  <c r="K644" i="2"/>
  <c r="M642" i="2"/>
  <c r="L642" i="2"/>
  <c r="K642" i="2"/>
  <c r="M640" i="2"/>
  <c r="L640" i="2"/>
  <c r="K640" i="2"/>
  <c r="M638" i="2"/>
  <c r="L638" i="2"/>
  <c r="K638" i="2"/>
  <c r="M636" i="2"/>
  <c r="L636" i="2"/>
  <c r="K636" i="2"/>
  <c r="M634" i="2"/>
  <c r="L634" i="2"/>
  <c r="K634" i="2"/>
  <c r="M632" i="2"/>
  <c r="L632" i="2"/>
  <c r="K632" i="2"/>
  <c r="M630" i="2"/>
  <c r="L630" i="2"/>
  <c r="K630" i="2"/>
  <c r="M628" i="2"/>
  <c r="L628" i="2"/>
  <c r="K628" i="2"/>
  <c r="M626" i="2"/>
  <c r="L626" i="2"/>
  <c r="K626" i="2"/>
  <c r="M624" i="2"/>
  <c r="L624" i="2"/>
  <c r="K624" i="2"/>
  <c r="M622" i="2"/>
  <c r="L622" i="2"/>
  <c r="K622" i="2"/>
  <c r="M620" i="2"/>
  <c r="L620" i="2"/>
  <c r="K620" i="2"/>
  <c r="M618" i="2"/>
  <c r="L618" i="2"/>
  <c r="K618" i="2"/>
  <c r="M616" i="2"/>
  <c r="L616" i="2"/>
  <c r="K616" i="2"/>
  <c r="M614" i="2"/>
  <c r="L614" i="2"/>
  <c r="K614" i="2"/>
  <c r="M612" i="2"/>
  <c r="L612" i="2"/>
  <c r="K612" i="2"/>
  <c r="M610" i="2"/>
  <c r="L610" i="2"/>
  <c r="K610" i="2"/>
  <c r="M608" i="2"/>
  <c r="L608" i="2"/>
  <c r="K608" i="2"/>
  <c r="M606" i="2"/>
  <c r="L606" i="2"/>
  <c r="K606" i="2"/>
  <c r="M604" i="2"/>
  <c r="L604" i="2"/>
  <c r="K604" i="2"/>
  <c r="M602" i="2"/>
  <c r="L602" i="2"/>
  <c r="K602" i="2"/>
  <c r="M600" i="2"/>
  <c r="L600" i="2"/>
  <c r="K600" i="2"/>
  <c r="M598" i="2"/>
  <c r="L598" i="2"/>
  <c r="K598" i="2"/>
  <c r="M596" i="2"/>
  <c r="L596" i="2"/>
  <c r="K596" i="2"/>
  <c r="M594" i="2"/>
  <c r="L594" i="2"/>
  <c r="K594" i="2"/>
  <c r="M592" i="2"/>
  <c r="L592" i="2"/>
  <c r="K592" i="2"/>
  <c r="M590" i="2"/>
  <c r="L590" i="2"/>
  <c r="K590" i="2"/>
  <c r="M588" i="2"/>
  <c r="L588" i="2"/>
  <c r="K588" i="2"/>
  <c r="M586" i="2"/>
  <c r="L586" i="2"/>
  <c r="K586" i="2"/>
  <c r="M584" i="2"/>
  <c r="L584" i="2"/>
  <c r="K584" i="2"/>
  <c r="M582" i="2"/>
  <c r="L582" i="2"/>
  <c r="K582" i="2"/>
  <c r="M580" i="2"/>
  <c r="L580" i="2"/>
  <c r="K580" i="2"/>
  <c r="M578" i="2"/>
  <c r="L578" i="2"/>
  <c r="K578" i="2"/>
  <c r="M576" i="2"/>
  <c r="L576" i="2"/>
  <c r="K576" i="2"/>
  <c r="M574" i="2"/>
  <c r="L574" i="2"/>
  <c r="K574" i="2"/>
  <c r="M572" i="2"/>
  <c r="L572" i="2"/>
  <c r="K572" i="2"/>
  <c r="M570" i="2"/>
  <c r="L570" i="2"/>
  <c r="K570" i="2"/>
  <c r="M568" i="2"/>
  <c r="L568" i="2"/>
  <c r="K568" i="2"/>
  <c r="M566" i="2"/>
  <c r="L566" i="2"/>
  <c r="K566" i="2"/>
  <c r="M564" i="2"/>
  <c r="L564" i="2"/>
  <c r="K564" i="2"/>
  <c r="M562" i="2"/>
  <c r="L562" i="2"/>
  <c r="K562" i="2"/>
  <c r="M560" i="2"/>
  <c r="L560" i="2"/>
  <c r="K560" i="2"/>
  <c r="M558" i="2"/>
  <c r="L558" i="2"/>
  <c r="K558" i="2"/>
  <c r="M556" i="2"/>
  <c r="L556" i="2"/>
  <c r="K556" i="2"/>
  <c r="M554" i="2"/>
  <c r="L554" i="2"/>
  <c r="K554" i="2"/>
  <c r="M552" i="2"/>
  <c r="L552" i="2"/>
  <c r="K552" i="2"/>
  <c r="M550" i="2"/>
  <c r="L550" i="2"/>
  <c r="K550" i="2"/>
  <c r="M548" i="2"/>
  <c r="L548" i="2"/>
  <c r="K548" i="2"/>
  <c r="M546" i="2"/>
  <c r="L546" i="2"/>
  <c r="K546" i="2"/>
  <c r="M544" i="2"/>
  <c r="L544" i="2"/>
  <c r="K544" i="2"/>
  <c r="M542" i="2"/>
  <c r="L542" i="2"/>
  <c r="K542" i="2"/>
  <c r="M540" i="2"/>
  <c r="L540" i="2"/>
  <c r="K540" i="2"/>
  <c r="M538" i="2"/>
  <c r="L538" i="2"/>
  <c r="K538" i="2"/>
  <c r="M536" i="2"/>
  <c r="L536" i="2"/>
  <c r="K536" i="2"/>
  <c r="M534" i="2"/>
  <c r="L534" i="2"/>
  <c r="K534" i="2"/>
  <c r="M532" i="2"/>
  <c r="L532" i="2"/>
  <c r="K532" i="2"/>
  <c r="M530" i="2"/>
  <c r="L530" i="2"/>
  <c r="K530" i="2"/>
  <c r="M528" i="2"/>
  <c r="L528" i="2"/>
  <c r="K528" i="2"/>
  <c r="M523" i="2"/>
  <c r="L523" i="2"/>
  <c r="K523" i="2"/>
  <c r="M521" i="2"/>
  <c r="L521" i="2"/>
  <c r="K521" i="2"/>
  <c r="M519" i="2"/>
  <c r="L519" i="2"/>
  <c r="K519" i="2"/>
  <c r="M517" i="2"/>
  <c r="L517" i="2"/>
  <c r="K517" i="2"/>
  <c r="M515" i="2"/>
  <c r="L515" i="2"/>
  <c r="K515" i="2"/>
  <c r="M513" i="2"/>
  <c r="L513" i="2"/>
  <c r="K513" i="2"/>
  <c r="M511" i="2"/>
  <c r="L511" i="2"/>
  <c r="K511" i="2"/>
  <c r="M509" i="2"/>
  <c r="L509" i="2"/>
  <c r="K509" i="2"/>
  <c r="M507" i="2"/>
  <c r="L507" i="2"/>
  <c r="K507" i="2"/>
  <c r="M505" i="2"/>
  <c r="L505" i="2"/>
  <c r="K505" i="2"/>
  <c r="M503" i="2"/>
  <c r="L503" i="2"/>
  <c r="K503" i="2"/>
  <c r="M501" i="2"/>
  <c r="L501" i="2"/>
  <c r="K501" i="2"/>
  <c r="M499" i="2"/>
  <c r="L499" i="2"/>
  <c r="K499" i="2"/>
  <c r="M497" i="2"/>
  <c r="L497" i="2"/>
  <c r="K497" i="2"/>
  <c r="M495" i="2"/>
  <c r="L495" i="2"/>
  <c r="K495" i="2"/>
  <c r="M493" i="2"/>
  <c r="L493" i="2"/>
  <c r="K493" i="2"/>
  <c r="M491" i="2"/>
  <c r="L491" i="2"/>
  <c r="K491" i="2"/>
  <c r="M489" i="2"/>
  <c r="L489" i="2"/>
  <c r="K489" i="2"/>
  <c r="M487" i="2"/>
  <c r="L487" i="2"/>
  <c r="K487" i="2"/>
  <c r="M485" i="2"/>
  <c r="L485" i="2"/>
  <c r="K485" i="2"/>
  <c r="M483" i="2"/>
  <c r="L483" i="2"/>
  <c r="K483" i="2"/>
  <c r="M481" i="2"/>
  <c r="L481" i="2"/>
  <c r="K481" i="2"/>
  <c r="M479" i="2"/>
  <c r="L479" i="2"/>
  <c r="K479" i="2"/>
  <c r="M477" i="2"/>
  <c r="L477" i="2"/>
  <c r="K477" i="2"/>
  <c r="M475" i="2"/>
  <c r="L475" i="2"/>
  <c r="K475" i="2"/>
  <c r="M473" i="2"/>
  <c r="L473" i="2"/>
  <c r="K473" i="2"/>
  <c r="M471" i="2"/>
  <c r="L471" i="2"/>
  <c r="K471" i="2"/>
  <c r="M469" i="2"/>
  <c r="L469" i="2"/>
  <c r="K469" i="2"/>
  <c r="M467" i="2"/>
  <c r="L467" i="2"/>
  <c r="K467" i="2"/>
  <c r="M465" i="2"/>
  <c r="L465" i="2"/>
  <c r="K465" i="2"/>
  <c r="M463" i="2"/>
  <c r="L463" i="2"/>
  <c r="K463" i="2"/>
  <c r="M461" i="2"/>
  <c r="L461" i="2"/>
  <c r="K461" i="2"/>
  <c r="M459" i="2"/>
  <c r="L459" i="2"/>
  <c r="K459" i="2"/>
  <c r="M457" i="2"/>
  <c r="L457" i="2"/>
  <c r="K457" i="2"/>
  <c r="M455" i="2"/>
  <c r="L455" i="2"/>
  <c r="K455" i="2"/>
  <c r="M453" i="2"/>
  <c r="L453" i="2"/>
  <c r="K453" i="2"/>
  <c r="M451" i="2"/>
  <c r="L451" i="2"/>
  <c r="K451" i="2"/>
  <c r="M449" i="2"/>
  <c r="L449" i="2"/>
  <c r="K449" i="2"/>
  <c r="M447" i="2"/>
  <c r="L447" i="2"/>
  <c r="K447" i="2"/>
  <c r="M445" i="2"/>
  <c r="L445" i="2"/>
  <c r="K445" i="2"/>
  <c r="M443" i="2"/>
  <c r="L443" i="2"/>
  <c r="K443" i="2"/>
  <c r="M441" i="2"/>
  <c r="L441" i="2"/>
  <c r="K441" i="2"/>
  <c r="M439" i="2"/>
  <c r="L439" i="2"/>
  <c r="K439" i="2"/>
  <c r="M437" i="2"/>
  <c r="L437" i="2"/>
  <c r="K437" i="2"/>
  <c r="M435" i="2"/>
  <c r="L435" i="2"/>
  <c r="K435" i="2"/>
  <c r="M433" i="2"/>
  <c r="L433" i="2"/>
  <c r="K433" i="2"/>
  <c r="M431" i="2"/>
  <c r="L431" i="2"/>
  <c r="K431" i="2"/>
  <c r="M429" i="2"/>
  <c r="L429" i="2"/>
  <c r="K429" i="2"/>
  <c r="M427" i="2"/>
  <c r="L427" i="2"/>
  <c r="K427" i="2"/>
  <c r="M425" i="2"/>
  <c r="L425" i="2"/>
  <c r="K425" i="2"/>
  <c r="M423" i="2"/>
  <c r="L423" i="2"/>
  <c r="K423" i="2"/>
  <c r="M421" i="2"/>
  <c r="L421" i="2"/>
  <c r="K421" i="2"/>
  <c r="M419" i="2"/>
  <c r="L419" i="2"/>
  <c r="K419" i="2"/>
  <c r="M417" i="2"/>
  <c r="L417" i="2"/>
  <c r="K417" i="2"/>
  <c r="M415" i="2"/>
  <c r="L415" i="2"/>
  <c r="K415" i="2"/>
  <c r="M413" i="2"/>
  <c r="L413" i="2"/>
  <c r="K413" i="2"/>
  <c r="M411" i="2"/>
  <c r="L411" i="2"/>
  <c r="K411" i="2"/>
  <c r="M409" i="2"/>
  <c r="L409" i="2"/>
  <c r="K409" i="2"/>
  <c r="M407" i="2"/>
  <c r="L407" i="2"/>
  <c r="K407" i="2"/>
  <c r="M405" i="2"/>
  <c r="L405" i="2"/>
  <c r="K405" i="2"/>
  <c r="M403" i="2"/>
  <c r="L403" i="2"/>
  <c r="K403" i="2"/>
  <c r="M401" i="2"/>
  <c r="L401" i="2"/>
  <c r="K401" i="2"/>
  <c r="M399" i="2"/>
  <c r="L399" i="2"/>
  <c r="K399" i="2"/>
  <c r="M397" i="2"/>
  <c r="L397" i="2"/>
  <c r="K397" i="2"/>
  <c r="M395" i="2"/>
  <c r="L395" i="2"/>
  <c r="K395" i="2"/>
  <c r="M393" i="2"/>
  <c r="L393" i="2"/>
  <c r="K393" i="2"/>
  <c r="M391" i="2"/>
  <c r="L391" i="2"/>
  <c r="K391" i="2"/>
  <c r="M389" i="2"/>
  <c r="L389" i="2"/>
  <c r="K389" i="2"/>
  <c r="M387" i="2"/>
  <c r="L387" i="2"/>
  <c r="K387" i="2"/>
  <c r="M385" i="2"/>
  <c r="L385" i="2"/>
  <c r="K385" i="2"/>
  <c r="M383" i="2"/>
  <c r="L383" i="2"/>
  <c r="K383" i="2"/>
  <c r="M381" i="2"/>
  <c r="L381" i="2"/>
  <c r="K381" i="2"/>
  <c r="M379" i="2"/>
  <c r="L379" i="2"/>
  <c r="K379" i="2"/>
  <c r="M377" i="2"/>
  <c r="L377" i="2"/>
  <c r="K377" i="2"/>
  <c r="M375" i="2"/>
  <c r="L375" i="2"/>
  <c r="K375" i="2"/>
  <c r="M373" i="2"/>
  <c r="L373" i="2"/>
  <c r="K373" i="2"/>
  <c r="M371" i="2"/>
  <c r="L371" i="2"/>
  <c r="K371" i="2"/>
  <c r="M369" i="2"/>
  <c r="L369" i="2"/>
  <c r="K369" i="2"/>
  <c r="M367" i="2"/>
  <c r="L367" i="2"/>
  <c r="K367" i="2"/>
  <c r="M365" i="2"/>
  <c r="L365" i="2"/>
  <c r="K365" i="2"/>
  <c r="M363" i="2"/>
  <c r="L363" i="2"/>
  <c r="K363" i="2"/>
  <c r="M361" i="2"/>
  <c r="L361" i="2"/>
  <c r="K361" i="2"/>
  <c r="M359" i="2"/>
  <c r="L359" i="2"/>
  <c r="K359" i="2"/>
  <c r="M357" i="2"/>
  <c r="L357" i="2"/>
  <c r="K357" i="2"/>
  <c r="M355" i="2"/>
  <c r="L355" i="2"/>
  <c r="K355" i="2"/>
  <c r="M353" i="2"/>
  <c r="L353" i="2"/>
  <c r="K353" i="2"/>
  <c r="M351" i="2"/>
  <c r="L351" i="2"/>
  <c r="K351" i="2"/>
  <c r="M349" i="2"/>
  <c r="L349" i="2"/>
  <c r="K349" i="2"/>
  <c r="M347" i="2"/>
  <c r="L347" i="2"/>
  <c r="K347" i="2"/>
  <c r="M345" i="2"/>
  <c r="L345" i="2"/>
  <c r="K345" i="2"/>
  <c r="M343" i="2"/>
  <c r="L343" i="2"/>
  <c r="K343" i="2"/>
  <c r="M341" i="2"/>
  <c r="L341" i="2"/>
  <c r="K341" i="2"/>
  <c r="M339" i="2"/>
  <c r="L339" i="2"/>
  <c r="K339" i="2"/>
  <c r="M337" i="2"/>
  <c r="L337" i="2"/>
  <c r="K337" i="2"/>
  <c r="M335" i="2"/>
  <c r="L335" i="2"/>
  <c r="K335" i="2"/>
  <c r="M333" i="2"/>
  <c r="L333" i="2"/>
  <c r="K333" i="2"/>
  <c r="M331" i="2"/>
  <c r="L331" i="2"/>
  <c r="K331" i="2"/>
  <c r="M329" i="2"/>
  <c r="L329" i="2"/>
  <c r="K329" i="2"/>
  <c r="M327" i="2"/>
  <c r="L327" i="2"/>
  <c r="K327" i="2"/>
  <c r="M325" i="2"/>
  <c r="L325" i="2"/>
  <c r="K325" i="2"/>
  <c r="M323" i="2"/>
  <c r="L323" i="2"/>
  <c r="K323" i="2"/>
  <c r="M321" i="2"/>
  <c r="L321" i="2"/>
  <c r="K321" i="2"/>
  <c r="M319" i="2"/>
  <c r="L319" i="2"/>
  <c r="K319" i="2"/>
  <c r="M317" i="2"/>
  <c r="L317" i="2"/>
  <c r="K317" i="2"/>
  <c r="M315" i="2"/>
  <c r="L315" i="2"/>
  <c r="K315" i="2"/>
  <c r="M313" i="2"/>
  <c r="L313" i="2"/>
  <c r="K313" i="2"/>
  <c r="M311" i="2"/>
  <c r="L311" i="2"/>
  <c r="K311" i="2"/>
  <c r="M309" i="2"/>
  <c r="L309" i="2"/>
  <c r="K309" i="2"/>
  <c r="M307" i="2"/>
  <c r="L307" i="2"/>
  <c r="K307" i="2"/>
  <c r="M304" i="2"/>
  <c r="K304" i="2"/>
  <c r="L304" i="2"/>
  <c r="M276" i="2"/>
  <c r="L276" i="2"/>
  <c r="K276" i="2"/>
  <c r="M274" i="2"/>
  <c r="L274" i="2"/>
  <c r="K274" i="2"/>
  <c r="M257" i="2"/>
  <c r="L257" i="2"/>
  <c r="K257" i="2"/>
  <c r="M255" i="2"/>
  <c r="L255" i="2"/>
  <c r="K255" i="2"/>
  <c r="M241" i="2"/>
  <c r="L241" i="2"/>
  <c r="K241" i="2"/>
  <c r="M225" i="2"/>
  <c r="L225" i="2"/>
  <c r="K225" i="2"/>
  <c r="M223" i="2"/>
  <c r="L223" i="2"/>
  <c r="K223" i="2"/>
  <c r="M221" i="2"/>
  <c r="L221" i="2"/>
  <c r="K221" i="2"/>
  <c r="M219" i="2"/>
  <c r="L219" i="2"/>
  <c r="K219" i="2"/>
  <c r="M217" i="2"/>
  <c r="L217" i="2"/>
  <c r="K217" i="2"/>
  <c r="M215" i="2"/>
  <c r="L215" i="2"/>
  <c r="K215" i="2"/>
  <c r="M213" i="2"/>
  <c r="L213" i="2"/>
  <c r="K213" i="2"/>
  <c r="M211" i="2"/>
  <c r="L211" i="2"/>
  <c r="K211" i="2"/>
  <c r="M209" i="2"/>
  <c r="L209" i="2"/>
  <c r="K209" i="2"/>
  <c r="M207" i="2"/>
  <c r="L207" i="2"/>
  <c r="K207" i="2"/>
  <c r="M205" i="2"/>
  <c r="L205" i="2"/>
  <c r="K205" i="2"/>
  <c r="M203" i="2"/>
  <c r="L203" i="2"/>
  <c r="K203" i="2"/>
  <c r="M201" i="2"/>
  <c r="L201" i="2"/>
  <c r="K201" i="2"/>
  <c r="M199" i="2"/>
  <c r="L199" i="2"/>
  <c r="K199" i="2"/>
  <c r="M197" i="2"/>
  <c r="L197" i="2"/>
  <c r="K197" i="2"/>
  <c r="M195" i="2"/>
  <c r="L195" i="2"/>
  <c r="K195" i="2"/>
  <c r="M193" i="2"/>
  <c r="L193" i="2"/>
  <c r="K193" i="2"/>
  <c r="M191" i="2"/>
  <c r="L191" i="2"/>
  <c r="K191" i="2"/>
  <c r="M189" i="2"/>
  <c r="L189" i="2"/>
  <c r="K189" i="2"/>
  <c r="M187" i="2"/>
  <c r="L187" i="2"/>
  <c r="K187" i="2"/>
  <c r="M185" i="2"/>
  <c r="L185" i="2"/>
  <c r="K185" i="2"/>
  <c r="M183" i="2"/>
  <c r="L183" i="2"/>
  <c r="K183" i="2"/>
  <c r="M181" i="2"/>
  <c r="L181" i="2"/>
  <c r="K181" i="2"/>
  <c r="M179" i="2"/>
  <c r="L179" i="2"/>
  <c r="K179" i="2"/>
  <c r="M177" i="2"/>
  <c r="L177" i="2"/>
  <c r="K177" i="2"/>
  <c r="M175" i="2"/>
  <c r="L175" i="2"/>
  <c r="K175" i="2"/>
  <c r="M173" i="2"/>
  <c r="L173" i="2"/>
  <c r="K173" i="2"/>
  <c r="M171" i="2"/>
  <c r="L171" i="2"/>
  <c r="K171" i="2"/>
  <c r="M169" i="2"/>
  <c r="L169" i="2"/>
  <c r="K169" i="2"/>
  <c r="M167" i="2"/>
  <c r="L167" i="2"/>
  <c r="K167" i="2"/>
  <c r="M165" i="2"/>
  <c r="L165" i="2"/>
  <c r="K165" i="2"/>
  <c r="M163" i="2"/>
  <c r="L163" i="2"/>
  <c r="K163" i="2"/>
  <c r="M161" i="2"/>
  <c r="L161" i="2"/>
  <c r="K161" i="2"/>
  <c r="M159" i="2"/>
  <c r="L159" i="2"/>
  <c r="K159" i="2"/>
  <c r="M157" i="2"/>
  <c r="L157" i="2"/>
  <c r="K157" i="2"/>
  <c r="M155" i="2"/>
  <c r="L155" i="2"/>
  <c r="K155" i="2"/>
  <c r="M153" i="2"/>
  <c r="L153" i="2"/>
  <c r="K153" i="2"/>
  <c r="M151" i="2"/>
  <c r="L151" i="2"/>
  <c r="K151" i="2"/>
  <c r="M149" i="2"/>
  <c r="L149" i="2"/>
  <c r="K149" i="2"/>
  <c r="M147" i="2"/>
  <c r="L147" i="2"/>
  <c r="K147" i="2"/>
  <c r="M145" i="2"/>
  <c r="L145" i="2"/>
  <c r="K145" i="2"/>
  <c r="M143" i="2"/>
  <c r="L143" i="2"/>
  <c r="K143" i="2"/>
  <c r="M141" i="2"/>
  <c r="L141" i="2"/>
  <c r="K141" i="2"/>
  <c r="M139" i="2"/>
  <c r="L139" i="2"/>
  <c r="K139" i="2"/>
  <c r="M137" i="2"/>
  <c r="L137" i="2"/>
  <c r="K137" i="2"/>
  <c r="M135" i="2"/>
  <c r="L135" i="2"/>
  <c r="K135" i="2"/>
  <c r="M133" i="2"/>
  <c r="L133" i="2"/>
  <c r="K133" i="2"/>
  <c r="M131" i="2"/>
  <c r="L131" i="2"/>
  <c r="K131" i="2"/>
  <c r="M129" i="2"/>
  <c r="L129" i="2"/>
  <c r="K129" i="2"/>
  <c r="M127" i="2"/>
  <c r="L127" i="2"/>
  <c r="K127" i="2"/>
  <c r="M125" i="2"/>
  <c r="L125" i="2"/>
  <c r="K125" i="2"/>
  <c r="M123" i="2"/>
  <c r="L123" i="2"/>
  <c r="K123" i="2"/>
  <c r="M121" i="2"/>
  <c r="L121" i="2"/>
  <c r="K121" i="2"/>
  <c r="M119" i="2"/>
  <c r="L119" i="2"/>
  <c r="K119" i="2"/>
  <c r="M117" i="2"/>
  <c r="L117" i="2"/>
  <c r="K117" i="2"/>
  <c r="M115" i="2"/>
  <c r="L115" i="2"/>
  <c r="K115" i="2"/>
  <c r="M113" i="2"/>
  <c r="L113" i="2"/>
  <c r="K113" i="2"/>
  <c r="M111" i="2"/>
  <c r="L111" i="2"/>
  <c r="K111" i="2"/>
  <c r="M109" i="2"/>
  <c r="L109" i="2"/>
  <c r="K109" i="2"/>
  <c r="M107" i="2"/>
  <c r="L107" i="2"/>
  <c r="K107" i="2"/>
  <c r="M105" i="2"/>
  <c r="L105" i="2"/>
  <c r="K105" i="2"/>
  <c r="M103" i="2"/>
  <c r="L103" i="2"/>
  <c r="K103" i="2"/>
  <c r="M101" i="2"/>
  <c r="L101" i="2"/>
  <c r="K101" i="2"/>
  <c r="M99" i="2"/>
  <c r="L99" i="2"/>
  <c r="K99" i="2"/>
  <c r="M97" i="2"/>
  <c r="L97" i="2"/>
  <c r="K97" i="2"/>
  <c r="M95" i="2"/>
  <c r="L95" i="2"/>
  <c r="K95" i="2"/>
  <c r="M93" i="2"/>
  <c r="L93" i="2"/>
  <c r="K93" i="2"/>
  <c r="M91" i="2"/>
  <c r="L91" i="2"/>
  <c r="K91" i="2"/>
  <c r="M89" i="2"/>
  <c r="L89" i="2"/>
  <c r="K89" i="2"/>
  <c r="M87" i="2"/>
  <c r="L87" i="2"/>
  <c r="K87" i="2"/>
  <c r="M85" i="2"/>
  <c r="L85" i="2"/>
  <c r="K85" i="2"/>
  <c r="M83" i="2"/>
  <c r="L83" i="2"/>
  <c r="K83" i="2"/>
  <c r="M81" i="2"/>
  <c r="L81" i="2"/>
  <c r="K81" i="2"/>
  <c r="M79" i="2"/>
  <c r="L79" i="2"/>
  <c r="K79" i="2"/>
  <c r="M77" i="2"/>
  <c r="L77" i="2"/>
  <c r="K77" i="2"/>
  <c r="M75" i="2"/>
  <c r="L75" i="2"/>
  <c r="K75" i="2"/>
  <c r="M73" i="2"/>
  <c r="L73" i="2"/>
  <c r="K73" i="2"/>
  <c r="M71" i="2"/>
  <c r="L71" i="2"/>
  <c r="K71" i="2"/>
  <c r="M69" i="2"/>
  <c r="L69" i="2"/>
  <c r="K69" i="2"/>
  <c r="M67" i="2"/>
  <c r="L67" i="2"/>
  <c r="K67" i="2"/>
  <c r="M65" i="2"/>
  <c r="L65" i="2"/>
  <c r="K65" i="2"/>
  <c r="M63" i="2"/>
  <c r="L63" i="2"/>
  <c r="K63" i="2"/>
  <c r="M61" i="2"/>
  <c r="L61" i="2"/>
  <c r="K61" i="2"/>
  <c r="M59" i="2"/>
  <c r="L59" i="2"/>
  <c r="K59" i="2"/>
  <c r="M57" i="2"/>
  <c r="L57" i="2"/>
  <c r="K57" i="2"/>
  <c r="M55" i="2"/>
  <c r="L55" i="2"/>
  <c r="K55" i="2"/>
  <c r="M53" i="2"/>
  <c r="L53" i="2"/>
  <c r="K53" i="2"/>
  <c r="M51" i="2"/>
  <c r="L51" i="2"/>
  <c r="K51" i="2"/>
  <c r="M49" i="2"/>
  <c r="L49" i="2"/>
  <c r="K49" i="2"/>
  <c r="M47" i="2"/>
  <c r="L47" i="2"/>
  <c r="K47" i="2"/>
  <c r="M45" i="2"/>
  <c r="L45" i="2"/>
  <c r="K45" i="2"/>
  <c r="M43" i="2"/>
  <c r="L43" i="2"/>
  <c r="K43" i="2"/>
  <c r="M41" i="2"/>
  <c r="L41" i="2"/>
  <c r="K41" i="2"/>
  <c r="M39" i="2"/>
  <c r="L39" i="2"/>
  <c r="K39" i="2"/>
  <c r="M37" i="2"/>
  <c r="L37" i="2"/>
  <c r="K37" i="2"/>
  <c r="M35" i="2"/>
  <c r="L35" i="2"/>
  <c r="K35" i="2"/>
  <c r="M33" i="2"/>
  <c r="L33" i="2"/>
  <c r="K33" i="2"/>
  <c r="M31" i="2"/>
  <c r="L31" i="2"/>
  <c r="K31" i="2"/>
  <c r="M29" i="2"/>
  <c r="L29" i="2"/>
  <c r="K29" i="2"/>
  <c r="M27" i="2"/>
  <c r="L27" i="2"/>
  <c r="K27" i="2"/>
  <c r="M25" i="2"/>
  <c r="L25" i="2"/>
  <c r="K25" i="2"/>
  <c r="M23" i="2"/>
  <c r="L23" i="2"/>
  <c r="K23" i="2"/>
  <c r="M21" i="2"/>
  <c r="L21" i="2"/>
  <c r="K21" i="2"/>
  <c r="M19" i="2"/>
  <c r="L19" i="2"/>
  <c r="K19" i="2"/>
  <c r="M17" i="2"/>
  <c r="L17" i="2"/>
  <c r="K17" i="2"/>
  <c r="M15" i="2"/>
  <c r="L15" i="2"/>
  <c r="K15" i="2"/>
  <c r="M13" i="2"/>
  <c r="L13" i="2"/>
  <c r="K13" i="2"/>
  <c r="M11" i="2"/>
  <c r="L11" i="2"/>
  <c r="K11" i="2"/>
  <c r="M9" i="2"/>
  <c r="L9" i="2"/>
  <c r="K9" i="2"/>
  <c r="M7" i="2"/>
  <c r="L7" i="2"/>
  <c r="K7" i="2"/>
  <c r="M5" i="2"/>
  <c r="L5" i="2"/>
  <c r="K5" i="2"/>
  <c r="M3" i="2"/>
  <c r="L3" i="2"/>
  <c r="K3" i="2"/>
  <c r="M290" i="2"/>
  <c r="L290" i="2"/>
  <c r="K290" i="2"/>
  <c r="M286" i="2"/>
  <c r="L286" i="2"/>
  <c r="K286" i="2"/>
  <c r="M272" i="2"/>
  <c r="K272" i="2"/>
  <c r="L272" i="2"/>
  <c r="M266" i="2"/>
  <c r="L266" i="2"/>
  <c r="K266" i="2"/>
  <c r="M251" i="2"/>
  <c r="L251" i="2"/>
  <c r="K251" i="2"/>
  <c r="M234" i="2"/>
  <c r="L234" i="2"/>
  <c r="K234" i="2"/>
  <c r="M976" i="2"/>
  <c r="L976" i="2"/>
  <c r="K976" i="2"/>
  <c r="M1668" i="2"/>
  <c r="L1668" i="2"/>
  <c r="K1668" i="2"/>
  <c r="M1666" i="2"/>
  <c r="L1666" i="2"/>
  <c r="K1666" i="2"/>
  <c r="M1662" i="2"/>
  <c r="L1662" i="2"/>
  <c r="K1662" i="2"/>
  <c r="M1660" i="2"/>
  <c r="L1660" i="2"/>
  <c r="K1660" i="2"/>
  <c r="M1658" i="2"/>
  <c r="L1658" i="2"/>
  <c r="K1658" i="2"/>
  <c r="M1652" i="2"/>
  <c r="L1652" i="2"/>
  <c r="K1652" i="2"/>
  <c r="M1650" i="2"/>
  <c r="L1650" i="2"/>
  <c r="K1650" i="2"/>
  <c r="M1648" i="2"/>
  <c r="L1648" i="2"/>
  <c r="K1648" i="2"/>
  <c r="M1646" i="2"/>
  <c r="L1646" i="2"/>
  <c r="K1646" i="2"/>
  <c r="M1638" i="2"/>
  <c r="L1638" i="2"/>
  <c r="K1638" i="2"/>
  <c r="M1630" i="2"/>
  <c r="L1630" i="2"/>
  <c r="K1630" i="2"/>
  <c r="M1624" i="2"/>
  <c r="L1624" i="2"/>
  <c r="K1624" i="2"/>
  <c r="M1620" i="2"/>
  <c r="L1620" i="2"/>
  <c r="K1620" i="2"/>
  <c r="M1618" i="2"/>
  <c r="L1618" i="2"/>
  <c r="K1618" i="2"/>
  <c r="M1612" i="2"/>
  <c r="L1612" i="2"/>
  <c r="K1612" i="2"/>
  <c r="M1604" i="2"/>
  <c r="L1604" i="2"/>
  <c r="K1604" i="2"/>
  <c r="M1600" i="2"/>
  <c r="L1600" i="2"/>
  <c r="K1600" i="2"/>
  <c r="M1596" i="2"/>
  <c r="L1596" i="2"/>
  <c r="K1596" i="2"/>
  <c r="M1594" i="2"/>
  <c r="L1594" i="2"/>
  <c r="K1594" i="2"/>
  <c r="M1586" i="2"/>
  <c r="L1586" i="2"/>
  <c r="K1586" i="2"/>
  <c r="M1582" i="2"/>
  <c r="L1582" i="2"/>
  <c r="K1582" i="2"/>
  <c r="M1576" i="2"/>
  <c r="L1576" i="2"/>
  <c r="K1576" i="2"/>
  <c r="M1572" i="2"/>
  <c r="L1572" i="2"/>
  <c r="K1572" i="2"/>
  <c r="M1568" i="2"/>
  <c r="L1568" i="2"/>
  <c r="K1568" i="2"/>
  <c r="M1566" i="2"/>
  <c r="L1566" i="2"/>
  <c r="K1566" i="2"/>
  <c r="M1562" i="2"/>
  <c r="L1562" i="2"/>
  <c r="K1562" i="2"/>
  <c r="M1558" i="2"/>
  <c r="L1558" i="2"/>
  <c r="K1558" i="2"/>
  <c r="M1554" i="2"/>
  <c r="L1554" i="2"/>
  <c r="K1554" i="2"/>
  <c r="M1548" i="2"/>
  <c r="L1548" i="2"/>
  <c r="K1548" i="2"/>
  <c r="M1546" i="2"/>
  <c r="L1546" i="2"/>
  <c r="K1546" i="2"/>
  <c r="M1542" i="2"/>
  <c r="L1542" i="2"/>
  <c r="K1542" i="2"/>
  <c r="M1538" i="2"/>
  <c r="L1538" i="2"/>
  <c r="K1538" i="2"/>
  <c r="M1534" i="2"/>
  <c r="L1534" i="2"/>
  <c r="K1534" i="2"/>
  <c r="M1532" i="2"/>
  <c r="L1532" i="2"/>
  <c r="K1532" i="2"/>
  <c r="M1528" i="2"/>
  <c r="L1528" i="2"/>
  <c r="K1528" i="2"/>
  <c r="M1526" i="2"/>
  <c r="L1526" i="2"/>
  <c r="K1526" i="2"/>
  <c r="M1524" i="2"/>
  <c r="L1524" i="2"/>
  <c r="K1524" i="2"/>
  <c r="M1522" i="2"/>
  <c r="L1522" i="2"/>
  <c r="K1522" i="2"/>
  <c r="M1520" i="2"/>
  <c r="L1520" i="2"/>
  <c r="K1520" i="2"/>
  <c r="M1518" i="2"/>
  <c r="L1518" i="2"/>
  <c r="K1518" i="2"/>
  <c r="M1514" i="2"/>
  <c r="L1514" i="2"/>
  <c r="K1514" i="2"/>
  <c r="M1512" i="2"/>
  <c r="L1512" i="2"/>
  <c r="K1512" i="2"/>
  <c r="M1506" i="2"/>
  <c r="L1506" i="2"/>
  <c r="K1506" i="2"/>
  <c r="M1502" i="2"/>
  <c r="L1502" i="2"/>
  <c r="K1502" i="2"/>
  <c r="M1496" i="2"/>
  <c r="L1496" i="2"/>
  <c r="K1496" i="2"/>
  <c r="M1492" i="2"/>
  <c r="L1492" i="2"/>
  <c r="K1492" i="2"/>
  <c r="M1486" i="2"/>
  <c r="L1486" i="2"/>
  <c r="K1486" i="2"/>
  <c r="M1482" i="2"/>
  <c r="L1482" i="2"/>
  <c r="K1482" i="2"/>
  <c r="M1480" i="2"/>
  <c r="L1480" i="2"/>
  <c r="K1480" i="2"/>
  <c r="M1476" i="2"/>
  <c r="L1476" i="2"/>
  <c r="K1476" i="2"/>
  <c r="M1470" i="2"/>
  <c r="L1470" i="2"/>
  <c r="K1470" i="2"/>
  <c r="M1464" i="2"/>
  <c r="L1464" i="2"/>
  <c r="K1464" i="2"/>
  <c r="M1460" i="2"/>
  <c r="L1460" i="2"/>
  <c r="K1460" i="2"/>
  <c r="M1456" i="2"/>
  <c r="L1456" i="2"/>
  <c r="K1456" i="2"/>
  <c r="M1452" i="2"/>
  <c r="L1452" i="2"/>
  <c r="K1452" i="2"/>
  <c r="M1450" i="2"/>
  <c r="L1450" i="2"/>
  <c r="K1450" i="2"/>
  <c r="M1448" i="2"/>
  <c r="L1448" i="2"/>
  <c r="K1448" i="2"/>
  <c r="M1444" i="2"/>
  <c r="L1444" i="2"/>
  <c r="K1444" i="2"/>
  <c r="M1438" i="2"/>
  <c r="L1438" i="2"/>
  <c r="K1438" i="2"/>
  <c r="M1434" i="2"/>
  <c r="L1434" i="2"/>
  <c r="K1434" i="2"/>
  <c r="M1432" i="2"/>
  <c r="L1432" i="2"/>
  <c r="K1432" i="2"/>
  <c r="M1426" i="2"/>
  <c r="L1426" i="2"/>
  <c r="K1426" i="2"/>
  <c r="M1422" i="2"/>
  <c r="L1422" i="2"/>
  <c r="K1422" i="2"/>
  <c r="M1420" i="2"/>
  <c r="L1420" i="2"/>
  <c r="K1420" i="2"/>
  <c r="M1416" i="2"/>
  <c r="L1416" i="2"/>
  <c r="K1416" i="2"/>
  <c r="M1412" i="2"/>
  <c r="L1412" i="2"/>
  <c r="K1412" i="2"/>
  <c r="M1408" i="2"/>
  <c r="L1408" i="2"/>
  <c r="K1408" i="2"/>
  <c r="M1404" i="2"/>
  <c r="L1404" i="2"/>
  <c r="K1404" i="2"/>
  <c r="M1400" i="2"/>
  <c r="L1400" i="2"/>
  <c r="K1400" i="2"/>
  <c r="M1398" i="2"/>
  <c r="L1398" i="2"/>
  <c r="K1398" i="2"/>
  <c r="M1396" i="2"/>
  <c r="L1396" i="2"/>
  <c r="K1396" i="2"/>
  <c r="M1394" i="2"/>
  <c r="L1394" i="2"/>
  <c r="K1394" i="2"/>
  <c r="M1392" i="2"/>
  <c r="L1392" i="2"/>
  <c r="K1392" i="2"/>
  <c r="M1390" i="2"/>
  <c r="L1390" i="2"/>
  <c r="K1390" i="2"/>
  <c r="M1388" i="2"/>
  <c r="L1388" i="2"/>
  <c r="K1388" i="2"/>
  <c r="M1384" i="2"/>
  <c r="L1384" i="2"/>
  <c r="K1384" i="2"/>
  <c r="M1380" i="2"/>
  <c r="L1380" i="2"/>
  <c r="K1380" i="2"/>
  <c r="M1374" i="2"/>
  <c r="L1374" i="2"/>
  <c r="K1374" i="2"/>
  <c r="M1372" i="2"/>
  <c r="L1372" i="2"/>
  <c r="K1372" i="2"/>
  <c r="M1366" i="2"/>
  <c r="L1366" i="2"/>
  <c r="K1366" i="2"/>
  <c r="M1362" i="2"/>
  <c r="L1362" i="2"/>
  <c r="K1362" i="2"/>
  <c r="M1358" i="2"/>
  <c r="L1358" i="2"/>
  <c r="K1358" i="2"/>
  <c r="M1356" i="2"/>
  <c r="L1356" i="2"/>
  <c r="K1356" i="2"/>
  <c r="M1352" i="2"/>
  <c r="L1352" i="2"/>
  <c r="K1352" i="2"/>
  <c r="M1348" i="2"/>
  <c r="L1348" i="2"/>
  <c r="K1348" i="2"/>
  <c r="M1344" i="2"/>
  <c r="L1344" i="2"/>
  <c r="K1344" i="2"/>
  <c r="M1342" i="2"/>
  <c r="L1342" i="2"/>
  <c r="K1342" i="2"/>
  <c r="M1340" i="2"/>
  <c r="L1340" i="2"/>
  <c r="K1340" i="2"/>
  <c r="M1336" i="2"/>
  <c r="L1336" i="2"/>
  <c r="K1336" i="2"/>
  <c r="M1330" i="2"/>
  <c r="L1330" i="2"/>
  <c r="K1330" i="2"/>
  <c r="M1328" i="2"/>
  <c r="L1328" i="2"/>
  <c r="K1328" i="2"/>
  <c r="M1322" i="2"/>
  <c r="L1322" i="2"/>
  <c r="K1322" i="2"/>
  <c r="M1320" i="2"/>
  <c r="L1320" i="2"/>
  <c r="K1320" i="2"/>
  <c r="M1316" i="2"/>
  <c r="L1316" i="2"/>
  <c r="K1316" i="2"/>
  <c r="M1312" i="2"/>
  <c r="L1312" i="2"/>
  <c r="K1312" i="2"/>
  <c r="M1308" i="2"/>
  <c r="L1308" i="2"/>
  <c r="K1308" i="2"/>
  <c r="M1306" i="2"/>
  <c r="L1306" i="2"/>
  <c r="K1306" i="2"/>
  <c r="M1302" i="2"/>
  <c r="L1302" i="2"/>
  <c r="K1302" i="2"/>
  <c r="M1296" i="2"/>
  <c r="L1296" i="2"/>
  <c r="K1296" i="2"/>
  <c r="M1292" i="2"/>
  <c r="L1292" i="2"/>
  <c r="K1292" i="2"/>
  <c r="M1286" i="2"/>
  <c r="L1286" i="2"/>
  <c r="K1286" i="2"/>
  <c r="M1282" i="2"/>
  <c r="L1282" i="2"/>
  <c r="K1282" i="2"/>
  <c r="M1278" i="2"/>
  <c r="L1278" i="2"/>
  <c r="K1278" i="2"/>
  <c r="M1272" i="2"/>
  <c r="L1272" i="2"/>
  <c r="K1272" i="2"/>
  <c r="M1268" i="2"/>
  <c r="L1268" i="2"/>
  <c r="K1268" i="2"/>
  <c r="M1262" i="2"/>
  <c r="L1262" i="2"/>
  <c r="K1262" i="2"/>
  <c r="M1260" i="2"/>
  <c r="L1260" i="2"/>
  <c r="K1260" i="2"/>
  <c r="M1258" i="2"/>
  <c r="L1258" i="2"/>
  <c r="K1258" i="2"/>
  <c r="M1250" i="2"/>
  <c r="L1250" i="2"/>
  <c r="K1250" i="2"/>
  <c r="M1246" i="2"/>
  <c r="L1246" i="2"/>
  <c r="K1246" i="2"/>
  <c r="M1242" i="2"/>
  <c r="L1242" i="2"/>
  <c r="K1242" i="2"/>
  <c r="M1240" i="2"/>
  <c r="L1240" i="2"/>
  <c r="K1240" i="2"/>
  <c r="M1232" i="2"/>
  <c r="L1232" i="2"/>
  <c r="K1232" i="2"/>
  <c r="M1228" i="2"/>
  <c r="L1228" i="2"/>
  <c r="K1228" i="2"/>
  <c r="M1226" i="2"/>
  <c r="L1226" i="2"/>
  <c r="K1226" i="2"/>
  <c r="M1222" i="2"/>
  <c r="L1222" i="2"/>
  <c r="K1222" i="2"/>
  <c r="M1218" i="2"/>
  <c r="L1218" i="2"/>
  <c r="K1218" i="2"/>
  <c r="M1216" i="2"/>
  <c r="L1216" i="2"/>
  <c r="K1216" i="2"/>
  <c r="M1212" i="2"/>
  <c r="L1212" i="2"/>
  <c r="K1212" i="2"/>
  <c r="M1208" i="2"/>
  <c r="L1208" i="2"/>
  <c r="K1208" i="2"/>
  <c r="M1206" i="2"/>
  <c r="L1206" i="2"/>
  <c r="K1206" i="2"/>
  <c r="M1202" i="2"/>
  <c r="L1202" i="2"/>
  <c r="K1202" i="2"/>
  <c r="M1200" i="2"/>
  <c r="L1200" i="2"/>
  <c r="K1200" i="2"/>
  <c r="M1196" i="2"/>
  <c r="L1196" i="2"/>
  <c r="K1196" i="2"/>
  <c r="M1190" i="2"/>
  <c r="L1190" i="2"/>
  <c r="K1190" i="2"/>
  <c r="M1186" i="2"/>
  <c r="L1186" i="2"/>
  <c r="K1186" i="2"/>
  <c r="M301" i="2"/>
  <c r="L301" i="2"/>
  <c r="K301" i="2"/>
  <c r="M289" i="2"/>
  <c r="L289" i="2"/>
  <c r="K289" i="2"/>
  <c r="M285" i="2"/>
  <c r="L285" i="2"/>
  <c r="K285" i="2"/>
  <c r="M281" i="2"/>
  <c r="L281" i="2"/>
  <c r="K281" i="2"/>
  <c r="M271" i="2"/>
  <c r="L271" i="2"/>
  <c r="K271" i="2"/>
  <c r="M265" i="2"/>
  <c r="L265" i="2"/>
  <c r="K265" i="2"/>
  <c r="M258" i="2"/>
  <c r="L258" i="2"/>
  <c r="K258" i="2"/>
  <c r="M250" i="2"/>
  <c r="L250" i="2"/>
  <c r="K250" i="2"/>
  <c r="M242" i="2"/>
  <c r="L242" i="2"/>
  <c r="K242" i="2"/>
  <c r="M231" i="2"/>
  <c r="L231" i="2"/>
  <c r="K231" i="2"/>
  <c r="M226" i="2"/>
  <c r="L226" i="2"/>
  <c r="K226" i="2"/>
  <c r="M951" i="2"/>
  <c r="L951" i="2"/>
  <c r="K951" i="2"/>
  <c r="M1023" i="2"/>
  <c r="L1023" i="2"/>
  <c r="K1023" i="2"/>
  <c r="M1021" i="2"/>
  <c r="L1021" i="2"/>
  <c r="K1021" i="2"/>
  <c r="M1019" i="2"/>
  <c r="L1019" i="2"/>
  <c r="K1019" i="2"/>
  <c r="M1017" i="2"/>
  <c r="L1017" i="2"/>
  <c r="K1017" i="2"/>
  <c r="M1015" i="2"/>
  <c r="L1015" i="2"/>
  <c r="K1015" i="2"/>
  <c r="M1013" i="2"/>
  <c r="L1013" i="2"/>
  <c r="K1013" i="2"/>
  <c r="M1011" i="2"/>
  <c r="L1011" i="2"/>
  <c r="K1011" i="2"/>
  <c r="M1009" i="2"/>
  <c r="L1009" i="2"/>
  <c r="K1009" i="2"/>
  <c r="M1007" i="2"/>
  <c r="L1007" i="2"/>
  <c r="K1007" i="2"/>
  <c r="M1005" i="2"/>
  <c r="L1005" i="2"/>
  <c r="K1005" i="2"/>
  <c r="M1003" i="2"/>
  <c r="L1003" i="2"/>
  <c r="K1003" i="2"/>
  <c r="M1001" i="2"/>
  <c r="L1001" i="2"/>
  <c r="K1001" i="2"/>
  <c r="M999" i="2"/>
  <c r="L999" i="2"/>
  <c r="K999" i="2"/>
  <c r="M997" i="2"/>
  <c r="L997" i="2"/>
  <c r="K997" i="2"/>
  <c r="M995" i="2"/>
  <c r="L995" i="2"/>
  <c r="K995" i="2"/>
  <c r="M993" i="2"/>
  <c r="L993" i="2"/>
  <c r="K993" i="2"/>
  <c r="M991" i="2"/>
  <c r="L991" i="2"/>
  <c r="K991" i="2"/>
  <c r="M989" i="2"/>
  <c r="L989" i="2"/>
  <c r="K989" i="2"/>
  <c r="M974" i="2"/>
  <c r="L974" i="2"/>
  <c r="K974" i="2"/>
  <c r="M972" i="2"/>
  <c r="L972" i="2"/>
  <c r="K972" i="2"/>
  <c r="M970" i="2"/>
  <c r="L970" i="2"/>
  <c r="K970" i="2"/>
  <c r="M968" i="2"/>
  <c r="L968" i="2"/>
  <c r="K968" i="2"/>
  <c r="M966" i="2"/>
  <c r="L966" i="2"/>
  <c r="K966" i="2"/>
  <c r="M964" i="2"/>
  <c r="L964" i="2"/>
  <c r="K964" i="2"/>
  <c r="M962" i="2"/>
  <c r="L962" i="2"/>
  <c r="K962" i="2"/>
  <c r="M960" i="2"/>
  <c r="L960" i="2"/>
  <c r="K960" i="2"/>
  <c r="M958" i="2"/>
  <c r="L958" i="2"/>
  <c r="K958" i="2"/>
  <c r="M956" i="2"/>
  <c r="L956" i="2"/>
  <c r="K956" i="2"/>
  <c r="M954" i="2"/>
  <c r="L954" i="2"/>
  <c r="K954" i="2"/>
  <c r="M952" i="2"/>
  <c r="L952" i="2"/>
  <c r="K952" i="2"/>
  <c r="M298" i="2"/>
  <c r="L298" i="2"/>
  <c r="K298" i="2"/>
  <c r="M296" i="2"/>
  <c r="L296" i="2"/>
  <c r="K296" i="2"/>
  <c r="M294" i="2"/>
  <c r="L294" i="2"/>
  <c r="K294" i="2"/>
  <c r="M292" i="2"/>
  <c r="L292" i="2"/>
  <c r="K292" i="2"/>
  <c r="M278" i="2"/>
  <c r="L278" i="2"/>
  <c r="K278" i="2"/>
  <c r="M262" i="2"/>
  <c r="L262" i="2"/>
  <c r="K262" i="2"/>
  <c r="M248" i="2"/>
  <c r="L248" i="2"/>
  <c r="K248" i="2"/>
  <c r="M245" i="2"/>
  <c r="L245" i="2"/>
  <c r="K245" i="2"/>
  <c r="M243" i="2"/>
  <c r="L243" i="2"/>
  <c r="K243" i="2"/>
  <c r="M238" i="2"/>
  <c r="L238" i="2"/>
  <c r="K238" i="2"/>
  <c r="M236" i="2"/>
  <c r="L236" i="2"/>
  <c r="K236" i="2"/>
  <c r="M233" i="2"/>
  <c r="L233" i="2"/>
  <c r="K233" i="2"/>
  <c r="M227" i="2"/>
  <c r="L227" i="2"/>
  <c r="K227" i="2"/>
  <c r="M300" i="2"/>
  <c r="L300" i="2"/>
  <c r="K300" i="2"/>
  <c r="M279" i="2"/>
  <c r="L279" i="2"/>
  <c r="K279" i="2"/>
  <c r="M263" i="2"/>
  <c r="L263" i="2"/>
  <c r="K263" i="2"/>
  <c r="M249" i="2"/>
  <c r="L249" i="2"/>
  <c r="K249" i="2"/>
  <c r="M230" i="2"/>
  <c r="L230" i="2"/>
  <c r="K230" i="2"/>
  <c r="M1675" i="2"/>
  <c r="L1675" i="2"/>
  <c r="K1675" i="2"/>
  <c r="M1671" i="2"/>
  <c r="L1671" i="2"/>
  <c r="K1671" i="2"/>
  <c r="M1667" i="2"/>
  <c r="L1667" i="2"/>
  <c r="K1667" i="2"/>
  <c r="M1665" i="2"/>
  <c r="L1665" i="2"/>
  <c r="K1665" i="2"/>
  <c r="M1661" i="2"/>
  <c r="L1661" i="2"/>
  <c r="K1661" i="2"/>
  <c r="M1659" i="2"/>
  <c r="L1659" i="2"/>
  <c r="K1659" i="2"/>
  <c r="M1655" i="2"/>
  <c r="L1655" i="2"/>
  <c r="K1655" i="2"/>
  <c r="M1653" i="2"/>
  <c r="L1653" i="2"/>
  <c r="K1653" i="2"/>
  <c r="M1649" i="2"/>
  <c r="L1649" i="2"/>
  <c r="K1649" i="2"/>
  <c r="M1643" i="2"/>
  <c r="L1643" i="2"/>
  <c r="K1643" i="2"/>
  <c r="M1637" i="2"/>
  <c r="L1637" i="2"/>
  <c r="K1637" i="2"/>
  <c r="M1633" i="2"/>
  <c r="L1633" i="2"/>
  <c r="K1633" i="2"/>
  <c r="M1631" i="2"/>
  <c r="L1631" i="2"/>
  <c r="K1631" i="2"/>
  <c r="M1627" i="2"/>
  <c r="L1627" i="2"/>
  <c r="K1627" i="2"/>
  <c r="M1625" i="2"/>
  <c r="L1625" i="2"/>
  <c r="K1625" i="2"/>
  <c r="M1621" i="2"/>
  <c r="L1621" i="2"/>
  <c r="K1621" i="2"/>
  <c r="M1617" i="2"/>
  <c r="L1617" i="2"/>
  <c r="K1617" i="2"/>
  <c r="M1611" i="2"/>
  <c r="L1611" i="2"/>
  <c r="K1611" i="2"/>
  <c r="M1607" i="2"/>
  <c r="L1607" i="2"/>
  <c r="K1607" i="2"/>
  <c r="M1605" i="2"/>
  <c r="L1605" i="2"/>
  <c r="K1605" i="2"/>
  <c r="M1599" i="2"/>
  <c r="L1599" i="2"/>
  <c r="K1599" i="2"/>
  <c r="M1593" i="2"/>
  <c r="L1593" i="2"/>
  <c r="K1593" i="2"/>
  <c r="M1585" i="2"/>
  <c r="L1585" i="2"/>
  <c r="K1585" i="2"/>
  <c r="M1581" i="2"/>
  <c r="L1581" i="2"/>
  <c r="K1581" i="2"/>
  <c r="M1577" i="2"/>
  <c r="L1577" i="2"/>
  <c r="K1577" i="2"/>
  <c r="M1571" i="2"/>
  <c r="L1571" i="2"/>
  <c r="K1571" i="2"/>
  <c r="M1567" i="2"/>
  <c r="L1567" i="2"/>
  <c r="K1567" i="2"/>
  <c r="M1565" i="2"/>
  <c r="L1565" i="2"/>
  <c r="K1565" i="2"/>
  <c r="M1563" i="2"/>
  <c r="L1563" i="2"/>
  <c r="K1563" i="2"/>
  <c r="M1559" i="2"/>
  <c r="L1559" i="2"/>
  <c r="K1559" i="2"/>
  <c r="M1553" i="2"/>
  <c r="L1553" i="2"/>
  <c r="K1553" i="2"/>
  <c r="M1549" i="2"/>
  <c r="L1549" i="2"/>
  <c r="K1549" i="2"/>
  <c r="M1547" i="2"/>
  <c r="L1547" i="2"/>
  <c r="K1547" i="2"/>
  <c r="M1543" i="2"/>
  <c r="L1543" i="2"/>
  <c r="K1543" i="2"/>
  <c r="M1539" i="2"/>
  <c r="L1539" i="2"/>
  <c r="K1539" i="2"/>
  <c r="M1535" i="2"/>
  <c r="L1535" i="2"/>
  <c r="K1535" i="2"/>
  <c r="M1531" i="2"/>
  <c r="L1531" i="2"/>
  <c r="K1531" i="2"/>
  <c r="M1525" i="2"/>
  <c r="L1525" i="2"/>
  <c r="K1525" i="2"/>
  <c r="M1523" i="2"/>
  <c r="L1523" i="2"/>
  <c r="K1523" i="2"/>
  <c r="M1519" i="2"/>
  <c r="L1519" i="2"/>
  <c r="K1519" i="2"/>
  <c r="M1517" i="2"/>
  <c r="L1517" i="2"/>
  <c r="K1517" i="2"/>
  <c r="M1513" i="2"/>
  <c r="L1513" i="2"/>
  <c r="K1513" i="2"/>
  <c r="M1511" i="2"/>
  <c r="L1511" i="2"/>
  <c r="K1511" i="2"/>
  <c r="M1505" i="2"/>
  <c r="L1505" i="2"/>
  <c r="K1505" i="2"/>
  <c r="M1503" i="2"/>
  <c r="L1503" i="2"/>
  <c r="K1503" i="2"/>
  <c r="M1499" i="2"/>
  <c r="L1499" i="2"/>
  <c r="K1499" i="2"/>
  <c r="M1495" i="2"/>
  <c r="L1495" i="2"/>
  <c r="K1495" i="2"/>
  <c r="M1493" i="2"/>
  <c r="L1493" i="2"/>
  <c r="K1493" i="2"/>
  <c r="M1491" i="2"/>
  <c r="L1491" i="2"/>
  <c r="K1491" i="2"/>
  <c r="M1487" i="2"/>
  <c r="L1487" i="2"/>
  <c r="K1487" i="2"/>
  <c r="M1485" i="2"/>
  <c r="L1485" i="2"/>
  <c r="K1485" i="2"/>
  <c r="M1483" i="2"/>
  <c r="L1483" i="2"/>
  <c r="K1483" i="2"/>
  <c r="M1479" i="2"/>
  <c r="L1479" i="2"/>
  <c r="K1479" i="2"/>
  <c r="M1473" i="2"/>
  <c r="L1473" i="2"/>
  <c r="K1473" i="2"/>
  <c r="M1471" i="2"/>
  <c r="L1471" i="2"/>
  <c r="K1471" i="2"/>
  <c r="M1465" i="2"/>
  <c r="L1465" i="2"/>
  <c r="K1465" i="2"/>
  <c r="M1459" i="2"/>
  <c r="L1459" i="2"/>
  <c r="K1459" i="2"/>
  <c r="M1455" i="2"/>
  <c r="L1455" i="2"/>
  <c r="K1455" i="2"/>
  <c r="M1453" i="2"/>
  <c r="L1453" i="2"/>
  <c r="K1453" i="2"/>
  <c r="M1451" i="2"/>
  <c r="L1451" i="2"/>
  <c r="K1451" i="2"/>
  <c r="M1449" i="2"/>
  <c r="L1449" i="2"/>
  <c r="K1449" i="2"/>
  <c r="M1437" i="2"/>
  <c r="L1437" i="2"/>
  <c r="K1437" i="2"/>
  <c r="M1433" i="2"/>
  <c r="L1433" i="2"/>
  <c r="K1433" i="2"/>
  <c r="M1427" i="2"/>
  <c r="L1427" i="2"/>
  <c r="K1427" i="2"/>
  <c r="M1423" i="2"/>
  <c r="L1423" i="2"/>
  <c r="K1423" i="2"/>
  <c r="M1421" i="2"/>
  <c r="L1421" i="2"/>
  <c r="K1421" i="2"/>
  <c r="M1417" i="2"/>
  <c r="L1417" i="2"/>
  <c r="K1417" i="2"/>
  <c r="M1413" i="2"/>
  <c r="L1413" i="2"/>
  <c r="K1413" i="2"/>
  <c r="M1409" i="2"/>
  <c r="L1409" i="2"/>
  <c r="K1409" i="2"/>
  <c r="M1407" i="2"/>
  <c r="L1407" i="2"/>
  <c r="K1407" i="2"/>
  <c r="M1387" i="2"/>
  <c r="L1387" i="2"/>
  <c r="K1387" i="2"/>
  <c r="M1385" i="2"/>
  <c r="L1385" i="2"/>
  <c r="K1385" i="2"/>
  <c r="M1381" i="2"/>
  <c r="L1381" i="2"/>
  <c r="K1381" i="2"/>
  <c r="K1379" i="2"/>
  <c r="M1379" i="2"/>
  <c r="L1379" i="2"/>
  <c r="M1373" i="2"/>
  <c r="L1373" i="2"/>
  <c r="K1373" i="2"/>
  <c r="M1369" i="2"/>
  <c r="L1369" i="2"/>
  <c r="K1369" i="2"/>
  <c r="M1367" i="2"/>
  <c r="L1367" i="2"/>
  <c r="K1367" i="2"/>
  <c r="M1363" i="2"/>
  <c r="L1363" i="2"/>
  <c r="K1363" i="2"/>
  <c r="M1361" i="2"/>
  <c r="L1361" i="2"/>
  <c r="K1361" i="2"/>
  <c r="M1359" i="2"/>
  <c r="L1359" i="2"/>
  <c r="K1359" i="2"/>
  <c r="M1353" i="2"/>
  <c r="L1353" i="2"/>
  <c r="K1353" i="2"/>
  <c r="M1351" i="2"/>
  <c r="L1351" i="2"/>
  <c r="K1351" i="2"/>
  <c r="M1347" i="2"/>
  <c r="L1347" i="2"/>
  <c r="K1347" i="2"/>
  <c r="M1339" i="2"/>
  <c r="L1339" i="2"/>
  <c r="K1339" i="2"/>
  <c r="M1337" i="2"/>
  <c r="L1337" i="2"/>
  <c r="K1337" i="2"/>
  <c r="M1333" i="2"/>
  <c r="L1333" i="2"/>
  <c r="K1333" i="2"/>
  <c r="M1325" i="2"/>
  <c r="L1325" i="2"/>
  <c r="K1325" i="2"/>
  <c r="M1323" i="2"/>
  <c r="L1323" i="2"/>
  <c r="K1323" i="2"/>
  <c r="M1321" i="2"/>
  <c r="L1321" i="2"/>
  <c r="K1321" i="2"/>
  <c r="M1317" i="2"/>
  <c r="L1317" i="2"/>
  <c r="K1317" i="2"/>
  <c r="M1311" i="2"/>
  <c r="L1311" i="2"/>
  <c r="K1311" i="2"/>
  <c r="M1305" i="2"/>
  <c r="L1305" i="2"/>
  <c r="K1305" i="2"/>
  <c r="M1303" i="2"/>
  <c r="L1303" i="2"/>
  <c r="K1303" i="2"/>
  <c r="M1301" i="2"/>
  <c r="L1301" i="2"/>
  <c r="K1301" i="2"/>
  <c r="M1299" i="2"/>
  <c r="L1299" i="2"/>
  <c r="K1299" i="2"/>
  <c r="M1293" i="2"/>
  <c r="L1293" i="2"/>
  <c r="K1293" i="2"/>
  <c r="M1291" i="2"/>
  <c r="L1291" i="2"/>
  <c r="K1291" i="2"/>
  <c r="M1287" i="2"/>
  <c r="L1287" i="2"/>
  <c r="K1287" i="2"/>
  <c r="M1281" i="2"/>
  <c r="L1281" i="2"/>
  <c r="K1281" i="2"/>
  <c r="M1279" i="2"/>
  <c r="L1279" i="2"/>
  <c r="K1279" i="2"/>
  <c r="M1273" i="2"/>
  <c r="L1273" i="2"/>
  <c r="K1273" i="2"/>
  <c r="M1267" i="2"/>
  <c r="L1267" i="2"/>
  <c r="K1267" i="2"/>
  <c r="M1263" i="2"/>
  <c r="L1263" i="2"/>
  <c r="K1263" i="2"/>
  <c r="M1259" i="2"/>
  <c r="L1259" i="2"/>
  <c r="K1259" i="2"/>
  <c r="M1253" i="2"/>
  <c r="L1253" i="2"/>
  <c r="K1253" i="2"/>
  <c r="M1249" i="2"/>
  <c r="L1249" i="2"/>
  <c r="K1249" i="2"/>
  <c r="M1247" i="2"/>
  <c r="L1247" i="2"/>
  <c r="K1247" i="2"/>
  <c r="M1239" i="2"/>
  <c r="L1239" i="2"/>
  <c r="K1239" i="2"/>
  <c r="M1233" i="2"/>
  <c r="L1233" i="2"/>
  <c r="K1233" i="2"/>
  <c r="M1227" i="2"/>
  <c r="L1227" i="2"/>
  <c r="K1227" i="2"/>
  <c r="M1223" i="2"/>
  <c r="L1223" i="2"/>
  <c r="K1223" i="2"/>
  <c r="M1219" i="2"/>
  <c r="L1219" i="2"/>
  <c r="K1219" i="2"/>
  <c r="M1215" i="2"/>
  <c r="L1215" i="2"/>
  <c r="K1215" i="2"/>
  <c r="M1213" i="2"/>
  <c r="L1213" i="2"/>
  <c r="K1213" i="2"/>
  <c r="M1209" i="2"/>
  <c r="L1209" i="2"/>
  <c r="K1209" i="2"/>
  <c r="M1203" i="2"/>
  <c r="L1203" i="2"/>
  <c r="K1203" i="2"/>
  <c r="M1201" i="2"/>
  <c r="L1201" i="2"/>
  <c r="K1201" i="2"/>
  <c r="M1195" i="2"/>
  <c r="L1195" i="2"/>
  <c r="K1195" i="2"/>
  <c r="M1189" i="2"/>
  <c r="L1189" i="2"/>
  <c r="K1189" i="2"/>
  <c r="M1185" i="2"/>
  <c r="L1185" i="2"/>
  <c r="K1185" i="2"/>
  <c r="M1181" i="2"/>
  <c r="L1181" i="2"/>
  <c r="K1181" i="2"/>
  <c r="M1179" i="2"/>
  <c r="L1179" i="2"/>
  <c r="K1179" i="2"/>
  <c r="M1177" i="2"/>
  <c r="L1177" i="2"/>
  <c r="K1177" i="2"/>
  <c r="M1175" i="2"/>
  <c r="L1175" i="2"/>
  <c r="K1175" i="2"/>
  <c r="M1173" i="2"/>
  <c r="L1173" i="2"/>
  <c r="K1173" i="2"/>
  <c r="M1171" i="2"/>
  <c r="L1171" i="2"/>
  <c r="K1171" i="2"/>
  <c r="M1169" i="2"/>
  <c r="L1169" i="2"/>
  <c r="K1169" i="2"/>
  <c r="M1167" i="2"/>
  <c r="L1167" i="2"/>
  <c r="K1167" i="2"/>
  <c r="M1165" i="2"/>
  <c r="L1165" i="2"/>
  <c r="K1165" i="2"/>
  <c r="M1163" i="2"/>
  <c r="L1163" i="2"/>
  <c r="K1163" i="2"/>
  <c r="M1161" i="2"/>
  <c r="L1161" i="2"/>
  <c r="K1161" i="2"/>
  <c r="M1159" i="2"/>
  <c r="L1159" i="2"/>
  <c r="K1159" i="2"/>
  <c r="M1157" i="2"/>
  <c r="L1157" i="2"/>
  <c r="K1157" i="2"/>
  <c r="M1155" i="2"/>
  <c r="L1155" i="2"/>
  <c r="K1155" i="2"/>
  <c r="M1153" i="2"/>
  <c r="L1153" i="2"/>
  <c r="K1153" i="2"/>
  <c r="M1151" i="2"/>
  <c r="L1151" i="2"/>
  <c r="K1151" i="2"/>
  <c r="M1149" i="2"/>
  <c r="L1149" i="2"/>
  <c r="K1149" i="2"/>
  <c r="M1147" i="2"/>
  <c r="L1147" i="2"/>
  <c r="K1147" i="2"/>
  <c r="M1145" i="2"/>
  <c r="L1145" i="2"/>
  <c r="K1145" i="2"/>
  <c r="M1143" i="2"/>
  <c r="L1143" i="2"/>
  <c r="K1143" i="2"/>
  <c r="M1141" i="2"/>
  <c r="L1141" i="2"/>
  <c r="K1141" i="2"/>
  <c r="M1139" i="2"/>
  <c r="L1139" i="2"/>
  <c r="K1139" i="2"/>
  <c r="M1137" i="2"/>
  <c r="L1137" i="2"/>
  <c r="K1137" i="2"/>
  <c r="M1135" i="2"/>
  <c r="L1135" i="2"/>
  <c r="K1135" i="2"/>
  <c r="M1133" i="2"/>
  <c r="L1133" i="2"/>
  <c r="K1133" i="2"/>
  <c r="M1131" i="2"/>
  <c r="L1131" i="2"/>
  <c r="K1131" i="2"/>
  <c r="M1129" i="2"/>
  <c r="L1129" i="2"/>
  <c r="K1129" i="2"/>
  <c r="M1127" i="2"/>
  <c r="L1127" i="2"/>
  <c r="K1127" i="2"/>
  <c r="M1125" i="2"/>
  <c r="L1125" i="2"/>
  <c r="K1125" i="2"/>
  <c r="M1123" i="2"/>
  <c r="L1123" i="2"/>
  <c r="K1123" i="2"/>
  <c r="M1121" i="2"/>
  <c r="L1121" i="2"/>
  <c r="K1121" i="2"/>
  <c r="M1119" i="2"/>
  <c r="L1119" i="2"/>
  <c r="K1119" i="2"/>
  <c r="M1117" i="2"/>
  <c r="L1117" i="2"/>
  <c r="K1117" i="2"/>
  <c r="M1115" i="2"/>
  <c r="L1115" i="2"/>
  <c r="K1115" i="2"/>
  <c r="M1113" i="2"/>
  <c r="L1113" i="2"/>
  <c r="K1113" i="2"/>
  <c r="M1111" i="2"/>
  <c r="L1111" i="2"/>
  <c r="K1111" i="2"/>
  <c r="M1109" i="2"/>
  <c r="L1109" i="2"/>
  <c r="K1109" i="2"/>
  <c r="M1107" i="2"/>
  <c r="L1107" i="2"/>
  <c r="K1107" i="2"/>
  <c r="M1105" i="2"/>
  <c r="L1105" i="2"/>
  <c r="K1105" i="2"/>
  <c r="M1103" i="2"/>
  <c r="L1103" i="2"/>
  <c r="K1103" i="2"/>
  <c r="M1101" i="2"/>
  <c r="L1101" i="2"/>
  <c r="K1101" i="2"/>
  <c r="M1099" i="2"/>
  <c r="L1099" i="2"/>
  <c r="K1099" i="2"/>
  <c r="M1097" i="2"/>
  <c r="L1097" i="2"/>
  <c r="K1097" i="2"/>
  <c r="M1095" i="2"/>
  <c r="L1095" i="2"/>
  <c r="K1095" i="2"/>
  <c r="M1093" i="2"/>
  <c r="L1093" i="2"/>
  <c r="K1093" i="2"/>
  <c r="M1091" i="2"/>
  <c r="L1091" i="2"/>
  <c r="K1091" i="2"/>
  <c r="M1089" i="2"/>
  <c r="L1089" i="2"/>
  <c r="K1089" i="2"/>
  <c r="M1087" i="2"/>
  <c r="L1087" i="2"/>
  <c r="K1087" i="2"/>
  <c r="M1085" i="2"/>
  <c r="L1085" i="2"/>
  <c r="K1085" i="2"/>
  <c r="M1083" i="2"/>
  <c r="L1083" i="2"/>
  <c r="K1083" i="2"/>
  <c r="M1081" i="2"/>
  <c r="L1081" i="2"/>
  <c r="K1081" i="2"/>
  <c r="M1079" i="2"/>
  <c r="L1079" i="2"/>
  <c r="K1079" i="2"/>
  <c r="M1077" i="2"/>
  <c r="L1077" i="2"/>
  <c r="K1077" i="2"/>
  <c r="M1075" i="2"/>
  <c r="L1075" i="2"/>
  <c r="K1075" i="2"/>
  <c r="M1073" i="2"/>
  <c r="L1073" i="2"/>
  <c r="K1073" i="2"/>
  <c r="M1071" i="2"/>
  <c r="L1071" i="2"/>
  <c r="K1071" i="2"/>
  <c r="M1069" i="2"/>
  <c r="L1069" i="2"/>
  <c r="K1069" i="2"/>
  <c r="M1067" i="2"/>
  <c r="L1067" i="2"/>
  <c r="K1067" i="2"/>
  <c r="M1065" i="2"/>
  <c r="L1065" i="2"/>
  <c r="K1065" i="2"/>
  <c r="M1063" i="2"/>
  <c r="L1063" i="2"/>
  <c r="K1063" i="2"/>
  <c r="M1061" i="2"/>
  <c r="L1061" i="2"/>
  <c r="K1061" i="2"/>
  <c r="M1059" i="2"/>
  <c r="L1059" i="2"/>
  <c r="K1059" i="2"/>
  <c r="M1057" i="2"/>
  <c r="L1057" i="2"/>
  <c r="K1057" i="2"/>
  <c r="M1055" i="2"/>
  <c r="L1055" i="2"/>
  <c r="K1055" i="2"/>
  <c r="M1053" i="2"/>
  <c r="L1053" i="2"/>
  <c r="K1053" i="2"/>
  <c r="M1051" i="2"/>
  <c r="L1051" i="2"/>
  <c r="K1051" i="2"/>
  <c r="M1049" i="2"/>
  <c r="L1049" i="2"/>
  <c r="K1049" i="2"/>
  <c r="M1047" i="2"/>
  <c r="L1047" i="2"/>
  <c r="K1047" i="2"/>
  <c r="M1045" i="2"/>
  <c r="L1045" i="2"/>
  <c r="K1045" i="2"/>
  <c r="M1043" i="2"/>
  <c r="L1043" i="2"/>
  <c r="K1043" i="2"/>
  <c r="M1041" i="2"/>
  <c r="L1041" i="2"/>
  <c r="K1041" i="2"/>
  <c r="M1039" i="2"/>
  <c r="L1039" i="2"/>
  <c r="K1039" i="2"/>
  <c r="M1037" i="2"/>
  <c r="L1037" i="2"/>
  <c r="K1037" i="2"/>
  <c r="M1035" i="2"/>
  <c r="L1035" i="2"/>
  <c r="K1035" i="2"/>
  <c r="M1033" i="2"/>
  <c r="L1033" i="2"/>
  <c r="K1033" i="2"/>
  <c r="M1031" i="2"/>
  <c r="L1031" i="2"/>
  <c r="K1031" i="2"/>
  <c r="M1029" i="2"/>
  <c r="L1029" i="2"/>
  <c r="K1029" i="2"/>
  <c r="M1027" i="2"/>
  <c r="L1027" i="2"/>
  <c r="K1027" i="2"/>
  <c r="M1025" i="2"/>
  <c r="L1025" i="2"/>
  <c r="K1025" i="2"/>
  <c r="M986" i="2"/>
  <c r="L986" i="2"/>
  <c r="K986" i="2"/>
  <c r="M984" i="2"/>
  <c r="L984" i="2"/>
  <c r="K984" i="2"/>
  <c r="M982" i="2"/>
  <c r="L982" i="2"/>
  <c r="K982" i="2"/>
  <c r="M980" i="2"/>
  <c r="L980" i="2"/>
  <c r="K980" i="2"/>
  <c r="M978" i="2"/>
  <c r="L978" i="2"/>
  <c r="K978" i="2"/>
  <c r="M949" i="2"/>
  <c r="L949" i="2"/>
  <c r="K949" i="2"/>
  <c r="M947" i="2"/>
  <c r="L947" i="2"/>
  <c r="K947" i="2"/>
  <c r="M945" i="2"/>
  <c r="L945" i="2"/>
  <c r="K945" i="2"/>
  <c r="M943" i="2"/>
  <c r="L943" i="2"/>
  <c r="K943" i="2"/>
  <c r="M941" i="2"/>
  <c r="L941" i="2"/>
  <c r="K941" i="2"/>
  <c r="M939" i="2"/>
  <c r="L939" i="2"/>
  <c r="K939" i="2"/>
  <c r="M937" i="2"/>
  <c r="L937" i="2"/>
  <c r="K937" i="2"/>
  <c r="M935" i="2"/>
  <c r="L935" i="2"/>
  <c r="K935" i="2"/>
  <c r="M933" i="2"/>
  <c r="L933" i="2"/>
  <c r="K933" i="2"/>
  <c r="M931" i="2"/>
  <c r="L931" i="2"/>
  <c r="K931" i="2"/>
  <c r="M929" i="2"/>
  <c r="L929" i="2"/>
  <c r="K929" i="2"/>
  <c r="M927" i="2"/>
  <c r="L927" i="2"/>
  <c r="K927" i="2"/>
  <c r="M925" i="2"/>
  <c r="L925" i="2"/>
  <c r="K925" i="2"/>
  <c r="M923" i="2"/>
  <c r="L923" i="2"/>
  <c r="K923" i="2"/>
  <c r="M921" i="2"/>
  <c r="L921" i="2"/>
  <c r="K921" i="2"/>
  <c r="M919" i="2"/>
  <c r="L919" i="2"/>
  <c r="K919" i="2"/>
  <c r="M917" i="2"/>
  <c r="L917" i="2"/>
  <c r="K917" i="2"/>
  <c r="M915" i="2"/>
  <c r="L915" i="2"/>
  <c r="K915" i="2"/>
  <c r="M913" i="2"/>
  <c r="L913" i="2"/>
  <c r="K913" i="2"/>
  <c r="M911" i="2"/>
  <c r="L911" i="2"/>
  <c r="K911" i="2"/>
  <c r="M909" i="2"/>
  <c r="L909" i="2"/>
  <c r="K909" i="2"/>
  <c r="M907" i="2"/>
  <c r="L907" i="2"/>
  <c r="K907" i="2"/>
  <c r="M905" i="2"/>
  <c r="L905" i="2"/>
  <c r="K905" i="2"/>
  <c r="M903" i="2"/>
  <c r="L903" i="2"/>
  <c r="K903" i="2"/>
  <c r="M901" i="2"/>
  <c r="L901" i="2"/>
  <c r="K901" i="2"/>
  <c r="M899" i="2"/>
  <c r="L899" i="2"/>
  <c r="K899" i="2"/>
  <c r="M897" i="2"/>
  <c r="L897" i="2"/>
  <c r="K897" i="2"/>
  <c r="M895" i="2"/>
  <c r="L895" i="2"/>
  <c r="K895" i="2"/>
  <c r="M893" i="2"/>
  <c r="L893" i="2"/>
  <c r="K893" i="2"/>
  <c r="M891" i="2"/>
  <c r="L891" i="2"/>
  <c r="K891" i="2"/>
  <c r="M889" i="2"/>
  <c r="L889" i="2"/>
  <c r="K889" i="2"/>
  <c r="M887" i="2"/>
  <c r="L887" i="2"/>
  <c r="K887" i="2"/>
  <c r="M885" i="2"/>
  <c r="L885" i="2"/>
  <c r="K885" i="2"/>
  <c r="M883" i="2"/>
  <c r="L883" i="2"/>
  <c r="K883" i="2"/>
  <c r="M881" i="2"/>
  <c r="L881" i="2"/>
  <c r="K881" i="2"/>
  <c r="M879" i="2"/>
  <c r="L879" i="2"/>
  <c r="K879" i="2"/>
  <c r="M877" i="2"/>
  <c r="L877" i="2"/>
  <c r="K877" i="2"/>
  <c r="M875" i="2"/>
  <c r="L875" i="2"/>
  <c r="K875" i="2"/>
  <c r="M873" i="2"/>
  <c r="L873" i="2"/>
  <c r="K873" i="2"/>
  <c r="M871" i="2"/>
  <c r="L871" i="2"/>
  <c r="K871" i="2"/>
  <c r="M869" i="2"/>
  <c r="L869" i="2"/>
  <c r="K869" i="2"/>
  <c r="M867" i="2"/>
  <c r="L867" i="2"/>
  <c r="K867" i="2"/>
  <c r="M865" i="2"/>
  <c r="L865" i="2"/>
  <c r="K865" i="2"/>
  <c r="M863" i="2"/>
  <c r="L863" i="2"/>
  <c r="K863" i="2"/>
  <c r="M861" i="2"/>
  <c r="L861" i="2"/>
  <c r="K861" i="2"/>
  <c r="M859" i="2"/>
  <c r="L859" i="2"/>
  <c r="K859" i="2"/>
  <c r="M857" i="2"/>
  <c r="L857" i="2"/>
  <c r="K857" i="2"/>
  <c r="M855" i="2"/>
  <c r="L855" i="2"/>
  <c r="K855" i="2"/>
  <c r="M853" i="2"/>
  <c r="L853" i="2"/>
  <c r="K853" i="2"/>
  <c r="M851" i="2"/>
  <c r="L851" i="2"/>
  <c r="K851" i="2"/>
  <c r="M849" i="2"/>
  <c r="L849" i="2"/>
  <c r="K849" i="2"/>
  <c r="M847" i="2"/>
  <c r="L847" i="2"/>
  <c r="K847" i="2"/>
  <c r="M845" i="2"/>
  <c r="L845" i="2"/>
  <c r="K845" i="2"/>
  <c r="M843" i="2"/>
  <c r="L843" i="2"/>
  <c r="K843" i="2"/>
  <c r="M841" i="2"/>
  <c r="L841" i="2"/>
  <c r="K841" i="2"/>
  <c r="M839" i="2"/>
  <c r="L839" i="2"/>
  <c r="K839" i="2"/>
  <c r="M837" i="2"/>
  <c r="L837" i="2"/>
  <c r="K837" i="2"/>
  <c r="M835" i="2"/>
  <c r="L835" i="2"/>
  <c r="K835" i="2"/>
  <c r="M833" i="2"/>
  <c r="L833" i="2"/>
  <c r="K833" i="2"/>
  <c r="M831" i="2"/>
  <c r="L831" i="2"/>
  <c r="K831" i="2"/>
  <c r="M829" i="2"/>
  <c r="L829" i="2"/>
  <c r="K829" i="2"/>
  <c r="M827" i="2"/>
  <c r="L827" i="2"/>
  <c r="K827" i="2"/>
  <c r="M825" i="2"/>
  <c r="L825" i="2"/>
  <c r="K825" i="2"/>
  <c r="M823" i="2"/>
  <c r="L823" i="2"/>
  <c r="K823" i="2"/>
  <c r="M821" i="2"/>
  <c r="L821" i="2"/>
  <c r="K821" i="2"/>
  <c r="M819" i="2"/>
  <c r="L819" i="2"/>
  <c r="K819" i="2"/>
  <c r="M817" i="2"/>
  <c r="L817" i="2"/>
  <c r="K817" i="2"/>
  <c r="M815" i="2"/>
  <c r="L815" i="2"/>
  <c r="K815" i="2"/>
  <c r="M813" i="2"/>
  <c r="L813" i="2"/>
  <c r="K813" i="2"/>
  <c r="M811" i="2"/>
  <c r="L811" i="2"/>
  <c r="K811" i="2"/>
  <c r="M809" i="2"/>
  <c r="L809" i="2"/>
  <c r="K809" i="2"/>
  <c r="M807" i="2"/>
  <c r="L807" i="2"/>
  <c r="K807" i="2"/>
  <c r="M805" i="2"/>
  <c r="L805" i="2"/>
  <c r="K805" i="2"/>
  <c r="M803" i="2"/>
  <c r="L803" i="2"/>
  <c r="K803" i="2"/>
  <c r="M801" i="2"/>
  <c r="L801" i="2"/>
  <c r="K801" i="2"/>
  <c r="M799" i="2"/>
  <c r="L799" i="2"/>
  <c r="K799" i="2"/>
  <c r="M797" i="2"/>
  <c r="L797" i="2"/>
  <c r="K797" i="2"/>
  <c r="M795" i="2"/>
  <c r="L795" i="2"/>
  <c r="K795" i="2"/>
  <c r="M793" i="2"/>
  <c r="L793" i="2"/>
  <c r="K793" i="2"/>
  <c r="M791" i="2"/>
  <c r="L791" i="2"/>
  <c r="K791" i="2"/>
  <c r="M789" i="2"/>
  <c r="L789" i="2"/>
  <c r="K789" i="2"/>
  <c r="M787" i="2"/>
  <c r="L787" i="2"/>
  <c r="K787" i="2"/>
  <c r="M785" i="2"/>
  <c r="L785" i="2"/>
  <c r="K785" i="2"/>
  <c r="M783" i="2"/>
  <c r="L783" i="2"/>
  <c r="K783" i="2"/>
  <c r="M781" i="2"/>
  <c r="L781" i="2"/>
  <c r="K781" i="2"/>
  <c r="M779" i="2"/>
  <c r="L779" i="2"/>
  <c r="K779" i="2"/>
  <c r="M777" i="2"/>
  <c r="L777" i="2"/>
  <c r="K777" i="2"/>
  <c r="M775" i="2"/>
  <c r="L775" i="2"/>
  <c r="K775" i="2"/>
  <c r="M773" i="2"/>
  <c r="L773" i="2"/>
  <c r="K773" i="2"/>
  <c r="M771" i="2"/>
  <c r="L771" i="2"/>
  <c r="K771" i="2"/>
  <c r="M769" i="2"/>
  <c r="L769" i="2"/>
  <c r="K769" i="2"/>
  <c r="M767" i="2"/>
  <c r="L767" i="2"/>
  <c r="K767" i="2"/>
  <c r="M765" i="2"/>
  <c r="L765" i="2"/>
  <c r="K765" i="2"/>
  <c r="M763" i="2"/>
  <c r="L763" i="2"/>
  <c r="K763" i="2"/>
  <c r="M761" i="2"/>
  <c r="L761" i="2"/>
  <c r="K761" i="2"/>
  <c r="M759" i="2"/>
  <c r="L759" i="2"/>
  <c r="K759" i="2"/>
  <c r="M757" i="2"/>
  <c r="L757" i="2"/>
  <c r="K757" i="2"/>
  <c r="M755" i="2"/>
  <c r="L755" i="2"/>
  <c r="K755" i="2"/>
  <c r="M753" i="2"/>
  <c r="L753" i="2"/>
  <c r="K753" i="2"/>
  <c r="M751" i="2"/>
  <c r="L751" i="2"/>
  <c r="K751" i="2"/>
  <c r="M749" i="2"/>
  <c r="L749" i="2"/>
  <c r="K749" i="2"/>
  <c r="M747" i="2"/>
  <c r="L747" i="2"/>
  <c r="K747" i="2"/>
  <c r="M745" i="2"/>
  <c r="L745" i="2"/>
  <c r="K745" i="2"/>
  <c r="M743" i="2"/>
  <c r="L743" i="2"/>
  <c r="K743" i="2"/>
  <c r="M741" i="2"/>
  <c r="L741" i="2"/>
  <c r="K741" i="2"/>
  <c r="M739" i="2"/>
  <c r="L739" i="2"/>
  <c r="K739" i="2"/>
  <c r="M737" i="2"/>
  <c r="L737" i="2"/>
  <c r="K737" i="2"/>
  <c r="M735" i="2"/>
  <c r="L735" i="2"/>
  <c r="K735" i="2"/>
  <c r="M733" i="2"/>
  <c r="L733" i="2"/>
  <c r="K733" i="2"/>
  <c r="M731" i="2"/>
  <c r="L731" i="2"/>
  <c r="K731" i="2"/>
  <c r="M729" i="2"/>
  <c r="L729" i="2"/>
  <c r="K729" i="2"/>
  <c r="M727" i="2"/>
  <c r="L727" i="2"/>
  <c r="K727" i="2"/>
  <c r="M725" i="2"/>
  <c r="L725" i="2"/>
  <c r="K725" i="2"/>
  <c r="M723" i="2"/>
  <c r="L723" i="2"/>
  <c r="K723" i="2"/>
  <c r="M721" i="2"/>
  <c r="L721" i="2"/>
  <c r="K721" i="2"/>
  <c r="M719" i="2"/>
  <c r="L719" i="2"/>
  <c r="K719" i="2"/>
  <c r="M717" i="2"/>
  <c r="L717" i="2"/>
  <c r="K717" i="2"/>
  <c r="M715" i="2"/>
  <c r="L715" i="2"/>
  <c r="K715" i="2"/>
  <c r="M713" i="2"/>
  <c r="L713" i="2"/>
  <c r="K713" i="2"/>
  <c r="M711" i="2"/>
  <c r="L711" i="2"/>
  <c r="K711" i="2"/>
  <c r="M709" i="2"/>
  <c r="L709" i="2"/>
  <c r="K709" i="2"/>
  <c r="M707" i="2"/>
  <c r="L707" i="2"/>
  <c r="K707" i="2"/>
  <c r="M705" i="2"/>
  <c r="L705" i="2"/>
  <c r="K705" i="2"/>
  <c r="M703" i="2"/>
  <c r="L703" i="2"/>
  <c r="K703" i="2"/>
  <c r="M701" i="2"/>
  <c r="L701" i="2"/>
  <c r="K701" i="2"/>
  <c r="M699" i="2"/>
  <c r="L699" i="2"/>
  <c r="K699" i="2"/>
  <c r="M697" i="2"/>
  <c r="L697" i="2"/>
  <c r="K697" i="2"/>
  <c r="M695" i="2"/>
  <c r="L695" i="2"/>
  <c r="K695" i="2"/>
  <c r="M693" i="2"/>
  <c r="L693" i="2"/>
  <c r="K693" i="2"/>
  <c r="M691" i="2"/>
  <c r="L691" i="2"/>
  <c r="K691" i="2"/>
  <c r="M689" i="2"/>
  <c r="L689" i="2"/>
  <c r="K689" i="2"/>
  <c r="M687" i="2"/>
  <c r="L687" i="2"/>
  <c r="K687" i="2"/>
  <c r="M685" i="2"/>
  <c r="L685" i="2"/>
  <c r="K685" i="2"/>
  <c r="M683" i="2"/>
  <c r="L683" i="2"/>
  <c r="K683" i="2"/>
  <c r="M681" i="2"/>
  <c r="L681" i="2"/>
  <c r="K681" i="2"/>
  <c r="M679" i="2"/>
  <c r="L679" i="2"/>
  <c r="K679" i="2"/>
  <c r="M677" i="2"/>
  <c r="L677" i="2"/>
  <c r="K677" i="2"/>
  <c r="M675" i="2"/>
  <c r="L675" i="2"/>
  <c r="K675" i="2"/>
  <c r="M673" i="2"/>
  <c r="L673" i="2"/>
  <c r="K673" i="2"/>
  <c r="M671" i="2"/>
  <c r="L671" i="2"/>
  <c r="K671" i="2"/>
  <c r="M669" i="2"/>
  <c r="L669" i="2"/>
  <c r="K669" i="2"/>
  <c r="M667" i="2"/>
  <c r="L667" i="2"/>
  <c r="K667" i="2"/>
  <c r="M665" i="2"/>
  <c r="L665" i="2"/>
  <c r="K665" i="2"/>
  <c r="M663" i="2"/>
  <c r="L663" i="2"/>
  <c r="K663" i="2"/>
  <c r="M661" i="2"/>
  <c r="L661" i="2"/>
  <c r="K661" i="2"/>
  <c r="M659" i="2"/>
  <c r="L659" i="2"/>
  <c r="K659" i="2"/>
  <c r="M657" i="2"/>
  <c r="L657" i="2"/>
  <c r="K657" i="2"/>
  <c r="M655" i="2"/>
  <c r="L655" i="2"/>
  <c r="K655" i="2"/>
  <c r="M653" i="2"/>
  <c r="L653" i="2"/>
  <c r="K653" i="2"/>
  <c r="M651" i="2"/>
  <c r="L651" i="2"/>
  <c r="K651" i="2"/>
  <c r="M649" i="2"/>
  <c r="L649" i="2"/>
  <c r="K649" i="2"/>
  <c r="M647" i="2"/>
  <c r="L647" i="2"/>
  <c r="K647" i="2"/>
  <c r="M645" i="2"/>
  <c r="L645" i="2"/>
  <c r="K645" i="2"/>
  <c r="M643" i="2"/>
  <c r="L643" i="2"/>
  <c r="K643" i="2"/>
  <c r="M641" i="2"/>
  <c r="L641" i="2"/>
  <c r="K641" i="2"/>
  <c r="M639" i="2"/>
  <c r="L639" i="2"/>
  <c r="K639" i="2"/>
  <c r="M637" i="2"/>
  <c r="L637" i="2"/>
  <c r="K637" i="2"/>
  <c r="M635" i="2"/>
  <c r="L635" i="2"/>
  <c r="K635" i="2"/>
  <c r="M633" i="2"/>
  <c r="L633" i="2"/>
  <c r="K633" i="2"/>
  <c r="M631" i="2"/>
  <c r="L631" i="2"/>
  <c r="K631" i="2"/>
  <c r="M629" i="2"/>
  <c r="L629" i="2"/>
  <c r="K629" i="2"/>
  <c r="M627" i="2"/>
  <c r="L627" i="2"/>
  <c r="K627" i="2"/>
  <c r="M625" i="2"/>
  <c r="L625" i="2"/>
  <c r="K625" i="2"/>
  <c r="M623" i="2"/>
  <c r="L623" i="2"/>
  <c r="K623" i="2"/>
  <c r="M621" i="2"/>
  <c r="L621" i="2"/>
  <c r="K621" i="2"/>
  <c r="M619" i="2"/>
  <c r="L619" i="2"/>
  <c r="K619" i="2"/>
  <c r="M617" i="2"/>
  <c r="L617" i="2"/>
  <c r="K617" i="2"/>
  <c r="M615" i="2"/>
  <c r="L615" i="2"/>
  <c r="K615" i="2"/>
  <c r="M613" i="2"/>
  <c r="L613" i="2"/>
  <c r="K613" i="2"/>
  <c r="M611" i="2"/>
  <c r="L611" i="2"/>
  <c r="K611" i="2"/>
  <c r="M609" i="2"/>
  <c r="L609" i="2"/>
  <c r="K609" i="2"/>
  <c r="M607" i="2"/>
  <c r="L607" i="2"/>
  <c r="K607" i="2"/>
  <c r="M605" i="2"/>
  <c r="L605" i="2"/>
  <c r="K605" i="2"/>
  <c r="M603" i="2"/>
  <c r="L603" i="2"/>
  <c r="K603" i="2"/>
  <c r="M601" i="2"/>
  <c r="L601" i="2"/>
  <c r="K601" i="2"/>
  <c r="M599" i="2"/>
  <c r="L599" i="2"/>
  <c r="K599" i="2"/>
  <c r="M597" i="2"/>
  <c r="L597" i="2"/>
  <c r="K597" i="2"/>
  <c r="M595" i="2"/>
  <c r="L595" i="2"/>
  <c r="K595" i="2"/>
  <c r="M593" i="2"/>
  <c r="L593" i="2"/>
  <c r="K593" i="2"/>
  <c r="M591" i="2"/>
  <c r="L591" i="2"/>
  <c r="K591" i="2"/>
  <c r="M589" i="2"/>
  <c r="L589" i="2"/>
  <c r="K589" i="2"/>
  <c r="M587" i="2"/>
  <c r="L587" i="2"/>
  <c r="K587" i="2"/>
  <c r="M585" i="2"/>
  <c r="L585" i="2"/>
  <c r="K585" i="2"/>
  <c r="M583" i="2"/>
  <c r="L583" i="2"/>
  <c r="K583" i="2"/>
  <c r="M581" i="2"/>
  <c r="L581" i="2"/>
  <c r="K581" i="2"/>
  <c r="M579" i="2"/>
  <c r="L579" i="2"/>
  <c r="K579" i="2"/>
  <c r="M577" i="2"/>
  <c r="L577" i="2"/>
  <c r="K577" i="2"/>
  <c r="M575" i="2"/>
  <c r="L575" i="2"/>
  <c r="K575" i="2"/>
  <c r="M573" i="2"/>
  <c r="L573" i="2"/>
  <c r="K573" i="2"/>
  <c r="M571" i="2"/>
  <c r="L571" i="2"/>
  <c r="K571" i="2"/>
  <c r="M569" i="2"/>
  <c r="L569" i="2"/>
  <c r="K569" i="2"/>
  <c r="M567" i="2"/>
  <c r="L567" i="2"/>
  <c r="K567" i="2"/>
  <c r="M565" i="2"/>
  <c r="L565" i="2"/>
  <c r="K565" i="2"/>
  <c r="M563" i="2"/>
  <c r="L563" i="2"/>
  <c r="K563" i="2"/>
  <c r="M561" i="2"/>
  <c r="L561" i="2"/>
  <c r="K561" i="2"/>
  <c r="M559" i="2"/>
  <c r="L559" i="2"/>
  <c r="K559" i="2"/>
  <c r="M557" i="2"/>
  <c r="L557" i="2"/>
  <c r="K557" i="2"/>
  <c r="M555" i="2"/>
  <c r="L555" i="2"/>
  <c r="K555" i="2"/>
  <c r="M553" i="2"/>
  <c r="L553" i="2"/>
  <c r="K553" i="2"/>
  <c r="M551" i="2"/>
  <c r="L551" i="2"/>
  <c r="K551" i="2"/>
  <c r="M549" i="2"/>
  <c r="L549" i="2"/>
  <c r="K549" i="2"/>
  <c r="M547" i="2"/>
  <c r="L547" i="2"/>
  <c r="K547" i="2"/>
  <c r="M545" i="2"/>
  <c r="L545" i="2"/>
  <c r="K545" i="2"/>
  <c r="M543" i="2"/>
  <c r="L543" i="2"/>
  <c r="K543" i="2"/>
  <c r="M541" i="2"/>
  <c r="L541" i="2"/>
  <c r="K541" i="2"/>
  <c r="M539" i="2"/>
  <c r="L539" i="2"/>
  <c r="K539" i="2"/>
  <c r="M537" i="2"/>
  <c r="L537" i="2"/>
  <c r="K537" i="2"/>
  <c r="M535" i="2"/>
  <c r="L535" i="2"/>
  <c r="K535" i="2"/>
  <c r="M533" i="2"/>
  <c r="L533" i="2"/>
  <c r="K533" i="2"/>
  <c r="M531" i="2"/>
  <c r="L531" i="2"/>
  <c r="K531" i="2"/>
  <c r="M529" i="2"/>
  <c r="L529" i="2"/>
  <c r="K529" i="2"/>
  <c r="M527" i="2"/>
  <c r="L527" i="2"/>
  <c r="K527" i="2"/>
  <c r="M524" i="2"/>
  <c r="L524" i="2"/>
  <c r="K524" i="2"/>
  <c r="M522" i="2"/>
  <c r="L522" i="2"/>
  <c r="K522" i="2"/>
  <c r="M520" i="2"/>
  <c r="L520" i="2"/>
  <c r="K520" i="2"/>
  <c r="M518" i="2"/>
  <c r="L518" i="2"/>
  <c r="K518" i="2"/>
  <c r="M516" i="2"/>
  <c r="L516" i="2"/>
  <c r="K516" i="2"/>
  <c r="M514" i="2"/>
  <c r="L514" i="2"/>
  <c r="K514" i="2"/>
  <c r="M512" i="2"/>
  <c r="L512" i="2"/>
  <c r="K512" i="2"/>
  <c r="M510" i="2"/>
  <c r="L510" i="2"/>
  <c r="K510" i="2"/>
  <c r="M508" i="2"/>
  <c r="L508" i="2"/>
  <c r="K508" i="2"/>
  <c r="M506" i="2"/>
  <c r="L506" i="2"/>
  <c r="K506" i="2"/>
  <c r="M504" i="2"/>
  <c r="L504" i="2"/>
  <c r="K504" i="2"/>
  <c r="M502" i="2"/>
  <c r="L502" i="2"/>
  <c r="K502" i="2"/>
  <c r="M500" i="2"/>
  <c r="L500" i="2"/>
  <c r="K500" i="2"/>
  <c r="M498" i="2"/>
  <c r="L498" i="2"/>
  <c r="K498" i="2"/>
  <c r="M496" i="2"/>
  <c r="L496" i="2"/>
  <c r="K496" i="2"/>
  <c r="M494" i="2"/>
  <c r="L494" i="2"/>
  <c r="K494" i="2"/>
  <c r="M492" i="2"/>
  <c r="L492" i="2"/>
  <c r="K492" i="2"/>
  <c r="M490" i="2"/>
  <c r="L490" i="2"/>
  <c r="K490" i="2"/>
  <c r="M488" i="2"/>
  <c r="L488" i="2"/>
  <c r="K488" i="2"/>
  <c r="M486" i="2"/>
  <c r="L486" i="2"/>
  <c r="K486" i="2"/>
  <c r="M484" i="2"/>
  <c r="L484" i="2"/>
  <c r="K484" i="2"/>
  <c r="M482" i="2"/>
  <c r="L482" i="2"/>
  <c r="K482" i="2"/>
  <c r="M480" i="2"/>
  <c r="L480" i="2"/>
  <c r="K480" i="2"/>
  <c r="M478" i="2"/>
  <c r="L478" i="2"/>
  <c r="K478" i="2"/>
  <c r="M476" i="2"/>
  <c r="L476" i="2"/>
  <c r="K476" i="2"/>
  <c r="M474" i="2"/>
  <c r="L474" i="2"/>
  <c r="K474" i="2"/>
  <c r="M472" i="2"/>
  <c r="L472" i="2"/>
  <c r="K472" i="2"/>
  <c r="M470" i="2"/>
  <c r="L470" i="2"/>
  <c r="K470" i="2"/>
  <c r="M468" i="2"/>
  <c r="L468" i="2"/>
  <c r="K468" i="2"/>
  <c r="M466" i="2"/>
  <c r="L466" i="2"/>
  <c r="K466" i="2"/>
  <c r="M464" i="2"/>
  <c r="L464" i="2"/>
  <c r="K464" i="2"/>
  <c r="M462" i="2"/>
  <c r="L462" i="2"/>
  <c r="K462" i="2"/>
  <c r="M460" i="2"/>
  <c r="L460" i="2"/>
  <c r="K460" i="2"/>
  <c r="M458" i="2"/>
  <c r="L458" i="2"/>
  <c r="K458" i="2"/>
  <c r="M456" i="2"/>
  <c r="L456" i="2"/>
  <c r="K456" i="2"/>
  <c r="M454" i="2"/>
  <c r="L454" i="2"/>
  <c r="K454" i="2"/>
  <c r="M452" i="2"/>
  <c r="L452" i="2"/>
  <c r="K452" i="2"/>
  <c r="M450" i="2"/>
  <c r="L450" i="2"/>
  <c r="K450" i="2"/>
  <c r="M448" i="2"/>
  <c r="L448" i="2"/>
  <c r="K448" i="2"/>
  <c r="M446" i="2"/>
  <c r="L446" i="2"/>
  <c r="K446" i="2"/>
  <c r="M444" i="2"/>
  <c r="L444" i="2"/>
  <c r="K444" i="2"/>
  <c r="M442" i="2"/>
  <c r="L442" i="2"/>
  <c r="K442" i="2"/>
  <c r="M440" i="2"/>
  <c r="L440" i="2"/>
  <c r="K440" i="2"/>
  <c r="M438" i="2"/>
  <c r="L438" i="2"/>
  <c r="K438" i="2"/>
  <c r="M436" i="2"/>
  <c r="L436" i="2"/>
  <c r="K436" i="2"/>
  <c r="M434" i="2"/>
  <c r="L434" i="2"/>
  <c r="K434" i="2"/>
  <c r="M432" i="2"/>
  <c r="L432" i="2"/>
  <c r="K432" i="2"/>
  <c r="M430" i="2"/>
  <c r="L430" i="2"/>
  <c r="K430" i="2"/>
  <c r="M428" i="2"/>
  <c r="L428" i="2"/>
  <c r="K428" i="2"/>
  <c r="M426" i="2"/>
  <c r="L426" i="2"/>
  <c r="K426" i="2"/>
  <c r="M424" i="2"/>
  <c r="L424" i="2"/>
  <c r="K424" i="2"/>
  <c r="M422" i="2"/>
  <c r="L422" i="2"/>
  <c r="K422" i="2"/>
  <c r="M420" i="2"/>
  <c r="L420" i="2"/>
  <c r="K420" i="2"/>
  <c r="M418" i="2"/>
  <c r="L418" i="2"/>
  <c r="K418" i="2"/>
  <c r="M416" i="2"/>
  <c r="L416" i="2"/>
  <c r="K416" i="2"/>
  <c r="M414" i="2"/>
  <c r="L414" i="2"/>
  <c r="K414" i="2"/>
  <c r="M412" i="2"/>
  <c r="L412" i="2"/>
  <c r="K412" i="2"/>
  <c r="M410" i="2"/>
  <c r="L410" i="2"/>
  <c r="K410" i="2"/>
  <c r="M408" i="2"/>
  <c r="L408" i="2"/>
  <c r="K408" i="2"/>
  <c r="M406" i="2"/>
  <c r="L406" i="2"/>
  <c r="K406" i="2"/>
  <c r="M404" i="2"/>
  <c r="L404" i="2"/>
  <c r="K404" i="2"/>
  <c r="M402" i="2"/>
  <c r="L402" i="2"/>
  <c r="K402" i="2"/>
  <c r="M400" i="2"/>
  <c r="L400" i="2"/>
  <c r="K400" i="2"/>
  <c r="M398" i="2"/>
  <c r="L398" i="2"/>
  <c r="K398" i="2"/>
  <c r="M396" i="2"/>
  <c r="K396" i="2"/>
  <c r="L396" i="2"/>
  <c r="M394" i="2"/>
  <c r="L394" i="2"/>
  <c r="K394" i="2"/>
  <c r="M392" i="2"/>
  <c r="L392" i="2"/>
  <c r="K392" i="2"/>
  <c r="M390" i="2"/>
  <c r="L390" i="2"/>
  <c r="K390" i="2"/>
  <c r="M388" i="2"/>
  <c r="L388" i="2"/>
  <c r="K388" i="2"/>
  <c r="M386" i="2"/>
  <c r="L386" i="2"/>
  <c r="K386" i="2"/>
  <c r="M384" i="2"/>
  <c r="L384" i="2"/>
  <c r="K384" i="2"/>
  <c r="M382" i="2"/>
  <c r="L382" i="2"/>
  <c r="K382" i="2"/>
  <c r="M380" i="2"/>
  <c r="L380" i="2"/>
  <c r="K380" i="2"/>
  <c r="M378" i="2"/>
  <c r="L378" i="2"/>
  <c r="K378" i="2"/>
  <c r="M376" i="2"/>
  <c r="L376" i="2"/>
  <c r="K376" i="2"/>
  <c r="M374" i="2"/>
  <c r="L374" i="2"/>
  <c r="K374" i="2"/>
  <c r="M372" i="2"/>
  <c r="L372" i="2"/>
  <c r="K372" i="2"/>
  <c r="M370" i="2"/>
  <c r="L370" i="2"/>
  <c r="K370" i="2"/>
  <c r="M368" i="2"/>
  <c r="L368" i="2"/>
  <c r="K368" i="2"/>
  <c r="M366" i="2"/>
  <c r="L366" i="2"/>
  <c r="K366" i="2"/>
  <c r="M364" i="2"/>
  <c r="K364" i="2"/>
  <c r="L364" i="2"/>
  <c r="M362" i="2"/>
  <c r="L362" i="2"/>
  <c r="K362" i="2"/>
  <c r="M360" i="2"/>
  <c r="L360" i="2"/>
  <c r="K360" i="2"/>
  <c r="M358" i="2"/>
  <c r="L358" i="2"/>
  <c r="K358" i="2"/>
  <c r="M356" i="2"/>
  <c r="L356" i="2"/>
  <c r="K356" i="2"/>
  <c r="M354" i="2"/>
  <c r="L354" i="2"/>
  <c r="K354" i="2"/>
  <c r="M352" i="2"/>
  <c r="L352" i="2"/>
  <c r="K352" i="2"/>
  <c r="M350" i="2"/>
  <c r="L350" i="2"/>
  <c r="K350" i="2"/>
  <c r="M348" i="2"/>
  <c r="L348" i="2"/>
  <c r="K348" i="2"/>
  <c r="M346" i="2"/>
  <c r="L346" i="2"/>
  <c r="K346" i="2"/>
  <c r="M344" i="2"/>
  <c r="L344" i="2"/>
  <c r="K344" i="2"/>
  <c r="M342" i="2"/>
  <c r="L342" i="2"/>
  <c r="K342" i="2"/>
  <c r="M340" i="2"/>
  <c r="L340" i="2"/>
  <c r="K340" i="2"/>
  <c r="M338" i="2"/>
  <c r="L338" i="2"/>
  <c r="K338" i="2"/>
  <c r="M336" i="2"/>
  <c r="L336" i="2"/>
  <c r="K336" i="2"/>
  <c r="M334" i="2"/>
  <c r="L334" i="2"/>
  <c r="K334" i="2"/>
  <c r="M332" i="2"/>
  <c r="K332" i="2"/>
  <c r="L332" i="2"/>
  <c r="M330" i="2"/>
  <c r="L330" i="2"/>
  <c r="K330" i="2"/>
  <c r="M328" i="2"/>
  <c r="L328" i="2"/>
  <c r="K328" i="2"/>
  <c r="M326" i="2"/>
  <c r="L326" i="2"/>
  <c r="K326" i="2"/>
  <c r="M324" i="2"/>
  <c r="L324" i="2"/>
  <c r="K324" i="2"/>
  <c r="M322" i="2"/>
  <c r="L322" i="2"/>
  <c r="K322" i="2"/>
  <c r="M320" i="2"/>
  <c r="K320" i="2"/>
  <c r="L320" i="2"/>
  <c r="M318" i="2"/>
  <c r="L318" i="2"/>
  <c r="K318" i="2"/>
  <c r="M316" i="2"/>
  <c r="L316" i="2"/>
  <c r="K316" i="2"/>
  <c r="M314" i="2"/>
  <c r="L314" i="2"/>
  <c r="K314" i="2"/>
  <c r="M312" i="2"/>
  <c r="L312" i="2"/>
  <c r="K312" i="2"/>
  <c r="M310" i="2"/>
  <c r="L310" i="2"/>
  <c r="K310" i="2"/>
  <c r="M308" i="2"/>
  <c r="L308" i="2"/>
  <c r="K308" i="2"/>
  <c r="M303" i="2"/>
  <c r="L303" i="2"/>
  <c r="K303" i="2"/>
  <c r="M280" i="2"/>
  <c r="L280" i="2"/>
  <c r="K280" i="2"/>
  <c r="M275" i="2"/>
  <c r="L275" i="2"/>
  <c r="K275" i="2"/>
  <c r="M273" i="2"/>
  <c r="L273" i="2"/>
  <c r="K273" i="2"/>
  <c r="M267" i="2"/>
  <c r="L267" i="2"/>
  <c r="K267" i="2"/>
  <c r="M264" i="2"/>
  <c r="L264" i="2"/>
  <c r="K264" i="2"/>
  <c r="M256" i="2"/>
  <c r="K256" i="2"/>
  <c r="L256" i="2"/>
  <c r="M224" i="2"/>
  <c r="L224" i="2"/>
  <c r="K224" i="2"/>
  <c r="M222" i="2"/>
  <c r="L222" i="2"/>
  <c r="K222" i="2"/>
  <c r="M220" i="2"/>
  <c r="L220" i="2"/>
  <c r="K220" i="2"/>
  <c r="M218" i="2"/>
  <c r="L218" i="2"/>
  <c r="K218" i="2"/>
  <c r="M216" i="2"/>
  <c r="L216" i="2"/>
  <c r="K216" i="2"/>
  <c r="M214" i="2"/>
  <c r="L214" i="2"/>
  <c r="K214" i="2"/>
  <c r="M212" i="2"/>
  <c r="L212" i="2"/>
  <c r="K212" i="2"/>
  <c r="M210" i="2"/>
  <c r="L210" i="2"/>
  <c r="K210" i="2"/>
  <c r="M208" i="2"/>
  <c r="L208" i="2"/>
  <c r="K208" i="2"/>
  <c r="M206" i="2"/>
  <c r="L206" i="2"/>
  <c r="K206" i="2"/>
  <c r="M204" i="2"/>
  <c r="L204" i="2"/>
  <c r="K204" i="2"/>
  <c r="M202" i="2"/>
  <c r="L202" i="2"/>
  <c r="K202" i="2"/>
  <c r="M200" i="2"/>
  <c r="L200" i="2"/>
  <c r="K200" i="2"/>
  <c r="M198" i="2"/>
  <c r="L198" i="2"/>
  <c r="K198" i="2"/>
  <c r="M196" i="2"/>
  <c r="L196" i="2"/>
  <c r="K196" i="2"/>
  <c r="M194" i="2"/>
  <c r="L194" i="2"/>
  <c r="K194" i="2"/>
  <c r="M192" i="2"/>
  <c r="L192" i="2"/>
  <c r="K192" i="2"/>
  <c r="M190" i="2"/>
  <c r="L190" i="2"/>
  <c r="K190" i="2"/>
  <c r="M188" i="2"/>
  <c r="L188" i="2"/>
  <c r="K188" i="2"/>
  <c r="M186" i="2"/>
  <c r="L186" i="2"/>
  <c r="K186" i="2"/>
  <c r="M184" i="2"/>
  <c r="L184" i="2"/>
  <c r="K184" i="2"/>
  <c r="M182" i="2"/>
  <c r="L182" i="2"/>
  <c r="K182" i="2"/>
  <c r="M180" i="2"/>
  <c r="L180" i="2"/>
  <c r="K180" i="2"/>
  <c r="M178" i="2"/>
  <c r="L178" i="2"/>
  <c r="K178" i="2"/>
  <c r="M176" i="2"/>
  <c r="L176" i="2"/>
  <c r="K176" i="2"/>
  <c r="M174" i="2"/>
  <c r="L174" i="2"/>
  <c r="K174" i="2"/>
  <c r="M172" i="2"/>
  <c r="L172" i="2"/>
  <c r="K172" i="2"/>
  <c r="M170" i="2"/>
  <c r="L170" i="2"/>
  <c r="K170" i="2"/>
  <c r="M168" i="2"/>
  <c r="K168" i="2"/>
  <c r="L168" i="2"/>
  <c r="M166" i="2"/>
  <c r="L166" i="2"/>
  <c r="K166" i="2"/>
  <c r="M164" i="2"/>
  <c r="L164" i="2"/>
  <c r="K164" i="2"/>
  <c r="M162" i="2"/>
  <c r="L162" i="2"/>
  <c r="K162" i="2"/>
  <c r="M160" i="2"/>
  <c r="L160" i="2"/>
  <c r="K160" i="2"/>
  <c r="M158" i="2"/>
  <c r="L158" i="2"/>
  <c r="K158" i="2"/>
  <c r="M156" i="2"/>
  <c r="L156" i="2"/>
  <c r="K156" i="2"/>
  <c r="M154" i="2"/>
  <c r="L154" i="2"/>
  <c r="K154" i="2"/>
  <c r="M152" i="2"/>
  <c r="L152" i="2"/>
  <c r="K152" i="2"/>
  <c r="M150" i="2"/>
  <c r="L150" i="2"/>
  <c r="K150" i="2"/>
  <c r="M148" i="2"/>
  <c r="L148" i="2"/>
  <c r="K148" i="2"/>
  <c r="M146" i="2"/>
  <c r="L146" i="2"/>
  <c r="K146" i="2"/>
  <c r="M144" i="2"/>
  <c r="L144" i="2"/>
  <c r="K144" i="2"/>
  <c r="M142" i="2"/>
  <c r="L142" i="2"/>
  <c r="K142" i="2"/>
  <c r="M140" i="2"/>
  <c r="L140" i="2"/>
  <c r="K140" i="2"/>
  <c r="M138" i="2"/>
  <c r="L138" i="2"/>
  <c r="K138" i="2"/>
  <c r="M136" i="2"/>
  <c r="K136" i="2"/>
  <c r="L136" i="2"/>
  <c r="M134" i="2"/>
  <c r="L134" i="2"/>
  <c r="K134" i="2"/>
  <c r="M132" i="2"/>
  <c r="L132" i="2"/>
  <c r="K132" i="2"/>
  <c r="M130" i="2"/>
  <c r="L130" i="2"/>
  <c r="K130" i="2"/>
  <c r="M128" i="2"/>
  <c r="L128" i="2"/>
  <c r="K128" i="2"/>
  <c r="M126" i="2"/>
  <c r="L126" i="2"/>
  <c r="K126" i="2"/>
  <c r="M124" i="2"/>
  <c r="L124" i="2"/>
  <c r="K124" i="2"/>
  <c r="M122" i="2"/>
  <c r="L122" i="2"/>
  <c r="K122" i="2"/>
  <c r="M120" i="2"/>
  <c r="L120" i="2"/>
  <c r="K120" i="2"/>
  <c r="M118" i="2"/>
  <c r="L118" i="2"/>
  <c r="K118" i="2"/>
  <c r="M116" i="2"/>
  <c r="L116" i="2"/>
  <c r="K116" i="2"/>
  <c r="M114" i="2"/>
  <c r="L114" i="2"/>
  <c r="K114" i="2"/>
  <c r="M112" i="2"/>
  <c r="L112" i="2"/>
  <c r="K112" i="2"/>
  <c r="M110" i="2"/>
  <c r="L110" i="2"/>
  <c r="K110" i="2"/>
  <c r="M108" i="2"/>
  <c r="L108" i="2"/>
  <c r="K108" i="2"/>
  <c r="M106" i="2"/>
  <c r="L106" i="2"/>
  <c r="K106" i="2"/>
  <c r="M104" i="2"/>
  <c r="K104" i="2"/>
  <c r="L104" i="2"/>
  <c r="M102" i="2"/>
  <c r="L102" i="2"/>
  <c r="K102" i="2"/>
  <c r="M100" i="2"/>
  <c r="L100" i="2"/>
  <c r="K100" i="2"/>
  <c r="M98" i="2"/>
  <c r="L98" i="2"/>
  <c r="K98" i="2"/>
  <c r="M96" i="2"/>
  <c r="L96" i="2"/>
  <c r="K96" i="2"/>
  <c r="M94" i="2"/>
  <c r="L94" i="2"/>
  <c r="K94" i="2"/>
  <c r="M92" i="2"/>
  <c r="L92" i="2"/>
  <c r="K92" i="2"/>
  <c r="M90" i="2"/>
  <c r="L90" i="2"/>
  <c r="K90" i="2"/>
  <c r="M88" i="2"/>
  <c r="L88" i="2"/>
  <c r="K88" i="2"/>
  <c r="M86" i="2"/>
  <c r="L86" i="2"/>
  <c r="K86" i="2"/>
  <c r="M84" i="2"/>
  <c r="L84" i="2"/>
  <c r="K84" i="2"/>
  <c r="M82" i="2"/>
  <c r="L82" i="2"/>
  <c r="K82" i="2"/>
  <c r="M80" i="2"/>
  <c r="L80" i="2"/>
  <c r="K80" i="2"/>
  <c r="M78" i="2"/>
  <c r="L78" i="2"/>
  <c r="K78" i="2"/>
  <c r="M76" i="2"/>
  <c r="L76" i="2"/>
  <c r="K76" i="2"/>
  <c r="M74" i="2"/>
  <c r="L74" i="2"/>
  <c r="K74" i="2"/>
  <c r="M72" i="2"/>
  <c r="L72" i="2"/>
  <c r="K72" i="2"/>
  <c r="M70" i="2"/>
  <c r="L70" i="2"/>
  <c r="K70" i="2"/>
  <c r="M68" i="2"/>
  <c r="L68" i="2"/>
  <c r="K68" i="2"/>
  <c r="M66" i="2"/>
  <c r="L66" i="2"/>
  <c r="K66" i="2"/>
  <c r="M64" i="2"/>
  <c r="L64" i="2"/>
  <c r="K64" i="2"/>
  <c r="M62" i="2"/>
  <c r="L62" i="2"/>
  <c r="K62" i="2"/>
  <c r="M60" i="2"/>
  <c r="L60" i="2"/>
  <c r="K60" i="2"/>
  <c r="M58" i="2"/>
  <c r="L58" i="2"/>
  <c r="K58" i="2"/>
  <c r="M56" i="2"/>
  <c r="L56" i="2"/>
  <c r="K56" i="2"/>
  <c r="M54" i="2"/>
  <c r="L54" i="2"/>
  <c r="K54" i="2"/>
  <c r="M52" i="2"/>
  <c r="L52" i="2"/>
  <c r="K52" i="2"/>
  <c r="M50" i="2"/>
  <c r="L50" i="2"/>
  <c r="K50" i="2"/>
  <c r="M48" i="2"/>
  <c r="L48" i="2"/>
  <c r="K48" i="2"/>
  <c r="M46" i="2"/>
  <c r="L46" i="2"/>
  <c r="K46" i="2"/>
  <c r="M44" i="2"/>
  <c r="L44" i="2"/>
  <c r="K44" i="2"/>
  <c r="M42" i="2"/>
  <c r="L42" i="2"/>
  <c r="K42" i="2"/>
  <c r="M40" i="2"/>
  <c r="L40" i="2"/>
  <c r="K40" i="2"/>
  <c r="M38" i="2"/>
  <c r="L38" i="2"/>
  <c r="K38" i="2"/>
  <c r="M36" i="2"/>
  <c r="L36" i="2"/>
  <c r="K36" i="2"/>
  <c r="M34" i="2"/>
  <c r="L34" i="2"/>
  <c r="K34" i="2"/>
  <c r="M32" i="2"/>
  <c r="L32" i="2"/>
  <c r="K32" i="2"/>
  <c r="M30" i="2"/>
  <c r="L30" i="2"/>
  <c r="K30" i="2"/>
  <c r="M28" i="2"/>
  <c r="L28" i="2"/>
  <c r="K28" i="2"/>
  <c r="M26" i="2"/>
  <c r="L26" i="2"/>
  <c r="K26" i="2"/>
  <c r="M24" i="2"/>
  <c r="L24" i="2"/>
  <c r="K24" i="2"/>
  <c r="M22" i="2"/>
  <c r="L22" i="2"/>
  <c r="K22" i="2"/>
  <c r="M20" i="2"/>
  <c r="L20" i="2"/>
  <c r="K20" i="2"/>
  <c r="M18" i="2"/>
  <c r="L18" i="2"/>
  <c r="K18" i="2"/>
  <c r="M16" i="2"/>
  <c r="L16" i="2"/>
  <c r="K16" i="2"/>
  <c r="M14" i="2"/>
  <c r="L14" i="2"/>
  <c r="K14" i="2"/>
  <c r="M12" i="2"/>
  <c r="L12" i="2"/>
  <c r="K12" i="2"/>
  <c r="M10" i="2"/>
  <c r="L10" i="2"/>
  <c r="K10" i="2"/>
  <c r="M8" i="2"/>
  <c r="L8" i="2"/>
  <c r="K8" i="2"/>
  <c r="M6" i="2"/>
  <c r="L6" i="2"/>
  <c r="K6" i="2"/>
  <c r="M4" i="2"/>
  <c r="L4" i="2"/>
  <c r="K4" i="2"/>
  <c r="M2" i="2"/>
  <c r="L2" i="2"/>
  <c r="K2" i="2"/>
  <c r="M306" i="2"/>
  <c r="L306" i="2"/>
  <c r="K306" i="2"/>
  <c r="M288" i="2"/>
  <c r="L288" i="2"/>
  <c r="K288" i="2"/>
  <c r="M284" i="2"/>
  <c r="L284" i="2"/>
  <c r="K284" i="2"/>
  <c r="M270" i="2"/>
  <c r="L270" i="2"/>
  <c r="K270" i="2"/>
  <c r="M254" i="2"/>
  <c r="L254" i="2"/>
  <c r="K254" i="2"/>
  <c r="M240" i="2"/>
  <c r="L240" i="2"/>
  <c r="K240" i="2"/>
  <c r="M1024" i="2"/>
  <c r="L1024" i="2"/>
  <c r="K1024" i="2"/>
  <c r="M1673" i="2"/>
  <c r="L1673" i="2"/>
  <c r="K1673" i="2"/>
  <c r="M1669" i="2"/>
  <c r="L1669" i="2"/>
  <c r="K1669" i="2"/>
  <c r="M1663" i="2"/>
  <c r="L1663" i="2"/>
  <c r="K1663" i="2"/>
  <c r="M1657" i="2"/>
  <c r="L1657" i="2"/>
  <c r="K1657" i="2"/>
  <c r="M1651" i="2"/>
  <c r="L1651" i="2"/>
  <c r="K1651" i="2"/>
  <c r="M1647" i="2"/>
  <c r="L1647" i="2"/>
  <c r="K1647" i="2"/>
  <c r="M1645" i="2"/>
  <c r="L1645" i="2"/>
  <c r="K1645" i="2"/>
  <c r="M1641" i="2"/>
  <c r="L1641" i="2"/>
  <c r="K1641" i="2"/>
  <c r="M1639" i="2"/>
  <c r="L1639" i="2"/>
  <c r="K1639" i="2"/>
  <c r="M1635" i="2"/>
  <c r="L1635" i="2"/>
  <c r="K1635" i="2"/>
  <c r="M1629" i="2"/>
  <c r="L1629" i="2"/>
  <c r="K1629" i="2"/>
  <c r="M1623" i="2"/>
  <c r="L1623" i="2"/>
  <c r="K1623" i="2"/>
  <c r="M1619" i="2"/>
  <c r="L1619" i="2"/>
  <c r="K1619" i="2"/>
  <c r="M1615" i="2"/>
  <c r="L1615" i="2"/>
  <c r="K1615" i="2"/>
  <c r="M1613" i="2"/>
  <c r="L1613" i="2"/>
  <c r="K1613" i="2"/>
  <c r="M1609" i="2"/>
  <c r="L1609" i="2"/>
  <c r="K1609" i="2"/>
  <c r="M1603" i="2"/>
  <c r="L1603" i="2"/>
  <c r="K1603" i="2"/>
  <c r="M1601" i="2"/>
  <c r="L1601" i="2"/>
  <c r="K1601" i="2"/>
  <c r="M1597" i="2"/>
  <c r="L1597" i="2"/>
  <c r="K1597" i="2"/>
  <c r="M1595" i="2"/>
  <c r="L1595" i="2"/>
  <c r="K1595" i="2"/>
  <c r="M1591" i="2"/>
  <c r="L1591" i="2"/>
  <c r="K1591" i="2"/>
  <c r="M1589" i="2"/>
  <c r="L1589" i="2"/>
  <c r="K1589" i="2"/>
  <c r="M1587" i="2"/>
  <c r="L1587" i="2"/>
  <c r="K1587" i="2"/>
  <c r="M1583" i="2"/>
  <c r="L1583" i="2"/>
  <c r="K1583" i="2"/>
  <c r="M1579" i="2"/>
  <c r="L1579" i="2"/>
  <c r="K1579" i="2"/>
  <c r="M1575" i="2"/>
  <c r="L1575" i="2"/>
  <c r="K1575" i="2"/>
  <c r="M1573" i="2"/>
  <c r="L1573" i="2"/>
  <c r="K1573" i="2"/>
  <c r="M1569" i="2"/>
  <c r="L1569" i="2"/>
  <c r="K1569" i="2"/>
  <c r="M1561" i="2"/>
  <c r="L1561" i="2"/>
  <c r="K1561" i="2"/>
  <c r="M1557" i="2"/>
  <c r="L1557" i="2"/>
  <c r="K1557" i="2"/>
  <c r="M1555" i="2"/>
  <c r="L1555" i="2"/>
  <c r="K1555" i="2"/>
  <c r="M1551" i="2"/>
  <c r="L1551" i="2"/>
  <c r="K1551" i="2"/>
  <c r="M1545" i="2"/>
  <c r="L1545" i="2"/>
  <c r="K1545" i="2"/>
  <c r="M1541" i="2"/>
  <c r="L1541" i="2"/>
  <c r="K1541" i="2"/>
  <c r="M1537" i="2"/>
  <c r="L1537" i="2"/>
  <c r="K1537" i="2"/>
  <c r="M1533" i="2"/>
  <c r="L1533" i="2"/>
  <c r="K1533" i="2"/>
  <c r="M1529" i="2"/>
  <c r="L1529" i="2"/>
  <c r="K1529" i="2"/>
  <c r="M1527" i="2"/>
  <c r="L1527" i="2"/>
  <c r="K1527" i="2"/>
  <c r="M1521" i="2"/>
  <c r="L1521" i="2"/>
  <c r="K1521" i="2"/>
  <c r="M1515" i="2"/>
  <c r="L1515" i="2"/>
  <c r="K1515" i="2"/>
  <c r="M1509" i="2"/>
  <c r="L1509" i="2"/>
  <c r="K1509" i="2"/>
  <c r="M1507" i="2"/>
  <c r="L1507" i="2"/>
  <c r="K1507" i="2"/>
  <c r="M1501" i="2"/>
  <c r="L1501" i="2"/>
  <c r="K1501" i="2"/>
  <c r="M1497" i="2"/>
  <c r="L1497" i="2"/>
  <c r="K1497" i="2"/>
  <c r="M1489" i="2"/>
  <c r="L1489" i="2"/>
  <c r="K1489" i="2"/>
  <c r="M1481" i="2"/>
  <c r="L1481" i="2"/>
  <c r="K1481" i="2"/>
  <c r="M1477" i="2"/>
  <c r="L1477" i="2"/>
  <c r="K1477" i="2"/>
  <c r="M1475" i="2"/>
  <c r="L1475" i="2"/>
  <c r="K1475" i="2"/>
  <c r="M1469" i="2"/>
  <c r="L1469" i="2"/>
  <c r="K1469" i="2"/>
  <c r="M1467" i="2"/>
  <c r="L1467" i="2"/>
  <c r="K1467" i="2"/>
  <c r="M1463" i="2"/>
  <c r="L1463" i="2"/>
  <c r="K1463" i="2"/>
  <c r="M1461" i="2"/>
  <c r="L1461" i="2"/>
  <c r="K1461" i="2"/>
  <c r="M1457" i="2"/>
  <c r="L1457" i="2"/>
  <c r="K1457" i="2"/>
  <c r="M1447" i="2"/>
  <c r="L1447" i="2"/>
  <c r="K1447" i="2"/>
  <c r="M1445" i="2"/>
  <c r="L1445" i="2"/>
  <c r="K1445" i="2"/>
  <c r="M1443" i="2"/>
  <c r="L1443" i="2"/>
  <c r="K1443" i="2"/>
  <c r="M1441" i="2"/>
  <c r="L1441" i="2"/>
  <c r="K1441" i="2"/>
  <c r="M1439" i="2"/>
  <c r="L1439" i="2"/>
  <c r="K1439" i="2"/>
  <c r="M1435" i="2"/>
  <c r="L1435" i="2"/>
  <c r="K1435" i="2"/>
  <c r="M1431" i="2"/>
  <c r="L1431" i="2"/>
  <c r="K1431" i="2"/>
  <c r="M1429" i="2"/>
  <c r="L1429" i="2"/>
  <c r="K1429" i="2"/>
  <c r="M1425" i="2"/>
  <c r="L1425" i="2"/>
  <c r="K1425" i="2"/>
  <c r="M1419" i="2"/>
  <c r="L1419" i="2"/>
  <c r="K1419" i="2"/>
  <c r="M1415" i="2"/>
  <c r="L1415" i="2"/>
  <c r="K1415" i="2"/>
  <c r="M1411" i="2"/>
  <c r="L1411" i="2"/>
  <c r="K1411" i="2"/>
  <c r="M1405" i="2"/>
  <c r="L1405" i="2"/>
  <c r="K1405" i="2"/>
  <c r="M1403" i="2"/>
  <c r="L1403" i="2"/>
  <c r="K1403" i="2"/>
  <c r="M1401" i="2"/>
  <c r="L1401" i="2"/>
  <c r="K1401" i="2"/>
  <c r="M1399" i="2"/>
  <c r="L1399" i="2"/>
  <c r="K1399" i="2"/>
  <c r="M1397" i="2"/>
  <c r="L1397" i="2"/>
  <c r="K1397" i="2"/>
  <c r="M1395" i="2"/>
  <c r="L1395" i="2"/>
  <c r="K1395" i="2"/>
  <c r="M1393" i="2"/>
  <c r="L1393" i="2"/>
  <c r="K1393" i="2"/>
  <c r="M1391" i="2"/>
  <c r="L1391" i="2"/>
  <c r="K1391" i="2"/>
  <c r="M1389" i="2"/>
  <c r="L1389" i="2"/>
  <c r="K1389" i="2"/>
  <c r="M1383" i="2"/>
  <c r="L1383" i="2"/>
  <c r="K1383" i="2"/>
  <c r="M1377" i="2"/>
  <c r="L1377" i="2"/>
  <c r="K1377" i="2"/>
  <c r="M1375" i="2"/>
  <c r="L1375" i="2"/>
  <c r="K1375" i="2"/>
  <c r="M1371" i="2"/>
  <c r="L1371" i="2"/>
  <c r="K1371" i="2"/>
  <c r="M1365" i="2"/>
  <c r="L1365" i="2"/>
  <c r="K1365" i="2"/>
  <c r="M1357" i="2"/>
  <c r="L1357" i="2"/>
  <c r="K1357" i="2"/>
  <c r="M1355" i="2"/>
  <c r="L1355" i="2"/>
  <c r="K1355" i="2"/>
  <c r="M1349" i="2"/>
  <c r="L1349" i="2"/>
  <c r="K1349" i="2"/>
  <c r="M1345" i="2"/>
  <c r="L1345" i="2"/>
  <c r="K1345" i="2"/>
  <c r="M1343" i="2"/>
  <c r="L1343" i="2"/>
  <c r="K1343" i="2"/>
  <c r="M1341" i="2"/>
  <c r="L1341" i="2"/>
  <c r="K1341" i="2"/>
  <c r="M1335" i="2"/>
  <c r="L1335" i="2"/>
  <c r="K1335" i="2"/>
  <c r="M1331" i="2"/>
  <c r="L1331" i="2"/>
  <c r="K1331" i="2"/>
  <c r="M1329" i="2"/>
  <c r="L1329" i="2"/>
  <c r="K1329" i="2"/>
  <c r="M1327" i="2"/>
  <c r="L1327" i="2"/>
  <c r="K1327" i="2"/>
  <c r="M1319" i="2"/>
  <c r="L1319" i="2"/>
  <c r="K1319" i="2"/>
  <c r="M1315" i="2"/>
  <c r="L1315" i="2"/>
  <c r="K1315" i="2"/>
  <c r="M1313" i="2"/>
  <c r="L1313" i="2"/>
  <c r="K1313" i="2"/>
  <c r="M1309" i="2"/>
  <c r="L1309" i="2"/>
  <c r="K1309" i="2"/>
  <c r="M1307" i="2"/>
  <c r="L1307" i="2"/>
  <c r="K1307" i="2"/>
  <c r="M1297" i="2"/>
  <c r="L1297" i="2"/>
  <c r="K1297" i="2"/>
  <c r="M1295" i="2"/>
  <c r="L1295" i="2"/>
  <c r="K1295" i="2"/>
  <c r="M1289" i="2"/>
  <c r="L1289" i="2"/>
  <c r="K1289" i="2"/>
  <c r="M1285" i="2"/>
  <c r="L1285" i="2"/>
  <c r="K1285" i="2"/>
  <c r="M1283" i="2"/>
  <c r="L1283" i="2"/>
  <c r="K1283" i="2"/>
  <c r="M1277" i="2"/>
  <c r="L1277" i="2"/>
  <c r="K1277" i="2"/>
  <c r="M1275" i="2"/>
  <c r="L1275" i="2"/>
  <c r="K1275" i="2"/>
  <c r="M1271" i="2"/>
  <c r="L1271" i="2"/>
  <c r="K1271" i="2"/>
  <c r="M1269" i="2"/>
  <c r="L1269" i="2"/>
  <c r="K1269" i="2"/>
  <c r="M1265" i="2"/>
  <c r="L1265" i="2"/>
  <c r="K1265" i="2"/>
  <c r="M1261" i="2"/>
  <c r="L1261" i="2"/>
  <c r="K1261" i="2"/>
  <c r="M1257" i="2"/>
  <c r="L1257" i="2"/>
  <c r="K1257" i="2"/>
  <c r="M1255" i="2"/>
  <c r="L1255" i="2"/>
  <c r="K1255" i="2"/>
  <c r="M1251" i="2"/>
  <c r="L1251" i="2"/>
  <c r="K1251" i="2"/>
  <c r="M1245" i="2"/>
  <c r="L1245" i="2"/>
  <c r="K1245" i="2"/>
  <c r="M1243" i="2"/>
  <c r="L1243" i="2"/>
  <c r="K1243" i="2"/>
  <c r="M1241" i="2"/>
  <c r="L1241" i="2"/>
  <c r="K1241" i="2"/>
  <c r="M1237" i="2"/>
  <c r="L1237" i="2"/>
  <c r="K1237" i="2"/>
  <c r="M1235" i="2"/>
  <c r="L1235" i="2"/>
  <c r="K1235" i="2"/>
  <c r="M1231" i="2"/>
  <c r="L1231" i="2"/>
  <c r="K1231" i="2"/>
  <c r="M1229" i="2"/>
  <c r="L1229" i="2"/>
  <c r="K1229" i="2"/>
  <c r="M1225" i="2"/>
  <c r="L1225" i="2"/>
  <c r="K1225" i="2"/>
  <c r="M1221" i="2"/>
  <c r="L1221" i="2"/>
  <c r="K1221" i="2"/>
  <c r="M1217" i="2"/>
  <c r="L1217" i="2"/>
  <c r="K1217" i="2"/>
  <c r="M1211" i="2"/>
  <c r="L1211" i="2"/>
  <c r="K1211" i="2"/>
  <c r="M1207" i="2"/>
  <c r="L1207" i="2"/>
  <c r="K1207" i="2"/>
  <c r="M1205" i="2"/>
  <c r="L1205" i="2"/>
  <c r="K1205" i="2"/>
  <c r="M1199" i="2"/>
  <c r="L1199" i="2"/>
  <c r="K1199" i="2"/>
  <c r="M1197" i="2"/>
  <c r="L1197" i="2"/>
  <c r="K1197" i="2"/>
  <c r="M1193" i="2"/>
  <c r="L1193" i="2"/>
  <c r="K1193" i="2"/>
  <c r="M1191" i="2"/>
  <c r="L1191" i="2"/>
  <c r="K1191" i="2"/>
  <c r="M1187" i="2"/>
  <c r="L1187" i="2"/>
  <c r="K1187" i="2"/>
  <c r="M1183" i="2"/>
  <c r="L1183" i="2"/>
  <c r="K1183" i="2"/>
  <c r="M305" i="2"/>
  <c r="L305" i="2"/>
  <c r="K305" i="2"/>
  <c r="M291" i="2"/>
  <c r="L291" i="2"/>
  <c r="K291" i="2"/>
  <c r="M287" i="2"/>
  <c r="L287" i="2"/>
  <c r="K287" i="2"/>
  <c r="M283" i="2"/>
  <c r="L283" i="2"/>
  <c r="K283" i="2"/>
  <c r="M277" i="2"/>
  <c r="L277" i="2"/>
  <c r="K277" i="2"/>
  <c r="M268" i="2"/>
  <c r="L268" i="2"/>
  <c r="K268" i="2"/>
  <c r="M260" i="2"/>
  <c r="L260" i="2"/>
  <c r="K260" i="2"/>
  <c r="M252" i="2"/>
  <c r="L252" i="2"/>
  <c r="K252" i="2"/>
  <c r="M247" i="2"/>
  <c r="L247" i="2"/>
  <c r="K247" i="2"/>
  <c r="M235" i="2"/>
  <c r="L235" i="2"/>
  <c r="K235" i="2"/>
  <c r="M229" i="2"/>
  <c r="L229" i="2"/>
  <c r="K229" i="2"/>
  <c r="M988" i="2"/>
  <c r="L988" i="2"/>
  <c r="K988" i="2"/>
  <c r="M1022" i="2"/>
  <c r="L1022" i="2"/>
  <c r="K1022" i="2"/>
  <c r="M1020" i="2"/>
  <c r="L1020" i="2"/>
  <c r="K1020" i="2"/>
  <c r="M1018" i="2"/>
  <c r="L1018" i="2"/>
  <c r="K1018" i="2"/>
  <c r="M1016" i="2"/>
  <c r="L1016" i="2"/>
  <c r="K1016" i="2"/>
  <c r="M1014" i="2"/>
  <c r="L1014" i="2"/>
  <c r="K1014" i="2"/>
  <c r="M1012" i="2"/>
  <c r="L1012" i="2"/>
  <c r="K1012" i="2"/>
  <c r="M1010" i="2"/>
  <c r="L1010" i="2"/>
  <c r="K1010" i="2"/>
  <c r="M1008" i="2"/>
  <c r="L1008" i="2"/>
  <c r="K1008" i="2"/>
  <c r="M1006" i="2"/>
  <c r="L1006" i="2"/>
  <c r="K1006" i="2"/>
  <c r="M1004" i="2"/>
  <c r="L1004" i="2"/>
  <c r="K1004" i="2"/>
  <c r="M1002" i="2"/>
  <c r="L1002" i="2"/>
  <c r="K1002" i="2"/>
  <c r="M1000" i="2"/>
  <c r="L1000" i="2"/>
  <c r="K1000" i="2"/>
  <c r="M998" i="2"/>
  <c r="L998" i="2"/>
  <c r="K998" i="2"/>
  <c r="M996" i="2"/>
  <c r="L996" i="2"/>
  <c r="K996" i="2"/>
  <c r="M994" i="2"/>
  <c r="L994" i="2"/>
  <c r="K994" i="2"/>
  <c r="M992" i="2"/>
  <c r="L992" i="2"/>
  <c r="K992" i="2"/>
  <c r="M990" i="2"/>
  <c r="L990" i="2"/>
  <c r="K990" i="2"/>
  <c r="M975" i="2"/>
  <c r="L975" i="2"/>
  <c r="K975" i="2"/>
  <c r="M973" i="2"/>
  <c r="L973" i="2"/>
  <c r="K973" i="2"/>
  <c r="M971" i="2"/>
  <c r="L971" i="2"/>
  <c r="K971" i="2"/>
  <c r="M969" i="2"/>
  <c r="L969" i="2"/>
  <c r="K969" i="2"/>
  <c r="M967" i="2"/>
  <c r="L967" i="2"/>
  <c r="K967" i="2"/>
  <c r="M965" i="2"/>
  <c r="L965" i="2"/>
  <c r="K965" i="2"/>
  <c r="M963" i="2"/>
  <c r="L963" i="2"/>
  <c r="K963" i="2"/>
  <c r="M961" i="2"/>
  <c r="L961" i="2"/>
  <c r="K961" i="2"/>
  <c r="M959" i="2"/>
  <c r="L959" i="2"/>
  <c r="K959" i="2"/>
  <c r="M957" i="2"/>
  <c r="L957" i="2"/>
  <c r="K957" i="2"/>
  <c r="M955" i="2"/>
  <c r="L955" i="2"/>
  <c r="K955" i="2"/>
  <c r="M953" i="2"/>
  <c r="L953" i="2"/>
  <c r="K953" i="2"/>
  <c r="M299" i="2"/>
  <c r="L299" i="2"/>
  <c r="K299" i="2"/>
  <c r="M297" i="2"/>
  <c r="L297" i="2"/>
  <c r="K297" i="2"/>
  <c r="M295" i="2"/>
  <c r="L295" i="2"/>
  <c r="K295" i="2"/>
  <c r="M293" i="2"/>
  <c r="L293" i="2"/>
  <c r="K293" i="2"/>
  <c r="M269" i="2"/>
  <c r="L269" i="2"/>
  <c r="K269" i="2"/>
  <c r="M261" i="2"/>
  <c r="L261" i="2"/>
  <c r="K261" i="2"/>
  <c r="M253" i="2"/>
  <c r="L253" i="2"/>
  <c r="K253" i="2"/>
  <c r="M244" i="2"/>
  <c r="L244" i="2"/>
  <c r="K244" i="2"/>
  <c r="M239" i="2"/>
  <c r="L239" i="2"/>
  <c r="K239" i="2"/>
  <c r="M237" i="2"/>
  <c r="L237" i="2"/>
  <c r="K237" i="2"/>
  <c r="M232" i="2"/>
  <c r="K232" i="2"/>
  <c r="L232" i="2"/>
  <c r="M3185" i="2"/>
  <c r="L3185" i="2"/>
  <c r="K3185" i="2"/>
  <c r="M3179" i="2"/>
  <c r="L3179" i="2"/>
  <c r="K3179" i="2"/>
  <c r="M3177" i="2"/>
  <c r="L3177" i="2"/>
  <c r="K3177" i="2"/>
  <c r="M3173" i="2"/>
  <c r="L3173" i="2"/>
  <c r="K3173" i="2"/>
  <c r="M3171" i="2"/>
  <c r="L3171" i="2"/>
  <c r="K3171" i="2"/>
  <c r="M3169" i="2"/>
  <c r="L3169" i="2"/>
  <c r="K3169" i="2"/>
  <c r="M3165" i="2"/>
  <c r="L3165" i="2"/>
  <c r="K3165" i="2"/>
  <c r="M3163" i="2"/>
  <c r="L3163" i="2"/>
  <c r="K3163" i="2"/>
  <c r="M3157" i="2"/>
  <c r="L3157" i="2"/>
  <c r="K3157" i="2"/>
  <c r="M3155" i="2"/>
  <c r="L3155" i="2"/>
  <c r="K3155" i="2"/>
  <c r="M3153" i="2"/>
  <c r="L3153" i="2"/>
  <c r="K3153" i="2"/>
  <c r="M3151" i="2"/>
  <c r="L3151" i="2"/>
  <c r="K3151" i="2"/>
  <c r="M3147" i="2"/>
  <c r="L3147" i="2"/>
  <c r="K3147" i="2"/>
  <c r="M3145" i="2"/>
  <c r="L3145" i="2"/>
  <c r="K3145" i="2"/>
  <c r="M3139" i="2"/>
  <c r="L3139" i="2"/>
  <c r="K3139" i="2"/>
  <c r="M3137" i="2"/>
  <c r="L3137" i="2"/>
  <c r="K3137" i="2"/>
  <c r="M3129" i="2"/>
  <c r="L3129" i="2"/>
  <c r="K3129" i="2"/>
  <c r="M3127" i="2"/>
  <c r="L3127" i="2"/>
  <c r="K3127" i="2"/>
  <c r="M3121" i="2"/>
  <c r="L3121" i="2"/>
  <c r="K3121" i="2"/>
  <c r="M3117" i="2"/>
  <c r="L3117" i="2"/>
  <c r="K3117" i="2"/>
  <c r="M3115" i="2"/>
  <c r="L3115" i="2"/>
  <c r="K3115" i="2"/>
  <c r="M3111" i="2"/>
  <c r="L3111" i="2"/>
  <c r="K3111" i="2"/>
  <c r="M3107" i="2"/>
  <c r="L3107" i="2"/>
  <c r="K3107" i="2"/>
  <c r="M3103" i="2"/>
  <c r="L3103" i="2"/>
  <c r="K3103" i="2"/>
  <c r="M3099" i="2"/>
  <c r="L3099" i="2"/>
  <c r="K3099" i="2"/>
  <c r="M3091" i="2"/>
  <c r="L3091" i="2"/>
  <c r="K3091" i="2"/>
  <c r="M3087" i="2"/>
  <c r="L3087" i="2"/>
  <c r="K3087" i="2"/>
  <c r="M3081" i="2"/>
  <c r="L3081" i="2"/>
  <c r="K3081" i="2"/>
  <c r="M3075" i="2"/>
  <c r="L3075" i="2"/>
  <c r="K3075" i="2"/>
  <c r="M3071" i="2"/>
  <c r="L3071" i="2"/>
  <c r="K3071" i="2"/>
  <c r="M3069" i="2"/>
  <c r="L3069" i="2"/>
  <c r="K3069" i="2"/>
  <c r="M3063" i="2"/>
  <c r="L3063" i="2"/>
  <c r="K3063" i="2"/>
  <c r="M3059" i="2"/>
  <c r="L3059" i="2"/>
  <c r="K3059" i="2"/>
  <c r="M3057" i="2"/>
  <c r="L3057" i="2"/>
  <c r="K3057" i="2"/>
  <c r="M3055" i="2"/>
  <c r="L3055" i="2"/>
  <c r="K3055" i="2"/>
  <c r="M3053" i="2"/>
  <c r="L3053" i="2"/>
  <c r="K3053" i="2"/>
  <c r="M3049" i="2"/>
  <c r="L3049" i="2"/>
  <c r="K3049" i="2"/>
  <c r="M3045" i="2"/>
  <c r="L3045" i="2"/>
  <c r="K3045" i="2"/>
  <c r="M3037" i="2"/>
  <c r="L3037" i="2"/>
  <c r="K3037" i="2"/>
  <c r="M3033" i="2"/>
  <c r="L3033" i="2"/>
  <c r="K3033" i="2"/>
  <c r="M3029" i="2"/>
  <c r="L3029" i="2"/>
  <c r="K3029" i="2"/>
  <c r="M3023" i="2"/>
  <c r="L3023" i="2"/>
  <c r="K3023" i="2"/>
  <c r="M3019" i="2"/>
  <c r="L3019" i="2"/>
  <c r="K3019" i="2"/>
  <c r="M3017" i="2"/>
  <c r="L3017" i="2"/>
  <c r="K3017" i="2"/>
  <c r="M3015" i="2"/>
  <c r="L3015" i="2"/>
  <c r="K3015" i="2"/>
  <c r="M3007" i="2"/>
  <c r="L3007" i="2"/>
  <c r="K3007" i="2"/>
  <c r="M3005" i="2"/>
  <c r="L3005" i="2"/>
  <c r="K3005" i="2"/>
  <c r="M2999" i="2"/>
  <c r="L2999" i="2"/>
  <c r="K2999" i="2"/>
  <c r="M2995" i="2"/>
  <c r="L2995" i="2"/>
  <c r="K2995" i="2"/>
  <c r="M2991" i="2"/>
  <c r="L2991" i="2"/>
  <c r="K2991" i="2"/>
  <c r="M2987" i="2"/>
  <c r="L2987" i="2"/>
  <c r="K2987" i="2"/>
  <c r="M2985" i="2"/>
  <c r="L2985" i="2"/>
  <c r="K2985" i="2"/>
  <c r="M2983" i="2"/>
  <c r="L2983" i="2"/>
  <c r="K2983" i="2"/>
  <c r="M2977" i="2"/>
  <c r="L2977" i="2"/>
  <c r="K2977" i="2"/>
  <c r="M2975" i="2"/>
  <c r="L2975" i="2"/>
  <c r="K2975" i="2"/>
  <c r="M2973" i="2"/>
  <c r="L2973" i="2"/>
  <c r="K2973" i="2"/>
  <c r="M2971" i="2"/>
  <c r="L2971" i="2"/>
  <c r="K2971" i="2"/>
  <c r="M2967" i="2"/>
  <c r="L2967" i="2"/>
  <c r="K2967" i="2"/>
  <c r="M2965" i="2"/>
  <c r="L2965" i="2"/>
  <c r="K2965" i="2"/>
  <c r="M2961" i="2"/>
  <c r="L2961" i="2"/>
  <c r="K2961" i="2"/>
  <c r="M2955" i="2"/>
  <c r="L2955" i="2"/>
  <c r="K2955" i="2"/>
  <c r="M2951" i="2"/>
  <c r="L2951" i="2"/>
  <c r="K2951" i="2"/>
  <c r="M2949" i="2"/>
  <c r="L2949" i="2"/>
  <c r="K2949" i="2"/>
  <c r="M2943" i="2"/>
  <c r="L2943" i="2"/>
  <c r="K2943" i="2"/>
  <c r="M2939" i="2"/>
  <c r="L2939" i="2"/>
  <c r="K2939" i="2"/>
  <c r="M2935" i="2"/>
  <c r="L2935" i="2"/>
  <c r="K2935" i="2"/>
  <c r="M2931" i="2"/>
  <c r="L2931" i="2"/>
  <c r="K2931" i="2"/>
  <c r="M2929" i="2"/>
  <c r="L2929" i="2"/>
  <c r="K2929" i="2"/>
  <c r="M2927" i="2"/>
  <c r="L2927" i="2"/>
  <c r="K2927" i="2"/>
  <c r="M2925" i="2"/>
  <c r="L2925" i="2"/>
  <c r="K2925" i="2"/>
  <c r="M2923" i="2"/>
  <c r="L2923" i="2"/>
  <c r="K2923" i="2"/>
  <c r="M2921" i="2"/>
  <c r="L2921" i="2"/>
  <c r="K2921" i="2"/>
  <c r="M2919" i="2"/>
  <c r="L2919" i="2"/>
  <c r="K2919" i="2"/>
  <c r="M2917" i="2"/>
  <c r="L2917" i="2"/>
  <c r="K2917" i="2"/>
  <c r="M2915" i="2"/>
  <c r="L2915" i="2"/>
  <c r="K2915" i="2"/>
  <c r="M2913" i="2"/>
  <c r="L2913" i="2"/>
  <c r="K2913" i="2"/>
  <c r="M2911" i="2"/>
  <c r="L2911" i="2"/>
  <c r="K2911" i="2"/>
  <c r="M2909" i="2"/>
  <c r="L2909" i="2"/>
  <c r="K2909" i="2"/>
  <c r="M2907" i="2"/>
  <c r="L2907" i="2"/>
  <c r="K2907" i="2"/>
  <c r="M2905" i="2"/>
  <c r="L2905" i="2"/>
  <c r="K2905" i="2"/>
  <c r="M2903" i="2"/>
  <c r="L2903" i="2"/>
  <c r="K2903" i="2"/>
  <c r="M2901" i="2"/>
  <c r="L2901" i="2"/>
  <c r="K2901" i="2"/>
  <c r="M2899" i="2"/>
  <c r="L2899" i="2"/>
  <c r="K2899" i="2"/>
  <c r="M2897" i="2"/>
  <c r="L2897" i="2"/>
  <c r="K2897" i="2"/>
  <c r="M2895" i="2"/>
  <c r="L2895" i="2"/>
  <c r="K2895" i="2"/>
  <c r="M2893" i="2"/>
  <c r="L2893" i="2"/>
  <c r="K2893" i="2"/>
  <c r="M2891" i="2"/>
  <c r="L2891" i="2"/>
  <c r="K2891" i="2"/>
  <c r="M2889" i="2"/>
  <c r="L2889" i="2"/>
  <c r="K2889" i="2"/>
  <c r="M2887" i="2"/>
  <c r="L2887" i="2"/>
  <c r="K2887" i="2"/>
  <c r="M2885" i="2"/>
  <c r="L2885" i="2"/>
  <c r="K2885" i="2"/>
  <c r="M2883" i="2"/>
  <c r="L2883" i="2"/>
  <c r="K2883" i="2"/>
  <c r="M2881" i="2"/>
  <c r="L2881" i="2"/>
  <c r="K2881" i="2"/>
  <c r="M2879" i="2"/>
  <c r="L2879" i="2"/>
  <c r="K2879" i="2"/>
  <c r="M2877" i="2"/>
  <c r="L2877" i="2"/>
  <c r="K2877" i="2"/>
  <c r="M2875" i="2"/>
  <c r="L2875" i="2"/>
  <c r="K2875" i="2"/>
  <c r="M2873" i="2"/>
  <c r="L2873" i="2"/>
  <c r="K2873" i="2"/>
  <c r="M2871" i="2"/>
  <c r="L2871" i="2"/>
  <c r="K2871" i="2"/>
  <c r="M2869" i="2"/>
  <c r="L2869" i="2"/>
  <c r="K2869" i="2"/>
  <c r="M2867" i="2"/>
  <c r="L2867" i="2"/>
  <c r="K2867" i="2"/>
  <c r="M2865" i="2"/>
  <c r="L2865" i="2"/>
  <c r="K2865" i="2"/>
  <c r="M2863" i="2"/>
  <c r="L2863" i="2"/>
  <c r="K2863" i="2"/>
  <c r="M2861" i="2"/>
  <c r="L2861" i="2"/>
  <c r="K2861" i="2"/>
  <c r="M2859" i="2"/>
  <c r="L2859" i="2"/>
  <c r="K2859" i="2"/>
  <c r="M2857" i="2"/>
  <c r="L2857" i="2"/>
  <c r="K2857" i="2"/>
  <c r="M2855" i="2"/>
  <c r="L2855" i="2"/>
  <c r="K2855" i="2"/>
  <c r="M2853" i="2"/>
  <c r="L2853" i="2"/>
  <c r="K2853" i="2"/>
  <c r="M2851" i="2"/>
  <c r="L2851" i="2"/>
  <c r="K2851" i="2"/>
  <c r="M2849" i="2"/>
  <c r="L2849" i="2"/>
  <c r="K2849" i="2"/>
  <c r="M2847" i="2"/>
  <c r="L2847" i="2"/>
  <c r="K2847" i="2"/>
  <c r="M2845" i="2"/>
  <c r="L2845" i="2"/>
  <c r="K2845" i="2"/>
  <c r="M2843" i="2"/>
  <c r="L2843" i="2"/>
  <c r="K2843" i="2"/>
  <c r="M2841" i="2"/>
  <c r="L2841" i="2"/>
  <c r="K2841" i="2"/>
  <c r="M2839" i="2"/>
  <c r="L2839" i="2"/>
  <c r="K2839" i="2"/>
  <c r="M2837" i="2"/>
  <c r="L2837" i="2"/>
  <c r="K2837" i="2"/>
  <c r="M2835" i="2"/>
  <c r="L2835" i="2"/>
  <c r="K2835" i="2"/>
  <c r="M2833" i="2"/>
  <c r="L2833" i="2"/>
  <c r="K2833" i="2"/>
  <c r="M2831" i="2"/>
  <c r="L2831" i="2"/>
  <c r="K2831" i="2"/>
  <c r="M2829" i="2"/>
  <c r="L2829" i="2"/>
  <c r="K2829" i="2"/>
  <c r="M2827" i="2"/>
  <c r="L2827" i="2"/>
  <c r="K2827" i="2"/>
  <c r="M2825" i="2"/>
  <c r="L2825" i="2"/>
  <c r="K2825" i="2"/>
  <c r="M2823" i="2"/>
  <c r="L2823" i="2"/>
  <c r="K2823" i="2"/>
  <c r="M2821" i="2"/>
  <c r="L2821" i="2"/>
  <c r="K2821" i="2"/>
  <c r="M2819" i="2"/>
  <c r="L2819" i="2"/>
  <c r="K2819" i="2"/>
  <c r="M2817" i="2"/>
  <c r="L2817" i="2"/>
  <c r="K2817" i="2"/>
  <c r="M2815" i="2"/>
  <c r="L2815" i="2"/>
  <c r="K2815" i="2"/>
  <c r="M2813" i="2"/>
  <c r="L2813" i="2"/>
  <c r="K2813" i="2"/>
  <c r="M2811" i="2"/>
  <c r="L2811" i="2"/>
  <c r="K2811" i="2"/>
  <c r="M2809" i="2"/>
  <c r="L2809" i="2"/>
  <c r="K2809" i="2"/>
  <c r="M2807" i="2"/>
  <c r="L2807" i="2"/>
  <c r="K2807" i="2"/>
  <c r="M2805" i="2"/>
  <c r="L2805" i="2"/>
  <c r="K2805" i="2"/>
  <c r="M2803" i="2"/>
  <c r="L2803" i="2"/>
  <c r="K2803" i="2"/>
  <c r="M2801" i="2"/>
  <c r="L2801" i="2"/>
  <c r="K2801" i="2"/>
  <c r="M2799" i="2"/>
  <c r="L2799" i="2"/>
  <c r="K2799" i="2"/>
  <c r="M2797" i="2"/>
  <c r="L2797" i="2"/>
  <c r="K2797" i="2"/>
  <c r="M2795" i="2"/>
  <c r="L2795" i="2"/>
  <c r="K2795" i="2"/>
  <c r="M2793" i="2"/>
  <c r="L2793" i="2"/>
  <c r="K2793" i="2"/>
  <c r="M2791" i="2"/>
  <c r="L2791" i="2"/>
  <c r="K2791" i="2"/>
  <c r="M2789" i="2"/>
  <c r="L2789" i="2"/>
  <c r="K2789" i="2"/>
  <c r="M2787" i="2"/>
  <c r="L2787" i="2"/>
  <c r="K2787" i="2"/>
  <c r="M2785" i="2"/>
  <c r="L2785" i="2"/>
  <c r="K2785" i="2"/>
  <c r="M2783" i="2"/>
  <c r="L2783" i="2"/>
  <c r="K2783" i="2"/>
  <c r="M2781" i="2"/>
  <c r="L2781" i="2"/>
  <c r="K2781" i="2"/>
  <c r="M2779" i="2"/>
  <c r="L2779" i="2"/>
  <c r="K2779" i="2"/>
  <c r="M2777" i="2"/>
  <c r="L2777" i="2"/>
  <c r="K2777" i="2"/>
  <c r="M2775" i="2"/>
  <c r="L2775" i="2"/>
  <c r="K2775" i="2"/>
  <c r="M2773" i="2"/>
  <c r="L2773" i="2"/>
  <c r="K2773" i="2"/>
  <c r="M2771" i="2"/>
  <c r="L2771" i="2"/>
  <c r="K2771" i="2"/>
  <c r="M2769" i="2"/>
  <c r="L2769" i="2"/>
  <c r="K2769" i="2"/>
  <c r="M2767" i="2"/>
  <c r="L2767" i="2"/>
  <c r="K2767" i="2"/>
  <c r="M2765" i="2"/>
  <c r="L2765" i="2"/>
  <c r="K2765" i="2"/>
  <c r="M2763" i="2"/>
  <c r="L2763" i="2"/>
  <c r="K2763" i="2"/>
  <c r="M2761" i="2"/>
  <c r="L2761" i="2"/>
  <c r="K2761" i="2"/>
  <c r="M2759" i="2"/>
  <c r="L2759" i="2"/>
  <c r="K2759" i="2"/>
  <c r="M2757" i="2"/>
  <c r="L2757" i="2"/>
  <c r="K2757" i="2"/>
  <c r="M2755" i="2"/>
  <c r="L2755" i="2"/>
  <c r="K2755" i="2"/>
  <c r="M2753" i="2"/>
  <c r="L2753" i="2"/>
  <c r="K2753" i="2"/>
  <c r="M2751" i="2"/>
  <c r="L2751" i="2"/>
  <c r="K2751" i="2"/>
  <c r="M2749" i="2"/>
  <c r="L2749" i="2"/>
  <c r="K2749" i="2"/>
  <c r="M2747" i="2"/>
  <c r="L2747" i="2"/>
  <c r="K2747" i="2"/>
  <c r="M2745" i="2"/>
  <c r="L2745" i="2"/>
  <c r="K2745" i="2"/>
  <c r="M2743" i="2"/>
  <c r="L2743" i="2"/>
  <c r="K2743" i="2"/>
  <c r="M2741" i="2"/>
  <c r="L2741" i="2"/>
  <c r="K2741" i="2"/>
  <c r="M2739" i="2"/>
  <c r="L2739" i="2"/>
  <c r="K2739" i="2"/>
  <c r="M2737" i="2"/>
  <c r="L2737" i="2"/>
  <c r="K2737" i="2"/>
  <c r="M2735" i="2"/>
  <c r="L2735" i="2"/>
  <c r="K2735" i="2"/>
  <c r="M2733" i="2"/>
  <c r="L2733" i="2"/>
  <c r="K2733" i="2"/>
  <c r="M2731" i="2"/>
  <c r="L2731" i="2"/>
  <c r="K2731" i="2"/>
  <c r="M2729" i="2"/>
  <c r="L2729" i="2"/>
  <c r="K2729" i="2"/>
  <c r="M2727" i="2"/>
  <c r="L2727" i="2"/>
  <c r="K2727" i="2"/>
  <c r="M2725" i="2"/>
  <c r="L2725" i="2"/>
  <c r="K2725" i="2"/>
  <c r="M2723" i="2"/>
  <c r="L2723" i="2"/>
  <c r="K2723" i="2"/>
  <c r="M2721" i="2"/>
  <c r="L2721" i="2"/>
  <c r="K2721" i="2"/>
  <c r="M2719" i="2"/>
  <c r="L2719" i="2"/>
  <c r="K2719" i="2"/>
  <c r="M2717" i="2"/>
  <c r="L2717" i="2"/>
  <c r="K2717" i="2"/>
  <c r="M2715" i="2"/>
  <c r="L2715" i="2"/>
  <c r="K2715" i="2"/>
  <c r="M2713" i="2"/>
  <c r="L2713" i="2"/>
  <c r="K2713" i="2"/>
  <c r="M2711" i="2"/>
  <c r="L2711" i="2"/>
  <c r="K2711" i="2"/>
  <c r="M2709" i="2"/>
  <c r="L2709" i="2"/>
  <c r="K2709" i="2"/>
  <c r="M2707" i="2"/>
  <c r="L2707" i="2"/>
  <c r="K2707" i="2"/>
  <c r="M2705" i="2"/>
  <c r="L2705" i="2"/>
  <c r="K2705" i="2"/>
  <c r="M2703" i="2"/>
  <c r="L2703" i="2"/>
  <c r="K2703" i="2"/>
  <c r="M2701" i="2"/>
  <c r="L2701" i="2"/>
  <c r="K2701" i="2"/>
  <c r="M2699" i="2"/>
  <c r="L2699" i="2"/>
  <c r="K2699" i="2"/>
  <c r="M2697" i="2"/>
  <c r="L2697" i="2"/>
  <c r="K2697" i="2"/>
  <c r="M2695" i="2"/>
  <c r="L2695" i="2"/>
  <c r="K2695" i="2"/>
  <c r="M2693" i="2"/>
  <c r="L2693" i="2"/>
  <c r="K2693" i="2"/>
  <c r="M2691" i="2"/>
  <c r="L2691" i="2"/>
  <c r="K2691" i="2"/>
  <c r="M2689" i="2"/>
  <c r="L2689" i="2"/>
  <c r="K2689" i="2"/>
  <c r="M2687" i="2"/>
  <c r="L2687" i="2"/>
  <c r="K2687" i="2"/>
  <c r="M2685" i="2"/>
  <c r="L2685" i="2"/>
  <c r="K2685" i="2"/>
  <c r="M2683" i="2"/>
  <c r="L2683" i="2"/>
  <c r="K2683" i="2"/>
  <c r="M2681" i="2"/>
  <c r="L2681" i="2"/>
  <c r="K2681" i="2"/>
  <c r="M2679" i="2"/>
  <c r="L2679" i="2"/>
  <c r="K2679" i="2"/>
  <c r="M2677" i="2"/>
  <c r="L2677" i="2"/>
  <c r="K2677" i="2"/>
  <c r="M2675" i="2"/>
  <c r="L2675" i="2"/>
  <c r="K2675" i="2"/>
  <c r="M2673" i="2"/>
  <c r="L2673" i="2"/>
  <c r="K2673" i="2"/>
  <c r="M2671" i="2"/>
  <c r="L2671" i="2"/>
  <c r="K2671" i="2"/>
  <c r="M2669" i="2"/>
  <c r="L2669" i="2"/>
  <c r="K2669" i="2"/>
  <c r="M2667" i="2"/>
  <c r="L2667" i="2"/>
  <c r="K2667" i="2"/>
  <c r="M2665" i="2"/>
  <c r="L2665" i="2"/>
  <c r="K2665" i="2"/>
  <c r="M2663" i="2"/>
  <c r="L2663" i="2"/>
  <c r="K2663" i="2"/>
  <c r="M2661" i="2"/>
  <c r="L2661" i="2"/>
  <c r="K2661" i="2"/>
  <c r="M2659" i="2"/>
  <c r="L2659" i="2"/>
  <c r="K2659" i="2"/>
  <c r="M2657" i="2"/>
  <c r="L2657" i="2"/>
  <c r="K2657" i="2"/>
  <c r="M2655" i="2"/>
  <c r="L2655" i="2"/>
  <c r="K2655" i="2"/>
  <c r="M2653" i="2"/>
  <c r="L2653" i="2"/>
  <c r="K2653" i="2"/>
  <c r="M2651" i="2"/>
  <c r="L2651" i="2"/>
  <c r="K2651" i="2"/>
  <c r="M2649" i="2"/>
  <c r="L2649" i="2"/>
  <c r="K2649" i="2"/>
  <c r="M2647" i="2"/>
  <c r="L2647" i="2"/>
  <c r="K2647" i="2"/>
  <c r="M2645" i="2"/>
  <c r="L2645" i="2"/>
  <c r="K2645" i="2"/>
  <c r="M2643" i="2"/>
  <c r="L2643" i="2"/>
  <c r="K2643" i="2"/>
  <c r="M2641" i="2"/>
  <c r="L2641" i="2"/>
  <c r="K2641" i="2"/>
  <c r="M2639" i="2"/>
  <c r="L2639" i="2"/>
  <c r="K2639" i="2"/>
  <c r="M2637" i="2"/>
  <c r="L2637" i="2"/>
  <c r="K2637" i="2"/>
  <c r="M2635" i="2"/>
  <c r="L2635" i="2"/>
  <c r="K2635" i="2"/>
  <c r="M2633" i="2"/>
  <c r="L2633" i="2"/>
  <c r="K2633" i="2"/>
  <c r="M2631" i="2"/>
  <c r="L2631" i="2"/>
  <c r="K2631" i="2"/>
  <c r="M2629" i="2"/>
  <c r="L2629" i="2"/>
  <c r="K2629" i="2"/>
  <c r="M2627" i="2"/>
  <c r="L2627" i="2"/>
  <c r="K2627" i="2"/>
  <c r="M2625" i="2"/>
  <c r="L2625" i="2"/>
  <c r="K2625" i="2"/>
  <c r="M2623" i="2"/>
  <c r="L2623" i="2"/>
  <c r="K2623" i="2"/>
  <c r="M2621" i="2"/>
  <c r="L2621" i="2"/>
  <c r="K2621" i="2"/>
  <c r="M2619" i="2"/>
  <c r="L2619" i="2"/>
  <c r="K2619" i="2"/>
  <c r="M2617" i="2"/>
  <c r="L2617" i="2"/>
  <c r="K2617" i="2"/>
  <c r="M2615" i="2"/>
  <c r="L2615" i="2"/>
  <c r="K2615" i="2"/>
  <c r="M2613" i="2"/>
  <c r="L2613" i="2"/>
  <c r="K2613" i="2"/>
  <c r="M2611" i="2"/>
  <c r="L2611" i="2"/>
  <c r="K2611" i="2"/>
  <c r="M2609" i="2"/>
  <c r="L2609" i="2"/>
  <c r="K2609" i="2"/>
  <c r="M2607" i="2"/>
  <c r="L2607" i="2"/>
  <c r="K2607" i="2"/>
  <c r="M2605" i="2"/>
  <c r="L2605" i="2"/>
  <c r="K2605" i="2"/>
  <c r="M2603" i="2"/>
  <c r="L2603" i="2"/>
  <c r="K2603" i="2"/>
  <c r="M2601" i="2"/>
  <c r="L2601" i="2"/>
  <c r="K2601" i="2"/>
  <c r="M2599" i="2"/>
  <c r="L2599" i="2"/>
  <c r="K2599" i="2"/>
  <c r="M2597" i="2"/>
  <c r="L2597" i="2"/>
  <c r="K2597" i="2"/>
  <c r="M2595" i="2"/>
  <c r="L2595" i="2"/>
  <c r="K2595" i="2"/>
  <c r="M2593" i="2"/>
  <c r="L2593" i="2"/>
  <c r="K2593" i="2"/>
  <c r="M2591" i="2"/>
  <c r="L2591" i="2"/>
  <c r="K2591" i="2"/>
  <c r="M2589" i="2"/>
  <c r="L2589" i="2"/>
  <c r="K2589" i="2"/>
  <c r="M2587" i="2"/>
  <c r="L2587" i="2"/>
  <c r="K2587" i="2"/>
  <c r="M2585" i="2"/>
  <c r="L2585" i="2"/>
  <c r="K2585" i="2"/>
  <c r="M2583" i="2"/>
  <c r="L2583" i="2"/>
  <c r="K2583" i="2"/>
  <c r="M2581" i="2"/>
  <c r="L2581" i="2"/>
  <c r="K2581" i="2"/>
  <c r="M2579" i="2"/>
  <c r="L2579" i="2"/>
  <c r="K2579" i="2"/>
  <c r="M2577" i="2"/>
  <c r="L2577" i="2"/>
  <c r="K2577" i="2"/>
  <c r="M2575" i="2"/>
  <c r="L2575" i="2"/>
  <c r="K2575" i="2"/>
  <c r="M2573" i="2"/>
  <c r="L2573" i="2"/>
  <c r="K2573" i="2"/>
  <c r="M2571" i="2"/>
  <c r="L2571" i="2"/>
  <c r="K2571" i="2"/>
  <c r="M2569" i="2"/>
  <c r="L2569" i="2"/>
  <c r="K2569" i="2"/>
  <c r="M2567" i="2"/>
  <c r="L2567" i="2"/>
  <c r="K2567" i="2"/>
  <c r="M2565" i="2"/>
  <c r="L2565" i="2"/>
  <c r="K2565" i="2"/>
  <c r="M2563" i="2"/>
  <c r="L2563" i="2"/>
  <c r="K2563" i="2"/>
  <c r="M2561" i="2"/>
  <c r="L2561" i="2"/>
  <c r="K2561" i="2"/>
  <c r="M2559" i="2"/>
  <c r="L2559" i="2"/>
  <c r="K2559" i="2"/>
  <c r="M2557" i="2"/>
  <c r="L2557" i="2"/>
  <c r="K2557" i="2"/>
  <c r="M2555" i="2"/>
  <c r="L2555" i="2"/>
  <c r="K2555" i="2"/>
  <c r="M2553" i="2"/>
  <c r="L2553" i="2"/>
  <c r="K2553" i="2"/>
  <c r="M2551" i="2"/>
  <c r="L2551" i="2"/>
  <c r="K2551" i="2"/>
  <c r="M2549" i="2"/>
  <c r="L2549" i="2"/>
  <c r="K2549" i="2"/>
  <c r="M2547" i="2"/>
  <c r="L2547" i="2"/>
  <c r="K2547" i="2"/>
  <c r="M2545" i="2"/>
  <c r="L2545" i="2"/>
  <c r="K2545" i="2"/>
  <c r="M2543" i="2"/>
  <c r="L2543" i="2"/>
  <c r="K2543" i="2"/>
  <c r="M2541" i="2"/>
  <c r="L2541" i="2"/>
  <c r="K2541" i="2"/>
  <c r="M2539" i="2"/>
  <c r="L2539" i="2"/>
  <c r="K2539" i="2"/>
  <c r="M2537" i="2"/>
  <c r="L2537" i="2"/>
  <c r="K2537" i="2"/>
  <c r="M2535" i="2"/>
  <c r="L2535" i="2"/>
  <c r="K2535" i="2"/>
  <c r="M2533" i="2"/>
  <c r="L2533" i="2"/>
  <c r="K2533" i="2"/>
  <c r="M2531" i="2"/>
  <c r="L2531" i="2"/>
  <c r="K2531" i="2"/>
  <c r="M2529" i="2"/>
  <c r="L2529" i="2"/>
  <c r="K2529" i="2"/>
  <c r="M2527" i="2"/>
  <c r="L2527" i="2"/>
  <c r="K2527" i="2"/>
  <c r="M2525" i="2"/>
  <c r="L2525" i="2"/>
  <c r="K2525" i="2"/>
  <c r="M2523" i="2"/>
  <c r="L2523" i="2"/>
  <c r="K2523" i="2"/>
  <c r="M2521" i="2"/>
  <c r="L2521" i="2"/>
  <c r="K2521" i="2"/>
  <c r="M2519" i="2"/>
  <c r="L2519" i="2"/>
  <c r="K2519" i="2"/>
  <c r="M2517" i="2"/>
  <c r="L2517" i="2"/>
  <c r="K2517" i="2"/>
  <c r="M2515" i="2"/>
  <c r="L2515" i="2"/>
  <c r="K2515" i="2"/>
  <c r="M2513" i="2"/>
  <c r="L2513" i="2"/>
  <c r="K2513" i="2"/>
  <c r="M2511" i="2"/>
  <c r="L2511" i="2"/>
  <c r="K2511" i="2"/>
  <c r="M2509" i="2"/>
  <c r="L2509" i="2"/>
  <c r="K2509" i="2"/>
  <c r="M2507" i="2"/>
  <c r="L2507" i="2"/>
  <c r="K2507" i="2"/>
  <c r="M2505" i="2"/>
  <c r="L2505" i="2"/>
  <c r="K2505" i="2"/>
  <c r="M2503" i="2"/>
  <c r="L2503" i="2"/>
  <c r="K2503" i="2"/>
  <c r="M2501" i="2"/>
  <c r="L2501" i="2"/>
  <c r="K2501" i="2"/>
  <c r="M2499" i="2"/>
  <c r="L2499" i="2"/>
  <c r="K2499" i="2"/>
  <c r="M2497" i="2"/>
  <c r="L2497" i="2"/>
  <c r="K2497" i="2"/>
  <c r="M2495" i="2"/>
  <c r="L2495" i="2"/>
  <c r="K2495" i="2"/>
  <c r="M2493" i="2"/>
  <c r="L2493" i="2"/>
  <c r="K2493" i="2"/>
  <c r="M2491" i="2"/>
  <c r="L2491" i="2"/>
  <c r="K2491" i="2"/>
  <c r="M2489" i="2"/>
  <c r="L2489" i="2"/>
  <c r="K2489" i="2"/>
  <c r="M2487" i="2"/>
  <c r="L2487" i="2"/>
  <c r="K2487" i="2"/>
  <c r="M2485" i="2"/>
  <c r="L2485" i="2"/>
  <c r="K2485" i="2"/>
  <c r="M2483" i="2"/>
  <c r="L2483" i="2"/>
  <c r="K2483" i="2"/>
  <c r="M2481" i="2"/>
  <c r="L2481" i="2"/>
  <c r="K2481" i="2"/>
  <c r="M2479" i="2"/>
  <c r="L2479" i="2"/>
  <c r="K2479" i="2"/>
  <c r="M2477" i="2"/>
  <c r="L2477" i="2"/>
  <c r="K2477" i="2"/>
  <c r="M2475" i="2"/>
  <c r="L2475" i="2"/>
  <c r="K2475" i="2"/>
  <c r="M2473" i="2"/>
  <c r="L2473" i="2"/>
  <c r="K2473" i="2"/>
  <c r="M2471" i="2"/>
  <c r="L2471" i="2"/>
  <c r="K2471" i="2"/>
  <c r="M2469" i="2"/>
  <c r="L2469" i="2"/>
  <c r="K2469" i="2"/>
  <c r="M2467" i="2"/>
  <c r="L2467" i="2"/>
  <c r="K2467" i="2"/>
  <c r="M2465" i="2"/>
  <c r="L2465" i="2"/>
  <c r="K2465" i="2"/>
  <c r="M2463" i="2"/>
  <c r="L2463" i="2"/>
  <c r="K2463" i="2"/>
  <c r="M2461" i="2"/>
  <c r="L2461" i="2"/>
  <c r="K2461" i="2"/>
  <c r="M2459" i="2"/>
  <c r="L2459" i="2"/>
  <c r="K2459" i="2"/>
  <c r="M2457" i="2"/>
  <c r="L2457" i="2"/>
  <c r="K2457" i="2"/>
  <c r="M2455" i="2"/>
  <c r="L2455" i="2"/>
  <c r="K2455" i="2"/>
  <c r="M2453" i="2"/>
  <c r="L2453" i="2"/>
  <c r="K2453" i="2"/>
  <c r="M2451" i="2"/>
  <c r="L2451" i="2"/>
  <c r="K2451" i="2"/>
  <c r="M2449" i="2"/>
  <c r="L2449" i="2"/>
  <c r="K2449" i="2"/>
  <c r="M2447" i="2"/>
  <c r="L2447" i="2"/>
  <c r="K2447" i="2"/>
  <c r="M2445" i="2"/>
  <c r="L2445" i="2"/>
  <c r="K2445" i="2"/>
  <c r="M2443" i="2"/>
  <c r="L2443" i="2"/>
  <c r="K2443" i="2"/>
  <c r="M2441" i="2"/>
  <c r="L2441" i="2"/>
  <c r="K2441" i="2"/>
  <c r="M2439" i="2"/>
  <c r="L2439" i="2"/>
  <c r="K2439" i="2"/>
  <c r="M2437" i="2"/>
  <c r="L2437" i="2"/>
  <c r="K2437" i="2"/>
  <c r="M2435" i="2"/>
  <c r="L2435" i="2"/>
  <c r="K2435" i="2"/>
  <c r="M2433" i="2"/>
  <c r="L2433" i="2"/>
  <c r="K2433" i="2"/>
  <c r="M2431" i="2"/>
  <c r="L2431" i="2"/>
  <c r="K2431" i="2"/>
  <c r="M2429" i="2"/>
  <c r="L2429" i="2"/>
  <c r="K2429" i="2"/>
  <c r="M2427" i="2"/>
  <c r="L2427" i="2"/>
  <c r="K2427" i="2"/>
  <c r="M2425" i="2"/>
  <c r="L2425" i="2"/>
  <c r="K2425" i="2"/>
  <c r="M2423" i="2"/>
  <c r="L2423" i="2"/>
  <c r="K2423" i="2"/>
  <c r="M2421" i="2"/>
  <c r="L2421" i="2"/>
  <c r="K2421" i="2"/>
  <c r="M2419" i="2"/>
  <c r="L2419" i="2"/>
  <c r="K2419" i="2"/>
  <c r="M2417" i="2"/>
  <c r="L2417" i="2"/>
  <c r="K2417" i="2"/>
  <c r="M2415" i="2"/>
  <c r="L2415" i="2"/>
  <c r="K2415" i="2"/>
  <c r="M2413" i="2"/>
  <c r="L2413" i="2"/>
  <c r="K2413" i="2"/>
  <c r="M2411" i="2"/>
  <c r="L2411" i="2"/>
  <c r="K2411" i="2"/>
  <c r="M2409" i="2"/>
  <c r="L2409" i="2"/>
  <c r="K2409" i="2"/>
  <c r="M2407" i="2"/>
  <c r="L2407" i="2"/>
  <c r="K2407" i="2"/>
  <c r="M2405" i="2"/>
  <c r="L2405" i="2"/>
  <c r="K2405" i="2"/>
  <c r="M2403" i="2"/>
  <c r="L2403" i="2"/>
  <c r="K2403" i="2"/>
  <c r="M2401" i="2"/>
  <c r="L2401" i="2"/>
  <c r="K2401" i="2"/>
  <c r="M2399" i="2"/>
  <c r="L2399" i="2"/>
  <c r="K2399" i="2"/>
  <c r="M2397" i="2"/>
  <c r="L2397" i="2"/>
  <c r="K2397" i="2"/>
  <c r="M2395" i="2"/>
  <c r="L2395" i="2"/>
  <c r="K2395" i="2"/>
  <c r="M2393" i="2"/>
  <c r="L2393" i="2"/>
  <c r="K2393" i="2"/>
  <c r="M2391" i="2"/>
  <c r="L2391" i="2"/>
  <c r="K2391" i="2"/>
  <c r="M2389" i="2"/>
  <c r="L2389" i="2"/>
  <c r="K2389" i="2"/>
  <c r="M2387" i="2"/>
  <c r="L2387" i="2"/>
  <c r="K2387" i="2"/>
  <c r="M2385" i="2"/>
  <c r="L2385" i="2"/>
  <c r="K2385" i="2"/>
  <c r="M2383" i="2"/>
  <c r="L2383" i="2"/>
  <c r="K2383" i="2"/>
  <c r="M2381" i="2"/>
  <c r="L2381" i="2"/>
  <c r="K2381" i="2"/>
  <c r="M2379" i="2"/>
  <c r="L2379" i="2"/>
  <c r="K2379" i="2"/>
  <c r="M2377" i="2"/>
  <c r="L2377" i="2"/>
  <c r="K2377" i="2"/>
  <c r="M2375" i="2"/>
  <c r="L2375" i="2"/>
  <c r="K2375" i="2"/>
  <c r="M2373" i="2"/>
  <c r="L2373" i="2"/>
  <c r="K2373" i="2"/>
  <c r="M2371" i="2"/>
  <c r="L2371" i="2"/>
  <c r="K2371" i="2"/>
  <c r="M2369" i="2"/>
  <c r="L2369" i="2"/>
  <c r="K2369" i="2"/>
  <c r="M2367" i="2"/>
  <c r="L2367" i="2"/>
  <c r="K2367" i="2"/>
  <c r="M2365" i="2"/>
  <c r="L2365" i="2"/>
  <c r="K2365" i="2"/>
  <c r="M2363" i="2"/>
  <c r="L2363" i="2"/>
  <c r="K2363" i="2"/>
  <c r="M2361" i="2"/>
  <c r="L2361" i="2"/>
  <c r="K2361" i="2"/>
  <c r="M2359" i="2"/>
  <c r="L2359" i="2"/>
  <c r="K2359" i="2"/>
  <c r="M2357" i="2"/>
  <c r="L2357" i="2"/>
  <c r="K2357" i="2"/>
  <c r="M2355" i="2"/>
  <c r="L2355" i="2"/>
  <c r="K2355" i="2"/>
  <c r="M2353" i="2"/>
  <c r="L2353" i="2"/>
  <c r="K2353" i="2"/>
  <c r="M2351" i="2"/>
  <c r="L2351" i="2"/>
  <c r="K2351" i="2"/>
  <c r="M2349" i="2"/>
  <c r="L2349" i="2"/>
  <c r="K2349" i="2"/>
  <c r="M2347" i="2"/>
  <c r="L2347" i="2"/>
  <c r="K2347" i="2"/>
  <c r="M2345" i="2"/>
  <c r="L2345" i="2"/>
  <c r="K2345" i="2"/>
  <c r="M2343" i="2"/>
  <c r="L2343" i="2"/>
  <c r="K2343" i="2"/>
  <c r="M2341" i="2"/>
  <c r="L2341" i="2"/>
  <c r="K2341" i="2"/>
  <c r="M2339" i="2"/>
  <c r="L2339" i="2"/>
  <c r="K2339" i="2"/>
  <c r="M2337" i="2"/>
  <c r="L2337" i="2"/>
  <c r="K2337" i="2"/>
  <c r="M2335" i="2"/>
  <c r="L2335" i="2"/>
  <c r="K2335" i="2"/>
  <c r="M2333" i="2"/>
  <c r="L2333" i="2"/>
  <c r="K2333" i="2"/>
  <c r="M2331" i="2"/>
  <c r="L2331" i="2"/>
  <c r="K2331" i="2"/>
  <c r="M2329" i="2"/>
  <c r="L2329" i="2"/>
  <c r="K2329" i="2"/>
  <c r="M2327" i="2"/>
  <c r="L2327" i="2"/>
  <c r="K2327" i="2"/>
  <c r="M2325" i="2"/>
  <c r="L2325" i="2"/>
  <c r="K2325" i="2"/>
  <c r="M2323" i="2"/>
  <c r="L2323" i="2"/>
  <c r="K2323" i="2"/>
  <c r="M2321" i="2"/>
  <c r="L2321" i="2"/>
  <c r="K2321" i="2"/>
  <c r="M2319" i="2"/>
  <c r="L2319" i="2"/>
  <c r="K2319" i="2"/>
  <c r="M2317" i="2"/>
  <c r="L2317" i="2"/>
  <c r="K2317" i="2"/>
  <c r="M2315" i="2"/>
  <c r="L2315" i="2"/>
  <c r="K2315" i="2"/>
  <c r="M2313" i="2"/>
  <c r="L2313" i="2"/>
  <c r="K2313" i="2"/>
  <c r="M2311" i="2"/>
  <c r="L2311" i="2"/>
  <c r="K2311" i="2"/>
  <c r="M2309" i="2"/>
  <c r="L2309" i="2"/>
  <c r="K2309" i="2"/>
  <c r="M2307" i="2"/>
  <c r="L2307" i="2"/>
  <c r="K2307" i="2"/>
  <c r="M2305" i="2"/>
  <c r="L2305" i="2"/>
  <c r="K2305" i="2"/>
  <c r="M2303" i="2"/>
  <c r="L2303" i="2"/>
  <c r="K2303" i="2"/>
  <c r="M2301" i="2"/>
  <c r="L2301" i="2"/>
  <c r="K2301" i="2"/>
  <c r="M2299" i="2"/>
  <c r="L2299" i="2"/>
  <c r="K2299" i="2"/>
  <c r="M2297" i="2"/>
  <c r="L2297" i="2"/>
  <c r="K2297" i="2"/>
  <c r="M2295" i="2"/>
  <c r="L2295" i="2"/>
  <c r="K2295" i="2"/>
  <c r="M2293" i="2"/>
  <c r="L2293" i="2"/>
  <c r="K2293" i="2"/>
  <c r="M2291" i="2"/>
  <c r="L2291" i="2"/>
  <c r="K2291" i="2"/>
  <c r="M2289" i="2"/>
  <c r="L2289" i="2"/>
  <c r="K2289" i="2"/>
  <c r="M2287" i="2"/>
  <c r="L2287" i="2"/>
  <c r="K2287" i="2"/>
  <c r="M2285" i="2"/>
  <c r="L2285" i="2"/>
  <c r="K2285" i="2"/>
  <c r="M2283" i="2"/>
  <c r="L2283" i="2"/>
  <c r="K2283" i="2"/>
  <c r="M2281" i="2"/>
  <c r="L2281" i="2"/>
  <c r="K2281" i="2"/>
  <c r="M2279" i="2"/>
  <c r="L2279" i="2"/>
  <c r="K2279" i="2"/>
  <c r="M2277" i="2"/>
  <c r="L2277" i="2"/>
  <c r="K2277" i="2"/>
  <c r="M2275" i="2"/>
  <c r="L2275" i="2"/>
  <c r="K2275" i="2"/>
  <c r="M2273" i="2"/>
  <c r="L2273" i="2"/>
  <c r="K2273" i="2"/>
  <c r="M2271" i="2"/>
  <c r="L2271" i="2"/>
  <c r="K2271" i="2"/>
  <c r="M2269" i="2"/>
  <c r="L2269" i="2"/>
  <c r="K2269" i="2"/>
  <c r="M2267" i="2"/>
  <c r="L2267" i="2"/>
  <c r="K2267" i="2"/>
  <c r="M2265" i="2"/>
  <c r="L2265" i="2"/>
  <c r="K2265" i="2"/>
  <c r="M2263" i="2"/>
  <c r="L2263" i="2"/>
  <c r="K2263" i="2"/>
  <c r="M2261" i="2"/>
  <c r="L2261" i="2"/>
  <c r="K2261" i="2"/>
  <c r="M2259" i="2"/>
  <c r="L2259" i="2"/>
  <c r="K2259" i="2"/>
  <c r="M2257" i="2"/>
  <c r="L2257" i="2"/>
  <c r="K2257" i="2"/>
  <c r="M2255" i="2"/>
  <c r="L2255" i="2"/>
  <c r="K2255" i="2"/>
  <c r="M2253" i="2"/>
  <c r="L2253" i="2"/>
  <c r="K2253" i="2"/>
  <c r="M2251" i="2"/>
  <c r="L2251" i="2"/>
  <c r="K2251" i="2"/>
  <c r="M2249" i="2"/>
  <c r="L2249" i="2"/>
  <c r="K2249" i="2"/>
  <c r="M2247" i="2"/>
  <c r="L2247" i="2"/>
  <c r="K2247" i="2"/>
  <c r="M2245" i="2"/>
  <c r="L2245" i="2"/>
  <c r="K2245" i="2"/>
  <c r="M2243" i="2"/>
  <c r="L2243" i="2"/>
  <c r="K2243" i="2"/>
  <c r="M2241" i="2"/>
  <c r="L2241" i="2"/>
  <c r="K2241" i="2"/>
  <c r="M2239" i="2"/>
  <c r="L2239" i="2"/>
  <c r="K2239" i="2"/>
  <c r="M2237" i="2"/>
  <c r="L2237" i="2"/>
  <c r="K2237" i="2"/>
  <c r="M2235" i="2"/>
  <c r="L2235" i="2"/>
  <c r="K2235" i="2"/>
  <c r="M2233" i="2"/>
  <c r="L2233" i="2"/>
  <c r="K2233" i="2"/>
  <c r="M2231" i="2"/>
  <c r="L2231" i="2"/>
  <c r="K2231" i="2"/>
  <c r="M2229" i="2"/>
  <c r="L2229" i="2"/>
  <c r="K2229" i="2"/>
  <c r="M2227" i="2"/>
  <c r="L2227" i="2"/>
  <c r="K2227" i="2"/>
  <c r="M2225" i="2"/>
  <c r="L2225" i="2"/>
  <c r="K2225" i="2"/>
  <c r="M2223" i="2"/>
  <c r="L2223" i="2"/>
  <c r="K2223" i="2"/>
  <c r="M2221" i="2"/>
  <c r="L2221" i="2"/>
  <c r="K2221" i="2"/>
  <c r="M2219" i="2"/>
  <c r="L2219" i="2"/>
  <c r="K2219" i="2"/>
  <c r="M2217" i="2"/>
  <c r="L2217" i="2"/>
  <c r="K2217" i="2"/>
  <c r="M2215" i="2"/>
  <c r="L2215" i="2"/>
  <c r="K2215" i="2"/>
  <c r="M2213" i="2"/>
  <c r="L2213" i="2"/>
  <c r="K2213" i="2"/>
  <c r="M2211" i="2"/>
  <c r="L2211" i="2"/>
  <c r="K2211" i="2"/>
  <c r="M2209" i="2"/>
  <c r="L2209" i="2"/>
  <c r="K2209" i="2"/>
  <c r="M2207" i="2"/>
  <c r="L2207" i="2"/>
  <c r="K2207" i="2"/>
  <c r="M2205" i="2"/>
  <c r="L2205" i="2"/>
  <c r="K2205" i="2"/>
  <c r="M2203" i="2"/>
  <c r="L2203" i="2"/>
  <c r="K2203" i="2"/>
  <c r="M2201" i="2"/>
  <c r="L2201" i="2"/>
  <c r="K2201" i="2"/>
  <c r="M2199" i="2"/>
  <c r="L2199" i="2"/>
  <c r="K2199" i="2"/>
  <c r="M2197" i="2"/>
  <c r="L2197" i="2"/>
  <c r="K2197" i="2"/>
  <c r="M2195" i="2"/>
  <c r="L2195" i="2"/>
  <c r="K2195" i="2"/>
  <c r="M2193" i="2"/>
  <c r="L2193" i="2"/>
  <c r="K2193" i="2"/>
  <c r="M2191" i="2"/>
  <c r="L2191" i="2"/>
  <c r="K2191" i="2"/>
  <c r="M2189" i="2"/>
  <c r="L2189" i="2"/>
  <c r="K2189" i="2"/>
  <c r="M2187" i="2"/>
  <c r="L2187" i="2"/>
  <c r="K2187" i="2"/>
  <c r="M2185" i="2"/>
  <c r="L2185" i="2"/>
  <c r="K2185" i="2"/>
  <c r="M2183" i="2"/>
  <c r="L2183" i="2"/>
  <c r="K2183" i="2"/>
  <c r="M2181" i="2"/>
  <c r="L2181" i="2"/>
  <c r="K2181" i="2"/>
  <c r="M2179" i="2"/>
  <c r="L2179" i="2"/>
  <c r="K2179" i="2"/>
  <c r="M2177" i="2"/>
  <c r="L2177" i="2"/>
  <c r="K2177" i="2"/>
  <c r="M2175" i="2"/>
  <c r="L2175" i="2"/>
  <c r="K2175" i="2"/>
  <c r="M2173" i="2"/>
  <c r="L2173" i="2"/>
  <c r="K2173" i="2"/>
  <c r="M2171" i="2"/>
  <c r="L2171" i="2"/>
  <c r="K2171" i="2"/>
  <c r="M2169" i="2"/>
  <c r="L2169" i="2"/>
  <c r="K2169" i="2"/>
  <c r="M2167" i="2"/>
  <c r="L2167" i="2"/>
  <c r="K2167" i="2"/>
  <c r="M2165" i="2"/>
  <c r="L2165" i="2"/>
  <c r="K2165" i="2"/>
  <c r="M2163" i="2"/>
  <c r="L2163" i="2"/>
  <c r="K2163" i="2"/>
  <c r="M2161" i="2"/>
  <c r="L2161" i="2"/>
  <c r="K2161" i="2"/>
  <c r="M2159" i="2"/>
  <c r="L2159" i="2"/>
  <c r="K2159" i="2"/>
  <c r="M2157" i="2"/>
  <c r="L2157" i="2"/>
  <c r="K2157" i="2"/>
  <c r="M2155" i="2"/>
  <c r="L2155" i="2"/>
  <c r="K2155" i="2"/>
  <c r="M2153" i="2"/>
  <c r="L2153" i="2"/>
  <c r="K2153" i="2"/>
  <c r="M2151" i="2"/>
  <c r="L2151" i="2"/>
  <c r="K2151" i="2"/>
  <c r="M2149" i="2"/>
  <c r="L2149" i="2"/>
  <c r="K2149" i="2"/>
  <c r="M2147" i="2"/>
  <c r="L2147" i="2"/>
  <c r="K2147" i="2"/>
  <c r="M2145" i="2"/>
  <c r="L2145" i="2"/>
  <c r="K2145" i="2"/>
  <c r="M2143" i="2"/>
  <c r="L2143" i="2"/>
  <c r="K2143" i="2"/>
  <c r="M2141" i="2"/>
  <c r="L2141" i="2"/>
  <c r="K2141" i="2"/>
  <c r="M2139" i="2"/>
  <c r="L2139" i="2"/>
  <c r="K2139" i="2"/>
  <c r="M2137" i="2"/>
  <c r="L2137" i="2"/>
  <c r="K2137" i="2"/>
  <c r="M2135" i="2"/>
  <c r="L2135" i="2"/>
  <c r="K2135" i="2"/>
  <c r="M2133" i="2"/>
  <c r="L2133" i="2"/>
  <c r="K2133" i="2"/>
  <c r="M2131" i="2"/>
  <c r="L2131" i="2"/>
  <c r="K2131" i="2"/>
  <c r="M2129" i="2"/>
  <c r="L2129" i="2"/>
  <c r="K2129" i="2"/>
  <c r="M2127" i="2"/>
  <c r="L2127" i="2"/>
  <c r="K2127" i="2"/>
  <c r="M2125" i="2"/>
  <c r="L2125" i="2"/>
  <c r="K2125" i="2"/>
  <c r="M2123" i="2"/>
  <c r="L2123" i="2"/>
  <c r="K2123" i="2"/>
  <c r="M2121" i="2"/>
  <c r="L2121" i="2"/>
  <c r="K2121" i="2"/>
  <c r="M2119" i="2"/>
  <c r="L2119" i="2"/>
  <c r="K2119" i="2"/>
  <c r="M2117" i="2"/>
  <c r="L2117" i="2"/>
  <c r="K2117" i="2"/>
  <c r="M2115" i="2"/>
  <c r="L2115" i="2"/>
  <c r="K2115" i="2"/>
  <c r="M2113" i="2"/>
  <c r="L2113" i="2"/>
  <c r="K2113" i="2"/>
  <c r="M2111" i="2"/>
  <c r="L2111" i="2"/>
  <c r="K2111" i="2"/>
  <c r="M2109" i="2"/>
  <c r="L2109" i="2"/>
  <c r="K2109" i="2"/>
  <c r="M2107" i="2"/>
  <c r="L2107" i="2"/>
  <c r="K2107" i="2"/>
  <c r="M2105" i="2"/>
  <c r="L2105" i="2"/>
  <c r="K2105" i="2"/>
  <c r="M2103" i="2"/>
  <c r="L2103" i="2"/>
  <c r="K2103" i="2"/>
  <c r="M2101" i="2"/>
  <c r="L2101" i="2"/>
  <c r="K2101" i="2"/>
  <c r="M2099" i="2"/>
  <c r="L2099" i="2"/>
  <c r="K2099" i="2"/>
  <c r="M2097" i="2"/>
  <c r="L2097" i="2"/>
  <c r="K2097" i="2"/>
  <c r="M2095" i="2"/>
  <c r="L2095" i="2"/>
  <c r="K2095" i="2"/>
  <c r="M2093" i="2"/>
  <c r="L2093" i="2"/>
  <c r="K2093" i="2"/>
  <c r="M2091" i="2"/>
  <c r="L2091" i="2"/>
  <c r="K2091" i="2"/>
  <c r="M2089" i="2"/>
  <c r="L2089" i="2"/>
  <c r="K2089" i="2"/>
  <c r="M2087" i="2"/>
  <c r="L2087" i="2"/>
  <c r="K2087" i="2"/>
  <c r="M2085" i="2"/>
  <c r="L2085" i="2"/>
  <c r="K2085" i="2"/>
  <c r="M2083" i="2"/>
  <c r="L2083" i="2"/>
  <c r="K2083" i="2"/>
  <c r="M2081" i="2"/>
  <c r="L2081" i="2"/>
  <c r="K2081" i="2"/>
  <c r="M2079" i="2"/>
  <c r="L2079" i="2"/>
  <c r="K2079" i="2"/>
  <c r="M2077" i="2"/>
  <c r="L2077" i="2"/>
  <c r="K2077" i="2"/>
  <c r="M2075" i="2"/>
  <c r="L2075" i="2"/>
  <c r="K2075" i="2"/>
  <c r="M2073" i="2"/>
  <c r="L2073" i="2"/>
  <c r="K2073" i="2"/>
  <c r="M2071" i="2"/>
  <c r="L2071" i="2"/>
  <c r="K2071" i="2"/>
  <c r="M2069" i="2"/>
  <c r="L2069" i="2"/>
  <c r="K2069" i="2"/>
  <c r="M2067" i="2"/>
  <c r="L2067" i="2"/>
  <c r="K2067" i="2"/>
  <c r="M2065" i="2"/>
  <c r="L2065" i="2"/>
  <c r="K2065" i="2"/>
  <c r="M2063" i="2"/>
  <c r="L2063" i="2"/>
  <c r="K2063" i="2"/>
  <c r="M2061" i="2"/>
  <c r="L2061" i="2"/>
  <c r="K2061" i="2"/>
  <c r="M2059" i="2"/>
  <c r="L2059" i="2"/>
  <c r="K2059" i="2"/>
  <c r="M2057" i="2"/>
  <c r="L2057" i="2"/>
  <c r="K2057" i="2"/>
  <c r="M2055" i="2"/>
  <c r="L2055" i="2"/>
  <c r="K2055" i="2"/>
  <c r="M2053" i="2"/>
  <c r="L2053" i="2"/>
  <c r="K2053" i="2"/>
  <c r="M2051" i="2"/>
  <c r="L2051" i="2"/>
  <c r="K2051" i="2"/>
  <c r="M2049" i="2"/>
  <c r="L2049" i="2"/>
  <c r="K2049" i="2"/>
  <c r="M2047" i="2"/>
  <c r="L2047" i="2"/>
  <c r="K2047" i="2"/>
  <c r="M2045" i="2"/>
  <c r="L2045" i="2"/>
  <c r="K2045" i="2"/>
  <c r="M2043" i="2"/>
  <c r="L2043" i="2"/>
  <c r="K2043" i="2"/>
  <c r="M2041" i="2"/>
  <c r="L2041" i="2"/>
  <c r="K2041" i="2"/>
  <c r="M2039" i="2"/>
  <c r="L2039" i="2"/>
  <c r="K2039" i="2"/>
  <c r="M2037" i="2"/>
  <c r="L2037" i="2"/>
  <c r="K2037" i="2"/>
  <c r="M2035" i="2"/>
  <c r="L2035" i="2"/>
  <c r="K2035" i="2"/>
  <c r="M2033" i="2"/>
  <c r="L2033" i="2"/>
  <c r="K2033" i="2"/>
  <c r="M2031" i="2"/>
  <c r="L2031" i="2"/>
  <c r="K2031" i="2"/>
  <c r="M2029" i="2"/>
  <c r="L2029" i="2"/>
  <c r="K2029" i="2"/>
  <c r="M2027" i="2"/>
  <c r="L2027" i="2"/>
  <c r="K2027" i="2"/>
  <c r="M2025" i="2"/>
  <c r="L2025" i="2"/>
  <c r="K2025" i="2"/>
  <c r="M2023" i="2"/>
  <c r="L2023" i="2"/>
  <c r="K2023" i="2"/>
  <c r="M2021" i="2"/>
  <c r="L2021" i="2"/>
  <c r="K2021" i="2"/>
  <c r="M2019" i="2"/>
  <c r="L2019" i="2"/>
  <c r="K2019" i="2"/>
  <c r="M2017" i="2"/>
  <c r="L2017" i="2"/>
  <c r="K2017" i="2"/>
  <c r="M2015" i="2"/>
  <c r="L2015" i="2"/>
  <c r="K2015" i="2"/>
  <c r="M2013" i="2"/>
  <c r="L2013" i="2"/>
  <c r="K2013" i="2"/>
  <c r="M2011" i="2"/>
  <c r="L2011" i="2"/>
  <c r="K2011" i="2"/>
  <c r="M2009" i="2"/>
  <c r="L2009" i="2"/>
  <c r="K2009" i="2"/>
  <c r="M2007" i="2"/>
  <c r="L2007" i="2"/>
  <c r="K2007" i="2"/>
  <c r="M2005" i="2"/>
  <c r="L2005" i="2"/>
  <c r="K2005" i="2"/>
  <c r="M2003" i="2"/>
  <c r="L2003" i="2"/>
  <c r="K2003" i="2"/>
  <c r="M2001" i="2"/>
  <c r="L2001" i="2"/>
  <c r="K2001" i="2"/>
  <c r="M1999" i="2"/>
  <c r="L1999" i="2"/>
  <c r="K1999" i="2"/>
  <c r="M1997" i="2"/>
  <c r="L1997" i="2"/>
  <c r="K1997" i="2"/>
  <c r="M1995" i="2"/>
  <c r="L1995" i="2"/>
  <c r="K1995" i="2"/>
  <c r="M1993" i="2"/>
  <c r="L1993" i="2"/>
  <c r="K1993" i="2"/>
  <c r="M1991" i="2"/>
  <c r="L1991" i="2"/>
  <c r="K1991" i="2"/>
  <c r="M1989" i="2"/>
  <c r="L1989" i="2"/>
  <c r="K1989" i="2"/>
  <c r="M1987" i="2"/>
  <c r="L1987" i="2"/>
  <c r="K1987" i="2"/>
  <c r="M1985" i="2"/>
  <c r="L1985" i="2"/>
  <c r="K1985" i="2"/>
  <c r="M1983" i="2"/>
  <c r="L1983" i="2"/>
  <c r="K1983" i="2"/>
  <c r="M1981" i="2"/>
  <c r="L1981" i="2"/>
  <c r="K1981" i="2"/>
  <c r="M1979" i="2"/>
  <c r="L1979" i="2"/>
  <c r="K1979" i="2"/>
  <c r="M1977" i="2"/>
  <c r="L1977" i="2"/>
  <c r="K1977" i="2"/>
  <c r="M1975" i="2"/>
  <c r="L1975" i="2"/>
  <c r="K1975" i="2"/>
  <c r="M1973" i="2"/>
  <c r="L1973" i="2"/>
  <c r="K1973" i="2"/>
  <c r="M1971" i="2"/>
  <c r="L1971" i="2"/>
  <c r="K1971" i="2"/>
  <c r="M1969" i="2"/>
  <c r="L1969" i="2"/>
  <c r="K1969" i="2"/>
  <c r="M1967" i="2"/>
  <c r="L1967" i="2"/>
  <c r="K1967" i="2"/>
  <c r="M1965" i="2"/>
  <c r="L1965" i="2"/>
  <c r="K1965" i="2"/>
  <c r="M1963" i="2"/>
  <c r="L1963" i="2"/>
  <c r="K1963" i="2"/>
  <c r="M1961" i="2"/>
  <c r="L1961" i="2"/>
  <c r="K1961" i="2"/>
  <c r="M1959" i="2"/>
  <c r="L1959" i="2"/>
  <c r="K1959" i="2"/>
  <c r="M1957" i="2"/>
  <c r="L1957" i="2"/>
  <c r="K1957" i="2"/>
  <c r="M1955" i="2"/>
  <c r="L1955" i="2"/>
  <c r="K1955" i="2"/>
  <c r="M1953" i="2"/>
  <c r="L1953" i="2"/>
  <c r="K1953" i="2"/>
  <c r="M1951" i="2"/>
  <c r="L1951" i="2"/>
  <c r="K1951" i="2"/>
  <c r="M1949" i="2"/>
  <c r="L1949" i="2"/>
  <c r="K1949" i="2"/>
  <c r="M1947" i="2"/>
  <c r="L1947" i="2"/>
  <c r="K1947" i="2"/>
  <c r="M1945" i="2"/>
  <c r="L1945" i="2"/>
  <c r="K1945" i="2"/>
  <c r="M1943" i="2"/>
  <c r="L1943" i="2"/>
  <c r="K1943" i="2"/>
  <c r="M1941" i="2"/>
  <c r="L1941" i="2"/>
  <c r="K1941" i="2"/>
  <c r="M1939" i="2"/>
  <c r="L1939" i="2"/>
  <c r="K1939" i="2"/>
  <c r="M1937" i="2"/>
  <c r="L1937" i="2"/>
  <c r="K1937" i="2"/>
  <c r="M1935" i="2"/>
  <c r="L1935" i="2"/>
  <c r="K1935" i="2"/>
  <c r="M1933" i="2"/>
  <c r="L1933" i="2"/>
  <c r="K1933" i="2"/>
  <c r="M1931" i="2"/>
  <c r="L1931" i="2"/>
  <c r="K1931" i="2"/>
  <c r="M1929" i="2"/>
  <c r="L1929" i="2"/>
  <c r="K1929" i="2"/>
  <c r="M1927" i="2"/>
  <c r="L1927" i="2"/>
  <c r="K1927" i="2"/>
  <c r="M1925" i="2"/>
  <c r="L1925" i="2"/>
  <c r="K1925" i="2"/>
  <c r="M1923" i="2"/>
  <c r="L1923" i="2"/>
  <c r="K1923" i="2"/>
  <c r="M1921" i="2"/>
  <c r="L1921" i="2"/>
  <c r="K1921" i="2"/>
  <c r="M1919" i="2"/>
  <c r="L1919" i="2"/>
  <c r="K1919" i="2"/>
  <c r="M1917" i="2"/>
  <c r="L1917" i="2"/>
  <c r="K1917" i="2"/>
  <c r="M1915" i="2"/>
  <c r="L1915" i="2"/>
  <c r="K1915" i="2"/>
  <c r="M1913" i="2"/>
  <c r="L1913" i="2"/>
  <c r="K1913" i="2"/>
  <c r="M1911" i="2"/>
  <c r="L1911" i="2"/>
  <c r="K1911" i="2"/>
  <c r="M1909" i="2"/>
  <c r="L1909" i="2"/>
  <c r="K1909" i="2"/>
  <c r="M1907" i="2"/>
  <c r="L1907" i="2"/>
  <c r="K1907" i="2"/>
  <c r="M1905" i="2"/>
  <c r="L1905" i="2"/>
  <c r="K1905" i="2"/>
  <c r="M1903" i="2"/>
  <c r="L1903" i="2"/>
  <c r="K1903" i="2"/>
  <c r="M1901" i="2"/>
  <c r="L1901" i="2"/>
  <c r="K1901" i="2"/>
  <c r="M1899" i="2"/>
  <c r="L1899" i="2"/>
  <c r="K1899" i="2"/>
  <c r="M1897" i="2"/>
  <c r="L1897" i="2"/>
  <c r="K1897" i="2"/>
  <c r="M1895" i="2"/>
  <c r="L1895" i="2"/>
  <c r="K1895" i="2"/>
  <c r="M1893" i="2"/>
  <c r="L1893" i="2"/>
  <c r="K1893" i="2"/>
  <c r="M1891" i="2"/>
  <c r="L1891" i="2"/>
  <c r="K1891" i="2"/>
  <c r="M1889" i="2"/>
  <c r="L1889" i="2"/>
  <c r="K1889" i="2"/>
  <c r="M1887" i="2"/>
  <c r="L1887" i="2"/>
  <c r="K1887" i="2"/>
  <c r="M1885" i="2"/>
  <c r="L1885" i="2"/>
  <c r="K1885" i="2"/>
  <c r="M1883" i="2"/>
  <c r="L1883" i="2"/>
  <c r="K1883" i="2"/>
  <c r="M1881" i="2"/>
  <c r="L1881" i="2"/>
  <c r="K1881" i="2"/>
  <c r="M1879" i="2"/>
  <c r="L1879" i="2"/>
  <c r="K1879" i="2"/>
  <c r="M1877" i="2"/>
  <c r="L1877" i="2"/>
  <c r="K1877" i="2"/>
  <c r="M1875" i="2"/>
  <c r="L1875" i="2"/>
  <c r="K1875" i="2"/>
  <c r="M1873" i="2"/>
  <c r="L1873" i="2"/>
  <c r="K1873" i="2"/>
  <c r="M1871" i="2"/>
  <c r="L1871" i="2"/>
  <c r="K1871" i="2"/>
  <c r="M1869" i="2"/>
  <c r="L1869" i="2"/>
  <c r="K1869" i="2"/>
  <c r="M1867" i="2"/>
  <c r="L1867" i="2"/>
  <c r="K1867" i="2"/>
  <c r="M1865" i="2"/>
  <c r="L1865" i="2"/>
  <c r="K1865" i="2"/>
  <c r="M1863" i="2"/>
  <c r="L1863" i="2"/>
  <c r="K1863" i="2"/>
  <c r="M1861" i="2"/>
  <c r="L1861" i="2"/>
  <c r="K1861" i="2"/>
  <c r="M1859" i="2"/>
  <c r="L1859" i="2"/>
  <c r="K1859" i="2"/>
  <c r="M1857" i="2"/>
  <c r="L1857" i="2"/>
  <c r="K1857" i="2"/>
  <c r="M1855" i="2"/>
  <c r="L1855" i="2"/>
  <c r="K1855" i="2"/>
  <c r="M1853" i="2"/>
  <c r="L1853" i="2"/>
  <c r="K1853" i="2"/>
  <c r="M1851" i="2"/>
  <c r="L1851" i="2"/>
  <c r="K1851" i="2"/>
  <c r="M1849" i="2"/>
  <c r="L1849" i="2"/>
  <c r="K1849" i="2"/>
  <c r="M1847" i="2"/>
  <c r="L1847" i="2"/>
  <c r="K1847" i="2"/>
  <c r="M1845" i="2"/>
  <c r="L1845" i="2"/>
  <c r="K1845" i="2"/>
  <c r="M1843" i="2"/>
  <c r="L1843" i="2"/>
  <c r="K1843" i="2"/>
  <c r="M1841" i="2"/>
  <c r="L1841" i="2"/>
  <c r="K1841" i="2"/>
  <c r="M1839" i="2"/>
  <c r="L1839" i="2"/>
  <c r="K1839" i="2"/>
  <c r="M1837" i="2"/>
  <c r="L1837" i="2"/>
  <c r="K1837" i="2"/>
  <c r="M1835" i="2"/>
  <c r="L1835" i="2"/>
  <c r="K1835" i="2"/>
  <c r="M1833" i="2"/>
  <c r="L1833" i="2"/>
  <c r="K1833" i="2"/>
  <c r="M1831" i="2"/>
  <c r="L1831" i="2"/>
  <c r="K1831" i="2"/>
  <c r="M1829" i="2"/>
  <c r="L1829" i="2"/>
  <c r="K1829" i="2"/>
  <c r="M1827" i="2"/>
  <c r="L1827" i="2"/>
  <c r="K1827" i="2"/>
  <c r="M1825" i="2"/>
  <c r="L1825" i="2"/>
  <c r="K1825" i="2"/>
  <c r="M1823" i="2"/>
  <c r="L1823" i="2"/>
  <c r="K1823" i="2"/>
  <c r="M1821" i="2"/>
  <c r="L1821" i="2"/>
  <c r="K1821" i="2"/>
  <c r="M1819" i="2"/>
  <c r="L1819" i="2"/>
  <c r="K1819" i="2"/>
  <c r="M1817" i="2"/>
  <c r="L1817" i="2"/>
  <c r="K1817" i="2"/>
  <c r="M1815" i="2"/>
  <c r="L1815" i="2"/>
  <c r="K1815" i="2"/>
  <c r="M1813" i="2"/>
  <c r="L1813" i="2"/>
  <c r="K1813" i="2"/>
  <c r="M1811" i="2"/>
  <c r="L1811" i="2"/>
  <c r="K1811" i="2"/>
  <c r="M1809" i="2"/>
  <c r="L1809" i="2"/>
  <c r="K1809" i="2"/>
  <c r="M1807" i="2"/>
  <c r="L1807" i="2"/>
  <c r="K1807" i="2"/>
  <c r="M1805" i="2"/>
  <c r="L1805" i="2"/>
  <c r="K1805" i="2"/>
  <c r="M1803" i="2"/>
  <c r="L1803" i="2"/>
  <c r="K1803" i="2"/>
  <c r="M1801" i="2"/>
  <c r="L1801" i="2"/>
  <c r="K1801" i="2"/>
  <c r="M1799" i="2"/>
  <c r="L1799" i="2"/>
  <c r="K1799" i="2"/>
  <c r="M1797" i="2"/>
  <c r="L1797" i="2"/>
  <c r="K1797" i="2"/>
  <c r="M1795" i="2"/>
  <c r="L1795" i="2"/>
  <c r="K1795" i="2"/>
  <c r="M1793" i="2"/>
  <c r="L1793" i="2"/>
  <c r="K1793" i="2"/>
  <c r="M1791" i="2"/>
  <c r="L1791" i="2"/>
  <c r="K1791" i="2"/>
  <c r="M1789" i="2"/>
  <c r="L1789" i="2"/>
  <c r="K1789" i="2"/>
  <c r="M1787" i="2"/>
  <c r="L1787" i="2"/>
  <c r="K1787" i="2"/>
  <c r="M1785" i="2"/>
  <c r="L1785" i="2"/>
  <c r="K1785" i="2"/>
  <c r="M1783" i="2"/>
  <c r="L1783" i="2"/>
  <c r="K1783" i="2"/>
  <c r="M1781" i="2"/>
  <c r="L1781" i="2"/>
  <c r="K1781" i="2"/>
  <c r="M1779" i="2"/>
  <c r="L1779" i="2"/>
  <c r="K1779" i="2"/>
  <c r="M1777" i="2"/>
  <c r="L1777" i="2"/>
  <c r="K1777" i="2"/>
  <c r="M1775" i="2"/>
  <c r="L1775" i="2"/>
  <c r="K1775" i="2"/>
  <c r="M1773" i="2"/>
  <c r="L1773" i="2"/>
  <c r="K1773" i="2"/>
  <c r="M1771" i="2"/>
  <c r="L1771" i="2"/>
  <c r="K1771" i="2"/>
  <c r="M1769" i="2"/>
  <c r="L1769" i="2"/>
  <c r="K1769" i="2"/>
  <c r="M1767" i="2"/>
  <c r="L1767" i="2"/>
  <c r="K1767" i="2"/>
  <c r="M1765" i="2"/>
  <c r="L1765" i="2"/>
  <c r="K1765" i="2"/>
  <c r="M1763" i="2"/>
  <c r="L1763" i="2"/>
  <c r="K1763" i="2"/>
  <c r="M1761" i="2"/>
  <c r="L1761" i="2"/>
  <c r="K1761" i="2"/>
  <c r="M1759" i="2"/>
  <c r="L1759" i="2"/>
  <c r="K1759" i="2"/>
  <c r="M1757" i="2"/>
  <c r="L1757" i="2"/>
  <c r="K1757" i="2"/>
  <c r="M1755" i="2"/>
  <c r="L1755" i="2"/>
  <c r="K1755" i="2"/>
  <c r="M1753" i="2"/>
  <c r="L1753" i="2"/>
  <c r="K1753" i="2"/>
  <c r="M1751" i="2"/>
  <c r="L1751" i="2"/>
  <c r="K1751" i="2"/>
  <c r="M1749" i="2"/>
  <c r="L1749" i="2"/>
  <c r="K1749" i="2"/>
  <c r="M1747" i="2"/>
  <c r="L1747" i="2"/>
  <c r="K1747" i="2"/>
  <c r="M1745" i="2"/>
  <c r="L1745" i="2"/>
  <c r="K1745" i="2"/>
  <c r="M1743" i="2"/>
  <c r="L1743" i="2"/>
  <c r="K1743" i="2"/>
  <c r="M1741" i="2"/>
  <c r="L1741" i="2"/>
  <c r="K1741" i="2"/>
  <c r="M1739" i="2"/>
  <c r="L1739" i="2"/>
  <c r="K1739" i="2"/>
  <c r="M1737" i="2"/>
  <c r="L1737" i="2"/>
  <c r="K1737" i="2"/>
  <c r="M1735" i="2"/>
  <c r="L1735" i="2"/>
  <c r="K1735" i="2"/>
  <c r="M1733" i="2"/>
  <c r="L1733" i="2"/>
  <c r="K1733" i="2"/>
  <c r="M1731" i="2"/>
  <c r="L1731" i="2"/>
  <c r="K1731" i="2"/>
  <c r="M1729" i="2"/>
  <c r="L1729" i="2"/>
  <c r="K1729" i="2"/>
  <c r="M1727" i="2"/>
  <c r="L1727" i="2"/>
  <c r="K1727" i="2"/>
  <c r="M1725" i="2"/>
  <c r="L1725" i="2"/>
  <c r="K1725" i="2"/>
  <c r="M1723" i="2"/>
  <c r="L1723" i="2"/>
  <c r="K1723" i="2"/>
  <c r="M1721" i="2"/>
  <c r="L1721" i="2"/>
  <c r="K1721" i="2"/>
  <c r="M1719" i="2"/>
  <c r="L1719" i="2"/>
  <c r="K1719" i="2"/>
  <c r="M1717" i="2"/>
  <c r="L1717" i="2"/>
  <c r="K1717" i="2"/>
  <c r="M1715" i="2"/>
  <c r="L1715" i="2"/>
  <c r="K1715" i="2"/>
  <c r="M1713" i="2"/>
  <c r="L1713" i="2"/>
  <c r="K1713" i="2"/>
  <c r="M1711" i="2"/>
  <c r="L1711" i="2"/>
  <c r="K1711" i="2"/>
  <c r="M1709" i="2"/>
  <c r="L1709" i="2"/>
  <c r="K1709" i="2"/>
  <c r="M1707" i="2"/>
  <c r="L1707" i="2"/>
  <c r="K1707" i="2"/>
  <c r="M1705" i="2"/>
  <c r="L1705" i="2"/>
  <c r="K1705" i="2"/>
  <c r="M1703" i="2"/>
  <c r="L1703" i="2"/>
  <c r="K1703" i="2"/>
  <c r="M1701" i="2"/>
  <c r="L1701" i="2"/>
  <c r="K1701" i="2"/>
  <c r="M1699" i="2"/>
  <c r="L1699" i="2"/>
  <c r="K1699" i="2"/>
  <c r="M1697" i="2"/>
  <c r="L1697" i="2"/>
  <c r="K1697" i="2"/>
  <c r="M1695" i="2"/>
  <c r="L1695" i="2"/>
  <c r="K1695" i="2"/>
  <c r="M1693" i="2"/>
  <c r="L1693" i="2"/>
  <c r="K1693" i="2"/>
  <c r="M1691" i="2"/>
  <c r="L1691" i="2"/>
  <c r="K1691" i="2"/>
  <c r="M1689" i="2"/>
  <c r="L1689" i="2"/>
  <c r="K1689" i="2"/>
  <c r="M1687" i="2"/>
  <c r="L1687" i="2"/>
  <c r="K1687" i="2"/>
  <c r="M1685" i="2"/>
  <c r="L1685" i="2"/>
  <c r="K1685" i="2"/>
  <c r="M1683" i="2"/>
  <c r="L1683" i="2"/>
  <c r="K1683" i="2"/>
  <c r="M1681" i="2"/>
  <c r="L1681" i="2"/>
  <c r="K1681" i="2"/>
  <c r="M1679" i="2"/>
  <c r="L1679" i="2"/>
  <c r="K1679" i="2"/>
  <c r="M1677" i="2"/>
  <c r="L1677" i="2"/>
  <c r="K1677" i="2"/>
  <c r="M3187" i="2"/>
  <c r="L3187" i="2"/>
  <c r="K3187" i="2"/>
  <c r="M3183" i="2"/>
  <c r="L3183" i="2"/>
  <c r="K3183" i="2"/>
  <c r="M3181" i="2"/>
  <c r="L3181" i="2"/>
  <c r="K3181" i="2"/>
  <c r="M3175" i="2"/>
  <c r="L3175" i="2"/>
  <c r="K3175" i="2"/>
  <c r="M3167" i="2"/>
  <c r="L3167" i="2"/>
  <c r="K3167" i="2"/>
  <c r="M3161" i="2"/>
  <c r="L3161" i="2"/>
  <c r="K3161" i="2"/>
  <c r="M3159" i="2"/>
  <c r="L3159" i="2"/>
  <c r="K3159" i="2"/>
  <c r="M3149" i="2"/>
  <c r="L3149" i="2"/>
  <c r="K3149" i="2"/>
  <c r="M3143" i="2"/>
  <c r="L3143" i="2"/>
  <c r="K3143" i="2"/>
  <c r="M3141" i="2"/>
  <c r="L3141" i="2"/>
  <c r="K3141" i="2"/>
  <c r="M3135" i="2"/>
  <c r="L3135" i="2"/>
  <c r="K3135" i="2"/>
  <c r="M3133" i="2"/>
  <c r="L3133" i="2"/>
  <c r="K3133" i="2"/>
  <c r="M3131" i="2"/>
  <c r="L3131" i="2"/>
  <c r="K3131" i="2"/>
  <c r="M3125" i="2"/>
  <c r="L3125" i="2"/>
  <c r="K3125" i="2"/>
  <c r="M3123" i="2"/>
  <c r="L3123" i="2"/>
  <c r="K3123" i="2"/>
  <c r="M3119" i="2"/>
  <c r="L3119" i="2"/>
  <c r="K3119" i="2"/>
  <c r="M3113" i="2"/>
  <c r="L3113" i="2"/>
  <c r="K3113" i="2"/>
  <c r="M3109" i="2"/>
  <c r="L3109" i="2"/>
  <c r="K3109" i="2"/>
  <c r="M3105" i="2"/>
  <c r="L3105" i="2"/>
  <c r="K3105" i="2"/>
  <c r="M3101" i="2"/>
  <c r="L3101" i="2"/>
  <c r="K3101" i="2"/>
  <c r="M3097" i="2"/>
  <c r="L3097" i="2"/>
  <c r="K3097" i="2"/>
  <c r="M3095" i="2"/>
  <c r="L3095" i="2"/>
  <c r="K3095" i="2"/>
  <c r="M3093" i="2"/>
  <c r="L3093" i="2"/>
  <c r="K3093" i="2"/>
  <c r="M3089" i="2"/>
  <c r="L3089" i="2"/>
  <c r="K3089" i="2"/>
  <c r="M3085" i="2"/>
  <c r="L3085" i="2"/>
  <c r="K3085" i="2"/>
  <c r="M3083" i="2"/>
  <c r="L3083" i="2"/>
  <c r="K3083" i="2"/>
  <c r="M3079" i="2"/>
  <c r="L3079" i="2"/>
  <c r="K3079" i="2"/>
  <c r="M3077" i="2"/>
  <c r="L3077" i="2"/>
  <c r="K3077" i="2"/>
  <c r="M3073" i="2"/>
  <c r="L3073" i="2"/>
  <c r="K3073" i="2"/>
  <c r="M3067" i="2"/>
  <c r="L3067" i="2"/>
  <c r="K3067" i="2"/>
  <c r="M3065" i="2"/>
  <c r="L3065" i="2"/>
  <c r="K3065" i="2"/>
  <c r="M3061" i="2"/>
  <c r="L3061" i="2"/>
  <c r="K3061" i="2"/>
  <c r="M3051" i="2"/>
  <c r="L3051" i="2"/>
  <c r="K3051" i="2"/>
  <c r="M3047" i="2"/>
  <c r="L3047" i="2"/>
  <c r="K3047" i="2"/>
  <c r="M3043" i="2"/>
  <c r="L3043" i="2"/>
  <c r="K3043" i="2"/>
  <c r="M3041" i="2"/>
  <c r="L3041" i="2"/>
  <c r="K3041" i="2"/>
  <c r="M3039" i="2"/>
  <c r="L3039" i="2"/>
  <c r="K3039" i="2"/>
  <c r="M3035" i="2"/>
  <c r="L3035" i="2"/>
  <c r="K3035" i="2"/>
  <c r="M3031" i="2"/>
  <c r="L3031" i="2"/>
  <c r="K3031" i="2"/>
  <c r="M3027" i="2"/>
  <c r="L3027" i="2"/>
  <c r="K3027" i="2"/>
  <c r="M3025" i="2"/>
  <c r="L3025" i="2"/>
  <c r="K3025" i="2"/>
  <c r="M3021" i="2"/>
  <c r="L3021" i="2"/>
  <c r="K3021" i="2"/>
  <c r="M3013" i="2"/>
  <c r="L3013" i="2"/>
  <c r="K3013" i="2"/>
  <c r="M3011" i="2"/>
  <c r="L3011" i="2"/>
  <c r="K3011" i="2"/>
  <c r="M3009" i="2"/>
  <c r="L3009" i="2"/>
  <c r="K3009" i="2"/>
  <c r="M3003" i="2"/>
  <c r="L3003" i="2"/>
  <c r="K3003" i="2"/>
  <c r="M3001" i="2"/>
  <c r="L3001" i="2"/>
  <c r="K3001" i="2"/>
  <c r="M2997" i="2"/>
  <c r="L2997" i="2"/>
  <c r="K2997" i="2"/>
  <c r="M2993" i="2"/>
  <c r="L2993" i="2"/>
  <c r="K2993" i="2"/>
  <c r="M2989" i="2"/>
  <c r="L2989" i="2"/>
  <c r="K2989" i="2"/>
  <c r="M2981" i="2"/>
  <c r="L2981" i="2"/>
  <c r="K2981" i="2"/>
  <c r="M2979" i="2"/>
  <c r="L2979" i="2"/>
  <c r="K2979" i="2"/>
  <c r="M2969" i="2"/>
  <c r="L2969" i="2"/>
  <c r="K2969" i="2"/>
  <c r="M2963" i="2"/>
  <c r="L2963" i="2"/>
  <c r="K2963" i="2"/>
  <c r="M2959" i="2"/>
  <c r="L2959" i="2"/>
  <c r="K2959" i="2"/>
  <c r="M2957" i="2"/>
  <c r="L2957" i="2"/>
  <c r="K2957" i="2"/>
  <c r="M2953" i="2"/>
  <c r="L2953" i="2"/>
  <c r="K2953" i="2"/>
  <c r="M2947" i="2"/>
  <c r="L2947" i="2"/>
  <c r="K2947" i="2"/>
  <c r="M2945" i="2"/>
  <c r="L2945" i="2"/>
  <c r="K2945" i="2"/>
  <c r="M2941" i="2"/>
  <c r="L2941" i="2"/>
  <c r="K2941" i="2"/>
  <c r="M2937" i="2"/>
  <c r="L2937" i="2"/>
  <c r="K2937" i="2"/>
  <c r="M2933" i="2"/>
  <c r="L2933" i="2"/>
  <c r="K2933" i="2"/>
  <c r="M3184" i="2"/>
  <c r="L3184" i="2"/>
  <c r="K3184" i="2"/>
  <c r="M3182" i="2"/>
  <c r="L3182" i="2"/>
  <c r="K3182" i="2"/>
  <c r="M3178" i="2"/>
  <c r="L3178" i="2"/>
  <c r="K3178" i="2"/>
  <c r="M3172" i="2"/>
  <c r="L3172" i="2"/>
  <c r="K3172" i="2"/>
  <c r="M3170" i="2"/>
  <c r="L3170" i="2"/>
  <c r="K3170" i="2"/>
  <c r="M3166" i="2"/>
  <c r="L3166" i="2"/>
  <c r="K3166" i="2"/>
  <c r="M3162" i="2"/>
  <c r="L3162" i="2"/>
  <c r="K3162" i="2"/>
  <c r="M3160" i="2"/>
  <c r="L3160" i="2"/>
  <c r="K3160" i="2"/>
  <c r="M3156" i="2"/>
  <c r="L3156" i="2"/>
  <c r="K3156" i="2"/>
  <c r="M3154" i="2"/>
  <c r="L3154" i="2"/>
  <c r="K3154" i="2"/>
  <c r="M3150" i="2"/>
  <c r="L3150" i="2"/>
  <c r="K3150" i="2"/>
  <c r="M3144" i="2"/>
  <c r="L3144" i="2"/>
  <c r="K3144" i="2"/>
  <c r="M3134" i="2"/>
  <c r="L3134" i="2"/>
  <c r="K3134" i="2"/>
  <c r="M3132" i="2"/>
  <c r="L3132" i="2"/>
  <c r="K3132" i="2"/>
  <c r="M3128" i="2"/>
  <c r="L3128" i="2"/>
  <c r="K3128" i="2"/>
  <c r="M3124" i="2"/>
  <c r="L3124" i="2"/>
  <c r="K3124" i="2"/>
  <c r="M3122" i="2"/>
  <c r="L3122" i="2"/>
  <c r="K3122" i="2"/>
  <c r="M3120" i="2"/>
  <c r="L3120" i="2"/>
  <c r="K3120" i="2"/>
  <c r="M3118" i="2"/>
  <c r="L3118" i="2"/>
  <c r="K3118" i="2"/>
  <c r="M3112" i="2"/>
  <c r="L3112" i="2"/>
  <c r="K3112" i="2"/>
  <c r="M3106" i="2"/>
  <c r="L3106" i="2"/>
  <c r="K3106" i="2"/>
  <c r="M3102" i="2"/>
  <c r="L3102" i="2"/>
  <c r="K3102" i="2"/>
  <c r="M3098" i="2"/>
  <c r="L3098" i="2"/>
  <c r="K3098" i="2"/>
  <c r="M3096" i="2"/>
  <c r="L3096" i="2"/>
  <c r="K3096" i="2"/>
  <c r="M3090" i="2"/>
  <c r="L3090" i="2"/>
  <c r="K3090" i="2"/>
  <c r="M3084" i="2"/>
  <c r="L3084" i="2"/>
  <c r="K3084" i="2"/>
  <c r="M3082" i="2"/>
  <c r="L3082" i="2"/>
  <c r="K3082" i="2"/>
  <c r="M3080" i="2"/>
  <c r="L3080" i="2"/>
  <c r="K3080" i="2"/>
  <c r="M3078" i="2"/>
  <c r="L3078" i="2"/>
  <c r="K3078" i="2"/>
  <c r="M3072" i="2"/>
  <c r="L3072" i="2"/>
  <c r="K3072" i="2"/>
  <c r="M3068" i="2"/>
  <c r="L3068" i="2"/>
  <c r="K3068" i="2"/>
  <c r="M3066" i="2"/>
  <c r="L3066" i="2"/>
  <c r="K3066" i="2"/>
  <c r="M3062" i="2"/>
  <c r="L3062" i="2"/>
  <c r="K3062" i="2"/>
  <c r="M3058" i="2"/>
  <c r="L3058" i="2"/>
  <c r="K3058" i="2"/>
  <c r="M3056" i="2"/>
  <c r="L3056" i="2"/>
  <c r="K3056" i="2"/>
  <c r="M3052" i="2"/>
  <c r="L3052" i="2"/>
  <c r="K3052" i="2"/>
  <c r="M3048" i="2"/>
  <c r="L3048" i="2"/>
  <c r="K3048" i="2"/>
  <c r="M3046" i="2"/>
  <c r="L3046" i="2"/>
  <c r="K3046" i="2"/>
  <c r="M3040" i="2"/>
  <c r="L3040" i="2"/>
  <c r="K3040" i="2"/>
  <c r="M3036" i="2"/>
  <c r="L3036" i="2"/>
  <c r="K3036" i="2"/>
  <c r="M3028" i="2"/>
  <c r="L3028" i="2"/>
  <c r="K3028" i="2"/>
  <c r="M3026" i="2"/>
  <c r="L3026" i="2"/>
  <c r="K3026" i="2"/>
  <c r="M3022" i="2"/>
  <c r="L3022" i="2"/>
  <c r="K3022" i="2"/>
  <c r="M3018" i="2"/>
  <c r="L3018" i="2"/>
  <c r="K3018" i="2"/>
  <c r="M3012" i="2"/>
  <c r="L3012" i="2"/>
  <c r="K3012" i="2"/>
  <c r="M3010" i="2"/>
  <c r="L3010" i="2"/>
  <c r="K3010" i="2"/>
  <c r="M3006" i="2"/>
  <c r="L3006" i="2"/>
  <c r="K3006" i="2"/>
  <c r="M3004" i="2"/>
  <c r="L3004" i="2"/>
  <c r="K3004" i="2"/>
  <c r="M3002" i="2"/>
  <c r="L3002" i="2"/>
  <c r="K3002" i="2"/>
  <c r="M2996" i="2"/>
  <c r="L2996" i="2"/>
  <c r="K2996" i="2"/>
  <c r="M2992" i="2"/>
  <c r="L2992" i="2"/>
  <c r="K2992" i="2"/>
  <c r="M2988" i="2"/>
  <c r="L2988" i="2"/>
  <c r="K2988" i="2"/>
  <c r="M2980" i="2"/>
  <c r="L2980" i="2"/>
  <c r="K2980" i="2"/>
  <c r="M2974" i="2"/>
  <c r="L2974" i="2"/>
  <c r="K2974" i="2"/>
  <c r="M2970" i="2"/>
  <c r="L2970" i="2"/>
  <c r="K2970" i="2"/>
  <c r="M2966" i="2"/>
  <c r="L2966" i="2"/>
  <c r="K2966" i="2"/>
  <c r="M2964" i="2"/>
  <c r="L2964" i="2"/>
  <c r="K2964" i="2"/>
  <c r="M2962" i="2"/>
  <c r="L2962" i="2"/>
  <c r="K2962" i="2"/>
  <c r="M2956" i="2"/>
  <c r="L2956" i="2"/>
  <c r="K2956" i="2"/>
  <c r="M2950" i="2"/>
  <c r="L2950" i="2"/>
  <c r="K2950" i="2"/>
  <c r="M2948" i="2"/>
  <c r="L2948" i="2"/>
  <c r="K2948" i="2"/>
  <c r="M2944" i="2"/>
  <c r="L2944" i="2"/>
  <c r="K2944" i="2"/>
  <c r="M2940" i="2"/>
  <c r="L2940" i="2"/>
  <c r="K2940" i="2"/>
  <c r="M2934" i="2"/>
  <c r="L2934" i="2"/>
  <c r="K2934" i="2"/>
  <c r="M2930" i="2"/>
  <c r="L2930" i="2"/>
  <c r="K2930" i="2"/>
  <c r="M2926" i="2"/>
  <c r="L2926" i="2"/>
  <c r="K2926" i="2"/>
  <c r="M2924" i="2"/>
  <c r="L2924" i="2"/>
  <c r="K2924" i="2"/>
  <c r="M2920" i="2"/>
  <c r="L2920" i="2"/>
  <c r="K2920" i="2"/>
  <c r="M2916" i="2"/>
  <c r="L2916" i="2"/>
  <c r="K2916" i="2"/>
  <c r="M2914" i="2"/>
  <c r="L2914" i="2"/>
  <c r="K2914" i="2"/>
  <c r="M2910" i="2"/>
  <c r="L2910" i="2"/>
  <c r="K2910" i="2"/>
  <c r="M2908" i="2"/>
  <c r="L2908" i="2"/>
  <c r="K2908" i="2"/>
  <c r="M2906" i="2"/>
  <c r="L2906" i="2"/>
  <c r="K2906" i="2"/>
  <c r="M2904" i="2"/>
  <c r="L2904" i="2"/>
  <c r="K2904" i="2"/>
  <c r="M2902" i="2"/>
  <c r="L2902" i="2"/>
  <c r="K2902" i="2"/>
  <c r="M2900" i="2"/>
  <c r="L2900" i="2"/>
  <c r="K2900" i="2"/>
  <c r="M2898" i="2"/>
  <c r="L2898" i="2"/>
  <c r="K2898" i="2"/>
  <c r="M2896" i="2"/>
  <c r="L2896" i="2"/>
  <c r="K2896" i="2"/>
  <c r="M2894" i="2"/>
  <c r="L2894" i="2"/>
  <c r="K2894" i="2"/>
  <c r="M2892" i="2"/>
  <c r="L2892" i="2"/>
  <c r="K2892" i="2"/>
  <c r="M2890" i="2"/>
  <c r="L2890" i="2"/>
  <c r="K2890" i="2"/>
  <c r="M2888" i="2"/>
  <c r="L2888" i="2"/>
  <c r="K2888" i="2"/>
  <c r="M2886" i="2"/>
  <c r="L2886" i="2"/>
  <c r="K2886" i="2"/>
  <c r="M2884" i="2"/>
  <c r="L2884" i="2"/>
  <c r="K2884" i="2"/>
  <c r="M2882" i="2"/>
  <c r="L2882" i="2"/>
  <c r="K2882" i="2"/>
  <c r="M2880" i="2"/>
  <c r="L2880" i="2"/>
  <c r="K2880" i="2"/>
  <c r="M2878" i="2"/>
  <c r="L2878" i="2"/>
  <c r="K2878" i="2"/>
  <c r="M2876" i="2"/>
  <c r="L2876" i="2"/>
  <c r="K2876" i="2"/>
  <c r="M2874" i="2"/>
  <c r="L2874" i="2"/>
  <c r="K2874" i="2"/>
  <c r="M2872" i="2"/>
  <c r="L2872" i="2"/>
  <c r="K2872" i="2"/>
  <c r="M2870" i="2"/>
  <c r="L2870" i="2"/>
  <c r="K2870" i="2"/>
  <c r="M2868" i="2"/>
  <c r="L2868" i="2"/>
  <c r="K2868" i="2"/>
  <c r="M2866" i="2"/>
  <c r="L2866" i="2"/>
  <c r="K2866" i="2"/>
  <c r="M2864" i="2"/>
  <c r="L2864" i="2"/>
  <c r="K2864" i="2"/>
  <c r="M2862" i="2"/>
  <c r="L2862" i="2"/>
  <c r="K2862" i="2"/>
  <c r="M2860" i="2"/>
  <c r="L2860" i="2"/>
  <c r="K2860" i="2"/>
  <c r="M2858" i="2"/>
  <c r="L2858" i="2"/>
  <c r="K2858" i="2"/>
  <c r="M2856" i="2"/>
  <c r="L2856" i="2"/>
  <c r="K2856" i="2"/>
  <c r="M2854" i="2"/>
  <c r="L2854" i="2"/>
  <c r="K2854" i="2"/>
  <c r="M2852" i="2"/>
  <c r="L2852" i="2"/>
  <c r="K2852" i="2"/>
  <c r="M2850" i="2"/>
  <c r="L2850" i="2"/>
  <c r="K2850" i="2"/>
  <c r="M2848" i="2"/>
  <c r="L2848" i="2"/>
  <c r="K2848" i="2"/>
  <c r="M2846" i="2"/>
  <c r="L2846" i="2"/>
  <c r="K2846" i="2"/>
  <c r="M2844" i="2"/>
  <c r="L2844" i="2"/>
  <c r="K2844" i="2"/>
  <c r="M2842" i="2"/>
  <c r="L2842" i="2"/>
  <c r="K2842" i="2"/>
  <c r="M2840" i="2"/>
  <c r="L2840" i="2"/>
  <c r="K2840" i="2"/>
  <c r="M2838" i="2"/>
  <c r="L2838" i="2"/>
  <c r="K2838" i="2"/>
  <c r="M2836" i="2"/>
  <c r="L2836" i="2"/>
  <c r="K2836" i="2"/>
  <c r="M2834" i="2"/>
  <c r="L2834" i="2"/>
  <c r="K2834" i="2"/>
  <c r="M2832" i="2"/>
  <c r="L2832" i="2"/>
  <c r="K2832" i="2"/>
  <c r="M2830" i="2"/>
  <c r="L2830" i="2"/>
  <c r="K2830" i="2"/>
  <c r="M2828" i="2"/>
  <c r="L2828" i="2"/>
  <c r="K2828" i="2"/>
  <c r="M2826" i="2"/>
  <c r="L2826" i="2"/>
  <c r="K2826" i="2"/>
  <c r="M2824" i="2"/>
  <c r="L2824" i="2"/>
  <c r="K2824" i="2"/>
  <c r="M2822" i="2"/>
  <c r="L2822" i="2"/>
  <c r="K2822" i="2"/>
  <c r="M2820" i="2"/>
  <c r="L2820" i="2"/>
  <c r="K2820" i="2"/>
  <c r="M2818" i="2"/>
  <c r="L2818" i="2"/>
  <c r="K2818" i="2"/>
  <c r="M2816" i="2"/>
  <c r="L2816" i="2"/>
  <c r="K2816" i="2"/>
  <c r="M2814" i="2"/>
  <c r="L2814" i="2"/>
  <c r="K2814" i="2"/>
  <c r="M2812" i="2"/>
  <c r="L2812" i="2"/>
  <c r="K2812" i="2"/>
  <c r="M2810" i="2"/>
  <c r="L2810" i="2"/>
  <c r="K2810" i="2"/>
  <c r="M2808" i="2"/>
  <c r="L2808" i="2"/>
  <c r="K2808" i="2"/>
  <c r="M2806" i="2"/>
  <c r="L2806" i="2"/>
  <c r="K2806" i="2"/>
  <c r="M2804" i="2"/>
  <c r="L2804" i="2"/>
  <c r="K2804" i="2"/>
  <c r="M2802" i="2"/>
  <c r="L2802" i="2"/>
  <c r="K2802" i="2"/>
  <c r="M2800" i="2"/>
  <c r="L2800" i="2"/>
  <c r="K2800" i="2"/>
  <c r="M2798" i="2"/>
  <c r="L2798" i="2"/>
  <c r="K2798" i="2"/>
  <c r="M2796" i="2"/>
  <c r="L2796" i="2"/>
  <c r="K2796" i="2"/>
  <c r="M2794" i="2"/>
  <c r="L2794" i="2"/>
  <c r="K2794" i="2"/>
  <c r="M2792" i="2"/>
  <c r="L2792" i="2"/>
  <c r="K2792" i="2"/>
  <c r="M2790" i="2"/>
  <c r="L2790" i="2"/>
  <c r="K2790" i="2"/>
  <c r="M2788" i="2"/>
  <c r="L2788" i="2"/>
  <c r="K2788" i="2"/>
  <c r="M2786" i="2"/>
  <c r="L2786" i="2"/>
  <c r="K2786" i="2"/>
  <c r="M2784" i="2"/>
  <c r="L2784" i="2"/>
  <c r="K2784" i="2"/>
  <c r="M2782" i="2"/>
  <c r="L2782" i="2"/>
  <c r="K2782" i="2"/>
  <c r="M2780" i="2"/>
  <c r="L2780" i="2"/>
  <c r="K2780" i="2"/>
  <c r="M2778" i="2"/>
  <c r="L2778" i="2"/>
  <c r="K2778" i="2"/>
  <c r="M2776" i="2"/>
  <c r="L2776" i="2"/>
  <c r="K2776" i="2"/>
  <c r="M2774" i="2"/>
  <c r="L2774" i="2"/>
  <c r="K2774" i="2"/>
  <c r="M2772" i="2"/>
  <c r="L2772" i="2"/>
  <c r="K2772" i="2"/>
  <c r="M2770" i="2"/>
  <c r="L2770" i="2"/>
  <c r="K2770" i="2"/>
  <c r="M2768" i="2"/>
  <c r="L2768" i="2"/>
  <c r="K2768" i="2"/>
  <c r="M2766" i="2"/>
  <c r="L2766" i="2"/>
  <c r="K2766" i="2"/>
  <c r="M2764" i="2"/>
  <c r="L2764" i="2"/>
  <c r="K2764" i="2"/>
  <c r="M2762" i="2"/>
  <c r="L2762" i="2"/>
  <c r="K2762" i="2"/>
  <c r="M2760" i="2"/>
  <c r="L2760" i="2"/>
  <c r="K2760" i="2"/>
  <c r="M2758" i="2"/>
  <c r="L2758" i="2"/>
  <c r="K2758" i="2"/>
  <c r="M2756" i="2"/>
  <c r="L2756" i="2"/>
  <c r="K2756" i="2"/>
  <c r="M2754" i="2"/>
  <c r="L2754" i="2"/>
  <c r="K2754" i="2"/>
  <c r="M2752" i="2"/>
  <c r="L2752" i="2"/>
  <c r="K2752" i="2"/>
  <c r="M2750" i="2"/>
  <c r="L2750" i="2"/>
  <c r="K2750" i="2"/>
  <c r="M2748" i="2"/>
  <c r="L2748" i="2"/>
  <c r="K2748" i="2"/>
  <c r="M2746" i="2"/>
  <c r="L2746" i="2"/>
  <c r="K2746" i="2"/>
  <c r="M2744" i="2"/>
  <c r="L2744" i="2"/>
  <c r="K2744" i="2"/>
  <c r="M2742" i="2"/>
  <c r="L2742" i="2"/>
  <c r="K2742" i="2"/>
  <c r="M2740" i="2"/>
  <c r="L2740" i="2"/>
  <c r="K2740" i="2"/>
  <c r="M2738" i="2"/>
  <c r="L2738" i="2"/>
  <c r="K2738" i="2"/>
  <c r="M2736" i="2"/>
  <c r="L2736" i="2"/>
  <c r="K2736" i="2"/>
  <c r="M2734" i="2"/>
  <c r="L2734" i="2"/>
  <c r="K2734" i="2"/>
  <c r="M2732" i="2"/>
  <c r="L2732" i="2"/>
  <c r="K2732" i="2"/>
  <c r="M2730" i="2"/>
  <c r="L2730" i="2"/>
  <c r="K2730" i="2"/>
  <c r="M2728" i="2"/>
  <c r="L2728" i="2"/>
  <c r="K2728" i="2"/>
  <c r="M2726" i="2"/>
  <c r="L2726" i="2"/>
  <c r="K2726" i="2"/>
  <c r="M2724" i="2"/>
  <c r="L2724" i="2"/>
  <c r="K2724" i="2"/>
  <c r="M2722" i="2"/>
  <c r="L2722" i="2"/>
  <c r="K2722" i="2"/>
  <c r="M2720" i="2"/>
  <c r="L2720" i="2"/>
  <c r="K2720" i="2"/>
  <c r="M2718" i="2"/>
  <c r="L2718" i="2"/>
  <c r="K2718" i="2"/>
  <c r="M2716" i="2"/>
  <c r="L2716" i="2"/>
  <c r="K2716" i="2"/>
  <c r="M2714" i="2"/>
  <c r="L2714" i="2"/>
  <c r="K2714" i="2"/>
  <c r="M2712" i="2"/>
  <c r="L2712" i="2"/>
  <c r="K2712" i="2"/>
  <c r="M2710" i="2"/>
  <c r="L2710" i="2"/>
  <c r="K2710" i="2"/>
  <c r="M2708" i="2"/>
  <c r="L2708" i="2"/>
  <c r="K2708" i="2"/>
  <c r="M2706" i="2"/>
  <c r="L2706" i="2"/>
  <c r="K2706" i="2"/>
  <c r="M2704" i="2"/>
  <c r="L2704" i="2"/>
  <c r="K2704" i="2"/>
  <c r="M2702" i="2"/>
  <c r="L2702" i="2"/>
  <c r="K2702" i="2"/>
  <c r="M2700" i="2"/>
  <c r="L2700" i="2"/>
  <c r="K2700" i="2"/>
  <c r="M2698" i="2"/>
  <c r="L2698" i="2"/>
  <c r="K2698" i="2"/>
  <c r="M2696" i="2"/>
  <c r="L2696" i="2"/>
  <c r="K2696" i="2"/>
  <c r="M2694" i="2"/>
  <c r="L2694" i="2"/>
  <c r="K2694" i="2"/>
  <c r="M2692" i="2"/>
  <c r="L2692" i="2"/>
  <c r="K2692" i="2"/>
  <c r="M2690" i="2"/>
  <c r="L2690" i="2"/>
  <c r="K2690" i="2"/>
  <c r="M2688" i="2"/>
  <c r="L2688" i="2"/>
  <c r="K2688" i="2"/>
  <c r="M2686" i="2"/>
  <c r="L2686" i="2"/>
  <c r="K2686" i="2"/>
  <c r="M2684" i="2"/>
  <c r="L2684" i="2"/>
  <c r="K2684" i="2"/>
  <c r="M2682" i="2"/>
  <c r="L2682" i="2"/>
  <c r="K2682" i="2"/>
  <c r="M2680" i="2"/>
  <c r="L2680" i="2"/>
  <c r="K2680" i="2"/>
  <c r="M2678" i="2"/>
  <c r="L2678" i="2"/>
  <c r="K2678" i="2"/>
  <c r="M2676" i="2"/>
  <c r="L2676" i="2"/>
  <c r="K2676" i="2"/>
  <c r="M2674" i="2"/>
  <c r="L2674" i="2"/>
  <c r="K2674" i="2"/>
  <c r="M2672" i="2"/>
  <c r="L2672" i="2"/>
  <c r="K2672" i="2"/>
  <c r="M2670" i="2"/>
  <c r="L2670" i="2"/>
  <c r="K2670" i="2"/>
  <c r="M2668" i="2"/>
  <c r="L2668" i="2"/>
  <c r="K2668" i="2"/>
  <c r="M2666" i="2"/>
  <c r="L2666" i="2"/>
  <c r="K2666" i="2"/>
  <c r="M2664" i="2"/>
  <c r="L2664" i="2"/>
  <c r="K2664" i="2"/>
  <c r="M2662" i="2"/>
  <c r="L2662" i="2"/>
  <c r="K2662" i="2"/>
  <c r="M2660" i="2"/>
  <c r="L2660" i="2"/>
  <c r="K2660" i="2"/>
  <c r="M2658" i="2"/>
  <c r="L2658" i="2"/>
  <c r="K2658" i="2"/>
  <c r="M2656" i="2"/>
  <c r="L2656" i="2"/>
  <c r="K2656" i="2"/>
  <c r="M2654" i="2"/>
  <c r="L2654" i="2"/>
  <c r="K2654" i="2"/>
  <c r="M2652" i="2"/>
  <c r="L2652" i="2"/>
  <c r="K2652" i="2"/>
  <c r="M2650" i="2"/>
  <c r="L2650" i="2"/>
  <c r="K2650" i="2"/>
  <c r="M2648" i="2"/>
  <c r="L2648" i="2"/>
  <c r="K2648" i="2"/>
  <c r="M2646" i="2"/>
  <c r="L2646" i="2"/>
  <c r="K2646" i="2"/>
  <c r="M2644" i="2"/>
  <c r="L2644" i="2"/>
  <c r="K2644" i="2"/>
  <c r="M2642" i="2"/>
  <c r="L2642" i="2"/>
  <c r="K2642" i="2"/>
  <c r="M2640" i="2"/>
  <c r="L2640" i="2"/>
  <c r="K2640" i="2"/>
  <c r="M2638" i="2"/>
  <c r="L2638" i="2"/>
  <c r="K2638" i="2"/>
  <c r="M2636" i="2"/>
  <c r="L2636" i="2"/>
  <c r="K2636" i="2"/>
  <c r="M2634" i="2"/>
  <c r="L2634" i="2"/>
  <c r="K2634" i="2"/>
  <c r="M2632" i="2"/>
  <c r="L2632" i="2"/>
  <c r="K2632" i="2"/>
  <c r="M2630" i="2"/>
  <c r="L2630" i="2"/>
  <c r="K2630" i="2"/>
  <c r="M2628" i="2"/>
  <c r="L2628" i="2"/>
  <c r="K2628" i="2"/>
  <c r="M2626" i="2"/>
  <c r="L2626" i="2"/>
  <c r="K2626" i="2"/>
  <c r="M2624" i="2"/>
  <c r="L2624" i="2"/>
  <c r="K2624" i="2"/>
  <c r="M2622" i="2"/>
  <c r="L2622" i="2"/>
  <c r="K2622" i="2"/>
  <c r="M2620" i="2"/>
  <c r="L2620" i="2"/>
  <c r="K2620" i="2"/>
  <c r="M2618" i="2"/>
  <c r="L2618" i="2"/>
  <c r="K2618" i="2"/>
  <c r="M2616" i="2"/>
  <c r="L2616" i="2"/>
  <c r="K2616" i="2"/>
  <c r="M2614" i="2"/>
  <c r="L2614" i="2"/>
  <c r="K2614" i="2"/>
  <c r="M2612" i="2"/>
  <c r="L2612" i="2"/>
  <c r="K2612" i="2"/>
  <c r="M2610" i="2"/>
  <c r="L2610" i="2"/>
  <c r="K2610" i="2"/>
  <c r="M2608" i="2"/>
  <c r="L2608" i="2"/>
  <c r="K2608" i="2"/>
  <c r="M2606" i="2"/>
  <c r="L2606" i="2"/>
  <c r="K2606" i="2"/>
  <c r="M2604" i="2"/>
  <c r="L2604" i="2"/>
  <c r="K2604" i="2"/>
  <c r="M2602" i="2"/>
  <c r="L2602" i="2"/>
  <c r="K2602" i="2"/>
  <c r="M2600" i="2"/>
  <c r="L2600" i="2"/>
  <c r="K2600" i="2"/>
  <c r="M2598" i="2"/>
  <c r="L2598" i="2"/>
  <c r="K2598" i="2"/>
  <c r="M2596" i="2"/>
  <c r="L2596" i="2"/>
  <c r="K2596" i="2"/>
  <c r="M2594" i="2"/>
  <c r="L2594" i="2"/>
  <c r="K2594" i="2"/>
  <c r="M2592" i="2"/>
  <c r="L2592" i="2"/>
  <c r="K2592" i="2"/>
  <c r="M2590" i="2"/>
  <c r="L2590" i="2"/>
  <c r="K2590" i="2"/>
  <c r="M2588" i="2"/>
  <c r="L2588" i="2"/>
  <c r="K2588" i="2"/>
  <c r="M2586" i="2"/>
  <c r="L2586" i="2"/>
  <c r="K2586" i="2"/>
  <c r="M2584" i="2"/>
  <c r="L2584" i="2"/>
  <c r="K2584" i="2"/>
  <c r="M2582" i="2"/>
  <c r="L2582" i="2"/>
  <c r="K2582" i="2"/>
  <c r="M2580" i="2"/>
  <c r="L2580" i="2"/>
  <c r="K2580" i="2"/>
  <c r="M2578" i="2"/>
  <c r="L2578" i="2"/>
  <c r="K2578" i="2"/>
  <c r="M2576" i="2"/>
  <c r="L2576" i="2"/>
  <c r="K2576" i="2"/>
  <c r="M2574" i="2"/>
  <c r="L2574" i="2"/>
  <c r="K2574" i="2"/>
  <c r="M2572" i="2"/>
  <c r="L2572" i="2"/>
  <c r="K2572" i="2"/>
  <c r="M2570" i="2"/>
  <c r="L2570" i="2"/>
  <c r="K2570" i="2"/>
  <c r="M2568" i="2"/>
  <c r="L2568" i="2"/>
  <c r="K2568" i="2"/>
  <c r="M2566" i="2"/>
  <c r="L2566" i="2"/>
  <c r="K2566" i="2"/>
  <c r="M2564" i="2"/>
  <c r="L2564" i="2"/>
  <c r="K2564" i="2"/>
  <c r="M2562" i="2"/>
  <c r="L2562" i="2"/>
  <c r="K2562" i="2"/>
  <c r="M2560" i="2"/>
  <c r="L2560" i="2"/>
  <c r="K2560" i="2"/>
  <c r="M2558" i="2"/>
  <c r="L2558" i="2"/>
  <c r="K2558" i="2"/>
  <c r="M2556" i="2"/>
  <c r="L2556" i="2"/>
  <c r="K2556" i="2"/>
  <c r="M2554" i="2"/>
  <c r="L2554" i="2"/>
  <c r="K2554" i="2"/>
  <c r="M2552" i="2"/>
  <c r="L2552" i="2"/>
  <c r="K2552" i="2"/>
  <c r="M2550" i="2"/>
  <c r="L2550" i="2"/>
  <c r="K2550" i="2"/>
  <c r="M2548" i="2"/>
  <c r="L2548" i="2"/>
  <c r="K2548" i="2"/>
  <c r="M2546" i="2"/>
  <c r="L2546" i="2"/>
  <c r="K2546" i="2"/>
  <c r="M2544" i="2"/>
  <c r="L2544" i="2"/>
  <c r="K2544" i="2"/>
  <c r="M2542" i="2"/>
  <c r="L2542" i="2"/>
  <c r="K2542" i="2"/>
  <c r="M2540" i="2"/>
  <c r="L2540" i="2"/>
  <c r="K2540" i="2"/>
  <c r="M2538" i="2"/>
  <c r="L2538" i="2"/>
  <c r="K2538" i="2"/>
  <c r="M2536" i="2"/>
  <c r="L2536" i="2"/>
  <c r="K2536" i="2"/>
  <c r="M2534" i="2"/>
  <c r="L2534" i="2"/>
  <c r="K2534" i="2"/>
  <c r="M2532" i="2"/>
  <c r="L2532" i="2"/>
  <c r="K2532" i="2"/>
  <c r="M2530" i="2"/>
  <c r="L2530" i="2"/>
  <c r="K2530" i="2"/>
  <c r="M2528" i="2"/>
  <c r="L2528" i="2"/>
  <c r="K2528" i="2"/>
  <c r="M2526" i="2"/>
  <c r="L2526" i="2"/>
  <c r="K2526" i="2"/>
  <c r="M2524" i="2"/>
  <c r="L2524" i="2"/>
  <c r="K2524" i="2"/>
  <c r="M2522" i="2"/>
  <c r="L2522" i="2"/>
  <c r="K2522" i="2"/>
  <c r="M2520" i="2"/>
  <c r="L2520" i="2"/>
  <c r="K2520" i="2"/>
  <c r="M2518" i="2"/>
  <c r="L2518" i="2"/>
  <c r="K2518" i="2"/>
  <c r="M2516" i="2"/>
  <c r="L2516" i="2"/>
  <c r="K2516" i="2"/>
  <c r="M2514" i="2"/>
  <c r="L2514" i="2"/>
  <c r="K2514" i="2"/>
  <c r="M2512" i="2"/>
  <c r="L2512" i="2"/>
  <c r="K2512" i="2"/>
  <c r="M2510" i="2"/>
  <c r="L2510" i="2"/>
  <c r="K2510" i="2"/>
  <c r="M2508" i="2"/>
  <c r="L2508" i="2"/>
  <c r="K2508" i="2"/>
  <c r="M2506" i="2"/>
  <c r="L2506" i="2"/>
  <c r="K2506" i="2"/>
  <c r="M2504" i="2"/>
  <c r="L2504" i="2"/>
  <c r="K2504" i="2"/>
  <c r="M2502" i="2"/>
  <c r="L2502" i="2"/>
  <c r="K2502" i="2"/>
  <c r="M2500" i="2"/>
  <c r="L2500" i="2"/>
  <c r="K2500" i="2"/>
  <c r="M2498" i="2"/>
  <c r="L2498" i="2"/>
  <c r="K2498" i="2"/>
  <c r="M2496" i="2"/>
  <c r="L2496" i="2"/>
  <c r="K2496" i="2"/>
  <c r="M2494" i="2"/>
  <c r="L2494" i="2"/>
  <c r="K2494" i="2"/>
  <c r="M2492" i="2"/>
  <c r="L2492" i="2"/>
  <c r="K2492" i="2"/>
  <c r="M2490" i="2"/>
  <c r="L2490" i="2"/>
  <c r="K2490" i="2"/>
  <c r="M2488" i="2"/>
  <c r="L2488" i="2"/>
  <c r="K2488" i="2"/>
  <c r="M2486" i="2"/>
  <c r="L2486" i="2"/>
  <c r="K2486" i="2"/>
  <c r="M2484" i="2"/>
  <c r="L2484" i="2"/>
  <c r="K2484" i="2"/>
  <c r="M2482" i="2"/>
  <c r="L2482" i="2"/>
  <c r="K2482" i="2"/>
  <c r="M2480" i="2"/>
  <c r="L2480" i="2"/>
  <c r="K2480" i="2"/>
  <c r="M2478" i="2"/>
  <c r="L2478" i="2"/>
  <c r="K2478" i="2"/>
  <c r="M2476" i="2"/>
  <c r="L2476" i="2"/>
  <c r="K2476" i="2"/>
  <c r="M2474" i="2"/>
  <c r="L2474" i="2"/>
  <c r="K2474" i="2"/>
  <c r="M2472" i="2"/>
  <c r="L2472" i="2"/>
  <c r="K2472" i="2"/>
  <c r="M2470" i="2"/>
  <c r="L2470" i="2"/>
  <c r="K2470" i="2"/>
  <c r="M2468" i="2"/>
  <c r="L2468" i="2"/>
  <c r="K2468" i="2"/>
  <c r="M2466" i="2"/>
  <c r="L2466" i="2"/>
  <c r="K2466" i="2"/>
  <c r="M2464" i="2"/>
  <c r="L2464" i="2"/>
  <c r="K2464" i="2"/>
  <c r="M2462" i="2"/>
  <c r="L2462" i="2"/>
  <c r="K2462" i="2"/>
  <c r="M2460" i="2"/>
  <c r="L2460" i="2"/>
  <c r="K2460" i="2"/>
  <c r="M2458" i="2"/>
  <c r="L2458" i="2"/>
  <c r="K2458" i="2"/>
  <c r="M2456" i="2"/>
  <c r="L2456" i="2"/>
  <c r="K2456" i="2"/>
  <c r="M2454" i="2"/>
  <c r="L2454" i="2"/>
  <c r="K2454" i="2"/>
  <c r="M2452" i="2"/>
  <c r="L2452" i="2"/>
  <c r="K2452" i="2"/>
  <c r="M2450" i="2"/>
  <c r="L2450" i="2"/>
  <c r="K2450" i="2"/>
  <c r="M2448" i="2"/>
  <c r="L2448" i="2"/>
  <c r="K2448" i="2"/>
  <c r="M2446" i="2"/>
  <c r="L2446" i="2"/>
  <c r="K2446" i="2"/>
  <c r="M2444" i="2"/>
  <c r="L2444" i="2"/>
  <c r="K2444" i="2"/>
  <c r="M2442" i="2"/>
  <c r="L2442" i="2"/>
  <c r="K2442" i="2"/>
  <c r="M2440" i="2"/>
  <c r="L2440" i="2"/>
  <c r="K2440" i="2"/>
  <c r="M2438" i="2"/>
  <c r="L2438" i="2"/>
  <c r="K2438" i="2"/>
  <c r="M2436" i="2"/>
  <c r="L2436" i="2"/>
  <c r="K2436" i="2"/>
  <c r="M2434" i="2"/>
  <c r="L2434" i="2"/>
  <c r="K2434" i="2"/>
  <c r="M2432" i="2"/>
  <c r="L2432" i="2"/>
  <c r="K2432" i="2"/>
  <c r="M2430" i="2"/>
  <c r="L2430" i="2"/>
  <c r="K2430" i="2"/>
  <c r="M2428" i="2"/>
  <c r="L2428" i="2"/>
  <c r="K2428" i="2"/>
  <c r="M2426" i="2"/>
  <c r="L2426" i="2"/>
  <c r="K2426" i="2"/>
  <c r="M2424" i="2"/>
  <c r="L2424" i="2"/>
  <c r="K2424" i="2"/>
  <c r="M2422" i="2"/>
  <c r="L2422" i="2"/>
  <c r="K2422" i="2"/>
  <c r="M2420" i="2"/>
  <c r="L2420" i="2"/>
  <c r="K2420" i="2"/>
  <c r="M2418" i="2"/>
  <c r="L2418" i="2"/>
  <c r="K2418" i="2"/>
  <c r="M2416" i="2"/>
  <c r="L2416" i="2"/>
  <c r="K2416" i="2"/>
  <c r="M2414" i="2"/>
  <c r="L2414" i="2"/>
  <c r="K2414" i="2"/>
  <c r="M2412" i="2"/>
  <c r="L2412" i="2"/>
  <c r="K2412" i="2"/>
  <c r="M2410" i="2"/>
  <c r="L2410" i="2"/>
  <c r="K2410" i="2"/>
  <c r="M2408" i="2"/>
  <c r="L2408" i="2"/>
  <c r="K2408" i="2"/>
  <c r="M2406" i="2"/>
  <c r="L2406" i="2"/>
  <c r="K2406" i="2"/>
  <c r="M2404" i="2"/>
  <c r="L2404" i="2"/>
  <c r="K2404" i="2"/>
  <c r="M2402" i="2"/>
  <c r="L2402" i="2"/>
  <c r="K2402" i="2"/>
  <c r="M2400" i="2"/>
  <c r="L2400" i="2"/>
  <c r="K2400" i="2"/>
  <c r="M2398" i="2"/>
  <c r="L2398" i="2"/>
  <c r="K2398" i="2"/>
  <c r="M2396" i="2"/>
  <c r="L2396" i="2"/>
  <c r="K2396" i="2"/>
  <c r="M2394" i="2"/>
  <c r="L2394" i="2"/>
  <c r="K2394" i="2"/>
  <c r="M2392" i="2"/>
  <c r="L2392" i="2"/>
  <c r="K2392" i="2"/>
  <c r="M2390" i="2"/>
  <c r="L2390" i="2"/>
  <c r="K2390" i="2"/>
  <c r="M2388" i="2"/>
  <c r="L2388" i="2"/>
  <c r="K2388" i="2"/>
  <c r="M2386" i="2"/>
  <c r="L2386" i="2"/>
  <c r="K2386" i="2"/>
  <c r="M2384" i="2"/>
  <c r="L2384" i="2"/>
  <c r="K2384" i="2"/>
  <c r="M2382" i="2"/>
  <c r="L2382" i="2"/>
  <c r="K2382" i="2"/>
  <c r="M2380" i="2"/>
  <c r="L2380" i="2"/>
  <c r="K2380" i="2"/>
  <c r="M2378" i="2"/>
  <c r="L2378" i="2"/>
  <c r="K2378" i="2"/>
  <c r="M2376" i="2"/>
  <c r="L2376" i="2"/>
  <c r="K2376" i="2"/>
  <c r="M2374" i="2"/>
  <c r="L2374" i="2"/>
  <c r="K2374" i="2"/>
  <c r="M2372" i="2"/>
  <c r="L2372" i="2"/>
  <c r="K2372" i="2"/>
  <c r="M2370" i="2"/>
  <c r="L2370" i="2"/>
  <c r="K2370" i="2"/>
  <c r="M2368" i="2"/>
  <c r="L2368" i="2"/>
  <c r="K2368" i="2"/>
  <c r="M2366" i="2"/>
  <c r="L2366" i="2"/>
  <c r="K2366" i="2"/>
  <c r="M2364" i="2"/>
  <c r="L2364" i="2"/>
  <c r="K2364" i="2"/>
  <c r="M2362" i="2"/>
  <c r="L2362" i="2"/>
  <c r="K2362" i="2"/>
  <c r="M2360" i="2"/>
  <c r="L2360" i="2"/>
  <c r="K2360" i="2"/>
  <c r="M2358" i="2"/>
  <c r="L2358" i="2"/>
  <c r="K2358" i="2"/>
  <c r="M2356" i="2"/>
  <c r="L2356" i="2"/>
  <c r="K2356" i="2"/>
  <c r="M2354" i="2"/>
  <c r="L2354" i="2"/>
  <c r="K2354" i="2"/>
  <c r="M2352" i="2"/>
  <c r="L2352" i="2"/>
  <c r="K2352" i="2"/>
  <c r="M2350" i="2"/>
  <c r="L2350" i="2"/>
  <c r="K2350" i="2"/>
  <c r="M2348" i="2"/>
  <c r="L2348" i="2"/>
  <c r="K2348" i="2"/>
  <c r="M2346" i="2"/>
  <c r="L2346" i="2"/>
  <c r="K2346" i="2"/>
  <c r="M2344" i="2"/>
  <c r="L2344" i="2"/>
  <c r="K2344" i="2"/>
  <c r="M2342" i="2"/>
  <c r="L2342" i="2"/>
  <c r="K2342" i="2"/>
  <c r="M2340" i="2"/>
  <c r="L2340" i="2"/>
  <c r="K2340" i="2"/>
  <c r="M2338" i="2"/>
  <c r="L2338" i="2"/>
  <c r="K2338" i="2"/>
  <c r="M2336" i="2"/>
  <c r="L2336" i="2"/>
  <c r="K2336" i="2"/>
  <c r="M2334" i="2"/>
  <c r="L2334" i="2"/>
  <c r="K2334" i="2"/>
  <c r="M2332" i="2"/>
  <c r="L2332" i="2"/>
  <c r="K2332" i="2"/>
  <c r="M2330" i="2"/>
  <c r="L2330" i="2"/>
  <c r="K2330" i="2"/>
  <c r="M2328" i="2"/>
  <c r="L2328" i="2"/>
  <c r="K2328" i="2"/>
  <c r="M2326" i="2"/>
  <c r="L2326" i="2"/>
  <c r="K2326" i="2"/>
  <c r="M2324" i="2"/>
  <c r="L2324" i="2"/>
  <c r="K2324" i="2"/>
  <c r="M2322" i="2"/>
  <c r="L2322" i="2"/>
  <c r="K2322" i="2"/>
  <c r="M2320" i="2"/>
  <c r="L2320" i="2"/>
  <c r="K2320" i="2"/>
  <c r="M2318" i="2"/>
  <c r="L2318" i="2"/>
  <c r="K2318" i="2"/>
  <c r="M2316" i="2"/>
  <c r="L2316" i="2"/>
  <c r="K2316" i="2"/>
  <c r="M2314" i="2"/>
  <c r="L2314" i="2"/>
  <c r="K2314" i="2"/>
  <c r="M2312" i="2"/>
  <c r="L2312" i="2"/>
  <c r="K2312" i="2"/>
  <c r="M2310" i="2"/>
  <c r="L2310" i="2"/>
  <c r="K2310" i="2"/>
  <c r="M2308" i="2"/>
  <c r="L2308" i="2"/>
  <c r="K2308" i="2"/>
  <c r="M2306" i="2"/>
  <c r="L2306" i="2"/>
  <c r="K2306" i="2"/>
  <c r="M2304" i="2"/>
  <c r="L2304" i="2"/>
  <c r="K2304" i="2"/>
  <c r="M2302" i="2"/>
  <c r="L2302" i="2"/>
  <c r="K2302" i="2"/>
  <c r="M2300" i="2"/>
  <c r="L2300" i="2"/>
  <c r="K2300" i="2"/>
  <c r="M2298" i="2"/>
  <c r="L2298" i="2"/>
  <c r="K2298" i="2"/>
  <c r="M2296" i="2"/>
  <c r="L2296" i="2"/>
  <c r="K2296" i="2"/>
  <c r="M2294" i="2"/>
  <c r="L2294" i="2"/>
  <c r="K2294" i="2"/>
  <c r="M2292" i="2"/>
  <c r="L2292" i="2"/>
  <c r="K2292" i="2"/>
  <c r="M2290" i="2"/>
  <c r="L2290" i="2"/>
  <c r="K2290" i="2"/>
  <c r="M2288" i="2"/>
  <c r="L2288" i="2"/>
  <c r="K2288" i="2"/>
  <c r="M2286" i="2"/>
  <c r="L2286" i="2"/>
  <c r="K2286" i="2"/>
  <c r="M2284" i="2"/>
  <c r="L2284" i="2"/>
  <c r="K2284" i="2"/>
  <c r="M2282" i="2"/>
  <c r="L2282" i="2"/>
  <c r="K2282" i="2"/>
  <c r="M2280" i="2"/>
  <c r="L2280" i="2"/>
  <c r="K2280" i="2"/>
  <c r="M2278" i="2"/>
  <c r="L2278" i="2"/>
  <c r="K2278" i="2"/>
  <c r="M2276" i="2"/>
  <c r="L2276" i="2"/>
  <c r="K2276" i="2"/>
  <c r="M2274" i="2"/>
  <c r="L2274" i="2"/>
  <c r="K2274" i="2"/>
  <c r="M2272" i="2"/>
  <c r="L2272" i="2"/>
  <c r="K2272" i="2"/>
  <c r="M2270" i="2"/>
  <c r="L2270" i="2"/>
  <c r="K2270" i="2"/>
  <c r="M2268" i="2"/>
  <c r="L2268" i="2"/>
  <c r="K2268" i="2"/>
  <c r="M2266" i="2"/>
  <c r="L2266" i="2"/>
  <c r="K2266" i="2"/>
  <c r="M2264" i="2"/>
  <c r="L2264" i="2"/>
  <c r="K2264" i="2"/>
  <c r="M2262" i="2"/>
  <c r="L2262" i="2"/>
  <c r="K2262" i="2"/>
  <c r="M2260" i="2"/>
  <c r="L2260" i="2"/>
  <c r="K2260" i="2"/>
  <c r="M2258" i="2"/>
  <c r="L2258" i="2"/>
  <c r="K2258" i="2"/>
  <c r="M2256" i="2"/>
  <c r="L2256" i="2"/>
  <c r="K2256" i="2"/>
  <c r="M2254" i="2"/>
  <c r="L2254" i="2"/>
  <c r="K2254" i="2"/>
  <c r="M2252" i="2"/>
  <c r="L2252" i="2"/>
  <c r="K2252" i="2"/>
  <c r="M2250" i="2"/>
  <c r="L2250" i="2"/>
  <c r="K2250" i="2"/>
  <c r="M2248" i="2"/>
  <c r="L2248" i="2"/>
  <c r="K2248" i="2"/>
  <c r="M2246" i="2"/>
  <c r="L2246" i="2"/>
  <c r="K2246" i="2"/>
  <c r="M2244" i="2"/>
  <c r="L2244" i="2"/>
  <c r="K2244" i="2"/>
  <c r="M2242" i="2"/>
  <c r="L2242" i="2"/>
  <c r="K2242" i="2"/>
  <c r="M2240" i="2"/>
  <c r="L2240" i="2"/>
  <c r="K2240" i="2"/>
  <c r="M2238" i="2"/>
  <c r="L2238" i="2"/>
  <c r="K2238" i="2"/>
  <c r="M2236" i="2"/>
  <c r="L2236" i="2"/>
  <c r="K2236" i="2"/>
  <c r="M2234" i="2"/>
  <c r="L2234" i="2"/>
  <c r="K2234" i="2"/>
  <c r="M2232" i="2"/>
  <c r="L2232" i="2"/>
  <c r="K2232" i="2"/>
  <c r="M2230" i="2"/>
  <c r="L2230" i="2"/>
  <c r="K2230" i="2"/>
  <c r="M2228" i="2"/>
  <c r="L2228" i="2"/>
  <c r="K2228" i="2"/>
  <c r="M2226" i="2"/>
  <c r="L2226" i="2"/>
  <c r="K2226" i="2"/>
  <c r="M2224" i="2"/>
  <c r="L2224" i="2"/>
  <c r="K2224" i="2"/>
  <c r="M2222" i="2"/>
  <c r="L2222" i="2"/>
  <c r="K2222" i="2"/>
  <c r="M2220" i="2"/>
  <c r="L2220" i="2"/>
  <c r="K2220" i="2"/>
  <c r="M2218" i="2"/>
  <c r="L2218" i="2"/>
  <c r="K2218" i="2"/>
  <c r="M2216" i="2"/>
  <c r="L2216" i="2"/>
  <c r="K2216" i="2"/>
  <c r="M2214" i="2"/>
  <c r="L2214" i="2"/>
  <c r="K2214" i="2"/>
  <c r="M2212" i="2"/>
  <c r="L2212" i="2"/>
  <c r="K2212" i="2"/>
  <c r="M2210" i="2"/>
  <c r="L2210" i="2"/>
  <c r="K2210" i="2"/>
  <c r="M2208" i="2"/>
  <c r="L2208" i="2"/>
  <c r="K2208" i="2"/>
  <c r="M2206" i="2"/>
  <c r="L2206" i="2"/>
  <c r="K2206" i="2"/>
  <c r="M2204" i="2"/>
  <c r="L2204" i="2"/>
  <c r="K2204" i="2"/>
  <c r="M2202" i="2"/>
  <c r="L2202" i="2"/>
  <c r="K2202" i="2"/>
  <c r="M2200" i="2"/>
  <c r="L2200" i="2"/>
  <c r="K2200" i="2"/>
  <c r="M2198" i="2"/>
  <c r="L2198" i="2"/>
  <c r="K2198" i="2"/>
  <c r="M2196" i="2"/>
  <c r="L2196" i="2"/>
  <c r="K2196" i="2"/>
  <c r="M2194" i="2"/>
  <c r="L2194" i="2"/>
  <c r="K2194" i="2"/>
  <c r="M2192" i="2"/>
  <c r="L2192" i="2"/>
  <c r="K2192" i="2"/>
  <c r="M2190" i="2"/>
  <c r="L2190" i="2"/>
  <c r="K2190" i="2"/>
  <c r="M2188" i="2"/>
  <c r="L2188" i="2"/>
  <c r="K2188" i="2"/>
  <c r="M2186" i="2"/>
  <c r="L2186" i="2"/>
  <c r="K2186" i="2"/>
  <c r="M2184" i="2"/>
  <c r="L2184" i="2"/>
  <c r="K2184" i="2"/>
  <c r="M2182" i="2"/>
  <c r="L2182" i="2"/>
  <c r="K2182" i="2"/>
  <c r="M2180" i="2"/>
  <c r="L2180" i="2"/>
  <c r="K2180" i="2"/>
  <c r="M2178" i="2"/>
  <c r="L2178" i="2"/>
  <c r="K2178" i="2"/>
  <c r="M2176" i="2"/>
  <c r="L2176" i="2"/>
  <c r="K2176" i="2"/>
  <c r="M2174" i="2"/>
  <c r="L2174" i="2"/>
  <c r="K2174" i="2"/>
  <c r="M2172" i="2"/>
  <c r="L2172" i="2"/>
  <c r="K2172" i="2"/>
  <c r="M2170" i="2"/>
  <c r="L2170" i="2"/>
  <c r="K2170" i="2"/>
  <c r="M2168" i="2"/>
  <c r="L2168" i="2"/>
  <c r="K2168" i="2"/>
  <c r="M2166" i="2"/>
  <c r="L2166" i="2"/>
  <c r="K2166" i="2"/>
  <c r="M2164" i="2"/>
  <c r="L2164" i="2"/>
  <c r="K2164" i="2"/>
  <c r="M2162" i="2"/>
  <c r="L2162" i="2"/>
  <c r="K2162" i="2"/>
  <c r="M2160" i="2"/>
  <c r="L2160" i="2"/>
  <c r="K2160" i="2"/>
  <c r="M2158" i="2"/>
  <c r="L2158" i="2"/>
  <c r="K2158" i="2"/>
  <c r="M2156" i="2"/>
  <c r="L2156" i="2"/>
  <c r="K2156" i="2"/>
  <c r="M2154" i="2"/>
  <c r="L2154" i="2"/>
  <c r="K2154" i="2"/>
  <c r="M2152" i="2"/>
  <c r="L2152" i="2"/>
  <c r="K2152" i="2"/>
  <c r="M2150" i="2"/>
  <c r="L2150" i="2"/>
  <c r="K2150" i="2"/>
  <c r="M2148" i="2"/>
  <c r="L2148" i="2"/>
  <c r="K2148" i="2"/>
  <c r="M2146" i="2"/>
  <c r="L2146" i="2"/>
  <c r="K2146" i="2"/>
  <c r="M2144" i="2"/>
  <c r="L2144" i="2"/>
  <c r="K2144" i="2"/>
  <c r="M2142" i="2"/>
  <c r="L2142" i="2"/>
  <c r="K2142" i="2"/>
  <c r="M2140" i="2"/>
  <c r="L2140" i="2"/>
  <c r="K2140" i="2"/>
  <c r="M2138" i="2"/>
  <c r="L2138" i="2"/>
  <c r="K2138" i="2"/>
  <c r="M2136" i="2"/>
  <c r="L2136" i="2"/>
  <c r="K2136" i="2"/>
  <c r="M2134" i="2"/>
  <c r="L2134" i="2"/>
  <c r="K2134" i="2"/>
  <c r="M2132" i="2"/>
  <c r="L2132" i="2"/>
  <c r="K2132" i="2"/>
  <c r="M2130" i="2"/>
  <c r="L2130" i="2"/>
  <c r="K2130" i="2"/>
  <c r="M2128" i="2"/>
  <c r="L2128" i="2"/>
  <c r="K2128" i="2"/>
  <c r="M2126" i="2"/>
  <c r="L2126" i="2"/>
  <c r="K2126" i="2"/>
  <c r="M2124" i="2"/>
  <c r="L2124" i="2"/>
  <c r="K2124" i="2"/>
  <c r="M2122" i="2"/>
  <c r="L2122" i="2"/>
  <c r="K2122" i="2"/>
  <c r="M2120" i="2"/>
  <c r="L2120" i="2"/>
  <c r="K2120" i="2"/>
  <c r="M2118" i="2"/>
  <c r="L2118" i="2"/>
  <c r="K2118" i="2"/>
  <c r="M2116" i="2"/>
  <c r="L2116" i="2"/>
  <c r="K2116" i="2"/>
  <c r="M2114" i="2"/>
  <c r="L2114" i="2"/>
  <c r="K2114" i="2"/>
  <c r="M2112" i="2"/>
  <c r="L2112" i="2"/>
  <c r="K2112" i="2"/>
  <c r="M2110" i="2"/>
  <c r="L2110" i="2"/>
  <c r="K2110" i="2"/>
  <c r="M2108" i="2"/>
  <c r="L2108" i="2"/>
  <c r="K2108" i="2"/>
  <c r="M2106" i="2"/>
  <c r="L2106" i="2"/>
  <c r="K2106" i="2"/>
  <c r="M2104" i="2"/>
  <c r="L2104" i="2"/>
  <c r="K2104" i="2"/>
  <c r="M2102" i="2"/>
  <c r="L2102" i="2"/>
  <c r="K2102" i="2"/>
  <c r="M2100" i="2"/>
  <c r="L2100" i="2"/>
  <c r="K2100" i="2"/>
  <c r="M2098" i="2"/>
  <c r="L2098" i="2"/>
  <c r="K2098" i="2"/>
  <c r="M2096" i="2"/>
  <c r="L2096" i="2"/>
  <c r="K2096" i="2"/>
  <c r="M2094" i="2"/>
  <c r="L2094" i="2"/>
  <c r="K2094" i="2"/>
  <c r="M2092" i="2"/>
  <c r="L2092" i="2"/>
  <c r="K2092" i="2"/>
  <c r="M2090" i="2"/>
  <c r="L2090" i="2"/>
  <c r="K2090" i="2"/>
  <c r="M2088" i="2"/>
  <c r="L2088" i="2"/>
  <c r="K2088" i="2"/>
  <c r="M2086" i="2"/>
  <c r="L2086" i="2"/>
  <c r="K2086" i="2"/>
  <c r="M2084" i="2"/>
  <c r="L2084" i="2"/>
  <c r="K2084" i="2"/>
  <c r="M2082" i="2"/>
  <c r="L2082" i="2"/>
  <c r="K2082" i="2"/>
  <c r="M2080" i="2"/>
  <c r="L2080" i="2"/>
  <c r="K2080" i="2"/>
  <c r="M2078" i="2"/>
  <c r="L2078" i="2"/>
  <c r="K2078" i="2"/>
  <c r="M2076" i="2"/>
  <c r="L2076" i="2"/>
  <c r="K2076" i="2"/>
  <c r="M2074" i="2"/>
  <c r="L2074" i="2"/>
  <c r="K2074" i="2"/>
  <c r="M2072" i="2"/>
  <c r="L2072" i="2"/>
  <c r="K2072" i="2"/>
  <c r="M2070" i="2"/>
  <c r="L2070" i="2"/>
  <c r="K2070" i="2"/>
  <c r="M2068" i="2"/>
  <c r="L2068" i="2"/>
  <c r="K2068" i="2"/>
  <c r="M2066" i="2"/>
  <c r="L2066" i="2"/>
  <c r="K2066" i="2"/>
  <c r="M2064" i="2"/>
  <c r="L2064" i="2"/>
  <c r="K2064" i="2"/>
  <c r="M2062" i="2"/>
  <c r="L2062" i="2"/>
  <c r="K2062" i="2"/>
  <c r="M2060" i="2"/>
  <c r="L2060" i="2"/>
  <c r="K2060" i="2"/>
  <c r="M2058" i="2"/>
  <c r="L2058" i="2"/>
  <c r="K2058" i="2"/>
  <c r="M2056" i="2"/>
  <c r="L2056" i="2"/>
  <c r="K2056" i="2"/>
  <c r="M2054" i="2"/>
  <c r="L2054" i="2"/>
  <c r="K2054" i="2"/>
  <c r="M2052" i="2"/>
  <c r="L2052" i="2"/>
  <c r="K2052" i="2"/>
  <c r="M2050" i="2"/>
  <c r="L2050" i="2"/>
  <c r="K2050" i="2"/>
  <c r="M2048" i="2"/>
  <c r="L2048" i="2"/>
  <c r="K2048" i="2"/>
  <c r="M2046" i="2"/>
  <c r="L2046" i="2"/>
  <c r="K2046" i="2"/>
  <c r="M2044" i="2"/>
  <c r="L2044" i="2"/>
  <c r="K2044" i="2"/>
  <c r="M2042" i="2"/>
  <c r="L2042" i="2"/>
  <c r="K2042" i="2"/>
  <c r="M2040" i="2"/>
  <c r="L2040" i="2"/>
  <c r="K2040" i="2"/>
  <c r="M2038" i="2"/>
  <c r="L2038" i="2"/>
  <c r="K2038" i="2"/>
  <c r="M2036" i="2"/>
  <c r="L2036" i="2"/>
  <c r="K2036" i="2"/>
  <c r="M2034" i="2"/>
  <c r="L2034" i="2"/>
  <c r="K2034" i="2"/>
  <c r="M2032" i="2"/>
  <c r="L2032" i="2"/>
  <c r="K2032" i="2"/>
  <c r="M2030" i="2"/>
  <c r="L2030" i="2"/>
  <c r="K2030" i="2"/>
  <c r="M2028" i="2"/>
  <c r="L2028" i="2"/>
  <c r="K2028" i="2"/>
  <c r="M2026" i="2"/>
  <c r="L2026" i="2"/>
  <c r="K2026" i="2"/>
  <c r="M2024" i="2"/>
  <c r="L2024" i="2"/>
  <c r="K2024" i="2"/>
  <c r="M2022" i="2"/>
  <c r="L2022" i="2"/>
  <c r="K2022" i="2"/>
  <c r="M2020" i="2"/>
  <c r="L2020" i="2"/>
  <c r="K2020" i="2"/>
  <c r="M2018" i="2"/>
  <c r="L2018" i="2"/>
  <c r="K2018" i="2"/>
  <c r="M2016" i="2"/>
  <c r="L2016" i="2"/>
  <c r="K2016" i="2"/>
  <c r="M2014" i="2"/>
  <c r="L2014" i="2"/>
  <c r="K2014" i="2"/>
  <c r="M2012" i="2"/>
  <c r="L2012" i="2"/>
  <c r="K2012" i="2"/>
  <c r="M2010" i="2"/>
  <c r="L2010" i="2"/>
  <c r="K2010" i="2"/>
  <c r="M2008" i="2"/>
  <c r="L2008" i="2"/>
  <c r="K2008" i="2"/>
  <c r="M2006" i="2"/>
  <c r="L2006" i="2"/>
  <c r="K2006" i="2"/>
  <c r="M2004" i="2"/>
  <c r="L2004" i="2"/>
  <c r="K2004" i="2"/>
  <c r="M2002" i="2"/>
  <c r="L2002" i="2"/>
  <c r="K2002" i="2"/>
  <c r="M2000" i="2"/>
  <c r="L2000" i="2"/>
  <c r="K2000" i="2"/>
  <c r="M1998" i="2"/>
  <c r="L1998" i="2"/>
  <c r="K1998" i="2"/>
  <c r="M1996" i="2"/>
  <c r="L1996" i="2"/>
  <c r="K1996" i="2"/>
  <c r="M1994" i="2"/>
  <c r="L1994" i="2"/>
  <c r="K1994" i="2"/>
  <c r="M1992" i="2"/>
  <c r="L1992" i="2"/>
  <c r="K1992" i="2"/>
  <c r="M1990" i="2"/>
  <c r="L1990" i="2"/>
  <c r="K1990" i="2"/>
  <c r="M1988" i="2"/>
  <c r="L1988" i="2"/>
  <c r="K1988" i="2"/>
  <c r="M1986" i="2"/>
  <c r="L1986" i="2"/>
  <c r="K1986" i="2"/>
  <c r="M1984" i="2"/>
  <c r="L1984" i="2"/>
  <c r="K1984" i="2"/>
  <c r="M1982" i="2"/>
  <c r="L1982" i="2"/>
  <c r="K1982" i="2"/>
  <c r="M1980" i="2"/>
  <c r="L1980" i="2"/>
  <c r="K1980" i="2"/>
  <c r="M1978" i="2"/>
  <c r="L1978" i="2"/>
  <c r="K1978" i="2"/>
  <c r="M1976" i="2"/>
  <c r="L1976" i="2"/>
  <c r="K1976" i="2"/>
  <c r="M1974" i="2"/>
  <c r="L1974" i="2"/>
  <c r="K1974" i="2"/>
  <c r="M1972" i="2"/>
  <c r="L1972" i="2"/>
  <c r="K1972" i="2"/>
  <c r="M1970" i="2"/>
  <c r="L1970" i="2"/>
  <c r="K1970" i="2"/>
  <c r="M1968" i="2"/>
  <c r="L1968" i="2"/>
  <c r="K1968" i="2"/>
  <c r="M1966" i="2"/>
  <c r="L1966" i="2"/>
  <c r="K1966" i="2"/>
  <c r="M1964" i="2"/>
  <c r="L1964" i="2"/>
  <c r="K1964" i="2"/>
  <c r="M1962" i="2"/>
  <c r="L1962" i="2"/>
  <c r="K1962" i="2"/>
  <c r="M1960" i="2"/>
  <c r="L1960" i="2"/>
  <c r="K1960" i="2"/>
  <c r="M1958" i="2"/>
  <c r="L1958" i="2"/>
  <c r="K1958" i="2"/>
  <c r="M1956" i="2"/>
  <c r="L1956" i="2"/>
  <c r="K1956" i="2"/>
  <c r="M1954" i="2"/>
  <c r="L1954" i="2"/>
  <c r="K1954" i="2"/>
  <c r="M1952" i="2"/>
  <c r="L1952" i="2"/>
  <c r="K1952" i="2"/>
  <c r="M1950" i="2"/>
  <c r="L1950" i="2"/>
  <c r="K1950" i="2"/>
  <c r="M1948" i="2"/>
  <c r="L1948" i="2"/>
  <c r="K1948" i="2"/>
  <c r="M1946" i="2"/>
  <c r="L1946" i="2"/>
  <c r="K1946" i="2"/>
  <c r="M1944" i="2"/>
  <c r="L1944" i="2"/>
  <c r="K1944" i="2"/>
  <c r="M1942" i="2"/>
  <c r="L1942" i="2"/>
  <c r="K1942" i="2"/>
  <c r="M1940" i="2"/>
  <c r="L1940" i="2"/>
  <c r="K1940" i="2"/>
  <c r="M1938" i="2"/>
  <c r="L1938" i="2"/>
  <c r="K1938" i="2"/>
  <c r="M1936" i="2"/>
  <c r="L1936" i="2"/>
  <c r="K1936" i="2"/>
  <c r="M1934" i="2"/>
  <c r="L1934" i="2"/>
  <c r="K1934" i="2"/>
  <c r="M1932" i="2"/>
  <c r="L1932" i="2"/>
  <c r="K1932" i="2"/>
  <c r="M1930" i="2"/>
  <c r="L1930" i="2"/>
  <c r="K1930" i="2"/>
  <c r="M1928" i="2"/>
  <c r="L1928" i="2"/>
  <c r="K1928" i="2"/>
  <c r="M1926" i="2"/>
  <c r="L1926" i="2"/>
  <c r="K1926" i="2"/>
  <c r="M1924" i="2"/>
  <c r="L1924" i="2"/>
  <c r="K1924" i="2"/>
  <c r="M1922" i="2"/>
  <c r="L1922" i="2"/>
  <c r="K1922" i="2"/>
  <c r="M1920" i="2"/>
  <c r="L1920" i="2"/>
  <c r="K1920" i="2"/>
  <c r="M1918" i="2"/>
  <c r="L1918" i="2"/>
  <c r="K1918" i="2"/>
  <c r="M1916" i="2"/>
  <c r="L1916" i="2"/>
  <c r="K1916" i="2"/>
  <c r="M1914" i="2"/>
  <c r="L1914" i="2"/>
  <c r="K1914" i="2"/>
  <c r="M1912" i="2"/>
  <c r="L1912" i="2"/>
  <c r="K1912" i="2"/>
  <c r="M1910" i="2"/>
  <c r="L1910" i="2"/>
  <c r="K1910" i="2"/>
  <c r="M1908" i="2"/>
  <c r="L1908" i="2"/>
  <c r="K1908" i="2"/>
  <c r="M1906" i="2"/>
  <c r="L1906" i="2"/>
  <c r="K1906" i="2"/>
  <c r="M1904" i="2"/>
  <c r="L1904" i="2"/>
  <c r="K1904" i="2"/>
  <c r="M1902" i="2"/>
  <c r="L1902" i="2"/>
  <c r="K1902" i="2"/>
  <c r="M1900" i="2"/>
  <c r="L1900" i="2"/>
  <c r="K1900" i="2"/>
  <c r="M1898" i="2"/>
  <c r="L1898" i="2"/>
  <c r="K1898" i="2"/>
  <c r="M1896" i="2"/>
  <c r="L1896" i="2"/>
  <c r="K1896" i="2"/>
  <c r="M1894" i="2"/>
  <c r="L1894" i="2"/>
  <c r="K1894" i="2"/>
  <c r="M1892" i="2"/>
  <c r="L1892" i="2"/>
  <c r="K1892" i="2"/>
  <c r="M1890" i="2"/>
  <c r="L1890" i="2"/>
  <c r="K1890" i="2"/>
  <c r="M1888" i="2"/>
  <c r="L1888" i="2"/>
  <c r="K1888" i="2"/>
  <c r="M1886" i="2"/>
  <c r="L1886" i="2"/>
  <c r="K1886" i="2"/>
  <c r="M1884" i="2"/>
  <c r="L1884" i="2"/>
  <c r="K1884" i="2"/>
  <c r="M1882" i="2"/>
  <c r="L1882" i="2"/>
  <c r="K1882" i="2"/>
  <c r="M1880" i="2"/>
  <c r="L1880" i="2"/>
  <c r="K1880" i="2"/>
  <c r="M1878" i="2"/>
  <c r="L1878" i="2"/>
  <c r="K1878" i="2"/>
  <c r="M1876" i="2"/>
  <c r="L1876" i="2"/>
  <c r="K1876" i="2"/>
  <c r="M1874" i="2"/>
  <c r="L1874" i="2"/>
  <c r="K1874" i="2"/>
  <c r="M1872" i="2"/>
  <c r="L1872" i="2"/>
  <c r="K1872" i="2"/>
  <c r="M1870" i="2"/>
  <c r="L1870" i="2"/>
  <c r="K1870" i="2"/>
  <c r="M1868" i="2"/>
  <c r="L1868" i="2"/>
  <c r="K1868" i="2"/>
  <c r="M1866" i="2"/>
  <c r="L1866" i="2"/>
  <c r="K1866" i="2"/>
  <c r="M1864" i="2"/>
  <c r="L1864" i="2"/>
  <c r="K1864" i="2"/>
  <c r="M1862" i="2"/>
  <c r="L1862" i="2"/>
  <c r="K1862" i="2"/>
  <c r="M1860" i="2"/>
  <c r="L1860" i="2"/>
  <c r="K1860" i="2"/>
  <c r="M1858" i="2"/>
  <c r="L1858" i="2"/>
  <c r="K1858" i="2"/>
  <c r="M1856" i="2"/>
  <c r="L1856" i="2"/>
  <c r="K1856" i="2"/>
  <c r="M1854" i="2"/>
  <c r="L1854" i="2"/>
  <c r="K1854" i="2"/>
  <c r="M1852" i="2"/>
  <c r="L1852" i="2"/>
  <c r="K1852" i="2"/>
  <c r="M1850" i="2"/>
  <c r="L1850" i="2"/>
  <c r="K1850" i="2"/>
  <c r="M1848" i="2"/>
  <c r="L1848" i="2"/>
  <c r="K1848" i="2"/>
  <c r="M1846" i="2"/>
  <c r="L1846" i="2"/>
  <c r="K1846" i="2"/>
  <c r="M1844" i="2"/>
  <c r="L1844" i="2"/>
  <c r="K1844" i="2"/>
  <c r="M1842" i="2"/>
  <c r="L1842" i="2"/>
  <c r="K1842" i="2"/>
  <c r="M1840" i="2"/>
  <c r="L1840" i="2"/>
  <c r="K1840" i="2"/>
  <c r="M1838" i="2"/>
  <c r="L1838" i="2"/>
  <c r="K1838" i="2"/>
  <c r="M1836" i="2"/>
  <c r="L1836" i="2"/>
  <c r="K1836" i="2"/>
  <c r="M1834" i="2"/>
  <c r="L1834" i="2"/>
  <c r="K1834" i="2"/>
  <c r="M1832" i="2"/>
  <c r="L1832" i="2"/>
  <c r="K1832" i="2"/>
  <c r="M1830" i="2"/>
  <c r="L1830" i="2"/>
  <c r="K1830" i="2"/>
  <c r="M1828" i="2"/>
  <c r="L1828" i="2"/>
  <c r="K1828" i="2"/>
  <c r="M1826" i="2"/>
  <c r="L1826" i="2"/>
  <c r="K1826" i="2"/>
  <c r="M1824" i="2"/>
  <c r="L1824" i="2"/>
  <c r="K1824" i="2"/>
  <c r="M1822" i="2"/>
  <c r="L1822" i="2"/>
  <c r="K1822" i="2"/>
  <c r="M1820" i="2"/>
  <c r="L1820" i="2"/>
  <c r="K1820" i="2"/>
  <c r="M1818" i="2"/>
  <c r="L1818" i="2"/>
  <c r="K1818" i="2"/>
  <c r="M1816" i="2"/>
  <c r="L1816" i="2"/>
  <c r="K1816" i="2"/>
  <c r="M1814" i="2"/>
  <c r="L1814" i="2"/>
  <c r="K1814" i="2"/>
  <c r="M1812" i="2"/>
  <c r="L1812" i="2"/>
  <c r="K1812" i="2"/>
  <c r="M1810" i="2"/>
  <c r="L1810" i="2"/>
  <c r="K1810" i="2"/>
  <c r="M1808" i="2"/>
  <c r="L1808" i="2"/>
  <c r="K1808" i="2"/>
  <c r="M1806" i="2"/>
  <c r="L1806" i="2"/>
  <c r="K1806" i="2"/>
  <c r="M1804" i="2"/>
  <c r="L1804" i="2"/>
  <c r="K1804" i="2"/>
  <c r="M1802" i="2"/>
  <c r="L1802" i="2"/>
  <c r="K1802" i="2"/>
  <c r="M1800" i="2"/>
  <c r="L1800" i="2"/>
  <c r="K1800" i="2"/>
  <c r="M1798" i="2"/>
  <c r="L1798" i="2"/>
  <c r="K1798" i="2"/>
  <c r="M1796" i="2"/>
  <c r="L1796" i="2"/>
  <c r="K1796" i="2"/>
  <c r="M1794" i="2"/>
  <c r="L1794" i="2"/>
  <c r="K1794" i="2"/>
  <c r="M1792" i="2"/>
  <c r="L1792" i="2"/>
  <c r="K1792" i="2"/>
  <c r="M1790" i="2"/>
  <c r="L1790" i="2"/>
  <c r="K1790" i="2"/>
  <c r="M1788" i="2"/>
  <c r="L1788" i="2"/>
  <c r="K1788" i="2"/>
  <c r="M1786" i="2"/>
  <c r="L1786" i="2"/>
  <c r="K1786" i="2"/>
  <c r="M1784" i="2"/>
  <c r="L1784" i="2"/>
  <c r="K1784" i="2"/>
  <c r="M1782" i="2"/>
  <c r="L1782" i="2"/>
  <c r="K1782" i="2"/>
  <c r="M1780" i="2"/>
  <c r="L1780" i="2"/>
  <c r="K1780" i="2"/>
  <c r="M1778" i="2"/>
  <c r="L1778" i="2"/>
  <c r="K1778" i="2"/>
  <c r="M1776" i="2"/>
  <c r="L1776" i="2"/>
  <c r="K1776" i="2"/>
  <c r="M1774" i="2"/>
  <c r="L1774" i="2"/>
  <c r="K1774" i="2"/>
  <c r="M1772" i="2"/>
  <c r="L1772" i="2"/>
  <c r="K1772" i="2"/>
  <c r="M1770" i="2"/>
  <c r="L1770" i="2"/>
  <c r="K1770" i="2"/>
  <c r="M1768" i="2"/>
  <c r="L1768" i="2"/>
  <c r="K1768" i="2"/>
  <c r="M1766" i="2"/>
  <c r="L1766" i="2"/>
  <c r="K1766" i="2"/>
  <c r="M1764" i="2"/>
  <c r="L1764" i="2"/>
  <c r="K1764" i="2"/>
  <c r="M1762" i="2"/>
  <c r="L1762" i="2"/>
  <c r="K1762" i="2"/>
  <c r="M1760" i="2"/>
  <c r="L1760" i="2"/>
  <c r="K1760" i="2"/>
  <c r="M1758" i="2"/>
  <c r="L1758" i="2"/>
  <c r="K1758" i="2"/>
  <c r="M1756" i="2"/>
  <c r="L1756" i="2"/>
  <c r="K1756" i="2"/>
  <c r="M1754" i="2"/>
  <c r="L1754" i="2"/>
  <c r="K1754" i="2"/>
  <c r="M1752" i="2"/>
  <c r="L1752" i="2"/>
  <c r="K1752" i="2"/>
  <c r="M1750" i="2"/>
  <c r="L1750" i="2"/>
  <c r="K1750" i="2"/>
  <c r="M1748" i="2"/>
  <c r="L1748" i="2"/>
  <c r="K1748" i="2"/>
  <c r="M1746" i="2"/>
  <c r="L1746" i="2"/>
  <c r="K1746" i="2"/>
  <c r="M1744" i="2"/>
  <c r="L1744" i="2"/>
  <c r="K1744" i="2"/>
  <c r="M1742" i="2"/>
  <c r="L1742" i="2"/>
  <c r="K1742" i="2"/>
  <c r="M1740" i="2"/>
  <c r="L1740" i="2"/>
  <c r="K1740" i="2"/>
  <c r="M1738" i="2"/>
  <c r="L1738" i="2"/>
  <c r="K1738" i="2"/>
  <c r="M1736" i="2"/>
  <c r="L1736" i="2"/>
  <c r="K1736" i="2"/>
  <c r="M1734" i="2"/>
  <c r="L1734" i="2"/>
  <c r="K1734" i="2"/>
  <c r="M1732" i="2"/>
  <c r="L1732" i="2"/>
  <c r="K1732" i="2"/>
  <c r="M1730" i="2"/>
  <c r="L1730" i="2"/>
  <c r="K1730" i="2"/>
  <c r="M1728" i="2"/>
  <c r="L1728" i="2"/>
  <c r="K1728" i="2"/>
  <c r="M1726" i="2"/>
  <c r="L1726" i="2"/>
  <c r="K1726" i="2"/>
  <c r="M1724" i="2"/>
  <c r="L1724" i="2"/>
  <c r="K1724" i="2"/>
  <c r="M1722" i="2"/>
  <c r="L1722" i="2"/>
  <c r="K1722" i="2"/>
  <c r="M1720" i="2"/>
  <c r="L1720" i="2"/>
  <c r="K1720" i="2"/>
  <c r="M1718" i="2"/>
  <c r="L1718" i="2"/>
  <c r="K1718" i="2"/>
  <c r="M1716" i="2"/>
  <c r="L1716" i="2"/>
  <c r="K1716" i="2"/>
  <c r="M1714" i="2"/>
  <c r="L1714" i="2"/>
  <c r="K1714" i="2"/>
  <c r="M1712" i="2"/>
  <c r="L1712" i="2"/>
  <c r="K1712" i="2"/>
  <c r="M1710" i="2"/>
  <c r="L1710" i="2"/>
  <c r="K1710" i="2"/>
  <c r="M1708" i="2"/>
  <c r="L1708" i="2"/>
  <c r="K1708" i="2"/>
  <c r="M1706" i="2"/>
  <c r="L1706" i="2"/>
  <c r="K1706" i="2"/>
  <c r="M1704" i="2"/>
  <c r="L1704" i="2"/>
  <c r="K1704" i="2"/>
  <c r="M1702" i="2"/>
  <c r="L1702" i="2"/>
  <c r="K1702" i="2"/>
  <c r="M1700" i="2"/>
  <c r="L1700" i="2"/>
  <c r="K1700" i="2"/>
  <c r="M1698" i="2"/>
  <c r="L1698" i="2"/>
  <c r="K1698" i="2"/>
  <c r="M1696" i="2"/>
  <c r="L1696" i="2"/>
  <c r="K1696" i="2"/>
  <c r="M1694" i="2"/>
  <c r="L1694" i="2"/>
  <c r="K1694" i="2"/>
  <c r="M1692" i="2"/>
  <c r="L1692" i="2"/>
  <c r="K1692" i="2"/>
  <c r="M1690" i="2"/>
  <c r="L1690" i="2"/>
  <c r="K1690" i="2"/>
  <c r="M1688" i="2"/>
  <c r="L1688" i="2"/>
  <c r="K1688" i="2"/>
  <c r="M1686" i="2"/>
  <c r="L1686" i="2"/>
  <c r="K1686" i="2"/>
  <c r="M1684" i="2"/>
  <c r="L1684" i="2"/>
  <c r="K1684" i="2"/>
  <c r="M1682" i="2"/>
  <c r="L1682" i="2"/>
  <c r="K1682" i="2"/>
  <c r="M1680" i="2"/>
  <c r="L1680" i="2"/>
  <c r="K1680" i="2"/>
  <c r="M1678" i="2"/>
  <c r="L1678" i="2"/>
  <c r="K1678" i="2"/>
  <c r="M1676" i="2"/>
  <c r="L1676" i="2"/>
  <c r="K1676" i="2"/>
  <c r="M3188" i="2"/>
  <c r="L3188" i="2"/>
  <c r="K3188" i="2"/>
  <c r="M3186" i="2"/>
  <c r="L3186" i="2"/>
  <c r="K3186" i="2"/>
  <c r="M3180" i="2"/>
  <c r="L3180" i="2"/>
  <c r="K3180" i="2"/>
  <c r="M3176" i="2"/>
  <c r="L3176" i="2"/>
  <c r="K3176" i="2"/>
  <c r="M3174" i="2"/>
  <c r="L3174" i="2"/>
  <c r="K3174" i="2"/>
  <c r="M3168" i="2"/>
  <c r="L3168" i="2"/>
  <c r="K3168" i="2"/>
  <c r="M3164" i="2"/>
  <c r="L3164" i="2"/>
  <c r="K3164" i="2"/>
  <c r="M3158" i="2"/>
  <c r="L3158" i="2"/>
  <c r="K3158" i="2"/>
  <c r="M3152" i="2"/>
  <c r="L3152" i="2"/>
  <c r="K3152" i="2"/>
  <c r="M3148" i="2"/>
  <c r="L3148" i="2"/>
  <c r="K3148" i="2"/>
  <c r="M3146" i="2"/>
  <c r="L3146" i="2"/>
  <c r="K3146" i="2"/>
  <c r="M3142" i="2"/>
  <c r="L3142" i="2"/>
  <c r="K3142" i="2"/>
  <c r="M3140" i="2"/>
  <c r="L3140" i="2"/>
  <c r="K3140" i="2"/>
  <c r="M3138" i="2"/>
  <c r="L3138" i="2"/>
  <c r="K3138" i="2"/>
  <c r="M3136" i="2"/>
  <c r="L3136" i="2"/>
  <c r="K3136" i="2"/>
  <c r="M3130" i="2"/>
  <c r="L3130" i="2"/>
  <c r="K3130" i="2"/>
  <c r="M3126" i="2"/>
  <c r="L3126" i="2"/>
  <c r="K3126" i="2"/>
  <c r="M3116" i="2"/>
  <c r="L3116" i="2"/>
  <c r="K3116" i="2"/>
  <c r="M3114" i="2"/>
  <c r="L3114" i="2"/>
  <c r="K3114" i="2"/>
  <c r="M3110" i="2"/>
  <c r="L3110" i="2"/>
  <c r="K3110" i="2"/>
  <c r="M3108" i="2"/>
  <c r="L3108" i="2"/>
  <c r="K3108" i="2"/>
  <c r="M3104" i="2"/>
  <c r="L3104" i="2"/>
  <c r="K3104" i="2"/>
  <c r="M3100" i="2"/>
  <c r="L3100" i="2"/>
  <c r="K3100" i="2"/>
  <c r="M3094" i="2"/>
  <c r="L3094" i="2"/>
  <c r="K3094" i="2"/>
  <c r="M3092" i="2"/>
  <c r="L3092" i="2"/>
  <c r="K3092" i="2"/>
  <c r="M3088" i="2"/>
  <c r="L3088" i="2"/>
  <c r="K3088" i="2"/>
  <c r="M3086" i="2"/>
  <c r="L3086" i="2"/>
  <c r="K3086" i="2"/>
  <c r="M3076" i="2"/>
  <c r="L3076" i="2"/>
  <c r="K3076" i="2"/>
  <c r="M3074" i="2"/>
  <c r="L3074" i="2"/>
  <c r="K3074" i="2"/>
  <c r="M3070" i="2"/>
  <c r="L3070" i="2"/>
  <c r="K3070" i="2"/>
  <c r="M3064" i="2"/>
  <c r="L3064" i="2"/>
  <c r="K3064" i="2"/>
  <c r="M3060" i="2"/>
  <c r="L3060" i="2"/>
  <c r="K3060" i="2"/>
  <c r="M3054" i="2"/>
  <c r="L3054" i="2"/>
  <c r="K3054" i="2"/>
  <c r="M3050" i="2"/>
  <c r="L3050" i="2"/>
  <c r="K3050" i="2"/>
  <c r="M3044" i="2"/>
  <c r="L3044" i="2"/>
  <c r="K3044" i="2"/>
  <c r="M3042" i="2"/>
  <c r="L3042" i="2"/>
  <c r="K3042" i="2"/>
  <c r="M3038" i="2"/>
  <c r="L3038" i="2"/>
  <c r="K3038" i="2"/>
  <c r="M3034" i="2"/>
  <c r="L3034" i="2"/>
  <c r="K3034" i="2"/>
  <c r="M3032" i="2"/>
  <c r="L3032" i="2"/>
  <c r="K3032" i="2"/>
  <c r="M3030" i="2"/>
  <c r="L3030" i="2"/>
  <c r="K3030" i="2"/>
  <c r="M3024" i="2"/>
  <c r="L3024" i="2"/>
  <c r="K3024" i="2"/>
  <c r="M3020" i="2"/>
  <c r="L3020" i="2"/>
  <c r="K3020" i="2"/>
  <c r="M3016" i="2"/>
  <c r="L3016" i="2"/>
  <c r="K3016" i="2"/>
  <c r="M3014" i="2"/>
  <c r="L3014" i="2"/>
  <c r="K3014" i="2"/>
  <c r="M3008" i="2"/>
  <c r="L3008" i="2"/>
  <c r="K3008" i="2"/>
  <c r="M3000" i="2"/>
  <c r="L3000" i="2"/>
  <c r="K3000" i="2"/>
  <c r="M2998" i="2"/>
  <c r="L2998" i="2"/>
  <c r="K2998" i="2"/>
  <c r="M2994" i="2"/>
  <c r="L2994" i="2"/>
  <c r="K2994" i="2"/>
  <c r="M2990" i="2"/>
  <c r="L2990" i="2"/>
  <c r="K2990" i="2"/>
  <c r="M2986" i="2"/>
  <c r="L2986" i="2"/>
  <c r="K2986" i="2"/>
  <c r="M2984" i="2"/>
  <c r="L2984" i="2"/>
  <c r="K2984" i="2"/>
  <c r="M2982" i="2"/>
  <c r="L2982" i="2"/>
  <c r="K2982" i="2"/>
  <c r="M2978" i="2"/>
  <c r="L2978" i="2"/>
  <c r="K2978" i="2"/>
  <c r="M2976" i="2"/>
  <c r="L2976" i="2"/>
  <c r="K2976" i="2"/>
  <c r="M2972" i="2"/>
  <c r="L2972" i="2"/>
  <c r="K2972" i="2"/>
  <c r="M2968" i="2"/>
  <c r="L2968" i="2"/>
  <c r="K2968" i="2"/>
  <c r="M2960" i="2"/>
  <c r="L2960" i="2"/>
  <c r="K2960" i="2"/>
  <c r="M2958" i="2"/>
  <c r="L2958" i="2"/>
  <c r="K2958" i="2"/>
  <c r="M2954" i="2"/>
  <c r="L2954" i="2"/>
  <c r="K2954" i="2"/>
  <c r="M2952" i="2"/>
  <c r="L2952" i="2"/>
  <c r="K2952" i="2"/>
  <c r="M2946" i="2"/>
  <c r="L2946" i="2"/>
  <c r="K2946" i="2"/>
  <c r="M2942" i="2"/>
  <c r="L2942" i="2"/>
  <c r="K2942" i="2"/>
  <c r="M2938" i="2"/>
  <c r="L2938" i="2"/>
  <c r="K2938" i="2"/>
  <c r="M2936" i="2"/>
  <c r="L2936" i="2"/>
  <c r="K2936" i="2"/>
  <c r="M2932" i="2"/>
  <c r="L2932" i="2"/>
  <c r="K2932" i="2"/>
  <c r="M2928" i="2"/>
  <c r="L2928" i="2"/>
  <c r="K2928" i="2"/>
  <c r="M2922" i="2"/>
  <c r="L2922" i="2"/>
  <c r="K2922" i="2"/>
  <c r="M2918" i="2"/>
  <c r="L2918" i="2"/>
  <c r="K2918" i="2"/>
  <c r="M2912" i="2"/>
  <c r="L2912" i="2"/>
  <c r="K2912" i="2"/>
</calcChain>
</file>

<file path=xl/sharedStrings.xml><?xml version="1.0" encoding="utf-8"?>
<sst xmlns="http://schemas.openxmlformats.org/spreadsheetml/2006/main" count="1211" uniqueCount="222">
  <si>
    <t>Fieldstudy (2) - Nematodes</t>
  </si>
  <si>
    <t>data includes:</t>
  </si>
  <si>
    <t>Counts</t>
  </si>
  <si>
    <t>family identification</t>
  </si>
  <si>
    <t xml:space="preserve">abiotic factors </t>
  </si>
  <si>
    <t>from 3 sampling campaigns</t>
  </si>
  <si>
    <t>from 2 sampling campaigns</t>
  </si>
  <si>
    <t>3 replicates from mixed sample of 25 cores</t>
  </si>
  <si>
    <t>1 replicates from mixed sample of 25 cores</t>
  </si>
  <si>
    <t>data according to specific nematode sampling dates</t>
  </si>
  <si>
    <t>more general data for sampling years or fields</t>
  </si>
  <si>
    <t>samcam</t>
  </si>
  <si>
    <t>Gesamtergebnis</t>
  </si>
  <si>
    <t>field.ID</t>
  </si>
  <si>
    <t>field</t>
  </si>
  <si>
    <t>DO2004</t>
  </si>
  <si>
    <t>HE2004</t>
  </si>
  <si>
    <t>DO2005</t>
  </si>
  <si>
    <t>DO2007</t>
  </si>
  <si>
    <t>EF2007</t>
  </si>
  <si>
    <t>PA2007</t>
  </si>
  <si>
    <t>DO2009</t>
  </si>
  <si>
    <t>EF2009</t>
  </si>
  <si>
    <t>PO2009</t>
  </si>
  <si>
    <t>EF2011</t>
  </si>
  <si>
    <t>ND2011</t>
  </si>
  <si>
    <t>RO2011</t>
  </si>
  <si>
    <t>DOMaisI</t>
  </si>
  <si>
    <t>NDMais</t>
  </si>
  <si>
    <t>ROMaisI</t>
  </si>
  <si>
    <t>DOMaisII</t>
  </si>
  <si>
    <t>PAMais</t>
  </si>
  <si>
    <t>ROMaisII</t>
  </si>
  <si>
    <t>Alaimidae</t>
  </si>
  <si>
    <t>Anatonchidae</t>
  </si>
  <si>
    <t>Anguinidae</t>
  </si>
  <si>
    <t>Aphelenchidae</t>
  </si>
  <si>
    <t>Aphelenchoididae</t>
  </si>
  <si>
    <t>Aporcelaimidae</t>
  </si>
  <si>
    <t>Belondiridae</t>
  </si>
  <si>
    <t>Cephalobidae</t>
  </si>
  <si>
    <t>Criconematidae</t>
  </si>
  <si>
    <t>Diphterophoridae</t>
  </si>
  <si>
    <t>Diplogasteridae</t>
  </si>
  <si>
    <t>Discolaimidae</t>
  </si>
  <si>
    <t>Dolichodoridae</t>
  </si>
  <si>
    <t>Hoplolaimidae</t>
  </si>
  <si>
    <t>Leptonchidae</t>
  </si>
  <si>
    <t>Mesodorylaimus</t>
  </si>
  <si>
    <t>Mononchidae</t>
  </si>
  <si>
    <t>Mononchus</t>
  </si>
  <si>
    <t>Nordiidae</t>
  </si>
  <si>
    <t>Nygolaimidae</t>
  </si>
  <si>
    <t>Panagrolaimidae</t>
  </si>
  <si>
    <t>Plectidae</t>
  </si>
  <si>
    <t>Pratylenchidae</t>
  </si>
  <si>
    <t>Psilenchidae</t>
  </si>
  <si>
    <t>Qudsianematidae</t>
  </si>
  <si>
    <t>Rhabditidae</t>
  </si>
  <si>
    <t>Telotylenchidae</t>
  </si>
  <si>
    <t>Thornenematidae</t>
  </si>
  <si>
    <t>Tylenchidae</t>
  </si>
  <si>
    <t>unknown</t>
  </si>
  <si>
    <t>Anzahl von Family</t>
  </si>
  <si>
    <t>Analysis</t>
  </si>
  <si>
    <t>However, the identification of family offers the opportunity to make community Analysis: RDA, PCA, …..</t>
  </si>
  <si>
    <t>And furthermore the computation of Indices like the Maturity Index, a</t>
  </si>
  <si>
    <t xml:space="preserve">Focus of the Analysis lays on feeding types, including NCR (Nematode Channel ratio). </t>
  </si>
  <si>
    <t>Nematoden-Familien gefunden im Silphie Projekt</t>
  </si>
  <si>
    <t>Feeding Type</t>
  </si>
  <si>
    <t>c-p</t>
  </si>
  <si>
    <t>5a</t>
  </si>
  <si>
    <t>1d</t>
  </si>
  <si>
    <t>1c</t>
  </si>
  <si>
    <t>1b</t>
  </si>
  <si>
    <t>1e</t>
  </si>
  <si>
    <t>MI/PPI</t>
  </si>
  <si>
    <t>PPI</t>
  </si>
  <si>
    <t>5b</t>
  </si>
  <si>
    <t>FeedingType2</t>
  </si>
  <si>
    <t>MI</t>
  </si>
  <si>
    <t>Alternative FT</t>
  </si>
  <si>
    <t>1b; 1e; 1f</t>
  </si>
  <si>
    <t>1f; 2</t>
  </si>
  <si>
    <t>Family2</t>
  </si>
  <si>
    <t>Classification of feeding types followed Yeates et al. 1993 (JNem)</t>
  </si>
  <si>
    <t>Assignment of c-p Values took place according to Bongers and Bongers 1998 (ASE)</t>
  </si>
  <si>
    <t>FeedingType2_2</t>
  </si>
  <si>
    <t>DO_2004</t>
  </si>
  <si>
    <t>HE_2004</t>
  </si>
  <si>
    <t>DO_2005</t>
  </si>
  <si>
    <t>DO_2007</t>
  </si>
  <si>
    <t>EF_2007</t>
  </si>
  <si>
    <t>PA_2007</t>
  </si>
  <si>
    <t>DO_2009</t>
  </si>
  <si>
    <t>EF_2009</t>
  </si>
  <si>
    <t>PO_2009</t>
  </si>
  <si>
    <t>EF_2011</t>
  </si>
  <si>
    <t>ND_2011</t>
  </si>
  <si>
    <t>RO_2011</t>
  </si>
  <si>
    <t>DO_MaisII</t>
  </si>
  <si>
    <t>PA_Mais</t>
  </si>
  <si>
    <t>RO_MaisII</t>
  </si>
  <si>
    <t>DO_Mais</t>
  </si>
  <si>
    <t>ND_Mais</t>
  </si>
  <si>
    <t>RO_Mais</t>
  </si>
  <si>
    <t>Ergebnis</t>
  </si>
  <si>
    <t>Mittelwert von Mittelwert</t>
  </si>
  <si>
    <t>location</t>
  </si>
  <si>
    <t>dgO</t>
  </si>
  <si>
    <t>dgN</t>
  </si>
  <si>
    <t>area</t>
  </si>
  <si>
    <t>WRB</t>
  </si>
  <si>
    <t>BO_Syst</t>
  </si>
  <si>
    <t>soty</t>
  </si>
  <si>
    <t>crop</t>
  </si>
  <si>
    <t>age_class</t>
  </si>
  <si>
    <t>age</t>
  </si>
  <si>
    <t>y_est</t>
  </si>
  <si>
    <t>season</t>
  </si>
  <si>
    <t>year</t>
  </si>
  <si>
    <t>date</t>
  </si>
  <si>
    <t>Dornburg</t>
  </si>
  <si>
    <t>Mollic_Leptosol</t>
  </si>
  <si>
    <t>BB-RR</t>
  </si>
  <si>
    <t>uuT</t>
  </si>
  <si>
    <t>Silphie</t>
  </si>
  <si>
    <t>E_Sp_old</t>
  </si>
  <si>
    <t>autumn</t>
  </si>
  <si>
    <t>Hessberg</t>
  </si>
  <si>
    <t>Terra_Fusca</t>
  </si>
  <si>
    <t>CFn</t>
  </si>
  <si>
    <t>uT</t>
  </si>
  <si>
    <t>D_Sp_int2</t>
  </si>
  <si>
    <t>Erfurt</t>
  </si>
  <si>
    <t>Chernozem</t>
  </si>
  <si>
    <t>TTn</t>
  </si>
  <si>
    <t>Pahren</t>
  </si>
  <si>
    <t>stagnic_Luvisol</t>
  </si>
  <si>
    <t>SSn</t>
  </si>
  <si>
    <t>ttU</t>
  </si>
  <si>
    <t>C_Sp_int1</t>
  </si>
  <si>
    <t>Poppenburg</t>
  </si>
  <si>
    <t>Haplic_Luvisol</t>
  </si>
  <si>
    <t>LLn</t>
  </si>
  <si>
    <t>tU</t>
  </si>
  <si>
    <t>B_Sp_young</t>
  </si>
  <si>
    <t>Niederdorla</t>
  </si>
  <si>
    <t>Stagnic_Luvisol</t>
  </si>
  <si>
    <t>SS-LL</t>
  </si>
  <si>
    <t>Ronneberg</t>
  </si>
  <si>
    <t>Maize</t>
  </si>
  <si>
    <t>A_Cm</t>
  </si>
  <si>
    <t>spring</t>
  </si>
  <si>
    <t>sL</t>
  </si>
  <si>
    <t>50x50</t>
  </si>
  <si>
    <t>90x50</t>
  </si>
  <si>
    <t>60x60</t>
  </si>
  <si>
    <t>75x20</t>
  </si>
  <si>
    <t>75x24</t>
  </si>
  <si>
    <t>pH</t>
  </si>
  <si>
    <t>mc</t>
  </si>
  <si>
    <t>cn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</si>
  <si>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</si>
  <si>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</si>
  <si>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</si>
  <si>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</si>
  <si>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</si>
  <si>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</si>
  <si>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</si>
  <si>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</si>
  <si>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</si>
  <si>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</si>
  <si>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</si>
  <si>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</si>
  <si>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</si>
  <si>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</si>
  <si>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</si>
  <si>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soil_coverage</t>
  </si>
  <si>
    <t>soil_tillage</t>
  </si>
  <si>
    <t>fertilisation</t>
  </si>
  <si>
    <t>weed_control</t>
  </si>
  <si>
    <t>soil_compaction</t>
  </si>
  <si>
    <t>compaction</t>
  </si>
  <si>
    <t>c</t>
  </si>
  <si>
    <t>n</t>
  </si>
  <si>
    <t>in "Nemtodes as Environmental Indicators" p.9-l8 is written, that Mononchida feed both on bacteria as well as carnivorous</t>
  </si>
  <si>
    <t>bacterivore</t>
  </si>
  <si>
    <t>fungivore</t>
  </si>
  <si>
    <t>omnivore</t>
  </si>
  <si>
    <t>herbivore</t>
  </si>
  <si>
    <t>carnivore</t>
  </si>
  <si>
    <t>bacterivore Ergebnis</t>
  </si>
  <si>
    <t>carnivore Ergebnis</t>
  </si>
  <si>
    <t>fungivore Ergebnis</t>
  </si>
  <si>
    <t>herbivore Ergebnis</t>
  </si>
  <si>
    <t>omnivore Ergebnis</t>
  </si>
  <si>
    <t>MI Ergebnis</t>
  </si>
  <si>
    <t>PPI Ergebnis</t>
  </si>
  <si>
    <t>c-p wtd propn</t>
  </si>
  <si>
    <t>PPI/MI</t>
  </si>
  <si>
    <t>b wt</t>
  </si>
  <si>
    <t>e wt</t>
  </si>
  <si>
    <t>s wt</t>
  </si>
  <si>
    <t>Family</t>
  </si>
  <si>
    <t>b</t>
  </si>
  <si>
    <t>e</t>
  </si>
  <si>
    <t>s</t>
  </si>
  <si>
    <t>BI</t>
  </si>
  <si>
    <t>SI</t>
  </si>
  <si>
    <t>EI</t>
  </si>
  <si>
    <t>CI</t>
  </si>
  <si>
    <t>NCR</t>
  </si>
  <si>
    <t>for summed MI</t>
  </si>
  <si>
    <t>for PPI</t>
  </si>
  <si>
    <t>for MI</t>
  </si>
  <si>
    <t>for MI2-5</t>
  </si>
  <si>
    <t>for summed MI2-5</t>
  </si>
  <si>
    <t>MI2-5</t>
  </si>
  <si>
    <t>N</t>
  </si>
  <si>
    <t>summedMI</t>
  </si>
  <si>
    <t>summedMI2-5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</si>
</sst>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 Narrow"/>
      <family val="2"/>
    </font>
    <font>
      <b/>
      <sz val="11"/>
      <color rgb="FF3F3F3F"/>
      <name val="Arial Narrow"/>
      <family val="2"/>
    </font>
    <font>
      <b/>
      <sz val="18"/>
      <color rgb="FF3F3F3F"/>
      <name val="Arial Narrow"/>
      <family val="2"/>
    </font>
    <font>
      <sz val="11"/>
      <color rgb="FF006100"/>
      <name val="Arial Narrow"/>
      <family val="2"/>
    </font>
    <font>
      <b/>
      <sz val="11"/>
      <color theme="1"/>
      <name val="Arial Narrow"/>
      <family val="2"/>
    </font>
    <font>
      <i/>
      <sz val="11"/>
      <color theme="1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3" xfId="0" applyBorder="1"/>
    <xf numFmtId="0" fontId="4" fillId="0" borderId="3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5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1" fontId="0" fillId="0" borderId="0" xfId="0" applyNumberFormat="1"/>
    <xf numFmtId="2" fontId="0" fillId="0" borderId="0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2" borderId="2" xfId="1" applyFont="1" applyBorder="1" applyAlignment="1">
      <alignment horizontal="left"/>
    </xf>
    <xf numFmtId="0" fontId="2" fillId="2" borderId="0" xfId="1" applyFont="1" applyBorder="1" applyAlignment="1">
      <alignment horizontal="left"/>
    </xf>
    <xf numFmtId="0" fontId="3" fillId="3" borderId="0" xfId="2" applyAlignment="1">
      <alignment horizontal="left"/>
    </xf>
    <xf numFmtId="0" fontId="3" fillId="3" borderId="4" xfId="2" applyBorder="1" applyAlignment="1">
      <alignment horizontal="left"/>
    </xf>
    <xf numFmtId="0" fontId="4" fillId="0" borderId="0" xfId="0" applyFont="1"/>
    <xf numFmtId="0" fontId="4" fillId="0" borderId="6" xfId="0" applyFont="1" applyBorder="1"/>
    <xf numFmtId="0" fontId="0" fillId="0" borderId="0" xfId="0" pivotButton="1" applyAlignment="1">
      <alignment horizontal="left"/>
    </xf>
    <xf numFmtId="0" fontId="4" fillId="9" borderId="0" xfId="0" applyNumberFormat="1" applyFont="1" applyFill="1"/>
    <xf numFmtId="0" fontId="4" fillId="9" borderId="0" xfId="0" applyFont="1" applyFill="1"/>
    <xf numFmtId="0" fontId="4" fillId="10" borderId="4" xfId="0" applyFont="1" applyFill="1" applyBorder="1"/>
    <xf numFmtId="0" fontId="0" fillId="10" borderId="4" xfId="0" applyFill="1" applyBorder="1"/>
    <xf numFmtId="0" fontId="4" fillId="10" borderId="4" xfId="0" applyNumberFormat="1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10" borderId="3" xfId="0" applyFont="1" applyFill="1" applyBorder="1"/>
  </cellXfs>
  <cellStyles count="3">
    <cellStyle name="Ausgabe" xfId="1" builtinId="21"/>
    <cellStyle name="Gut" xfId="2" builtinId="26"/>
    <cellStyle name="Standard" xfId="0" builtinId="0"/>
  </cellStyles>
  <dxfs count="61">
    <dxf>
      <numFmt numFmtId="0" formatCode="General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numFmt numFmtId="0" formatCode="General"/>
    </dxf>
    <dxf>
      <fill>
        <patternFill patternType="solid">
          <bgColor theme="7" tint="0.59999389629810485"/>
        </patternFill>
      </fill>
    </dxf>
    <dxf>
      <fill>
        <patternFill patternType="solid">
          <bgColor theme="6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externalLink" Target="externalLinks/externalLink1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[F2_NemaData.xlsx]FeedingTypePivot!PivotTable3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FeedingTypePivot!$D$3:$D$4</c:f>
              <c:strCache>
                <c:ptCount val="1"/>
                <c:pt idx="0">
                  <c:v>fungivore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FeedingTypePivot!$D$5:$D$35</c:f>
              <c:numCache>
                <c:formatCode>General</c:formatCode>
                <c:ptCount val="30"/>
                <c:pt idx="0">
                  <c:v>6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8</c:v>
                </c:pt>
                <c:pt idx="5">
                  <c:v>3</c:v>
                </c:pt>
                <c:pt idx="6">
                  <c:v>16</c:v>
                </c:pt>
                <c:pt idx="7">
                  <c:v>11</c:v>
                </c:pt>
                <c:pt idx="8">
                  <c:v>37</c:v>
                </c:pt>
                <c:pt idx="9">
                  <c:v>14</c:v>
                </c:pt>
                <c:pt idx="11">
                  <c:v>8</c:v>
                </c:pt>
                <c:pt idx="12">
                  <c:v>2</c:v>
                </c:pt>
                <c:pt idx="13">
                  <c:v>3</c:v>
                </c:pt>
                <c:pt idx="14">
                  <c:v>15</c:v>
                </c:pt>
                <c:pt idx="15">
                  <c:v>12</c:v>
                </c:pt>
                <c:pt idx="16">
                  <c:v>5</c:v>
                </c:pt>
                <c:pt idx="17">
                  <c:v>17</c:v>
                </c:pt>
                <c:pt idx="18">
                  <c:v>17</c:v>
                </c:pt>
                <c:pt idx="19">
                  <c:v>11</c:v>
                </c:pt>
                <c:pt idx="20">
                  <c:v>13</c:v>
                </c:pt>
                <c:pt idx="21">
                  <c:v>21</c:v>
                </c:pt>
                <c:pt idx="23">
                  <c:v>30</c:v>
                </c:pt>
                <c:pt idx="24">
                  <c:v>4</c:v>
                </c:pt>
                <c:pt idx="25">
                  <c:v>1</c:v>
                </c:pt>
                <c:pt idx="26">
                  <c:v>18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</c:numCache>
            </c:numRef>
          </c:val>
        </c:ser>
        <c:ser>
          <c:idx val="1"/>
          <c:order val="1"/>
          <c:tx>
            <c:strRef>
              <c:f>FeedingTypePivot!$E$3:$E$4</c:f>
              <c:strCache>
                <c:ptCount val="1"/>
                <c:pt idx="0">
                  <c:v>bacterivore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FeedingTypePivot!$E$5:$E$35</c:f>
              <c:numCache>
                <c:formatCode>General</c:formatCode>
                <c:ptCount val="30"/>
                <c:pt idx="0">
                  <c:v>8</c:v>
                </c:pt>
                <c:pt idx="1">
                  <c:v>11</c:v>
                </c:pt>
                <c:pt idx="2">
                  <c:v>20</c:v>
                </c:pt>
                <c:pt idx="3">
                  <c:v>20</c:v>
                </c:pt>
                <c:pt idx="4">
                  <c:v>32</c:v>
                </c:pt>
                <c:pt idx="5">
                  <c:v>20</c:v>
                </c:pt>
                <c:pt idx="6">
                  <c:v>54</c:v>
                </c:pt>
                <c:pt idx="7">
                  <c:v>40</c:v>
                </c:pt>
                <c:pt idx="8">
                  <c:v>37</c:v>
                </c:pt>
                <c:pt idx="9">
                  <c:v>45</c:v>
                </c:pt>
                <c:pt idx="10">
                  <c:v>22</c:v>
                </c:pt>
                <c:pt idx="11">
                  <c:v>47</c:v>
                </c:pt>
                <c:pt idx="12">
                  <c:v>30</c:v>
                </c:pt>
                <c:pt idx="13">
                  <c:v>75</c:v>
                </c:pt>
                <c:pt idx="14">
                  <c:v>27</c:v>
                </c:pt>
                <c:pt idx="15">
                  <c:v>14</c:v>
                </c:pt>
                <c:pt idx="16">
                  <c:v>27</c:v>
                </c:pt>
                <c:pt idx="17">
                  <c:v>26</c:v>
                </c:pt>
                <c:pt idx="18">
                  <c:v>47</c:v>
                </c:pt>
                <c:pt idx="19">
                  <c:v>30</c:v>
                </c:pt>
                <c:pt idx="20">
                  <c:v>33</c:v>
                </c:pt>
                <c:pt idx="21">
                  <c:v>27</c:v>
                </c:pt>
                <c:pt idx="22">
                  <c:v>85</c:v>
                </c:pt>
                <c:pt idx="23">
                  <c:v>65</c:v>
                </c:pt>
                <c:pt idx="24">
                  <c:v>21</c:v>
                </c:pt>
                <c:pt idx="25">
                  <c:v>8</c:v>
                </c:pt>
                <c:pt idx="26">
                  <c:v>22</c:v>
                </c:pt>
                <c:pt idx="27">
                  <c:v>24</c:v>
                </c:pt>
                <c:pt idx="28">
                  <c:v>60</c:v>
                </c:pt>
                <c:pt idx="29">
                  <c:v>80</c:v>
                </c:pt>
              </c:numCache>
            </c:numRef>
          </c:val>
        </c:ser>
        <c:ser>
          <c:idx val="2"/>
          <c:order val="2"/>
          <c:tx>
            <c:strRef>
              <c:f>FeedingTypePivot!$F$3:$F$4</c:f>
              <c:strCache>
                <c:ptCount val="1"/>
                <c:pt idx="0">
                  <c:v>omnivore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FeedingTypePivot!$F$5:$F$35</c:f>
              <c:numCache>
                <c:formatCode>General</c:formatCode>
                <c:ptCount val="30"/>
                <c:pt idx="0">
                  <c:v>2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7</c:v>
                </c:pt>
                <c:pt idx="11">
                  <c:v>3</c:v>
                </c:pt>
                <c:pt idx="12">
                  <c:v>11</c:v>
                </c:pt>
                <c:pt idx="13">
                  <c:v>2</c:v>
                </c:pt>
                <c:pt idx="14">
                  <c:v>6</c:v>
                </c:pt>
                <c:pt idx="15">
                  <c:v>6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23</c:v>
                </c:pt>
                <c:pt idx="20">
                  <c:v>5</c:v>
                </c:pt>
                <c:pt idx="21">
                  <c:v>2</c:v>
                </c:pt>
                <c:pt idx="22">
                  <c:v>11</c:v>
                </c:pt>
                <c:pt idx="23">
                  <c:v>1</c:v>
                </c:pt>
                <c:pt idx="24">
                  <c:v>16</c:v>
                </c:pt>
                <c:pt idx="25">
                  <c:v>3</c:v>
                </c:pt>
                <c:pt idx="26">
                  <c:v>2</c:v>
                </c:pt>
                <c:pt idx="27">
                  <c:v>6</c:v>
                </c:pt>
                <c:pt idx="28">
                  <c:v>4</c:v>
                </c:pt>
                <c:pt idx="29">
                  <c:v>8</c:v>
                </c:pt>
              </c:numCache>
            </c:numRef>
          </c:val>
        </c:ser>
        <c:ser>
          <c:idx val="3"/>
          <c:order val="3"/>
          <c:tx>
            <c:strRef>
              <c:f>FeedingTypePivot!$G$3:$G$4</c:f>
              <c:strCache>
                <c:ptCount val="1"/>
                <c:pt idx="0">
                  <c:v>herbivore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FeedingTypePivot!$G$5:$G$35</c:f>
              <c:numCache>
                <c:formatCode>General</c:formatCode>
                <c:ptCount val="30"/>
                <c:pt idx="0">
                  <c:v>82</c:v>
                </c:pt>
                <c:pt idx="1">
                  <c:v>79</c:v>
                </c:pt>
                <c:pt idx="2">
                  <c:v>75</c:v>
                </c:pt>
                <c:pt idx="3">
                  <c:v>65</c:v>
                </c:pt>
                <c:pt idx="4">
                  <c:v>54</c:v>
                </c:pt>
                <c:pt idx="5">
                  <c:v>72</c:v>
                </c:pt>
                <c:pt idx="6">
                  <c:v>20</c:v>
                </c:pt>
                <c:pt idx="7">
                  <c:v>39</c:v>
                </c:pt>
                <c:pt idx="8">
                  <c:v>25</c:v>
                </c:pt>
                <c:pt idx="9">
                  <c:v>38</c:v>
                </c:pt>
                <c:pt idx="10">
                  <c:v>67</c:v>
                </c:pt>
                <c:pt idx="11">
                  <c:v>39</c:v>
                </c:pt>
                <c:pt idx="12">
                  <c:v>48</c:v>
                </c:pt>
                <c:pt idx="13">
                  <c:v>20</c:v>
                </c:pt>
                <c:pt idx="14">
                  <c:v>52</c:v>
                </c:pt>
                <c:pt idx="15">
                  <c:v>74</c:v>
                </c:pt>
                <c:pt idx="16">
                  <c:v>69</c:v>
                </c:pt>
                <c:pt idx="17">
                  <c:v>61</c:v>
                </c:pt>
                <c:pt idx="18">
                  <c:v>39</c:v>
                </c:pt>
                <c:pt idx="19">
                  <c:v>55</c:v>
                </c:pt>
                <c:pt idx="20">
                  <c:v>55</c:v>
                </c:pt>
                <c:pt idx="21">
                  <c:v>57</c:v>
                </c:pt>
                <c:pt idx="22">
                  <c:v>17</c:v>
                </c:pt>
                <c:pt idx="23">
                  <c:v>11</c:v>
                </c:pt>
                <c:pt idx="24">
                  <c:v>54</c:v>
                </c:pt>
                <c:pt idx="25">
                  <c:v>87</c:v>
                </c:pt>
                <c:pt idx="26">
                  <c:v>70</c:v>
                </c:pt>
                <c:pt idx="27">
                  <c:v>62</c:v>
                </c:pt>
                <c:pt idx="28">
                  <c:v>34</c:v>
                </c:pt>
                <c:pt idx="29">
                  <c:v>22</c:v>
                </c:pt>
              </c:numCache>
            </c:numRef>
          </c:val>
        </c:ser>
        <c:ser>
          <c:idx val="4"/>
          <c:order val="4"/>
          <c:tx>
            <c:strRef>
              <c:f>FeedingTypePivot!$H$3:$H$4</c:f>
              <c:strCache>
                <c:ptCount val="1"/>
                <c:pt idx="0">
                  <c:v>carnivore</c:v>
                </c:pt>
              </c:strCache>
            </c:strRef>
          </c:tx>
          <c:invertIfNegative val="0"/>
          <c:cat>
            <c:multiLvlStrRef>
              <c:f>FeedingTypePivot!$A$5:$C$35</c:f>
              <c:multiLvlStrCache>
                <c:ptCount val="30"/>
                <c:lvl>
                  <c:pt idx="0">
                    <c:v>DO2004</c:v>
                  </c:pt>
                  <c:pt idx="1">
                    <c:v>HE2004</c:v>
                  </c:pt>
                  <c:pt idx="2">
                    <c:v>DO2005</c:v>
                  </c:pt>
                  <c:pt idx="3">
                    <c:v>DO2007</c:v>
                  </c:pt>
                  <c:pt idx="4">
                    <c:v>EF2007</c:v>
                  </c:pt>
                  <c:pt idx="5">
                    <c:v>PA2007</c:v>
                  </c:pt>
                  <c:pt idx="6">
                    <c:v>DO2009</c:v>
                  </c:pt>
                  <c:pt idx="7">
                    <c:v>EF2009</c:v>
                  </c:pt>
                  <c:pt idx="8">
                    <c:v>PO2009</c:v>
                  </c:pt>
                  <c:pt idx="9">
                    <c:v>EF2011</c:v>
                  </c:pt>
                  <c:pt idx="10">
                    <c:v>ND2011</c:v>
                  </c:pt>
                  <c:pt idx="11">
                    <c:v>RO2011</c:v>
                  </c:pt>
                  <c:pt idx="12">
                    <c:v>DOMaisI</c:v>
                  </c:pt>
                  <c:pt idx="13">
                    <c:v>NDMais</c:v>
                  </c:pt>
                  <c:pt idx="14">
                    <c:v>ROMaisI</c:v>
                  </c:pt>
                  <c:pt idx="15">
                    <c:v>DO2004</c:v>
                  </c:pt>
                  <c:pt idx="16">
                    <c:v>HE2004</c:v>
                  </c:pt>
                  <c:pt idx="17">
                    <c:v>DO2005</c:v>
                  </c:pt>
                  <c:pt idx="18">
                    <c:v>DO2007</c:v>
                  </c:pt>
                  <c:pt idx="19">
                    <c:v>EF2007</c:v>
                  </c:pt>
                  <c:pt idx="20">
                    <c:v>PA2007</c:v>
                  </c:pt>
                  <c:pt idx="21">
                    <c:v>DO2009</c:v>
                  </c:pt>
                  <c:pt idx="22">
                    <c:v>EF2009</c:v>
                  </c:pt>
                  <c:pt idx="23">
                    <c:v>PO2009</c:v>
                  </c:pt>
                  <c:pt idx="24">
                    <c:v>EF2011</c:v>
                  </c:pt>
                  <c:pt idx="25">
                    <c:v>ND2011</c:v>
                  </c:pt>
                  <c:pt idx="26">
                    <c:v>RO2011</c:v>
                  </c:pt>
                  <c:pt idx="27">
                    <c:v>DOMaisII</c:v>
                  </c:pt>
                  <c:pt idx="28">
                    <c:v>PAMais</c:v>
                  </c:pt>
                  <c:pt idx="29">
                    <c:v>ROMaisII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</c:v>
                  </c:pt>
                  <c:pt idx="16">
                    <c:v>2</c:v>
                  </c:pt>
                  <c:pt idx="17">
                    <c:v>3</c:v>
                  </c:pt>
                  <c:pt idx="18">
                    <c:v>4</c:v>
                  </c:pt>
                  <c:pt idx="19">
                    <c:v>5</c:v>
                  </c:pt>
                  <c:pt idx="20">
                    <c:v>6</c:v>
                  </c:pt>
                  <c:pt idx="21">
                    <c:v>7</c:v>
                  </c:pt>
                  <c:pt idx="22">
                    <c:v>8</c:v>
                  </c:pt>
                  <c:pt idx="23">
                    <c:v>9</c:v>
                  </c:pt>
                  <c:pt idx="24">
                    <c:v>10</c:v>
                  </c:pt>
                  <c:pt idx="25">
                    <c:v>11</c:v>
                  </c:pt>
                  <c:pt idx="26">
                    <c:v>12</c:v>
                  </c:pt>
                  <c:pt idx="27">
                    <c:v>16</c:v>
                  </c:pt>
                  <c:pt idx="28">
                    <c:v>17</c:v>
                  </c:pt>
                  <c:pt idx="29">
                    <c:v>18</c:v>
                  </c:pt>
                </c:lvl>
                <c:lvl>
                  <c:pt idx="0">
                    <c:v>2</c:v>
                  </c:pt>
                  <c:pt idx="15">
                    <c:v>4</c:v>
                  </c:pt>
                </c:lvl>
              </c:multiLvlStrCache>
            </c:multiLvlStrRef>
          </c:cat>
          <c:val>
            <c:numRef>
              <c:f>FeedingTypePivot!$H$5:$H$35</c:f>
              <c:numCache>
                <c:formatCode>General</c:formatCode>
                <c:ptCount val="30"/>
                <c:pt idx="0">
                  <c:v>1</c:v>
                </c:pt>
                <c:pt idx="3">
                  <c:v>3</c:v>
                </c:pt>
                <c:pt idx="4">
                  <c:v>1</c:v>
                </c:pt>
                <c:pt idx="6">
                  <c:v>2</c:v>
                </c:pt>
                <c:pt idx="7">
                  <c:v>1</c:v>
                </c:pt>
                <c:pt idx="10">
                  <c:v>4</c:v>
                </c:pt>
                <c:pt idx="12">
                  <c:v>1</c:v>
                </c:pt>
                <c:pt idx="13">
                  <c:v>1</c:v>
                </c:pt>
                <c:pt idx="15">
                  <c:v>3</c:v>
                </c:pt>
                <c:pt idx="16">
                  <c:v>5</c:v>
                </c:pt>
                <c:pt idx="17">
                  <c:v>2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3</c:v>
                </c:pt>
                <c:pt idx="24">
                  <c:v>8</c:v>
                </c:pt>
                <c:pt idx="25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4021632"/>
        <c:axId val="44034304"/>
      </c:barChart>
      <c:catAx>
        <c:axId val="4402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44034304"/>
        <c:crosses val="autoZero"/>
        <c:auto val="1"/>
        <c:lblAlgn val="ctr"/>
        <c:lblOffset val="100"/>
        <c:noMultiLvlLbl val="0"/>
      </c:catAx>
      <c:valAx>
        <c:axId val="4403430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44021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0</xdr:row>
      <xdr:rowOff>180975</xdr:rowOff>
    </xdr:from>
    <xdr:to>
      <xdr:col>15</xdr:col>
      <xdr:colOff>152400</xdr:colOff>
      <xdr:row>31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3/Nematoden_Herbst2013_Bestimmu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2/Nematoden_Herbst2012_Bestimmu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3/Nematoden_Herbst2013_Z&#228;hlun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Autumn%202012/Nematoden_Herbst2012_Z&#228;hlung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Quentin_Schorpp/Schreibtisch/1%20-%20Freilanduntersuchung/3%20-%20Daten/Biotische%20Parameter/Nematoden/Rohdaten/Spring%202012/Nematoda_Abundanzen_Fr&#252;hjahr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DO_2004"/>
      <sheetName val="HE_2004"/>
      <sheetName val="DO_2005"/>
      <sheetName val="DO_2007"/>
      <sheetName val="EF_2007"/>
      <sheetName val="PA_2007"/>
      <sheetName val="DO_2009"/>
      <sheetName val="EF_2009"/>
      <sheetName val="PO_2009"/>
      <sheetName val="EF_2011"/>
      <sheetName val="ND_2011"/>
      <sheetName val="RO_2011"/>
      <sheetName val="DO_Mais"/>
      <sheetName val="PA_Mais"/>
      <sheetName val="RO_Mais"/>
      <sheetName val="Dictionairy"/>
      <sheetName val="Glossary"/>
    </sheetNames>
    <sheetDataSet>
      <sheetData sheetId="0">
        <row r="1">
          <cell r="A1" t="str">
            <v>ID</v>
          </cell>
          <cell r="B1" t="str">
            <v>samcam</v>
          </cell>
          <cell r="C1" t="str">
            <v>field.ID</v>
          </cell>
          <cell r="D1" t="str">
            <v>field</v>
          </cell>
          <cell r="E1" t="str">
            <v>sample</v>
          </cell>
          <cell r="F1" t="str">
            <v>Family</v>
          </cell>
          <cell r="G1" t="str">
            <v>Development</v>
          </cell>
          <cell r="H1" t="str">
            <v>Feeding Type</v>
          </cell>
          <cell r="I1" t="str">
            <v>Referenz</v>
          </cell>
          <cell r="J1" t="str">
            <v>Note</v>
          </cell>
        </row>
        <row r="2">
          <cell r="A2">
            <v>1</v>
          </cell>
          <cell r="B2">
            <v>4</v>
          </cell>
          <cell r="C2">
            <v>1</v>
          </cell>
          <cell r="D2" t="str">
            <v>DO2004</v>
          </cell>
          <cell r="E2">
            <v>3</v>
          </cell>
          <cell r="F2" t="str">
            <v>Hoplolaimidae</v>
          </cell>
          <cell r="G2" t="str">
            <v>juvenile</v>
          </cell>
          <cell r="H2" t="str">
            <v>herbivore</v>
          </cell>
          <cell r="I2">
            <v>0</v>
          </cell>
          <cell r="J2">
            <v>0</v>
          </cell>
        </row>
        <row r="3">
          <cell r="A3">
            <v>2</v>
          </cell>
          <cell r="B3">
            <v>4</v>
          </cell>
          <cell r="C3">
            <v>1</v>
          </cell>
          <cell r="D3" t="str">
            <v>DO2004</v>
          </cell>
          <cell r="E3">
            <v>3</v>
          </cell>
          <cell r="F3" t="str">
            <v>Tylenchidae</v>
          </cell>
          <cell r="G3" t="str">
            <v>female</v>
          </cell>
          <cell r="H3" t="str">
            <v>herbivore</v>
          </cell>
          <cell r="I3">
            <v>0</v>
          </cell>
          <cell r="J3">
            <v>0</v>
          </cell>
        </row>
        <row r="4">
          <cell r="A4">
            <v>3</v>
          </cell>
          <cell r="B4">
            <v>4</v>
          </cell>
          <cell r="C4">
            <v>1</v>
          </cell>
          <cell r="D4" t="str">
            <v>DO2004</v>
          </cell>
          <cell r="E4">
            <v>3</v>
          </cell>
          <cell r="F4" t="str">
            <v>Cephalobidae</v>
          </cell>
          <cell r="G4" t="str">
            <v>female</v>
          </cell>
          <cell r="H4" t="str">
            <v>bacterivore</v>
          </cell>
          <cell r="I4">
            <v>0</v>
          </cell>
          <cell r="J4">
            <v>0</v>
          </cell>
        </row>
        <row r="5">
          <cell r="A5">
            <v>4</v>
          </cell>
          <cell r="B5">
            <v>4</v>
          </cell>
          <cell r="C5">
            <v>1</v>
          </cell>
          <cell r="D5" t="str">
            <v>DO2004</v>
          </cell>
          <cell r="E5">
            <v>3</v>
          </cell>
          <cell r="F5" t="str">
            <v>Hoplolaimidae</v>
          </cell>
          <cell r="G5" t="str">
            <v>female</v>
          </cell>
          <cell r="H5" t="str">
            <v>herbivore</v>
          </cell>
          <cell r="I5">
            <v>0</v>
          </cell>
          <cell r="J5">
            <v>0</v>
          </cell>
        </row>
        <row r="6">
          <cell r="A6">
            <v>5</v>
          </cell>
          <cell r="B6">
            <v>4</v>
          </cell>
          <cell r="C6">
            <v>1</v>
          </cell>
          <cell r="D6" t="str">
            <v>DO2004</v>
          </cell>
          <cell r="E6">
            <v>3</v>
          </cell>
          <cell r="F6" t="str">
            <v>Hoplolaimidae</v>
          </cell>
          <cell r="G6" t="str">
            <v>female</v>
          </cell>
          <cell r="H6" t="str">
            <v>herbivore</v>
          </cell>
          <cell r="I6">
            <v>0</v>
          </cell>
          <cell r="J6">
            <v>0</v>
          </cell>
        </row>
        <row r="7">
          <cell r="A7">
            <v>6</v>
          </cell>
          <cell r="B7">
            <v>4</v>
          </cell>
          <cell r="C7">
            <v>1</v>
          </cell>
          <cell r="D7" t="str">
            <v>DO2004</v>
          </cell>
          <cell r="E7">
            <v>3</v>
          </cell>
          <cell r="F7" t="str">
            <v>Leptonchidae</v>
          </cell>
          <cell r="G7" t="str">
            <v>female</v>
          </cell>
          <cell r="H7" t="str">
            <v>fungivore</v>
          </cell>
          <cell r="I7">
            <v>0</v>
          </cell>
          <cell r="J7">
            <v>0</v>
          </cell>
        </row>
        <row r="8">
          <cell r="A8">
            <v>7</v>
          </cell>
          <cell r="B8">
            <v>4</v>
          </cell>
          <cell r="C8">
            <v>1</v>
          </cell>
          <cell r="D8" t="str">
            <v>DO2004</v>
          </cell>
          <cell r="E8">
            <v>3</v>
          </cell>
          <cell r="F8" t="str">
            <v>Hoplolaimidae</v>
          </cell>
          <cell r="G8" t="str">
            <v>female</v>
          </cell>
          <cell r="H8" t="str">
            <v>herbivore</v>
          </cell>
          <cell r="I8">
            <v>0</v>
          </cell>
          <cell r="J8">
            <v>0</v>
          </cell>
        </row>
        <row r="9">
          <cell r="A9">
            <v>8</v>
          </cell>
          <cell r="B9">
            <v>4</v>
          </cell>
          <cell r="C9">
            <v>1</v>
          </cell>
          <cell r="D9" t="str">
            <v>DO2004</v>
          </cell>
          <cell r="E9">
            <v>3</v>
          </cell>
          <cell r="F9" t="str">
            <v>Aphelenchidae</v>
          </cell>
          <cell r="G9" t="str">
            <v>female</v>
          </cell>
          <cell r="H9" t="str">
            <v>fungivore</v>
          </cell>
          <cell r="I9">
            <v>0</v>
          </cell>
          <cell r="J9">
            <v>0</v>
          </cell>
        </row>
        <row r="10">
          <cell r="A10">
            <v>9</v>
          </cell>
          <cell r="B10">
            <v>4</v>
          </cell>
          <cell r="C10">
            <v>1</v>
          </cell>
          <cell r="D10" t="str">
            <v>DO2004</v>
          </cell>
          <cell r="E10">
            <v>3</v>
          </cell>
          <cell r="F10" t="str">
            <v>Tylenchidae</v>
          </cell>
          <cell r="G10" t="str">
            <v>female</v>
          </cell>
          <cell r="H10" t="str">
            <v>herbivore</v>
          </cell>
          <cell r="I10">
            <v>0</v>
          </cell>
          <cell r="J10">
            <v>0</v>
          </cell>
        </row>
        <row r="11">
          <cell r="A11">
            <v>10</v>
          </cell>
          <cell r="B11">
            <v>4</v>
          </cell>
          <cell r="C11">
            <v>1</v>
          </cell>
          <cell r="D11" t="str">
            <v>DO2004</v>
          </cell>
          <cell r="E11">
            <v>3</v>
          </cell>
          <cell r="F11" t="str">
            <v>Mononchidae</v>
          </cell>
          <cell r="G11" t="str">
            <v>female</v>
          </cell>
          <cell r="H11" t="str">
            <v>carnivore</v>
          </cell>
          <cell r="I11">
            <v>0</v>
          </cell>
          <cell r="J11">
            <v>0</v>
          </cell>
        </row>
        <row r="12">
          <cell r="A12">
            <v>11</v>
          </cell>
          <cell r="B12">
            <v>4</v>
          </cell>
          <cell r="C12">
            <v>1</v>
          </cell>
          <cell r="D12" t="str">
            <v>DO2004</v>
          </cell>
          <cell r="E12">
            <v>3</v>
          </cell>
          <cell r="F12" t="str">
            <v>Tylenchidae</v>
          </cell>
          <cell r="G12" t="str">
            <v>juvenile</v>
          </cell>
          <cell r="H12" t="str">
            <v>herbivore</v>
          </cell>
          <cell r="I12">
            <v>0</v>
          </cell>
          <cell r="J12">
            <v>0</v>
          </cell>
        </row>
        <row r="13">
          <cell r="A13">
            <v>12</v>
          </cell>
          <cell r="B13">
            <v>4</v>
          </cell>
          <cell r="C13">
            <v>1</v>
          </cell>
          <cell r="D13" t="str">
            <v>DO2004</v>
          </cell>
          <cell r="E13">
            <v>3</v>
          </cell>
          <cell r="F13" t="str">
            <v>Hoplolaimidae</v>
          </cell>
          <cell r="G13" t="str">
            <v>female</v>
          </cell>
          <cell r="H13" t="str">
            <v>herbivore</v>
          </cell>
          <cell r="I13">
            <v>0</v>
          </cell>
          <cell r="J13">
            <v>0</v>
          </cell>
        </row>
        <row r="14">
          <cell r="A14">
            <v>13</v>
          </cell>
          <cell r="B14">
            <v>4</v>
          </cell>
          <cell r="C14">
            <v>1</v>
          </cell>
          <cell r="D14" t="str">
            <v>DO2004</v>
          </cell>
          <cell r="E14">
            <v>3</v>
          </cell>
          <cell r="F14" t="str">
            <v>Enchytreidae</v>
          </cell>
          <cell r="G14" t="str">
            <v>#</v>
          </cell>
          <cell r="H14" t="str">
            <v>#</v>
          </cell>
          <cell r="I14">
            <v>0</v>
          </cell>
          <cell r="J14">
            <v>0</v>
          </cell>
        </row>
        <row r="15">
          <cell r="A15">
            <v>14</v>
          </cell>
          <cell r="B15">
            <v>4</v>
          </cell>
          <cell r="C15">
            <v>1</v>
          </cell>
          <cell r="D15" t="str">
            <v>DO2004</v>
          </cell>
          <cell r="E15">
            <v>3</v>
          </cell>
          <cell r="F15" t="str">
            <v>Hoplolaimidae</v>
          </cell>
          <cell r="G15" t="str">
            <v>female</v>
          </cell>
          <cell r="H15" t="str">
            <v>herbivore</v>
          </cell>
          <cell r="I15">
            <v>0</v>
          </cell>
          <cell r="J15">
            <v>0</v>
          </cell>
        </row>
        <row r="16">
          <cell r="A16">
            <v>15</v>
          </cell>
          <cell r="B16">
            <v>4</v>
          </cell>
          <cell r="C16">
            <v>1</v>
          </cell>
          <cell r="D16" t="str">
            <v>DO2004</v>
          </cell>
          <cell r="E16">
            <v>3</v>
          </cell>
          <cell r="F16" t="str">
            <v>Aporcelaimidae</v>
          </cell>
          <cell r="G16" t="str">
            <v>female</v>
          </cell>
          <cell r="H16" t="str">
            <v>omnivore</v>
          </cell>
          <cell r="I16">
            <v>0</v>
          </cell>
          <cell r="J16">
            <v>0</v>
          </cell>
        </row>
        <row r="17">
          <cell r="A17">
            <v>16</v>
          </cell>
          <cell r="B17">
            <v>4</v>
          </cell>
          <cell r="C17">
            <v>1</v>
          </cell>
          <cell r="D17" t="str">
            <v>DO2004</v>
          </cell>
          <cell r="E17">
            <v>3</v>
          </cell>
          <cell r="F17" t="str">
            <v>Tylenchidae</v>
          </cell>
          <cell r="G17" t="str">
            <v>juvenile</v>
          </cell>
          <cell r="H17" t="str">
            <v>herbivore</v>
          </cell>
          <cell r="I17">
            <v>0</v>
          </cell>
          <cell r="J17">
            <v>0</v>
          </cell>
        </row>
        <row r="18">
          <cell r="A18">
            <v>17</v>
          </cell>
          <cell r="B18">
            <v>4</v>
          </cell>
          <cell r="C18">
            <v>1</v>
          </cell>
          <cell r="D18" t="str">
            <v>DO2004</v>
          </cell>
          <cell r="E18">
            <v>3</v>
          </cell>
          <cell r="F18" t="str">
            <v>Qudsianematidae</v>
          </cell>
          <cell r="G18" t="str">
            <v>juvenile</v>
          </cell>
          <cell r="H18" t="str">
            <v>omnivore</v>
          </cell>
          <cell r="I18">
            <v>0</v>
          </cell>
          <cell r="J18">
            <v>0</v>
          </cell>
        </row>
        <row r="19">
          <cell r="A19">
            <v>18</v>
          </cell>
          <cell r="B19">
            <v>4</v>
          </cell>
          <cell r="C19">
            <v>1</v>
          </cell>
          <cell r="D19" t="str">
            <v>DO2004</v>
          </cell>
          <cell r="E19">
            <v>3</v>
          </cell>
          <cell r="F19" t="str">
            <v>Hoplolaimidae</v>
          </cell>
          <cell r="G19" t="str">
            <v>female</v>
          </cell>
          <cell r="H19" t="str">
            <v>herbivore</v>
          </cell>
          <cell r="I19">
            <v>0</v>
          </cell>
          <cell r="J19">
            <v>0</v>
          </cell>
        </row>
        <row r="20">
          <cell r="A20">
            <v>19</v>
          </cell>
          <cell r="B20">
            <v>4</v>
          </cell>
          <cell r="C20">
            <v>1</v>
          </cell>
          <cell r="D20" t="str">
            <v>DO2004</v>
          </cell>
          <cell r="E20">
            <v>3</v>
          </cell>
          <cell r="F20" t="str">
            <v>Hoplolaimidae</v>
          </cell>
          <cell r="G20" t="str">
            <v>female</v>
          </cell>
          <cell r="H20" t="str">
            <v>herbivore</v>
          </cell>
          <cell r="I20">
            <v>0</v>
          </cell>
          <cell r="J20">
            <v>0</v>
          </cell>
        </row>
        <row r="21">
          <cell r="A21">
            <v>20</v>
          </cell>
          <cell r="B21">
            <v>4</v>
          </cell>
          <cell r="C21">
            <v>1</v>
          </cell>
          <cell r="D21" t="str">
            <v>DO2004</v>
          </cell>
          <cell r="E21">
            <v>3</v>
          </cell>
          <cell r="F21" t="str">
            <v>Hoplolaimidae</v>
          </cell>
          <cell r="G21" t="str">
            <v>female</v>
          </cell>
          <cell r="H21" t="str">
            <v>herbivore</v>
          </cell>
          <cell r="I21">
            <v>0</v>
          </cell>
          <cell r="J21">
            <v>0</v>
          </cell>
        </row>
        <row r="22">
          <cell r="A22">
            <v>21</v>
          </cell>
          <cell r="B22">
            <v>4</v>
          </cell>
          <cell r="C22">
            <v>1</v>
          </cell>
          <cell r="D22" t="str">
            <v>DO2004</v>
          </cell>
          <cell r="E22">
            <v>3</v>
          </cell>
          <cell r="F22" t="str">
            <v>Thornenematidae</v>
          </cell>
          <cell r="G22" t="str">
            <v>juvenile</v>
          </cell>
          <cell r="H22" t="str">
            <v>omnivore</v>
          </cell>
          <cell r="I22">
            <v>0</v>
          </cell>
          <cell r="J22">
            <v>0</v>
          </cell>
        </row>
        <row r="23">
          <cell r="A23">
            <v>22</v>
          </cell>
          <cell r="B23">
            <v>4</v>
          </cell>
          <cell r="C23">
            <v>1</v>
          </cell>
          <cell r="D23" t="str">
            <v>DO2004</v>
          </cell>
          <cell r="E23">
            <v>3</v>
          </cell>
          <cell r="F23" t="str">
            <v>Hoplolaimidae</v>
          </cell>
          <cell r="G23" t="str">
            <v>female</v>
          </cell>
          <cell r="H23" t="str">
            <v>herbivore</v>
          </cell>
          <cell r="I23">
            <v>0</v>
          </cell>
          <cell r="J23">
            <v>0</v>
          </cell>
        </row>
        <row r="24">
          <cell r="A24">
            <v>23</v>
          </cell>
          <cell r="B24">
            <v>4</v>
          </cell>
          <cell r="C24">
            <v>1</v>
          </cell>
          <cell r="D24" t="str">
            <v>DO2004</v>
          </cell>
          <cell r="E24">
            <v>3</v>
          </cell>
          <cell r="F24" t="str">
            <v>Hoplolaimidae</v>
          </cell>
          <cell r="G24" t="str">
            <v>female</v>
          </cell>
          <cell r="H24" t="str">
            <v>herbivore</v>
          </cell>
          <cell r="I24">
            <v>0</v>
          </cell>
          <cell r="J24">
            <v>0</v>
          </cell>
        </row>
        <row r="25">
          <cell r="A25">
            <v>24</v>
          </cell>
          <cell r="B25">
            <v>4</v>
          </cell>
          <cell r="C25">
            <v>1</v>
          </cell>
          <cell r="D25" t="str">
            <v>DO2004</v>
          </cell>
          <cell r="E25">
            <v>3</v>
          </cell>
          <cell r="F25" t="str">
            <v>Thornenematidae</v>
          </cell>
          <cell r="G25" t="str">
            <v>juvenile</v>
          </cell>
          <cell r="H25" t="str">
            <v>omnivore</v>
          </cell>
          <cell r="I25">
            <v>0</v>
          </cell>
          <cell r="J25">
            <v>0</v>
          </cell>
        </row>
        <row r="26">
          <cell r="A26">
            <v>25</v>
          </cell>
          <cell r="B26">
            <v>4</v>
          </cell>
          <cell r="C26">
            <v>1</v>
          </cell>
          <cell r="D26" t="str">
            <v>DO2004</v>
          </cell>
          <cell r="E26">
            <v>3</v>
          </cell>
          <cell r="F26" t="str">
            <v>Hoplolaimidae</v>
          </cell>
          <cell r="G26" t="str">
            <v>female</v>
          </cell>
          <cell r="H26" t="str">
            <v>herbivore</v>
          </cell>
          <cell r="I26">
            <v>0</v>
          </cell>
          <cell r="J26">
            <v>0</v>
          </cell>
        </row>
        <row r="27">
          <cell r="A27">
            <v>26</v>
          </cell>
          <cell r="B27">
            <v>4</v>
          </cell>
          <cell r="C27">
            <v>1</v>
          </cell>
          <cell r="D27" t="str">
            <v>DO2004</v>
          </cell>
          <cell r="E27">
            <v>3</v>
          </cell>
          <cell r="F27" t="str">
            <v>Hoplolaimidae</v>
          </cell>
          <cell r="G27" t="str">
            <v>female</v>
          </cell>
          <cell r="H27" t="str">
            <v>herbivore</v>
          </cell>
          <cell r="I27">
            <v>0</v>
          </cell>
          <cell r="J27">
            <v>0</v>
          </cell>
        </row>
        <row r="28">
          <cell r="A28">
            <v>27</v>
          </cell>
          <cell r="B28">
            <v>4</v>
          </cell>
          <cell r="C28">
            <v>1</v>
          </cell>
          <cell r="D28" t="str">
            <v>DO2004</v>
          </cell>
          <cell r="E28">
            <v>3</v>
          </cell>
          <cell r="F28" t="str">
            <v>Tylenchidae</v>
          </cell>
          <cell r="G28" t="str">
            <v>female</v>
          </cell>
          <cell r="H28" t="str">
            <v>herbivore</v>
          </cell>
          <cell r="I28" t="str">
            <v>herbivore</v>
          </cell>
          <cell r="J28">
            <v>0</v>
          </cell>
        </row>
        <row r="29">
          <cell r="A29">
            <v>28</v>
          </cell>
          <cell r="B29">
            <v>4</v>
          </cell>
          <cell r="C29">
            <v>1</v>
          </cell>
          <cell r="D29" t="str">
            <v>DO2004</v>
          </cell>
          <cell r="E29">
            <v>3</v>
          </cell>
          <cell r="F29" t="str">
            <v>Cephalobidae</v>
          </cell>
          <cell r="G29" t="str">
            <v>female</v>
          </cell>
          <cell r="H29" t="str">
            <v>bacterivore</v>
          </cell>
          <cell r="I29">
            <v>0</v>
          </cell>
          <cell r="J29">
            <v>0</v>
          </cell>
        </row>
        <row r="30">
          <cell r="A30">
            <v>29</v>
          </cell>
          <cell r="B30">
            <v>4</v>
          </cell>
          <cell r="C30">
            <v>1</v>
          </cell>
          <cell r="D30" t="str">
            <v>DO2004</v>
          </cell>
          <cell r="E30">
            <v>3</v>
          </cell>
          <cell r="F30" t="str">
            <v>Hoplolaimidae</v>
          </cell>
          <cell r="G30" t="str">
            <v>female</v>
          </cell>
          <cell r="H30" t="str">
            <v>herbivore</v>
          </cell>
          <cell r="I30">
            <v>0</v>
          </cell>
          <cell r="J30">
            <v>0</v>
          </cell>
        </row>
        <row r="31">
          <cell r="A31">
            <v>30</v>
          </cell>
          <cell r="B31">
            <v>4</v>
          </cell>
          <cell r="C31">
            <v>1</v>
          </cell>
          <cell r="D31" t="str">
            <v>DO2004</v>
          </cell>
          <cell r="E31">
            <v>3</v>
          </cell>
          <cell r="F31" t="str">
            <v>Hoplolaimidae</v>
          </cell>
          <cell r="G31" t="str">
            <v>female</v>
          </cell>
          <cell r="H31" t="str">
            <v>herbivore</v>
          </cell>
          <cell r="I31">
            <v>0</v>
          </cell>
          <cell r="J31">
            <v>0</v>
          </cell>
        </row>
        <row r="32">
          <cell r="A32">
            <v>31</v>
          </cell>
          <cell r="B32">
            <v>4</v>
          </cell>
          <cell r="C32">
            <v>1</v>
          </cell>
          <cell r="D32" t="str">
            <v>DO2004</v>
          </cell>
          <cell r="E32">
            <v>3</v>
          </cell>
          <cell r="F32" t="str">
            <v>Hoplolaimidae</v>
          </cell>
          <cell r="G32" t="str">
            <v>female</v>
          </cell>
          <cell r="H32" t="str">
            <v>herbivore</v>
          </cell>
          <cell r="I32">
            <v>0</v>
          </cell>
          <cell r="J32">
            <v>0</v>
          </cell>
        </row>
        <row r="33">
          <cell r="A33">
            <v>32</v>
          </cell>
          <cell r="B33">
            <v>4</v>
          </cell>
          <cell r="C33">
            <v>1</v>
          </cell>
          <cell r="D33" t="str">
            <v>DO2004</v>
          </cell>
          <cell r="E33">
            <v>3</v>
          </cell>
          <cell r="F33" t="str">
            <v>Hoplolaimidae</v>
          </cell>
          <cell r="G33" t="str">
            <v>female</v>
          </cell>
          <cell r="H33" t="str">
            <v>herbivore</v>
          </cell>
          <cell r="I33">
            <v>0</v>
          </cell>
          <cell r="J33">
            <v>0</v>
          </cell>
        </row>
        <row r="34">
          <cell r="A34">
            <v>33</v>
          </cell>
          <cell r="B34">
            <v>4</v>
          </cell>
          <cell r="C34">
            <v>1</v>
          </cell>
          <cell r="D34" t="str">
            <v>DO2004</v>
          </cell>
          <cell r="E34">
            <v>3</v>
          </cell>
          <cell r="F34" t="str">
            <v>Hoplolaimidae</v>
          </cell>
          <cell r="G34" t="str">
            <v>female</v>
          </cell>
          <cell r="H34" t="str">
            <v>herbivore</v>
          </cell>
          <cell r="I34">
            <v>0</v>
          </cell>
          <cell r="J34">
            <v>0</v>
          </cell>
        </row>
        <row r="35">
          <cell r="A35">
            <v>34</v>
          </cell>
          <cell r="B35">
            <v>4</v>
          </cell>
          <cell r="C35">
            <v>1</v>
          </cell>
          <cell r="D35" t="str">
            <v>DO2004</v>
          </cell>
          <cell r="E35">
            <v>3</v>
          </cell>
          <cell r="F35" t="str">
            <v>Hoplolaimidae</v>
          </cell>
          <cell r="G35" t="str">
            <v>female</v>
          </cell>
          <cell r="H35" t="str">
            <v>herbivore</v>
          </cell>
          <cell r="I35">
            <v>0</v>
          </cell>
          <cell r="J35">
            <v>0</v>
          </cell>
        </row>
        <row r="36">
          <cell r="A36">
            <v>35</v>
          </cell>
          <cell r="B36">
            <v>4</v>
          </cell>
          <cell r="C36">
            <v>1</v>
          </cell>
          <cell r="D36" t="str">
            <v>DO2004</v>
          </cell>
          <cell r="E36">
            <v>3</v>
          </cell>
          <cell r="F36" t="str">
            <v>Hoplolaimidae</v>
          </cell>
          <cell r="G36" t="str">
            <v>female</v>
          </cell>
          <cell r="H36" t="str">
            <v>herbivore</v>
          </cell>
          <cell r="I36">
            <v>0</v>
          </cell>
          <cell r="J36">
            <v>0</v>
          </cell>
        </row>
        <row r="37">
          <cell r="A37">
            <v>36</v>
          </cell>
          <cell r="B37">
            <v>4</v>
          </cell>
          <cell r="C37">
            <v>1</v>
          </cell>
          <cell r="D37" t="str">
            <v>DO2004</v>
          </cell>
          <cell r="E37">
            <v>3</v>
          </cell>
          <cell r="F37" t="str">
            <v>Hoplolaimidae</v>
          </cell>
          <cell r="G37" t="str">
            <v>juvenile</v>
          </cell>
          <cell r="H37" t="str">
            <v>herbivore</v>
          </cell>
          <cell r="I37">
            <v>0</v>
          </cell>
          <cell r="J37">
            <v>0</v>
          </cell>
        </row>
        <row r="38">
          <cell r="A38">
            <v>37</v>
          </cell>
          <cell r="B38">
            <v>4</v>
          </cell>
          <cell r="C38">
            <v>1</v>
          </cell>
          <cell r="D38" t="str">
            <v>DO2004</v>
          </cell>
          <cell r="E38">
            <v>3</v>
          </cell>
          <cell r="F38" t="str">
            <v>Aphelenchidae</v>
          </cell>
          <cell r="G38" t="str">
            <v>female</v>
          </cell>
          <cell r="H38" t="str">
            <v>fungivore</v>
          </cell>
          <cell r="I38">
            <v>0</v>
          </cell>
          <cell r="J38">
            <v>0</v>
          </cell>
        </row>
        <row r="39">
          <cell r="A39">
            <v>38</v>
          </cell>
          <cell r="B39">
            <v>4</v>
          </cell>
          <cell r="C39">
            <v>1</v>
          </cell>
          <cell r="D39" t="str">
            <v>DO2004</v>
          </cell>
          <cell r="E39">
            <v>3</v>
          </cell>
          <cell r="F39" t="str">
            <v>Tylenchidae</v>
          </cell>
          <cell r="G39" t="str">
            <v>female</v>
          </cell>
          <cell r="H39" t="str">
            <v>herbivore</v>
          </cell>
          <cell r="I39">
            <v>0</v>
          </cell>
          <cell r="J39">
            <v>0</v>
          </cell>
        </row>
        <row r="40">
          <cell r="A40">
            <v>39</v>
          </cell>
          <cell r="B40">
            <v>4</v>
          </cell>
          <cell r="C40">
            <v>1</v>
          </cell>
          <cell r="D40" t="str">
            <v>DO2004</v>
          </cell>
          <cell r="E40">
            <v>3</v>
          </cell>
          <cell r="F40" t="str">
            <v>Tylenchidae</v>
          </cell>
          <cell r="G40" t="str">
            <v>male</v>
          </cell>
          <cell r="H40" t="str">
            <v>herbivore</v>
          </cell>
          <cell r="I40">
            <v>0</v>
          </cell>
          <cell r="J40">
            <v>0</v>
          </cell>
        </row>
        <row r="41">
          <cell r="A41">
            <v>40</v>
          </cell>
          <cell r="B41">
            <v>4</v>
          </cell>
          <cell r="C41">
            <v>1</v>
          </cell>
          <cell r="D41" t="str">
            <v>DO2004</v>
          </cell>
          <cell r="E41">
            <v>3</v>
          </cell>
          <cell r="F41" t="str">
            <v>Thornenematidae</v>
          </cell>
          <cell r="G41" t="str">
            <v>juvenile</v>
          </cell>
          <cell r="H41" t="str">
            <v>omnivore</v>
          </cell>
          <cell r="I41">
            <v>0</v>
          </cell>
          <cell r="J41">
            <v>0</v>
          </cell>
        </row>
        <row r="42">
          <cell r="A42">
            <v>41</v>
          </cell>
          <cell r="B42">
            <v>4</v>
          </cell>
          <cell r="C42">
            <v>1</v>
          </cell>
          <cell r="D42" t="str">
            <v>DO2004</v>
          </cell>
          <cell r="E42">
            <v>3</v>
          </cell>
          <cell r="F42" t="str">
            <v>Tylenchidae</v>
          </cell>
          <cell r="G42" t="str">
            <v>female</v>
          </cell>
          <cell r="H42" t="str">
            <v>herbivore</v>
          </cell>
          <cell r="I42">
            <v>0</v>
          </cell>
          <cell r="J42">
            <v>0</v>
          </cell>
        </row>
        <row r="43">
          <cell r="A43">
            <v>42</v>
          </cell>
          <cell r="B43">
            <v>4</v>
          </cell>
          <cell r="C43">
            <v>1</v>
          </cell>
          <cell r="D43" t="str">
            <v>DO2004</v>
          </cell>
          <cell r="E43">
            <v>3</v>
          </cell>
          <cell r="F43" t="str">
            <v>Cephalobidae</v>
          </cell>
          <cell r="G43" t="str">
            <v>juvenile</v>
          </cell>
          <cell r="H43" t="str">
            <v>bacterivore</v>
          </cell>
          <cell r="I43">
            <v>0</v>
          </cell>
          <cell r="J43">
            <v>0</v>
          </cell>
        </row>
        <row r="44">
          <cell r="A44">
            <v>43</v>
          </cell>
          <cell r="B44">
            <v>4</v>
          </cell>
          <cell r="C44">
            <v>1</v>
          </cell>
          <cell r="D44" t="str">
            <v>DO2004</v>
          </cell>
          <cell r="E44">
            <v>3</v>
          </cell>
          <cell r="F44" t="str">
            <v>Tylenchidae</v>
          </cell>
          <cell r="G44" t="str">
            <v>juvenile</v>
          </cell>
          <cell r="H44" t="str">
            <v>herbivore</v>
          </cell>
          <cell r="I44">
            <v>0</v>
          </cell>
          <cell r="J44">
            <v>0</v>
          </cell>
        </row>
        <row r="45">
          <cell r="A45">
            <v>44</v>
          </cell>
          <cell r="B45">
            <v>4</v>
          </cell>
          <cell r="C45">
            <v>1</v>
          </cell>
          <cell r="D45" t="str">
            <v>DO2004</v>
          </cell>
          <cell r="E45">
            <v>3</v>
          </cell>
          <cell r="F45" t="str">
            <v>Hoplolaimidae</v>
          </cell>
          <cell r="G45" t="str">
            <v>juvenile</v>
          </cell>
          <cell r="H45" t="str">
            <v>herbivore</v>
          </cell>
          <cell r="I45">
            <v>0</v>
          </cell>
          <cell r="J45">
            <v>0</v>
          </cell>
        </row>
        <row r="46">
          <cell r="A46">
            <v>45</v>
          </cell>
          <cell r="B46">
            <v>4</v>
          </cell>
          <cell r="C46">
            <v>1</v>
          </cell>
          <cell r="D46" t="str">
            <v>DO2004</v>
          </cell>
          <cell r="E46">
            <v>3</v>
          </cell>
          <cell r="F46" t="str">
            <v>Hoplolaimidae</v>
          </cell>
          <cell r="G46" t="str">
            <v>juvenile</v>
          </cell>
          <cell r="H46" t="str">
            <v>herbivore</v>
          </cell>
          <cell r="I46">
            <v>0</v>
          </cell>
          <cell r="J46">
            <v>0</v>
          </cell>
        </row>
        <row r="47">
          <cell r="A47">
            <v>46</v>
          </cell>
          <cell r="B47">
            <v>4</v>
          </cell>
          <cell r="C47">
            <v>1</v>
          </cell>
          <cell r="D47" t="str">
            <v>DO2004</v>
          </cell>
          <cell r="E47">
            <v>3</v>
          </cell>
          <cell r="F47" t="str">
            <v>Hoplolaimidae</v>
          </cell>
          <cell r="G47" t="str">
            <v>female</v>
          </cell>
          <cell r="H47" t="str">
            <v>herbivore</v>
          </cell>
          <cell r="I47">
            <v>0</v>
          </cell>
          <cell r="J47">
            <v>0</v>
          </cell>
        </row>
        <row r="48">
          <cell r="A48">
            <v>47</v>
          </cell>
          <cell r="B48">
            <v>4</v>
          </cell>
          <cell r="C48">
            <v>1</v>
          </cell>
          <cell r="D48" t="str">
            <v>DO2004</v>
          </cell>
          <cell r="E48">
            <v>3</v>
          </cell>
          <cell r="F48" t="str">
            <v>Hoplolaimidae</v>
          </cell>
          <cell r="G48" t="str">
            <v>juvenile</v>
          </cell>
          <cell r="H48" t="str">
            <v>herbivore</v>
          </cell>
          <cell r="I48">
            <v>0</v>
          </cell>
          <cell r="J48">
            <v>0</v>
          </cell>
        </row>
        <row r="49">
          <cell r="A49">
            <v>48</v>
          </cell>
          <cell r="B49">
            <v>4</v>
          </cell>
          <cell r="C49">
            <v>1</v>
          </cell>
          <cell r="D49" t="str">
            <v>DO2004</v>
          </cell>
          <cell r="E49">
            <v>3</v>
          </cell>
          <cell r="F49" t="str">
            <v>Hoplolaimidae</v>
          </cell>
          <cell r="G49" t="str">
            <v>female</v>
          </cell>
          <cell r="H49" t="str">
            <v>herbivore</v>
          </cell>
          <cell r="I49">
            <v>0</v>
          </cell>
          <cell r="J49">
            <v>0</v>
          </cell>
        </row>
        <row r="50">
          <cell r="A50">
            <v>49</v>
          </cell>
          <cell r="B50">
            <v>4</v>
          </cell>
          <cell r="C50">
            <v>1</v>
          </cell>
          <cell r="D50" t="str">
            <v>DO2004</v>
          </cell>
          <cell r="E50">
            <v>3</v>
          </cell>
          <cell r="F50" t="str">
            <v>Hoplolaimidae</v>
          </cell>
          <cell r="G50" t="str">
            <v>female</v>
          </cell>
          <cell r="H50" t="str">
            <v>herbivore</v>
          </cell>
          <cell r="I50">
            <v>0</v>
          </cell>
          <cell r="J50">
            <v>0</v>
          </cell>
        </row>
        <row r="51">
          <cell r="A51">
            <v>50</v>
          </cell>
          <cell r="B51">
            <v>4</v>
          </cell>
          <cell r="C51">
            <v>1</v>
          </cell>
          <cell r="D51" t="str">
            <v>DO2004</v>
          </cell>
          <cell r="E51">
            <v>3</v>
          </cell>
          <cell r="F51" t="str">
            <v>Hoplolaimidae</v>
          </cell>
          <cell r="G51" t="str">
            <v>female</v>
          </cell>
          <cell r="H51" t="str">
            <v>herbivore</v>
          </cell>
          <cell r="I51">
            <v>0</v>
          </cell>
          <cell r="J51">
            <v>0</v>
          </cell>
        </row>
        <row r="52">
          <cell r="A52">
            <v>51</v>
          </cell>
          <cell r="B52">
            <v>4</v>
          </cell>
          <cell r="C52">
            <v>1</v>
          </cell>
          <cell r="D52" t="str">
            <v>DO2004</v>
          </cell>
          <cell r="E52">
            <v>3</v>
          </cell>
          <cell r="F52" t="str">
            <v>#</v>
          </cell>
          <cell r="G52" t="str">
            <v>#</v>
          </cell>
          <cell r="H52" t="str">
            <v>#</v>
          </cell>
          <cell r="I52">
            <v>0</v>
          </cell>
          <cell r="J52">
            <v>0</v>
          </cell>
        </row>
        <row r="53">
          <cell r="A53">
            <v>52</v>
          </cell>
          <cell r="B53">
            <v>4</v>
          </cell>
          <cell r="C53">
            <v>1</v>
          </cell>
          <cell r="D53" t="str">
            <v>DO2004</v>
          </cell>
          <cell r="E53">
            <v>3</v>
          </cell>
          <cell r="F53" t="str">
            <v>Hoplolaimidae</v>
          </cell>
          <cell r="G53" t="str">
            <v>female</v>
          </cell>
          <cell r="H53" t="str">
            <v>herbivore</v>
          </cell>
          <cell r="I53">
            <v>0</v>
          </cell>
          <cell r="J53">
            <v>0</v>
          </cell>
        </row>
        <row r="54">
          <cell r="A54">
            <v>53</v>
          </cell>
          <cell r="B54">
            <v>4</v>
          </cell>
          <cell r="C54">
            <v>1</v>
          </cell>
          <cell r="D54" t="str">
            <v>DO2004</v>
          </cell>
          <cell r="E54">
            <v>3</v>
          </cell>
          <cell r="F54" t="str">
            <v>Tylenchidae</v>
          </cell>
          <cell r="G54" t="str">
            <v>female</v>
          </cell>
          <cell r="H54" t="str">
            <v>herbivore</v>
          </cell>
          <cell r="I54">
            <v>0</v>
          </cell>
          <cell r="J54">
            <v>0</v>
          </cell>
        </row>
        <row r="55">
          <cell r="A55">
            <v>54</v>
          </cell>
          <cell r="B55">
            <v>4</v>
          </cell>
          <cell r="C55">
            <v>1</v>
          </cell>
          <cell r="D55" t="str">
            <v>DO2004</v>
          </cell>
          <cell r="E55">
            <v>3</v>
          </cell>
          <cell r="F55" t="str">
            <v>Hoplolaimidae</v>
          </cell>
          <cell r="G55" t="str">
            <v>female</v>
          </cell>
          <cell r="H55" t="str">
            <v>herbivore</v>
          </cell>
          <cell r="I55">
            <v>0</v>
          </cell>
          <cell r="J55">
            <v>0</v>
          </cell>
        </row>
        <row r="56">
          <cell r="A56">
            <v>55</v>
          </cell>
          <cell r="B56">
            <v>4</v>
          </cell>
          <cell r="C56">
            <v>1</v>
          </cell>
          <cell r="D56" t="str">
            <v>DO2004</v>
          </cell>
          <cell r="E56">
            <v>3</v>
          </cell>
          <cell r="F56" t="str">
            <v>Aphelenchidae</v>
          </cell>
          <cell r="G56" t="str">
            <v>juvenile</v>
          </cell>
          <cell r="H56" t="str">
            <v>fungivore</v>
          </cell>
          <cell r="I56">
            <v>0</v>
          </cell>
          <cell r="J56">
            <v>0</v>
          </cell>
        </row>
        <row r="57">
          <cell r="A57">
            <v>56</v>
          </cell>
          <cell r="B57">
            <v>4</v>
          </cell>
          <cell r="C57">
            <v>1</v>
          </cell>
          <cell r="D57" t="str">
            <v>DO2004</v>
          </cell>
          <cell r="E57">
            <v>3</v>
          </cell>
          <cell r="F57" t="str">
            <v>Hoplolaimidae</v>
          </cell>
          <cell r="G57" t="str">
            <v>female</v>
          </cell>
          <cell r="H57" t="str">
            <v>herbivore</v>
          </cell>
          <cell r="I57">
            <v>0</v>
          </cell>
          <cell r="J57">
            <v>0</v>
          </cell>
        </row>
        <row r="58">
          <cell r="A58">
            <v>57</v>
          </cell>
          <cell r="B58">
            <v>4</v>
          </cell>
          <cell r="C58">
            <v>1</v>
          </cell>
          <cell r="D58" t="str">
            <v>DO2004</v>
          </cell>
          <cell r="E58">
            <v>3</v>
          </cell>
          <cell r="F58" t="str">
            <v>Aphelenchidae</v>
          </cell>
          <cell r="G58" t="str">
            <v>female</v>
          </cell>
          <cell r="H58" t="str">
            <v>fungivore</v>
          </cell>
          <cell r="I58">
            <v>0</v>
          </cell>
          <cell r="J58">
            <v>0</v>
          </cell>
        </row>
        <row r="59">
          <cell r="A59">
            <v>58</v>
          </cell>
          <cell r="B59">
            <v>4</v>
          </cell>
          <cell r="C59">
            <v>1</v>
          </cell>
          <cell r="D59" t="str">
            <v>DO2004</v>
          </cell>
          <cell r="E59">
            <v>3</v>
          </cell>
          <cell r="F59" t="str">
            <v>Hoplolaimidae</v>
          </cell>
          <cell r="G59" t="str">
            <v>female</v>
          </cell>
          <cell r="H59" t="str">
            <v>herbivore</v>
          </cell>
          <cell r="I59">
            <v>0</v>
          </cell>
          <cell r="J59">
            <v>0</v>
          </cell>
        </row>
        <row r="60">
          <cell r="A60">
            <v>59</v>
          </cell>
          <cell r="B60">
            <v>4</v>
          </cell>
          <cell r="C60">
            <v>1</v>
          </cell>
          <cell r="D60" t="str">
            <v>DO2004</v>
          </cell>
          <cell r="E60">
            <v>3</v>
          </cell>
          <cell r="F60" t="str">
            <v>Tylenchidae</v>
          </cell>
          <cell r="G60" t="str">
            <v>female</v>
          </cell>
          <cell r="H60" t="str">
            <v>herbivore</v>
          </cell>
          <cell r="I60">
            <v>0</v>
          </cell>
          <cell r="J60">
            <v>0</v>
          </cell>
        </row>
        <row r="61">
          <cell r="A61">
            <v>60</v>
          </cell>
          <cell r="B61">
            <v>4</v>
          </cell>
          <cell r="C61">
            <v>1</v>
          </cell>
          <cell r="D61" t="str">
            <v>DO2004</v>
          </cell>
          <cell r="E61">
            <v>3</v>
          </cell>
          <cell r="F61" t="str">
            <v>Hoplolaimidae</v>
          </cell>
          <cell r="G61" t="str">
            <v>female</v>
          </cell>
          <cell r="H61" t="str">
            <v>herbivore</v>
          </cell>
          <cell r="I61">
            <v>0</v>
          </cell>
          <cell r="J61">
            <v>0</v>
          </cell>
        </row>
        <row r="62">
          <cell r="A62">
            <v>61</v>
          </cell>
          <cell r="B62">
            <v>4</v>
          </cell>
          <cell r="C62">
            <v>1</v>
          </cell>
          <cell r="D62" t="str">
            <v>DO2004</v>
          </cell>
          <cell r="E62">
            <v>3</v>
          </cell>
          <cell r="F62" t="str">
            <v>Hoplolaimidae</v>
          </cell>
          <cell r="G62" t="str">
            <v>female</v>
          </cell>
          <cell r="H62" t="str">
            <v>herbivore</v>
          </cell>
          <cell r="I62">
            <v>0</v>
          </cell>
          <cell r="J62">
            <v>0</v>
          </cell>
        </row>
        <row r="63">
          <cell r="A63">
            <v>62</v>
          </cell>
          <cell r="B63">
            <v>4</v>
          </cell>
          <cell r="C63">
            <v>1</v>
          </cell>
          <cell r="D63" t="str">
            <v>DO2004</v>
          </cell>
          <cell r="E63">
            <v>3</v>
          </cell>
          <cell r="F63" t="str">
            <v>Hoplolaimidae</v>
          </cell>
          <cell r="G63" t="str">
            <v>female</v>
          </cell>
          <cell r="H63" t="str">
            <v>herbivore</v>
          </cell>
          <cell r="I63">
            <v>0</v>
          </cell>
          <cell r="J63">
            <v>0</v>
          </cell>
        </row>
        <row r="64">
          <cell r="A64">
            <v>63</v>
          </cell>
          <cell r="B64">
            <v>4</v>
          </cell>
          <cell r="C64">
            <v>1</v>
          </cell>
          <cell r="D64" t="str">
            <v>DO2004</v>
          </cell>
          <cell r="E64">
            <v>3</v>
          </cell>
          <cell r="F64" t="str">
            <v>Hoplolaimidae</v>
          </cell>
          <cell r="G64" t="str">
            <v>female</v>
          </cell>
          <cell r="H64" t="str">
            <v>herbivore</v>
          </cell>
          <cell r="I64">
            <v>0</v>
          </cell>
          <cell r="J64">
            <v>0</v>
          </cell>
        </row>
        <row r="65">
          <cell r="A65">
            <v>64</v>
          </cell>
          <cell r="B65">
            <v>4</v>
          </cell>
          <cell r="C65">
            <v>1</v>
          </cell>
          <cell r="D65" t="str">
            <v>DO2004</v>
          </cell>
          <cell r="E65">
            <v>3</v>
          </cell>
          <cell r="F65" t="str">
            <v>Hoplolaimidae</v>
          </cell>
          <cell r="G65" t="str">
            <v>female</v>
          </cell>
          <cell r="H65" t="str">
            <v>herbivore</v>
          </cell>
          <cell r="I65">
            <v>0</v>
          </cell>
          <cell r="J65">
            <v>0</v>
          </cell>
        </row>
        <row r="66">
          <cell r="A66">
            <v>65</v>
          </cell>
          <cell r="B66">
            <v>4</v>
          </cell>
          <cell r="C66">
            <v>1</v>
          </cell>
          <cell r="D66" t="str">
            <v>DO2004</v>
          </cell>
          <cell r="E66">
            <v>3</v>
          </cell>
          <cell r="F66" t="str">
            <v>Plectidae</v>
          </cell>
          <cell r="G66" t="str">
            <v>female</v>
          </cell>
          <cell r="H66" t="str">
            <v>bacterivore</v>
          </cell>
          <cell r="I66">
            <v>0</v>
          </cell>
          <cell r="J66">
            <v>0</v>
          </cell>
        </row>
        <row r="67">
          <cell r="A67">
            <v>66</v>
          </cell>
          <cell r="B67">
            <v>4</v>
          </cell>
          <cell r="C67">
            <v>1</v>
          </cell>
          <cell r="D67" t="str">
            <v>DO2004</v>
          </cell>
          <cell r="E67">
            <v>3</v>
          </cell>
          <cell r="F67" t="str">
            <v>Tylenchidae</v>
          </cell>
          <cell r="G67" t="str">
            <v>male</v>
          </cell>
          <cell r="H67" t="str">
            <v>herbivore</v>
          </cell>
          <cell r="I67">
            <v>0</v>
          </cell>
          <cell r="J67">
            <v>0</v>
          </cell>
        </row>
        <row r="68">
          <cell r="A68">
            <v>67</v>
          </cell>
          <cell r="B68">
            <v>4</v>
          </cell>
          <cell r="C68">
            <v>1</v>
          </cell>
          <cell r="D68" t="str">
            <v>DO2004</v>
          </cell>
          <cell r="E68">
            <v>3</v>
          </cell>
          <cell r="F68" t="str">
            <v>Hoplolaimidae</v>
          </cell>
          <cell r="G68" t="str">
            <v>female</v>
          </cell>
          <cell r="H68" t="str">
            <v>herbivore</v>
          </cell>
          <cell r="I68">
            <v>0</v>
          </cell>
          <cell r="J68">
            <v>0</v>
          </cell>
        </row>
        <row r="69">
          <cell r="A69">
            <v>68</v>
          </cell>
          <cell r="B69">
            <v>4</v>
          </cell>
          <cell r="C69">
            <v>1</v>
          </cell>
          <cell r="D69" t="str">
            <v>DO2004</v>
          </cell>
          <cell r="E69">
            <v>3</v>
          </cell>
          <cell r="F69" t="str">
            <v>Tylenchidae</v>
          </cell>
          <cell r="G69" t="str">
            <v>juvenile</v>
          </cell>
          <cell r="H69" t="str">
            <v>herbivore</v>
          </cell>
          <cell r="I69">
            <v>0</v>
          </cell>
          <cell r="J69">
            <v>0</v>
          </cell>
        </row>
        <row r="70">
          <cell r="A70">
            <v>69</v>
          </cell>
          <cell r="B70">
            <v>4</v>
          </cell>
          <cell r="C70">
            <v>1</v>
          </cell>
          <cell r="D70" t="str">
            <v>DO2004</v>
          </cell>
          <cell r="E70">
            <v>3</v>
          </cell>
          <cell r="F70" t="str">
            <v>Hoplolaimidae</v>
          </cell>
          <cell r="G70" t="str">
            <v>juvenile</v>
          </cell>
          <cell r="H70" t="str">
            <v>herbivore</v>
          </cell>
          <cell r="I70">
            <v>0</v>
          </cell>
          <cell r="J70">
            <v>0</v>
          </cell>
        </row>
        <row r="71">
          <cell r="A71">
            <v>70</v>
          </cell>
          <cell r="B71">
            <v>4</v>
          </cell>
          <cell r="C71">
            <v>1</v>
          </cell>
          <cell r="D71" t="str">
            <v>DO2004</v>
          </cell>
          <cell r="E71">
            <v>3</v>
          </cell>
          <cell r="F71" t="str">
            <v>Hoplolaimidae</v>
          </cell>
          <cell r="G71" t="str">
            <v>female</v>
          </cell>
          <cell r="H71" t="str">
            <v>herbivore</v>
          </cell>
          <cell r="I71">
            <v>0</v>
          </cell>
          <cell r="J71">
            <v>0</v>
          </cell>
        </row>
        <row r="72">
          <cell r="A72">
            <v>71</v>
          </cell>
          <cell r="B72">
            <v>4</v>
          </cell>
          <cell r="C72">
            <v>1</v>
          </cell>
          <cell r="D72" t="str">
            <v>DO2004</v>
          </cell>
          <cell r="E72">
            <v>3</v>
          </cell>
          <cell r="F72" t="str">
            <v>Tylenchidae</v>
          </cell>
          <cell r="G72" t="str">
            <v>female</v>
          </cell>
          <cell r="H72" t="str">
            <v>herbivore</v>
          </cell>
          <cell r="I72">
            <v>0</v>
          </cell>
          <cell r="J72">
            <v>0</v>
          </cell>
        </row>
        <row r="73">
          <cell r="A73">
            <v>72</v>
          </cell>
          <cell r="B73">
            <v>4</v>
          </cell>
          <cell r="C73">
            <v>1</v>
          </cell>
          <cell r="D73" t="str">
            <v>DO2004</v>
          </cell>
          <cell r="E73">
            <v>3</v>
          </cell>
          <cell r="F73" t="str">
            <v>Tylenchidae</v>
          </cell>
          <cell r="G73" t="str">
            <v>female</v>
          </cell>
          <cell r="H73" t="str">
            <v>herbivore</v>
          </cell>
          <cell r="I73">
            <v>0</v>
          </cell>
          <cell r="J73">
            <v>0</v>
          </cell>
        </row>
        <row r="74">
          <cell r="A74">
            <v>73</v>
          </cell>
          <cell r="B74">
            <v>4</v>
          </cell>
          <cell r="C74">
            <v>1</v>
          </cell>
          <cell r="D74" t="str">
            <v>DO2004</v>
          </cell>
          <cell r="E74">
            <v>3</v>
          </cell>
          <cell r="F74" t="str">
            <v>Hoplolaimidae</v>
          </cell>
          <cell r="G74" t="str">
            <v>female</v>
          </cell>
          <cell r="H74" t="str">
            <v>herbivore</v>
          </cell>
          <cell r="I74">
            <v>0</v>
          </cell>
          <cell r="J74">
            <v>0</v>
          </cell>
        </row>
        <row r="75">
          <cell r="A75">
            <v>74</v>
          </cell>
          <cell r="B75">
            <v>4</v>
          </cell>
          <cell r="C75">
            <v>1</v>
          </cell>
          <cell r="D75" t="str">
            <v>DO2004</v>
          </cell>
          <cell r="E75">
            <v>3</v>
          </cell>
          <cell r="F75" t="str">
            <v>Aphelenchidae</v>
          </cell>
          <cell r="G75" t="str">
            <v>female</v>
          </cell>
          <cell r="H75" t="str">
            <v>fungivore</v>
          </cell>
          <cell r="I75">
            <v>0</v>
          </cell>
          <cell r="J75">
            <v>0</v>
          </cell>
        </row>
        <row r="76">
          <cell r="A76">
            <v>75</v>
          </cell>
          <cell r="B76">
            <v>4</v>
          </cell>
          <cell r="C76">
            <v>1</v>
          </cell>
          <cell r="D76" t="str">
            <v>DO2004</v>
          </cell>
          <cell r="E76">
            <v>3</v>
          </cell>
          <cell r="F76" t="str">
            <v>Aphelenchidae</v>
          </cell>
          <cell r="G76" t="str">
            <v>female</v>
          </cell>
          <cell r="H76" t="str">
            <v>fungivore</v>
          </cell>
          <cell r="I76">
            <v>0</v>
          </cell>
          <cell r="J76">
            <v>0</v>
          </cell>
        </row>
        <row r="77">
          <cell r="A77">
            <v>76</v>
          </cell>
          <cell r="B77">
            <v>4</v>
          </cell>
          <cell r="C77">
            <v>1</v>
          </cell>
          <cell r="D77" t="str">
            <v>DO2004</v>
          </cell>
          <cell r="E77">
            <v>3</v>
          </cell>
          <cell r="F77" t="str">
            <v>Aporcelaimidae</v>
          </cell>
          <cell r="G77" t="str">
            <v>juvenile</v>
          </cell>
          <cell r="H77" t="str">
            <v>omnivore</v>
          </cell>
          <cell r="I77">
            <v>0</v>
          </cell>
          <cell r="J77">
            <v>0</v>
          </cell>
        </row>
        <row r="78">
          <cell r="A78">
            <v>77</v>
          </cell>
          <cell r="B78">
            <v>4</v>
          </cell>
          <cell r="C78">
            <v>1</v>
          </cell>
          <cell r="D78" t="str">
            <v>DO2004</v>
          </cell>
          <cell r="E78">
            <v>3</v>
          </cell>
          <cell r="F78" t="str">
            <v>Hoplolaimidae</v>
          </cell>
          <cell r="G78" t="str">
            <v>female</v>
          </cell>
          <cell r="H78" t="str">
            <v>herbivore</v>
          </cell>
          <cell r="I78">
            <v>0</v>
          </cell>
          <cell r="J78">
            <v>0</v>
          </cell>
        </row>
        <row r="79">
          <cell r="A79">
            <v>78</v>
          </cell>
          <cell r="B79">
            <v>4</v>
          </cell>
          <cell r="C79">
            <v>1</v>
          </cell>
          <cell r="D79" t="str">
            <v>DO2004</v>
          </cell>
          <cell r="E79">
            <v>3</v>
          </cell>
          <cell r="F79" t="str">
            <v>Hoplolaimidae</v>
          </cell>
          <cell r="G79" t="str">
            <v>female</v>
          </cell>
          <cell r="H79" t="str">
            <v>herbivore</v>
          </cell>
          <cell r="I79">
            <v>0</v>
          </cell>
          <cell r="J79">
            <v>0</v>
          </cell>
        </row>
        <row r="80">
          <cell r="A80">
            <v>79</v>
          </cell>
          <cell r="B80">
            <v>4</v>
          </cell>
          <cell r="C80">
            <v>1</v>
          </cell>
          <cell r="D80" t="str">
            <v>DO2004</v>
          </cell>
          <cell r="E80">
            <v>3</v>
          </cell>
          <cell r="F80" t="str">
            <v>Tylenchidae</v>
          </cell>
          <cell r="G80" t="str">
            <v>female</v>
          </cell>
          <cell r="H80" t="str">
            <v>herbivore</v>
          </cell>
          <cell r="I80">
            <v>0</v>
          </cell>
          <cell r="J80">
            <v>0</v>
          </cell>
        </row>
        <row r="81">
          <cell r="A81">
            <v>80</v>
          </cell>
          <cell r="B81">
            <v>4</v>
          </cell>
          <cell r="C81">
            <v>1</v>
          </cell>
          <cell r="D81" t="str">
            <v>DO2004</v>
          </cell>
          <cell r="E81">
            <v>3</v>
          </cell>
          <cell r="F81" t="str">
            <v>Tylenchidae</v>
          </cell>
          <cell r="G81" t="str">
            <v>juvenile</v>
          </cell>
          <cell r="H81" t="str">
            <v>herbivore</v>
          </cell>
          <cell r="I81">
            <v>0</v>
          </cell>
          <cell r="J81">
            <v>0</v>
          </cell>
        </row>
        <row r="82">
          <cell r="A82">
            <v>81</v>
          </cell>
          <cell r="B82">
            <v>4</v>
          </cell>
          <cell r="C82">
            <v>1</v>
          </cell>
          <cell r="D82" t="str">
            <v>DO2004</v>
          </cell>
          <cell r="E82">
            <v>3</v>
          </cell>
          <cell r="F82" t="str">
            <v>Hoplolaimidae</v>
          </cell>
          <cell r="G82" t="str">
            <v>female</v>
          </cell>
          <cell r="H82" t="str">
            <v>herbivore</v>
          </cell>
          <cell r="I82">
            <v>0</v>
          </cell>
          <cell r="J82">
            <v>0</v>
          </cell>
        </row>
        <row r="83">
          <cell r="A83">
            <v>82</v>
          </cell>
          <cell r="B83">
            <v>4</v>
          </cell>
          <cell r="C83">
            <v>1</v>
          </cell>
          <cell r="D83" t="str">
            <v>DO2004</v>
          </cell>
          <cell r="E83">
            <v>3</v>
          </cell>
          <cell r="F83" t="str">
            <v>Cephalobidae</v>
          </cell>
          <cell r="G83" t="str">
            <v>female</v>
          </cell>
          <cell r="H83" t="str">
            <v>bacterivore</v>
          </cell>
          <cell r="I83">
            <v>0</v>
          </cell>
          <cell r="J83">
            <v>0</v>
          </cell>
        </row>
        <row r="84">
          <cell r="A84">
            <v>83</v>
          </cell>
          <cell r="B84">
            <v>4</v>
          </cell>
          <cell r="C84">
            <v>1</v>
          </cell>
          <cell r="D84" t="str">
            <v>DO2004</v>
          </cell>
          <cell r="E84">
            <v>3</v>
          </cell>
          <cell r="F84" t="str">
            <v>Hoplolaimidae</v>
          </cell>
          <cell r="G84" t="str">
            <v>female</v>
          </cell>
          <cell r="H84" t="str">
            <v>herbivore</v>
          </cell>
          <cell r="I84">
            <v>0</v>
          </cell>
          <cell r="J84">
            <v>0</v>
          </cell>
        </row>
        <row r="85">
          <cell r="A85">
            <v>84</v>
          </cell>
          <cell r="B85">
            <v>4</v>
          </cell>
          <cell r="C85">
            <v>1</v>
          </cell>
          <cell r="D85" t="str">
            <v>DO2004</v>
          </cell>
          <cell r="E85">
            <v>3</v>
          </cell>
          <cell r="F85" t="str">
            <v>Cephalobidae</v>
          </cell>
          <cell r="G85" t="str">
            <v>female</v>
          </cell>
          <cell r="H85" t="str">
            <v>bacterivore</v>
          </cell>
          <cell r="I85">
            <v>0</v>
          </cell>
          <cell r="J85">
            <v>0</v>
          </cell>
        </row>
        <row r="86">
          <cell r="A86">
            <v>85</v>
          </cell>
          <cell r="B86">
            <v>4</v>
          </cell>
          <cell r="C86">
            <v>1</v>
          </cell>
          <cell r="D86" t="str">
            <v>DO2004</v>
          </cell>
          <cell r="E86">
            <v>3</v>
          </cell>
          <cell r="F86" t="str">
            <v>Tylenchidae</v>
          </cell>
          <cell r="G86" t="str">
            <v>female</v>
          </cell>
          <cell r="H86" t="str">
            <v>herbivore</v>
          </cell>
          <cell r="I86">
            <v>0</v>
          </cell>
          <cell r="J86">
            <v>0</v>
          </cell>
        </row>
        <row r="87">
          <cell r="A87">
            <v>86</v>
          </cell>
          <cell r="B87">
            <v>4</v>
          </cell>
          <cell r="C87">
            <v>1</v>
          </cell>
          <cell r="D87" t="str">
            <v>DO2004</v>
          </cell>
          <cell r="E87">
            <v>3</v>
          </cell>
          <cell r="F87" t="str">
            <v>Dolichodoridae</v>
          </cell>
          <cell r="G87" t="str">
            <v>female</v>
          </cell>
          <cell r="H87" t="str">
            <v>herbivore</v>
          </cell>
          <cell r="I87">
            <v>0</v>
          </cell>
          <cell r="J87">
            <v>0</v>
          </cell>
        </row>
        <row r="88">
          <cell r="A88">
            <v>87</v>
          </cell>
          <cell r="B88">
            <v>4</v>
          </cell>
          <cell r="C88">
            <v>1</v>
          </cell>
          <cell r="D88" t="str">
            <v>DO2004</v>
          </cell>
          <cell r="E88">
            <v>3</v>
          </cell>
          <cell r="F88" t="str">
            <v>Tylenchidae</v>
          </cell>
          <cell r="G88" t="str">
            <v>female</v>
          </cell>
          <cell r="H88" t="str">
            <v>herbivore</v>
          </cell>
          <cell r="I88">
            <v>0</v>
          </cell>
          <cell r="J88">
            <v>0</v>
          </cell>
        </row>
        <row r="89">
          <cell r="A89">
            <v>88</v>
          </cell>
          <cell r="B89">
            <v>4</v>
          </cell>
          <cell r="C89">
            <v>1</v>
          </cell>
          <cell r="D89" t="str">
            <v>DO2004</v>
          </cell>
          <cell r="E89">
            <v>3</v>
          </cell>
          <cell r="F89" t="str">
            <v>Dolichodoridae</v>
          </cell>
          <cell r="G89" t="str">
            <v>female</v>
          </cell>
          <cell r="H89" t="str">
            <v>herbivore</v>
          </cell>
          <cell r="I89">
            <v>0</v>
          </cell>
          <cell r="J89">
            <v>0</v>
          </cell>
        </row>
        <row r="90">
          <cell r="A90">
            <v>89</v>
          </cell>
          <cell r="B90">
            <v>4</v>
          </cell>
          <cell r="C90">
            <v>1</v>
          </cell>
          <cell r="D90" t="str">
            <v>DO2004</v>
          </cell>
          <cell r="E90">
            <v>3</v>
          </cell>
          <cell r="F90" t="str">
            <v>Plectidae</v>
          </cell>
          <cell r="G90" t="str">
            <v>female</v>
          </cell>
          <cell r="H90" t="str">
            <v>bacterivore</v>
          </cell>
          <cell r="I90">
            <v>0</v>
          </cell>
          <cell r="J90">
            <v>0</v>
          </cell>
        </row>
        <row r="91">
          <cell r="A91">
            <v>90</v>
          </cell>
          <cell r="B91">
            <v>4</v>
          </cell>
          <cell r="C91">
            <v>1</v>
          </cell>
          <cell r="D91" t="str">
            <v>DO2004</v>
          </cell>
          <cell r="E91">
            <v>3</v>
          </cell>
          <cell r="F91" t="str">
            <v>Aphelenchidae</v>
          </cell>
          <cell r="G91" t="str">
            <v>female</v>
          </cell>
          <cell r="H91" t="str">
            <v>fungivore</v>
          </cell>
          <cell r="I91">
            <v>0</v>
          </cell>
          <cell r="J91">
            <v>0</v>
          </cell>
        </row>
        <row r="92">
          <cell r="A92">
            <v>91</v>
          </cell>
          <cell r="B92">
            <v>4</v>
          </cell>
          <cell r="C92">
            <v>1</v>
          </cell>
          <cell r="D92" t="str">
            <v>DO2004</v>
          </cell>
          <cell r="E92">
            <v>3</v>
          </cell>
          <cell r="F92" t="str">
            <v>Cephalobidae</v>
          </cell>
          <cell r="G92" t="str">
            <v>female</v>
          </cell>
          <cell r="H92" t="str">
            <v>bacterivore</v>
          </cell>
          <cell r="I92">
            <v>0</v>
          </cell>
          <cell r="J92">
            <v>0</v>
          </cell>
        </row>
        <row r="93">
          <cell r="A93">
            <v>92</v>
          </cell>
          <cell r="B93">
            <v>4</v>
          </cell>
          <cell r="C93">
            <v>1</v>
          </cell>
          <cell r="D93" t="str">
            <v>DO2004</v>
          </cell>
          <cell r="E93">
            <v>3</v>
          </cell>
          <cell r="F93" t="str">
            <v>Aphelenchidae</v>
          </cell>
          <cell r="G93" t="str">
            <v>juvenile</v>
          </cell>
          <cell r="H93" t="str">
            <v>fungivore</v>
          </cell>
          <cell r="I93">
            <v>0</v>
          </cell>
          <cell r="J93">
            <v>0</v>
          </cell>
        </row>
        <row r="94">
          <cell r="A94">
            <v>93</v>
          </cell>
          <cell r="B94">
            <v>4</v>
          </cell>
          <cell r="C94">
            <v>1</v>
          </cell>
          <cell r="D94" t="str">
            <v>DO2004</v>
          </cell>
          <cell r="E94">
            <v>3</v>
          </cell>
          <cell r="F94" t="str">
            <v>Rhabditidae</v>
          </cell>
          <cell r="G94" t="str">
            <v>female</v>
          </cell>
          <cell r="H94" t="str">
            <v>bacterivore</v>
          </cell>
          <cell r="I94">
            <v>0</v>
          </cell>
          <cell r="J94">
            <v>0</v>
          </cell>
        </row>
        <row r="95">
          <cell r="A95">
            <v>94</v>
          </cell>
          <cell r="B95">
            <v>4</v>
          </cell>
          <cell r="C95">
            <v>1</v>
          </cell>
          <cell r="D95" t="str">
            <v>DO2004</v>
          </cell>
          <cell r="E95">
            <v>3</v>
          </cell>
          <cell r="F95" t="str">
            <v>Tylenchidae</v>
          </cell>
          <cell r="G95" t="str">
            <v>female</v>
          </cell>
          <cell r="H95" t="str">
            <v>herbivore</v>
          </cell>
          <cell r="I95">
            <v>0</v>
          </cell>
          <cell r="J95">
            <v>0</v>
          </cell>
        </row>
        <row r="96">
          <cell r="A96">
            <v>95</v>
          </cell>
          <cell r="B96">
            <v>4</v>
          </cell>
          <cell r="C96">
            <v>1</v>
          </cell>
          <cell r="D96" t="str">
            <v>DO2004</v>
          </cell>
          <cell r="E96">
            <v>3</v>
          </cell>
          <cell r="F96" t="str">
            <v>Tylenchidae</v>
          </cell>
          <cell r="G96" t="str">
            <v>female</v>
          </cell>
          <cell r="H96" t="str">
            <v>herbivore</v>
          </cell>
          <cell r="I96">
            <v>0</v>
          </cell>
          <cell r="J96">
            <v>0</v>
          </cell>
        </row>
        <row r="97">
          <cell r="A97">
            <v>96</v>
          </cell>
          <cell r="B97">
            <v>4</v>
          </cell>
          <cell r="C97">
            <v>1</v>
          </cell>
          <cell r="D97" t="str">
            <v>DO2004</v>
          </cell>
          <cell r="E97">
            <v>3</v>
          </cell>
          <cell r="F97" t="str">
            <v>Aphelenchidae</v>
          </cell>
          <cell r="G97" t="str">
            <v>female</v>
          </cell>
          <cell r="H97" t="str">
            <v>fungivore</v>
          </cell>
          <cell r="I97">
            <v>0</v>
          </cell>
          <cell r="J97">
            <v>0</v>
          </cell>
        </row>
        <row r="98">
          <cell r="A98">
            <v>97</v>
          </cell>
          <cell r="B98">
            <v>4</v>
          </cell>
          <cell r="C98">
            <v>1</v>
          </cell>
          <cell r="D98" t="str">
            <v>DO2004</v>
          </cell>
          <cell r="E98">
            <v>3</v>
          </cell>
          <cell r="F98" t="str">
            <v>Tylenchidae</v>
          </cell>
          <cell r="G98" t="str">
            <v>female</v>
          </cell>
          <cell r="H98" t="str">
            <v>herbivore</v>
          </cell>
          <cell r="I98">
            <v>0</v>
          </cell>
          <cell r="J98">
            <v>0</v>
          </cell>
        </row>
        <row r="99">
          <cell r="A99">
            <v>98</v>
          </cell>
          <cell r="B99">
            <v>4</v>
          </cell>
          <cell r="C99">
            <v>1</v>
          </cell>
          <cell r="D99" t="str">
            <v>DO2004</v>
          </cell>
          <cell r="E99">
            <v>3</v>
          </cell>
          <cell r="F99" t="str">
            <v>Aphelenchidae</v>
          </cell>
          <cell r="G99" t="str">
            <v>juvenile</v>
          </cell>
          <cell r="H99" t="str">
            <v>fungivore</v>
          </cell>
          <cell r="I99">
            <v>0</v>
          </cell>
          <cell r="J99">
            <v>0</v>
          </cell>
        </row>
        <row r="100">
          <cell r="A100">
            <v>99</v>
          </cell>
          <cell r="B100">
            <v>4</v>
          </cell>
          <cell r="C100">
            <v>1</v>
          </cell>
          <cell r="D100" t="str">
            <v>DO2004</v>
          </cell>
          <cell r="E100">
            <v>3</v>
          </cell>
          <cell r="F100" t="str">
            <v>Cephalobidae</v>
          </cell>
          <cell r="G100" t="str">
            <v>male</v>
          </cell>
          <cell r="H100" t="str">
            <v>bacterivore</v>
          </cell>
          <cell r="I100">
            <v>0</v>
          </cell>
          <cell r="J100">
            <v>0</v>
          </cell>
        </row>
        <row r="101">
          <cell r="A101">
            <v>100</v>
          </cell>
          <cell r="B101">
            <v>4</v>
          </cell>
          <cell r="C101">
            <v>1</v>
          </cell>
          <cell r="D101" t="str">
            <v>DO2004</v>
          </cell>
          <cell r="E101">
            <v>3</v>
          </cell>
          <cell r="F101" t="str">
            <v>Hoplolaimidae</v>
          </cell>
          <cell r="G101" t="str">
            <v>female</v>
          </cell>
          <cell r="H101" t="str">
            <v>herbivore</v>
          </cell>
          <cell r="I101">
            <v>0</v>
          </cell>
          <cell r="J101">
            <v>0</v>
          </cell>
        </row>
        <row r="102">
          <cell r="A102">
            <v>101</v>
          </cell>
          <cell r="B102">
            <v>4</v>
          </cell>
          <cell r="C102">
            <v>1</v>
          </cell>
          <cell r="D102" t="str">
            <v>DO2004</v>
          </cell>
          <cell r="E102">
            <v>3</v>
          </cell>
          <cell r="F102" t="str">
            <v>Cephalobidae</v>
          </cell>
          <cell r="G102" t="str">
            <v>juvenile</v>
          </cell>
          <cell r="H102" t="str">
            <v>bacterivore</v>
          </cell>
          <cell r="I102">
            <v>0</v>
          </cell>
          <cell r="J102">
            <v>0</v>
          </cell>
        </row>
        <row r="103">
          <cell r="A103">
            <v>102</v>
          </cell>
          <cell r="B103">
            <v>4</v>
          </cell>
          <cell r="C103">
            <v>1</v>
          </cell>
          <cell r="D103" t="str">
            <v>DO2004</v>
          </cell>
          <cell r="E103">
            <v>3</v>
          </cell>
          <cell r="F103" t="str">
            <v>Aphelenchidae</v>
          </cell>
          <cell r="G103" t="str">
            <v>female</v>
          </cell>
          <cell r="H103" t="str">
            <v>fungivore</v>
          </cell>
          <cell r="I103">
            <v>0</v>
          </cell>
          <cell r="J103">
            <v>0</v>
          </cell>
        </row>
        <row r="104">
          <cell r="A104">
            <v>103</v>
          </cell>
          <cell r="B104">
            <v>4</v>
          </cell>
          <cell r="C104">
            <v>1</v>
          </cell>
          <cell r="D104" t="str">
            <v>DO2004</v>
          </cell>
          <cell r="E104">
            <v>3</v>
          </cell>
          <cell r="F104" t="str">
            <v>Cephalobidae</v>
          </cell>
          <cell r="G104" t="str">
            <v>male</v>
          </cell>
          <cell r="H104" t="str">
            <v>bacterivore</v>
          </cell>
          <cell r="I104">
            <v>0</v>
          </cell>
          <cell r="J104">
            <v>0</v>
          </cell>
        </row>
        <row r="105">
          <cell r="A105">
            <v>104</v>
          </cell>
          <cell r="B105">
            <v>4</v>
          </cell>
          <cell r="C105">
            <v>1</v>
          </cell>
          <cell r="D105" t="str">
            <v>DO2004</v>
          </cell>
          <cell r="E105">
            <v>3</v>
          </cell>
          <cell r="F105" t="str">
            <v>Hoplolaimidae</v>
          </cell>
          <cell r="G105" t="str">
            <v>female</v>
          </cell>
          <cell r="H105" t="str">
            <v>herbivore</v>
          </cell>
          <cell r="I105">
            <v>0</v>
          </cell>
          <cell r="J105">
            <v>0</v>
          </cell>
        </row>
        <row r="106">
          <cell r="A106">
            <v>105</v>
          </cell>
          <cell r="B106">
            <v>4</v>
          </cell>
          <cell r="C106">
            <v>1</v>
          </cell>
          <cell r="D106" t="str">
            <v>DO2004</v>
          </cell>
          <cell r="E106">
            <v>3</v>
          </cell>
          <cell r="F106" t="str">
            <v>Mononchidae</v>
          </cell>
          <cell r="G106" t="str">
            <v>female</v>
          </cell>
          <cell r="H106" t="str">
            <v>carnivore</v>
          </cell>
          <cell r="I106">
            <v>0</v>
          </cell>
          <cell r="J106">
            <v>0</v>
          </cell>
        </row>
        <row r="107">
          <cell r="A107">
            <v>106</v>
          </cell>
          <cell r="B107">
            <v>4</v>
          </cell>
          <cell r="C107">
            <v>1</v>
          </cell>
          <cell r="D107" t="str">
            <v>DO2004</v>
          </cell>
          <cell r="E107">
            <v>3</v>
          </cell>
          <cell r="F107" t="str">
            <v>Rhabditidae</v>
          </cell>
          <cell r="G107" t="str">
            <v>female</v>
          </cell>
          <cell r="H107" t="str">
            <v>bacterivore</v>
          </cell>
          <cell r="I107">
            <v>0</v>
          </cell>
          <cell r="J107">
            <v>0</v>
          </cell>
        </row>
        <row r="108">
          <cell r="A108">
            <v>107</v>
          </cell>
          <cell r="B108">
            <v>4</v>
          </cell>
          <cell r="C108">
            <v>1</v>
          </cell>
          <cell r="D108" t="str">
            <v>DO2004</v>
          </cell>
          <cell r="E108">
            <v>3</v>
          </cell>
          <cell r="F108" t="str">
            <v>Mononchidae</v>
          </cell>
          <cell r="G108" t="str">
            <v>juvenile</v>
          </cell>
          <cell r="H108" t="str">
            <v>carnivore</v>
          </cell>
          <cell r="I108">
            <v>0</v>
          </cell>
          <cell r="J108">
            <v>0</v>
          </cell>
        </row>
        <row r="109">
          <cell r="A109">
            <v>108</v>
          </cell>
          <cell r="B109">
            <v>4</v>
          </cell>
          <cell r="C109">
            <v>1</v>
          </cell>
          <cell r="D109" t="str">
            <v>DO2004</v>
          </cell>
          <cell r="E109">
            <v>3</v>
          </cell>
          <cell r="F109" t="str">
            <v>Cephalobidae</v>
          </cell>
          <cell r="G109" t="str">
            <v>juvenile</v>
          </cell>
          <cell r="H109" t="str">
            <v>bacterivore</v>
          </cell>
          <cell r="I109">
            <v>0</v>
          </cell>
          <cell r="J109">
            <v>0</v>
          </cell>
        </row>
        <row r="110">
          <cell r="A110">
            <v>109</v>
          </cell>
          <cell r="B110">
            <v>4</v>
          </cell>
          <cell r="C110">
            <v>1</v>
          </cell>
          <cell r="D110" t="str">
            <v>DO2004</v>
          </cell>
          <cell r="E110">
            <v>3</v>
          </cell>
          <cell r="F110" t="str">
            <v>Tylenchidae</v>
          </cell>
          <cell r="G110" t="str">
            <v>female</v>
          </cell>
          <cell r="H110" t="str">
            <v>herbivore</v>
          </cell>
          <cell r="I110">
            <v>0</v>
          </cell>
          <cell r="J110">
            <v>0</v>
          </cell>
        </row>
        <row r="111">
          <cell r="A111">
            <v>110</v>
          </cell>
          <cell r="B111">
            <v>4</v>
          </cell>
          <cell r="C111">
            <v>1</v>
          </cell>
          <cell r="D111" t="str">
            <v>DO2004</v>
          </cell>
          <cell r="E111">
            <v>3</v>
          </cell>
          <cell r="F111" t="str">
            <v>Dolichodoridae</v>
          </cell>
          <cell r="G111" t="str">
            <v>male</v>
          </cell>
          <cell r="H111" t="str">
            <v>herbivore</v>
          </cell>
          <cell r="I111">
            <v>0</v>
          </cell>
          <cell r="J111">
            <v>0</v>
          </cell>
        </row>
        <row r="112">
          <cell r="A112">
            <v>111</v>
          </cell>
          <cell r="B112">
            <v>4</v>
          </cell>
          <cell r="C112">
            <v>1</v>
          </cell>
          <cell r="D112" t="str">
            <v>DO2004</v>
          </cell>
          <cell r="E112">
            <v>3</v>
          </cell>
          <cell r="F112" t="str">
            <v>Tylenchidae</v>
          </cell>
          <cell r="G112" t="str">
            <v>female</v>
          </cell>
          <cell r="H112" t="str">
            <v>fungivore</v>
          </cell>
          <cell r="I112">
            <v>0</v>
          </cell>
          <cell r="J112">
            <v>0</v>
          </cell>
        </row>
        <row r="113">
          <cell r="A113">
            <v>1</v>
          </cell>
          <cell r="B113">
            <v>4</v>
          </cell>
          <cell r="C113">
            <v>2</v>
          </cell>
          <cell r="D113" t="str">
            <v>HE2004</v>
          </cell>
          <cell r="E113">
            <v>6</v>
          </cell>
          <cell r="F113" t="str">
            <v>Hoplolaimidae</v>
          </cell>
          <cell r="G113" t="str">
            <v>female</v>
          </cell>
          <cell r="H113" t="str">
            <v>herbivore</v>
          </cell>
          <cell r="J113">
            <v>0</v>
          </cell>
        </row>
        <row r="114">
          <cell r="A114">
            <v>2</v>
          </cell>
          <cell r="B114">
            <v>4</v>
          </cell>
          <cell r="C114">
            <v>2</v>
          </cell>
          <cell r="D114" t="str">
            <v>HE2004</v>
          </cell>
          <cell r="E114">
            <v>6</v>
          </cell>
          <cell r="F114" t="str">
            <v>Hoplolaimidae</v>
          </cell>
          <cell r="G114" t="str">
            <v>female</v>
          </cell>
          <cell r="H114" t="str">
            <v>herbivore</v>
          </cell>
          <cell r="J114">
            <v>0</v>
          </cell>
        </row>
        <row r="115">
          <cell r="A115">
            <v>3</v>
          </cell>
          <cell r="B115">
            <v>4</v>
          </cell>
          <cell r="C115">
            <v>2</v>
          </cell>
          <cell r="D115" t="str">
            <v>HE2004</v>
          </cell>
          <cell r="E115">
            <v>6</v>
          </cell>
          <cell r="F115" t="str">
            <v>Hoplolaimidae</v>
          </cell>
          <cell r="G115" t="str">
            <v>female</v>
          </cell>
          <cell r="H115" t="str">
            <v>herbivore</v>
          </cell>
          <cell r="J115">
            <v>0</v>
          </cell>
        </row>
        <row r="116">
          <cell r="A116">
            <v>4</v>
          </cell>
          <cell r="B116">
            <v>4</v>
          </cell>
          <cell r="C116">
            <v>2</v>
          </cell>
          <cell r="D116" t="str">
            <v>HE2004</v>
          </cell>
          <cell r="E116">
            <v>6</v>
          </cell>
          <cell r="F116" t="str">
            <v>Hoplolaimidae</v>
          </cell>
          <cell r="G116" t="str">
            <v>female</v>
          </cell>
          <cell r="H116" t="str">
            <v>herbivore</v>
          </cell>
          <cell r="J116">
            <v>0</v>
          </cell>
        </row>
        <row r="117">
          <cell r="A117">
            <v>5</v>
          </cell>
          <cell r="B117">
            <v>4</v>
          </cell>
          <cell r="C117">
            <v>2</v>
          </cell>
          <cell r="D117" t="str">
            <v>HE2004</v>
          </cell>
          <cell r="E117">
            <v>6</v>
          </cell>
          <cell r="F117" t="str">
            <v>Hoplolaimidae</v>
          </cell>
          <cell r="G117" t="str">
            <v>female</v>
          </cell>
          <cell r="H117" t="str">
            <v>herbivore</v>
          </cell>
          <cell r="J117">
            <v>0</v>
          </cell>
        </row>
        <row r="118">
          <cell r="A118">
            <v>6</v>
          </cell>
          <cell r="B118">
            <v>4</v>
          </cell>
          <cell r="C118">
            <v>2</v>
          </cell>
          <cell r="D118" t="str">
            <v>HE2004</v>
          </cell>
          <cell r="E118">
            <v>6</v>
          </cell>
          <cell r="F118" t="str">
            <v>Hoplolaimidae</v>
          </cell>
          <cell r="G118" t="str">
            <v>juvenile</v>
          </cell>
          <cell r="H118" t="str">
            <v>herbivore</v>
          </cell>
          <cell r="J118">
            <v>0</v>
          </cell>
        </row>
        <row r="119">
          <cell r="A119">
            <v>7</v>
          </cell>
          <cell r="B119">
            <v>4</v>
          </cell>
          <cell r="C119">
            <v>2</v>
          </cell>
          <cell r="D119" t="str">
            <v>HE2004</v>
          </cell>
          <cell r="E119">
            <v>6</v>
          </cell>
          <cell r="F119" t="str">
            <v>Hoplolaimidae</v>
          </cell>
          <cell r="G119" t="str">
            <v>female</v>
          </cell>
          <cell r="H119" t="str">
            <v>herbivore</v>
          </cell>
          <cell r="J119">
            <v>0</v>
          </cell>
        </row>
        <row r="120">
          <cell r="A120">
            <v>8</v>
          </cell>
          <cell r="B120">
            <v>4</v>
          </cell>
          <cell r="C120">
            <v>2</v>
          </cell>
          <cell r="D120" t="str">
            <v>HE2004</v>
          </cell>
          <cell r="E120">
            <v>6</v>
          </cell>
          <cell r="F120" t="str">
            <v>Hoplolaimidae</v>
          </cell>
          <cell r="G120" t="str">
            <v>juvenile</v>
          </cell>
          <cell r="H120" t="str">
            <v>herbivore</v>
          </cell>
          <cell r="J120">
            <v>0</v>
          </cell>
        </row>
        <row r="121">
          <cell r="A121">
            <v>9</v>
          </cell>
          <cell r="B121">
            <v>4</v>
          </cell>
          <cell r="C121">
            <v>2</v>
          </cell>
          <cell r="D121" t="str">
            <v>HE2004</v>
          </cell>
          <cell r="E121">
            <v>6</v>
          </cell>
          <cell r="F121" t="str">
            <v>Cephalobidae</v>
          </cell>
          <cell r="G121" t="str">
            <v>juvenile</v>
          </cell>
          <cell r="H121" t="str">
            <v>bacterivore</v>
          </cell>
          <cell r="J121">
            <v>0</v>
          </cell>
        </row>
        <row r="122">
          <cell r="A122">
            <v>10</v>
          </cell>
          <cell r="B122">
            <v>4</v>
          </cell>
          <cell r="C122">
            <v>2</v>
          </cell>
          <cell r="D122" t="str">
            <v>HE2004</v>
          </cell>
          <cell r="E122">
            <v>6</v>
          </cell>
          <cell r="F122" t="str">
            <v>Hoplolaimidae</v>
          </cell>
          <cell r="G122" t="str">
            <v>female</v>
          </cell>
          <cell r="H122" t="str">
            <v>herbivore</v>
          </cell>
          <cell r="J122">
            <v>0</v>
          </cell>
        </row>
        <row r="123">
          <cell r="A123">
            <v>11</v>
          </cell>
          <cell r="B123">
            <v>4</v>
          </cell>
          <cell r="C123">
            <v>2</v>
          </cell>
          <cell r="D123" t="str">
            <v>HE2004</v>
          </cell>
          <cell r="E123">
            <v>6</v>
          </cell>
          <cell r="F123" t="str">
            <v>Hoplolaimidae</v>
          </cell>
          <cell r="G123" t="str">
            <v>juvenile</v>
          </cell>
          <cell r="H123" t="str">
            <v>herbivore</v>
          </cell>
          <cell r="J123">
            <v>0</v>
          </cell>
        </row>
        <row r="124">
          <cell r="A124">
            <v>12</v>
          </cell>
          <cell r="B124">
            <v>4</v>
          </cell>
          <cell r="C124">
            <v>2</v>
          </cell>
          <cell r="D124" t="str">
            <v>HE2004</v>
          </cell>
          <cell r="E124">
            <v>6</v>
          </cell>
          <cell r="F124" t="str">
            <v>Hoplolaimidae</v>
          </cell>
          <cell r="G124" t="str">
            <v>female</v>
          </cell>
          <cell r="H124" t="str">
            <v>herbivore</v>
          </cell>
          <cell r="J124">
            <v>0</v>
          </cell>
        </row>
        <row r="125">
          <cell r="A125">
            <v>13</v>
          </cell>
          <cell r="B125">
            <v>4</v>
          </cell>
          <cell r="C125">
            <v>2</v>
          </cell>
          <cell r="D125" t="str">
            <v>HE2004</v>
          </cell>
          <cell r="E125">
            <v>6</v>
          </cell>
          <cell r="F125" t="str">
            <v>Hoplolaimidae</v>
          </cell>
          <cell r="G125" t="str">
            <v>female</v>
          </cell>
          <cell r="H125" t="str">
            <v>herbivore</v>
          </cell>
          <cell r="J125">
            <v>0</v>
          </cell>
        </row>
        <row r="126">
          <cell r="A126">
            <v>14</v>
          </cell>
          <cell r="B126">
            <v>4</v>
          </cell>
          <cell r="C126">
            <v>2</v>
          </cell>
          <cell r="D126" t="str">
            <v>HE2004</v>
          </cell>
          <cell r="E126">
            <v>6</v>
          </cell>
          <cell r="F126" t="str">
            <v>Hoplolaimidae</v>
          </cell>
          <cell r="G126" t="str">
            <v>male</v>
          </cell>
          <cell r="H126" t="str">
            <v>herbivore</v>
          </cell>
          <cell r="J126">
            <v>0</v>
          </cell>
        </row>
        <row r="127">
          <cell r="A127">
            <v>15</v>
          </cell>
          <cell r="B127">
            <v>4</v>
          </cell>
          <cell r="C127">
            <v>2</v>
          </cell>
          <cell r="D127" t="str">
            <v>HE2004</v>
          </cell>
          <cell r="E127">
            <v>6</v>
          </cell>
          <cell r="F127" t="str">
            <v>Hoplolaimidae</v>
          </cell>
          <cell r="G127" t="str">
            <v>female</v>
          </cell>
          <cell r="H127" t="str">
            <v>herbivore</v>
          </cell>
          <cell r="J127">
            <v>0</v>
          </cell>
        </row>
        <row r="128">
          <cell r="A128">
            <v>16</v>
          </cell>
          <cell r="B128">
            <v>4</v>
          </cell>
          <cell r="C128">
            <v>2</v>
          </cell>
          <cell r="D128" t="str">
            <v>HE2004</v>
          </cell>
          <cell r="E128">
            <v>6</v>
          </cell>
          <cell r="F128" t="str">
            <v>Hoplolaimidae</v>
          </cell>
          <cell r="G128" t="str">
            <v>female</v>
          </cell>
          <cell r="H128" t="str">
            <v>herbivore</v>
          </cell>
          <cell r="J128">
            <v>0</v>
          </cell>
        </row>
        <row r="129">
          <cell r="A129">
            <v>17</v>
          </cell>
          <cell r="B129">
            <v>4</v>
          </cell>
          <cell r="C129">
            <v>2</v>
          </cell>
          <cell r="D129" t="str">
            <v>HE2004</v>
          </cell>
          <cell r="E129">
            <v>6</v>
          </cell>
          <cell r="F129" t="str">
            <v>Hoplolaimidae</v>
          </cell>
          <cell r="G129" t="str">
            <v>juvenile</v>
          </cell>
          <cell r="H129" t="str">
            <v>herbivore</v>
          </cell>
          <cell r="J129">
            <v>0</v>
          </cell>
        </row>
        <row r="130">
          <cell r="A130">
            <v>18</v>
          </cell>
          <cell r="B130">
            <v>4</v>
          </cell>
          <cell r="C130">
            <v>2</v>
          </cell>
          <cell r="D130" t="str">
            <v>HE2004</v>
          </cell>
          <cell r="E130">
            <v>6</v>
          </cell>
          <cell r="F130" t="str">
            <v>Hoplolaimidae</v>
          </cell>
          <cell r="G130" t="str">
            <v>female</v>
          </cell>
          <cell r="H130" t="str">
            <v>herbivore</v>
          </cell>
          <cell r="J130">
            <v>0</v>
          </cell>
        </row>
        <row r="131">
          <cell r="A131">
            <v>19</v>
          </cell>
          <cell r="B131">
            <v>4</v>
          </cell>
          <cell r="C131">
            <v>2</v>
          </cell>
          <cell r="D131" t="str">
            <v>HE2004</v>
          </cell>
          <cell r="E131">
            <v>6</v>
          </cell>
          <cell r="F131" t="str">
            <v>Plectidae</v>
          </cell>
          <cell r="G131" t="str">
            <v>male</v>
          </cell>
          <cell r="H131" t="str">
            <v>bacterivore</v>
          </cell>
          <cell r="J131">
            <v>0</v>
          </cell>
        </row>
        <row r="132">
          <cell r="A132">
            <v>20</v>
          </cell>
          <cell r="B132">
            <v>4</v>
          </cell>
          <cell r="C132">
            <v>2</v>
          </cell>
          <cell r="D132" t="str">
            <v>HE2004</v>
          </cell>
          <cell r="E132">
            <v>6</v>
          </cell>
          <cell r="F132" t="str">
            <v>Cephalobidae</v>
          </cell>
          <cell r="G132" t="str">
            <v>juvenile</v>
          </cell>
          <cell r="H132" t="str">
            <v>bacterivore</v>
          </cell>
          <cell r="J132">
            <v>0</v>
          </cell>
        </row>
        <row r="133">
          <cell r="A133">
            <v>21</v>
          </cell>
          <cell r="B133">
            <v>4</v>
          </cell>
          <cell r="C133">
            <v>2</v>
          </cell>
          <cell r="D133" t="str">
            <v>HE2004</v>
          </cell>
          <cell r="E133">
            <v>6</v>
          </cell>
          <cell r="F133" t="str">
            <v>Hoplolaimidae</v>
          </cell>
          <cell r="G133" t="str">
            <v>female</v>
          </cell>
          <cell r="H133" t="str">
            <v>herbivore</v>
          </cell>
          <cell r="J133">
            <v>0</v>
          </cell>
        </row>
        <row r="134">
          <cell r="A134">
            <v>22</v>
          </cell>
          <cell r="B134">
            <v>4</v>
          </cell>
          <cell r="C134">
            <v>2</v>
          </cell>
          <cell r="D134" t="str">
            <v>HE2004</v>
          </cell>
          <cell r="E134">
            <v>6</v>
          </cell>
          <cell r="F134" t="str">
            <v>Hoplolaimidae</v>
          </cell>
          <cell r="G134" t="str">
            <v>female</v>
          </cell>
          <cell r="H134" t="str">
            <v>herbivore</v>
          </cell>
          <cell r="J134">
            <v>0</v>
          </cell>
        </row>
        <row r="135">
          <cell r="A135">
            <v>23</v>
          </cell>
          <cell r="B135">
            <v>4</v>
          </cell>
          <cell r="C135">
            <v>2</v>
          </cell>
          <cell r="D135" t="str">
            <v>HE2004</v>
          </cell>
          <cell r="E135">
            <v>6</v>
          </cell>
          <cell r="F135" t="str">
            <v>Hoplolaimidae</v>
          </cell>
          <cell r="G135" t="str">
            <v>female</v>
          </cell>
          <cell r="H135" t="str">
            <v>herbivore</v>
          </cell>
          <cell r="J135">
            <v>0</v>
          </cell>
        </row>
        <row r="136">
          <cell r="A136">
            <v>24</v>
          </cell>
          <cell r="B136">
            <v>4</v>
          </cell>
          <cell r="C136">
            <v>2</v>
          </cell>
          <cell r="D136" t="str">
            <v>HE2004</v>
          </cell>
          <cell r="E136">
            <v>6</v>
          </cell>
          <cell r="F136" t="str">
            <v>Rhabditidae</v>
          </cell>
          <cell r="G136" t="str">
            <v>juvenile</v>
          </cell>
          <cell r="H136" t="str">
            <v>bacterivore</v>
          </cell>
          <cell r="J136">
            <v>0</v>
          </cell>
        </row>
        <row r="137">
          <cell r="A137">
            <v>25</v>
          </cell>
          <cell r="B137">
            <v>4</v>
          </cell>
          <cell r="C137">
            <v>2</v>
          </cell>
          <cell r="D137" t="str">
            <v>HE2004</v>
          </cell>
          <cell r="E137">
            <v>6</v>
          </cell>
          <cell r="F137" t="str">
            <v>Hoplolaimidae</v>
          </cell>
          <cell r="G137" t="str">
            <v>female</v>
          </cell>
          <cell r="H137" t="str">
            <v>herbivore</v>
          </cell>
          <cell r="J137">
            <v>0</v>
          </cell>
        </row>
        <row r="138">
          <cell r="A138">
            <v>26</v>
          </cell>
          <cell r="B138">
            <v>4</v>
          </cell>
          <cell r="C138">
            <v>2</v>
          </cell>
          <cell r="D138" t="str">
            <v>HE2004</v>
          </cell>
          <cell r="E138">
            <v>6</v>
          </cell>
          <cell r="F138" t="str">
            <v>Tylenchidae</v>
          </cell>
          <cell r="G138" t="str">
            <v>juvenile</v>
          </cell>
          <cell r="H138" t="str">
            <v>herbivore</v>
          </cell>
          <cell r="J138">
            <v>0</v>
          </cell>
        </row>
        <row r="139">
          <cell r="A139">
            <v>27</v>
          </cell>
          <cell r="B139">
            <v>4</v>
          </cell>
          <cell r="C139">
            <v>2</v>
          </cell>
          <cell r="D139" t="str">
            <v>HE2004</v>
          </cell>
          <cell r="E139">
            <v>6</v>
          </cell>
          <cell r="F139" t="str">
            <v>Hoplolaimidae</v>
          </cell>
          <cell r="G139" t="str">
            <v>female</v>
          </cell>
          <cell r="H139" t="str">
            <v>herbivore</v>
          </cell>
          <cell r="J139">
            <v>0</v>
          </cell>
        </row>
        <row r="140">
          <cell r="A140">
            <v>28</v>
          </cell>
          <cell r="B140">
            <v>4</v>
          </cell>
          <cell r="C140">
            <v>2</v>
          </cell>
          <cell r="D140" t="str">
            <v>HE2004</v>
          </cell>
          <cell r="E140">
            <v>6</v>
          </cell>
          <cell r="F140" t="str">
            <v>Rhabditidae</v>
          </cell>
          <cell r="G140" t="str">
            <v>female</v>
          </cell>
          <cell r="H140" t="str">
            <v>bacterivore</v>
          </cell>
          <cell r="J140" t="str">
            <v>??</v>
          </cell>
        </row>
        <row r="141">
          <cell r="A141">
            <v>29</v>
          </cell>
          <cell r="B141">
            <v>4</v>
          </cell>
          <cell r="C141">
            <v>2</v>
          </cell>
          <cell r="D141" t="str">
            <v>HE2004</v>
          </cell>
          <cell r="E141">
            <v>6</v>
          </cell>
          <cell r="F141" t="str">
            <v>Hoplolaimidae</v>
          </cell>
          <cell r="G141" t="str">
            <v>female</v>
          </cell>
          <cell r="H141" t="str">
            <v>herbivore</v>
          </cell>
          <cell r="J141">
            <v>0</v>
          </cell>
        </row>
        <row r="142">
          <cell r="A142">
            <v>30</v>
          </cell>
          <cell r="B142">
            <v>4</v>
          </cell>
          <cell r="C142">
            <v>2</v>
          </cell>
          <cell r="D142" t="str">
            <v>HE2004</v>
          </cell>
          <cell r="E142">
            <v>6</v>
          </cell>
          <cell r="F142" t="str">
            <v>Hoplolaimidae</v>
          </cell>
          <cell r="G142" t="str">
            <v>female</v>
          </cell>
          <cell r="H142" t="str">
            <v>herbivore</v>
          </cell>
          <cell r="J142">
            <v>0</v>
          </cell>
        </row>
        <row r="143">
          <cell r="A143">
            <v>31</v>
          </cell>
          <cell r="B143">
            <v>4</v>
          </cell>
          <cell r="C143">
            <v>2</v>
          </cell>
          <cell r="D143" t="str">
            <v>HE2004</v>
          </cell>
          <cell r="E143">
            <v>6</v>
          </cell>
          <cell r="F143" t="str">
            <v>Hoplolaimidae</v>
          </cell>
          <cell r="G143" t="str">
            <v>female</v>
          </cell>
          <cell r="H143" t="str">
            <v>herbivore</v>
          </cell>
          <cell r="J143">
            <v>0</v>
          </cell>
        </row>
        <row r="144">
          <cell r="A144">
            <v>32</v>
          </cell>
          <cell r="B144">
            <v>4</v>
          </cell>
          <cell r="C144">
            <v>2</v>
          </cell>
          <cell r="D144" t="str">
            <v>HE2004</v>
          </cell>
          <cell r="E144">
            <v>6</v>
          </cell>
          <cell r="F144" t="str">
            <v>Hoplolaimidae</v>
          </cell>
          <cell r="G144" t="str">
            <v>female</v>
          </cell>
          <cell r="H144" t="str">
            <v>herbivore</v>
          </cell>
          <cell r="J144">
            <v>0</v>
          </cell>
        </row>
        <row r="145">
          <cell r="A145">
            <v>33</v>
          </cell>
          <cell r="B145">
            <v>4</v>
          </cell>
          <cell r="C145">
            <v>2</v>
          </cell>
          <cell r="D145" t="str">
            <v>HE2004</v>
          </cell>
          <cell r="E145">
            <v>6</v>
          </cell>
          <cell r="F145" t="str">
            <v>Aporcelaimidae</v>
          </cell>
          <cell r="G145" t="str">
            <v>female</v>
          </cell>
          <cell r="H145" t="str">
            <v>omnivore</v>
          </cell>
          <cell r="J145">
            <v>0</v>
          </cell>
        </row>
        <row r="146">
          <cell r="A146">
            <v>34</v>
          </cell>
          <cell r="B146">
            <v>4</v>
          </cell>
          <cell r="C146">
            <v>2</v>
          </cell>
          <cell r="D146" t="str">
            <v>HE2004</v>
          </cell>
          <cell r="E146">
            <v>6</v>
          </cell>
          <cell r="F146" t="str">
            <v>Cephalobidae</v>
          </cell>
          <cell r="G146" t="str">
            <v>juvenile</v>
          </cell>
          <cell r="H146" t="str">
            <v>bacterivore</v>
          </cell>
          <cell r="J146">
            <v>0</v>
          </cell>
        </row>
        <row r="147">
          <cell r="A147">
            <v>35</v>
          </cell>
          <cell r="B147">
            <v>4</v>
          </cell>
          <cell r="C147">
            <v>2</v>
          </cell>
          <cell r="D147" t="str">
            <v>HE2004</v>
          </cell>
          <cell r="E147">
            <v>6</v>
          </cell>
          <cell r="F147" t="str">
            <v>Hoplolaimidae</v>
          </cell>
          <cell r="G147" t="str">
            <v>female</v>
          </cell>
          <cell r="H147" t="str">
            <v>herbivore</v>
          </cell>
          <cell r="J147">
            <v>0</v>
          </cell>
        </row>
        <row r="148">
          <cell r="A148">
            <v>36</v>
          </cell>
          <cell r="B148">
            <v>4</v>
          </cell>
          <cell r="C148">
            <v>2</v>
          </cell>
          <cell r="D148" t="str">
            <v>HE2004</v>
          </cell>
          <cell r="E148">
            <v>6</v>
          </cell>
          <cell r="F148" t="str">
            <v>Hoplolaimidae</v>
          </cell>
          <cell r="G148" t="str">
            <v>male</v>
          </cell>
          <cell r="H148" t="str">
            <v>herbivore</v>
          </cell>
          <cell r="J148">
            <v>0</v>
          </cell>
        </row>
        <row r="149">
          <cell r="A149">
            <v>37</v>
          </cell>
          <cell r="B149">
            <v>4</v>
          </cell>
          <cell r="C149">
            <v>2</v>
          </cell>
          <cell r="D149" t="str">
            <v>HE2004</v>
          </cell>
          <cell r="E149">
            <v>6</v>
          </cell>
          <cell r="F149" t="str">
            <v>Hoplolaimidae</v>
          </cell>
          <cell r="G149" t="str">
            <v>female</v>
          </cell>
          <cell r="H149" t="str">
            <v>herbivore</v>
          </cell>
          <cell r="J149">
            <v>0</v>
          </cell>
        </row>
        <row r="150">
          <cell r="A150">
            <v>38</v>
          </cell>
          <cell r="B150">
            <v>4</v>
          </cell>
          <cell r="C150">
            <v>2</v>
          </cell>
          <cell r="D150" t="str">
            <v>HE2004</v>
          </cell>
          <cell r="E150">
            <v>6</v>
          </cell>
          <cell r="F150" t="str">
            <v>Hoplolaimidae</v>
          </cell>
          <cell r="G150" t="str">
            <v>female</v>
          </cell>
          <cell r="H150" t="str">
            <v>herbivore</v>
          </cell>
          <cell r="J150">
            <v>0</v>
          </cell>
        </row>
        <row r="151">
          <cell r="A151">
            <v>39</v>
          </cell>
          <cell r="B151">
            <v>4</v>
          </cell>
          <cell r="C151">
            <v>2</v>
          </cell>
          <cell r="D151" t="str">
            <v>HE2004</v>
          </cell>
          <cell r="E151">
            <v>6</v>
          </cell>
          <cell r="F151" t="str">
            <v>Hoplolaimidae</v>
          </cell>
          <cell r="G151" t="str">
            <v>female</v>
          </cell>
          <cell r="H151" t="str">
            <v>herbivore</v>
          </cell>
          <cell r="J151">
            <v>0</v>
          </cell>
        </row>
        <row r="152">
          <cell r="A152">
            <v>40</v>
          </cell>
          <cell r="B152">
            <v>4</v>
          </cell>
          <cell r="C152">
            <v>2</v>
          </cell>
          <cell r="D152" t="str">
            <v>HE2004</v>
          </cell>
          <cell r="E152">
            <v>6</v>
          </cell>
          <cell r="F152" t="str">
            <v>hoplolaimidae</v>
          </cell>
          <cell r="G152" t="str">
            <v>female</v>
          </cell>
          <cell r="H152" t="str">
            <v>herbivore</v>
          </cell>
          <cell r="J152">
            <v>0</v>
          </cell>
        </row>
        <row r="153">
          <cell r="A153">
            <v>41</v>
          </cell>
          <cell r="B153">
            <v>4</v>
          </cell>
          <cell r="C153">
            <v>2</v>
          </cell>
          <cell r="D153" t="str">
            <v>HE2004</v>
          </cell>
          <cell r="E153">
            <v>6</v>
          </cell>
          <cell r="F153" t="str">
            <v>Anatonchidae</v>
          </cell>
          <cell r="G153" t="str">
            <v>male</v>
          </cell>
          <cell r="H153" t="str">
            <v>carnivore</v>
          </cell>
          <cell r="J153">
            <v>0</v>
          </cell>
        </row>
        <row r="154">
          <cell r="A154">
            <v>42</v>
          </cell>
          <cell r="B154">
            <v>4</v>
          </cell>
          <cell r="C154">
            <v>2</v>
          </cell>
          <cell r="D154" t="str">
            <v>HE2004</v>
          </cell>
          <cell r="E154">
            <v>6</v>
          </cell>
          <cell r="F154" t="str">
            <v>Plectidae</v>
          </cell>
          <cell r="G154" t="str">
            <v>juvenile</v>
          </cell>
          <cell r="H154" t="str">
            <v>bacterivore</v>
          </cell>
          <cell r="J154" t="str">
            <v>parietinus</v>
          </cell>
        </row>
        <row r="155">
          <cell r="A155">
            <v>43</v>
          </cell>
          <cell r="B155">
            <v>4</v>
          </cell>
          <cell r="C155">
            <v>2</v>
          </cell>
          <cell r="D155" t="str">
            <v>HE2004</v>
          </cell>
          <cell r="E155">
            <v>6</v>
          </cell>
          <cell r="F155" t="str">
            <v>Mononchidae</v>
          </cell>
          <cell r="G155" t="str">
            <v>juvenile</v>
          </cell>
          <cell r="H155" t="str">
            <v>carnivore</v>
          </cell>
          <cell r="J155" t="str">
            <v>papillatus</v>
          </cell>
        </row>
        <row r="156">
          <cell r="A156">
            <v>44</v>
          </cell>
          <cell r="B156">
            <v>4</v>
          </cell>
          <cell r="C156">
            <v>2</v>
          </cell>
          <cell r="D156" t="str">
            <v>HE2004</v>
          </cell>
          <cell r="E156">
            <v>6</v>
          </cell>
          <cell r="F156" t="str">
            <v>Plectidae</v>
          </cell>
          <cell r="G156" t="str">
            <v>juvenile</v>
          </cell>
          <cell r="H156" t="str">
            <v>bacterivore</v>
          </cell>
          <cell r="J156" t="str">
            <v>porosus</v>
          </cell>
        </row>
        <row r="157">
          <cell r="A157">
            <v>45</v>
          </cell>
          <cell r="B157">
            <v>4</v>
          </cell>
          <cell r="C157">
            <v>2</v>
          </cell>
          <cell r="D157" t="str">
            <v>HE2004</v>
          </cell>
          <cell r="E157">
            <v>6</v>
          </cell>
          <cell r="F157" t="str">
            <v>Cephalobidae</v>
          </cell>
          <cell r="G157" t="str">
            <v>female</v>
          </cell>
          <cell r="H157" t="str">
            <v>bacterivore</v>
          </cell>
          <cell r="J157">
            <v>0</v>
          </cell>
        </row>
        <row r="158">
          <cell r="A158">
            <v>46</v>
          </cell>
          <cell r="B158">
            <v>4</v>
          </cell>
          <cell r="C158">
            <v>2</v>
          </cell>
          <cell r="D158" t="str">
            <v>HE2004</v>
          </cell>
          <cell r="E158">
            <v>6</v>
          </cell>
          <cell r="F158" t="str">
            <v>Rhabditidae</v>
          </cell>
          <cell r="G158" t="str">
            <v>juvenile</v>
          </cell>
          <cell r="H158" t="str">
            <v>bacterivore</v>
          </cell>
          <cell r="J158">
            <v>0</v>
          </cell>
        </row>
        <row r="159">
          <cell r="A159">
            <v>47</v>
          </cell>
          <cell r="B159">
            <v>4</v>
          </cell>
          <cell r="C159">
            <v>2</v>
          </cell>
          <cell r="D159" t="str">
            <v>HE2004</v>
          </cell>
          <cell r="E159">
            <v>6</v>
          </cell>
          <cell r="F159" t="str">
            <v>Thornenematidae</v>
          </cell>
          <cell r="G159" t="str">
            <v>juvenile</v>
          </cell>
          <cell r="H159" t="str">
            <v>omnivore</v>
          </cell>
          <cell r="J159">
            <v>0</v>
          </cell>
        </row>
        <row r="160">
          <cell r="A160">
            <v>48</v>
          </cell>
          <cell r="B160">
            <v>4</v>
          </cell>
          <cell r="C160">
            <v>2</v>
          </cell>
          <cell r="D160" t="str">
            <v>HE2004</v>
          </cell>
          <cell r="E160">
            <v>6</v>
          </cell>
          <cell r="F160" t="str">
            <v>Hoplolaimidae</v>
          </cell>
          <cell r="G160" t="str">
            <v>female</v>
          </cell>
          <cell r="H160" t="str">
            <v>herbivore</v>
          </cell>
          <cell r="J160">
            <v>0</v>
          </cell>
        </row>
        <row r="161">
          <cell r="A161">
            <v>49</v>
          </cell>
          <cell r="B161">
            <v>4</v>
          </cell>
          <cell r="C161">
            <v>2</v>
          </cell>
          <cell r="D161" t="str">
            <v>HE2004</v>
          </cell>
          <cell r="E161">
            <v>6</v>
          </cell>
          <cell r="F161" t="str">
            <v>Hoplolaimidae</v>
          </cell>
          <cell r="G161" t="str">
            <v>female</v>
          </cell>
          <cell r="H161" t="str">
            <v>herbivore</v>
          </cell>
          <cell r="J161">
            <v>0</v>
          </cell>
        </row>
        <row r="162">
          <cell r="A162">
            <v>50</v>
          </cell>
          <cell r="B162">
            <v>4</v>
          </cell>
          <cell r="C162">
            <v>2</v>
          </cell>
          <cell r="D162" t="str">
            <v>HE2004</v>
          </cell>
          <cell r="E162">
            <v>6</v>
          </cell>
          <cell r="F162" t="str">
            <v>Hoplolaimidae</v>
          </cell>
          <cell r="G162" t="str">
            <v>juvenile</v>
          </cell>
          <cell r="H162" t="str">
            <v>herbivore</v>
          </cell>
          <cell r="J162">
            <v>0</v>
          </cell>
        </row>
        <row r="163">
          <cell r="A163">
            <v>51</v>
          </cell>
          <cell r="B163">
            <v>4</v>
          </cell>
          <cell r="C163">
            <v>2</v>
          </cell>
          <cell r="D163" t="str">
            <v>HE2004</v>
          </cell>
          <cell r="E163">
            <v>6</v>
          </cell>
          <cell r="F163" t="str">
            <v>Hoplolaimidae</v>
          </cell>
          <cell r="G163" t="str">
            <v>female</v>
          </cell>
          <cell r="H163" t="str">
            <v>herbivore</v>
          </cell>
          <cell r="J163">
            <v>0</v>
          </cell>
        </row>
        <row r="164">
          <cell r="A164">
            <v>52</v>
          </cell>
          <cell r="B164">
            <v>4</v>
          </cell>
          <cell r="C164">
            <v>2</v>
          </cell>
          <cell r="D164" t="str">
            <v>HE2004</v>
          </cell>
          <cell r="E164">
            <v>6</v>
          </cell>
          <cell r="F164" t="str">
            <v>Hoplolaimidae</v>
          </cell>
          <cell r="G164" t="str">
            <v>female</v>
          </cell>
          <cell r="H164" t="str">
            <v>herbivore</v>
          </cell>
          <cell r="J164">
            <v>0</v>
          </cell>
        </row>
        <row r="165">
          <cell r="A165">
            <v>53</v>
          </cell>
          <cell r="B165">
            <v>4</v>
          </cell>
          <cell r="C165">
            <v>2</v>
          </cell>
          <cell r="D165" t="str">
            <v>HE2004</v>
          </cell>
          <cell r="E165">
            <v>6</v>
          </cell>
          <cell r="F165" t="str">
            <v>Belondiridae</v>
          </cell>
          <cell r="G165" t="str">
            <v>female</v>
          </cell>
          <cell r="H165" t="str">
            <v>omnivore</v>
          </cell>
          <cell r="J165">
            <v>0</v>
          </cell>
        </row>
        <row r="166">
          <cell r="A166">
            <v>54</v>
          </cell>
          <cell r="B166">
            <v>4</v>
          </cell>
          <cell r="C166">
            <v>2</v>
          </cell>
          <cell r="D166" t="str">
            <v>HE2004</v>
          </cell>
          <cell r="E166">
            <v>6</v>
          </cell>
          <cell r="F166" t="str">
            <v>Hoplolaimidae</v>
          </cell>
          <cell r="G166" t="str">
            <v>female</v>
          </cell>
          <cell r="H166" t="str">
            <v>herbivore</v>
          </cell>
          <cell r="J166">
            <v>0</v>
          </cell>
        </row>
        <row r="167">
          <cell r="A167">
            <v>55</v>
          </cell>
          <cell r="B167">
            <v>4</v>
          </cell>
          <cell r="C167">
            <v>2</v>
          </cell>
          <cell r="D167" t="str">
            <v>HE2004</v>
          </cell>
          <cell r="E167">
            <v>6</v>
          </cell>
          <cell r="F167" t="str">
            <v>Hoplolaimidae</v>
          </cell>
          <cell r="G167" t="str">
            <v>female</v>
          </cell>
          <cell r="H167" t="str">
            <v>herbivore</v>
          </cell>
          <cell r="J167">
            <v>0</v>
          </cell>
        </row>
        <row r="168">
          <cell r="A168">
            <v>56</v>
          </cell>
          <cell r="B168">
            <v>4</v>
          </cell>
          <cell r="C168">
            <v>2</v>
          </cell>
          <cell r="D168" t="str">
            <v>HE2004</v>
          </cell>
          <cell r="E168">
            <v>6</v>
          </cell>
          <cell r="F168" t="str">
            <v>Hoplolaimidae</v>
          </cell>
          <cell r="G168" t="str">
            <v>juvenile</v>
          </cell>
          <cell r="H168" t="str">
            <v>herbivore</v>
          </cell>
          <cell r="J168">
            <v>0</v>
          </cell>
        </row>
        <row r="169">
          <cell r="A169">
            <v>57</v>
          </cell>
          <cell r="B169">
            <v>4</v>
          </cell>
          <cell r="C169">
            <v>2</v>
          </cell>
          <cell r="D169" t="str">
            <v>HE2004</v>
          </cell>
          <cell r="E169">
            <v>6</v>
          </cell>
          <cell r="F169" t="str">
            <v>Hoplolaimidae</v>
          </cell>
          <cell r="G169" t="str">
            <v>female</v>
          </cell>
          <cell r="H169" t="str">
            <v>herbivore</v>
          </cell>
          <cell r="J169">
            <v>0</v>
          </cell>
        </row>
        <row r="170">
          <cell r="A170">
            <v>58</v>
          </cell>
          <cell r="B170">
            <v>4</v>
          </cell>
          <cell r="C170">
            <v>2</v>
          </cell>
          <cell r="D170" t="str">
            <v>HE2004</v>
          </cell>
          <cell r="E170">
            <v>6</v>
          </cell>
          <cell r="F170" t="str">
            <v>Hoplolaimidae</v>
          </cell>
          <cell r="G170" t="str">
            <v>female</v>
          </cell>
          <cell r="H170" t="str">
            <v>herbivore</v>
          </cell>
          <cell r="J170">
            <v>0</v>
          </cell>
        </row>
        <row r="171">
          <cell r="A171">
            <v>59</v>
          </cell>
          <cell r="B171">
            <v>4</v>
          </cell>
          <cell r="C171">
            <v>2</v>
          </cell>
          <cell r="D171" t="str">
            <v>HE2004</v>
          </cell>
          <cell r="E171">
            <v>6</v>
          </cell>
          <cell r="F171" t="str">
            <v>Hoplolaimidae</v>
          </cell>
          <cell r="G171" t="str">
            <v>female</v>
          </cell>
          <cell r="H171" t="str">
            <v>herbivore</v>
          </cell>
          <cell r="J171">
            <v>0</v>
          </cell>
        </row>
        <row r="172">
          <cell r="A172">
            <v>60</v>
          </cell>
          <cell r="B172">
            <v>4</v>
          </cell>
          <cell r="C172">
            <v>2</v>
          </cell>
          <cell r="D172" t="str">
            <v>HE2004</v>
          </cell>
          <cell r="E172">
            <v>6</v>
          </cell>
          <cell r="F172" t="str">
            <v>Cephalobidae</v>
          </cell>
          <cell r="G172" t="str">
            <v>male</v>
          </cell>
          <cell r="H172" t="str">
            <v>bacterivore</v>
          </cell>
          <cell r="J172">
            <v>0</v>
          </cell>
        </row>
        <row r="173">
          <cell r="A173">
            <v>61</v>
          </cell>
          <cell r="B173">
            <v>4</v>
          </cell>
          <cell r="C173">
            <v>2</v>
          </cell>
          <cell r="D173" t="str">
            <v>HE2004</v>
          </cell>
          <cell r="E173">
            <v>6</v>
          </cell>
          <cell r="F173" t="str">
            <v>Hoplolaimidae</v>
          </cell>
          <cell r="G173" t="str">
            <v>female</v>
          </cell>
          <cell r="H173" t="str">
            <v>herbivore</v>
          </cell>
          <cell r="J173">
            <v>0</v>
          </cell>
        </row>
        <row r="174">
          <cell r="A174">
            <v>62</v>
          </cell>
          <cell r="B174">
            <v>4</v>
          </cell>
          <cell r="C174">
            <v>2</v>
          </cell>
          <cell r="D174" t="str">
            <v>HE2004</v>
          </cell>
          <cell r="E174">
            <v>6</v>
          </cell>
          <cell r="F174" t="str">
            <v>Anatonchidae</v>
          </cell>
          <cell r="G174" t="str">
            <v>juvenile</v>
          </cell>
          <cell r="H174" t="str">
            <v>carnivore</v>
          </cell>
          <cell r="J174">
            <v>0</v>
          </cell>
        </row>
        <row r="175">
          <cell r="A175">
            <v>63</v>
          </cell>
          <cell r="B175">
            <v>4</v>
          </cell>
          <cell r="C175">
            <v>2</v>
          </cell>
          <cell r="D175" t="str">
            <v>HE2004</v>
          </cell>
          <cell r="E175">
            <v>6</v>
          </cell>
          <cell r="F175" t="str">
            <v>Cephalobidae</v>
          </cell>
          <cell r="G175" t="str">
            <v>female</v>
          </cell>
          <cell r="H175" t="str">
            <v>bacterivore</v>
          </cell>
          <cell r="J175">
            <v>0</v>
          </cell>
        </row>
        <row r="176">
          <cell r="A176">
            <v>64</v>
          </cell>
          <cell r="B176">
            <v>4</v>
          </cell>
          <cell r="C176">
            <v>2</v>
          </cell>
          <cell r="D176" t="str">
            <v>HE2004</v>
          </cell>
          <cell r="E176">
            <v>6</v>
          </cell>
          <cell r="F176" t="str">
            <v>Belondiridae</v>
          </cell>
          <cell r="G176" t="str">
            <v>female</v>
          </cell>
          <cell r="H176" t="str">
            <v>omnivore</v>
          </cell>
          <cell r="J176">
            <v>0</v>
          </cell>
        </row>
        <row r="177">
          <cell r="A177">
            <v>65</v>
          </cell>
          <cell r="B177">
            <v>4</v>
          </cell>
          <cell r="C177">
            <v>2</v>
          </cell>
          <cell r="D177" t="str">
            <v>HE2004</v>
          </cell>
          <cell r="E177">
            <v>6</v>
          </cell>
          <cell r="F177" t="str">
            <v>Rhabditidae</v>
          </cell>
          <cell r="G177" t="str">
            <v>juvenile</v>
          </cell>
          <cell r="H177" t="str">
            <v>bacterivore</v>
          </cell>
          <cell r="J177">
            <v>0</v>
          </cell>
        </row>
        <row r="178">
          <cell r="A178">
            <v>66</v>
          </cell>
          <cell r="B178">
            <v>4</v>
          </cell>
          <cell r="C178">
            <v>2</v>
          </cell>
          <cell r="D178" t="str">
            <v>HE2004</v>
          </cell>
          <cell r="E178">
            <v>6</v>
          </cell>
          <cell r="F178" t="str">
            <v>Hoplolaimidae</v>
          </cell>
          <cell r="G178" t="str">
            <v>female</v>
          </cell>
          <cell r="H178" t="str">
            <v>herbivore</v>
          </cell>
          <cell r="J178">
            <v>0</v>
          </cell>
        </row>
        <row r="179">
          <cell r="A179">
            <v>67</v>
          </cell>
          <cell r="B179">
            <v>4</v>
          </cell>
          <cell r="C179">
            <v>2</v>
          </cell>
          <cell r="D179" t="str">
            <v>HE2004</v>
          </cell>
          <cell r="E179">
            <v>6</v>
          </cell>
          <cell r="F179" t="str">
            <v>Hoplolaimidae</v>
          </cell>
          <cell r="G179" t="str">
            <v>female</v>
          </cell>
          <cell r="H179" t="str">
            <v>herbivore</v>
          </cell>
          <cell r="J179">
            <v>0</v>
          </cell>
        </row>
        <row r="180">
          <cell r="A180">
            <v>68</v>
          </cell>
          <cell r="B180">
            <v>4</v>
          </cell>
          <cell r="C180">
            <v>2</v>
          </cell>
          <cell r="D180" t="str">
            <v>HE2004</v>
          </cell>
          <cell r="E180">
            <v>6</v>
          </cell>
          <cell r="F180" t="str">
            <v>Hoplolaimidae</v>
          </cell>
          <cell r="G180" t="str">
            <v>female</v>
          </cell>
          <cell r="H180" t="str">
            <v>herbivore</v>
          </cell>
          <cell r="J180">
            <v>0</v>
          </cell>
        </row>
        <row r="181">
          <cell r="A181">
            <v>69</v>
          </cell>
          <cell r="B181">
            <v>4</v>
          </cell>
          <cell r="C181">
            <v>2</v>
          </cell>
          <cell r="D181" t="str">
            <v>HE2004</v>
          </cell>
          <cell r="E181">
            <v>6</v>
          </cell>
          <cell r="F181" t="str">
            <v>Hoplolaimidae</v>
          </cell>
          <cell r="G181" t="str">
            <v>female</v>
          </cell>
          <cell r="H181" t="str">
            <v>herbivore</v>
          </cell>
          <cell r="J181">
            <v>0</v>
          </cell>
        </row>
        <row r="182">
          <cell r="A182">
            <v>70</v>
          </cell>
          <cell r="B182">
            <v>4</v>
          </cell>
          <cell r="C182">
            <v>2</v>
          </cell>
          <cell r="D182" t="str">
            <v>HE2004</v>
          </cell>
          <cell r="E182">
            <v>6</v>
          </cell>
          <cell r="F182" t="str">
            <v>Rhabditidae</v>
          </cell>
          <cell r="G182" t="str">
            <v>juvenile</v>
          </cell>
          <cell r="H182" t="str">
            <v>bacterivore</v>
          </cell>
          <cell r="J182">
            <v>0</v>
          </cell>
        </row>
        <row r="183">
          <cell r="A183">
            <v>71</v>
          </cell>
          <cell r="B183">
            <v>4</v>
          </cell>
          <cell r="C183">
            <v>2</v>
          </cell>
          <cell r="D183" t="str">
            <v>HE2004</v>
          </cell>
          <cell r="E183">
            <v>6</v>
          </cell>
          <cell r="F183" t="str">
            <v>Hoplolaimidae</v>
          </cell>
          <cell r="G183" t="str">
            <v>female</v>
          </cell>
          <cell r="H183" t="str">
            <v>herbivore</v>
          </cell>
          <cell r="J183">
            <v>0</v>
          </cell>
        </row>
        <row r="184">
          <cell r="A184">
            <v>72</v>
          </cell>
          <cell r="B184">
            <v>4</v>
          </cell>
          <cell r="C184">
            <v>2</v>
          </cell>
          <cell r="D184" t="str">
            <v>HE2004</v>
          </cell>
          <cell r="E184">
            <v>6</v>
          </cell>
          <cell r="F184" t="str">
            <v>Rhabditidae</v>
          </cell>
          <cell r="G184" t="str">
            <v>juvenile</v>
          </cell>
          <cell r="H184" t="str">
            <v>bacterivore</v>
          </cell>
          <cell r="J184">
            <v>0</v>
          </cell>
        </row>
        <row r="185">
          <cell r="A185">
            <v>73</v>
          </cell>
          <cell r="B185">
            <v>4</v>
          </cell>
          <cell r="C185">
            <v>2</v>
          </cell>
          <cell r="D185" t="str">
            <v>HE2004</v>
          </cell>
          <cell r="E185">
            <v>6</v>
          </cell>
          <cell r="F185" t="str">
            <v>Hoplolaimidae</v>
          </cell>
          <cell r="G185" t="str">
            <v>juvenile</v>
          </cell>
          <cell r="H185" t="str">
            <v>herbivore</v>
          </cell>
          <cell r="J185">
            <v>0</v>
          </cell>
        </row>
        <row r="186">
          <cell r="A186">
            <v>74</v>
          </cell>
          <cell r="B186">
            <v>4</v>
          </cell>
          <cell r="C186">
            <v>2</v>
          </cell>
          <cell r="D186" t="str">
            <v>HE2004</v>
          </cell>
          <cell r="E186">
            <v>6</v>
          </cell>
          <cell r="F186" t="str">
            <v>Hoplolaimidae</v>
          </cell>
          <cell r="G186" t="str">
            <v>juvenile</v>
          </cell>
          <cell r="H186" t="str">
            <v>herbivore</v>
          </cell>
          <cell r="J186">
            <v>0</v>
          </cell>
        </row>
        <row r="187">
          <cell r="A187">
            <v>75</v>
          </cell>
          <cell r="B187">
            <v>4</v>
          </cell>
          <cell r="C187">
            <v>2</v>
          </cell>
          <cell r="D187" t="str">
            <v>HE2004</v>
          </cell>
          <cell r="E187">
            <v>6</v>
          </cell>
          <cell r="F187" t="str">
            <v>Hoplolaimidae</v>
          </cell>
          <cell r="G187" t="str">
            <v>juvenile</v>
          </cell>
          <cell r="H187" t="str">
            <v>herbivore</v>
          </cell>
          <cell r="J187">
            <v>0</v>
          </cell>
        </row>
        <row r="188">
          <cell r="A188">
            <v>76</v>
          </cell>
          <cell r="B188">
            <v>4</v>
          </cell>
          <cell r="C188">
            <v>2</v>
          </cell>
          <cell r="D188" t="str">
            <v>HE2004</v>
          </cell>
          <cell r="E188">
            <v>6</v>
          </cell>
          <cell r="F188" t="str">
            <v>Tylenchidae</v>
          </cell>
          <cell r="G188" t="str">
            <v>female</v>
          </cell>
          <cell r="H188" t="str">
            <v>herbivore</v>
          </cell>
          <cell r="J188">
            <v>0</v>
          </cell>
        </row>
        <row r="189">
          <cell r="A189">
            <v>77</v>
          </cell>
          <cell r="B189">
            <v>4</v>
          </cell>
          <cell r="C189">
            <v>2</v>
          </cell>
          <cell r="D189" t="str">
            <v>HE2004</v>
          </cell>
          <cell r="E189">
            <v>6</v>
          </cell>
          <cell r="F189" t="str">
            <v>Cephalobidae</v>
          </cell>
          <cell r="G189" t="str">
            <v>juvenile</v>
          </cell>
          <cell r="H189" t="str">
            <v>bacterivore</v>
          </cell>
          <cell r="J189">
            <v>0</v>
          </cell>
        </row>
        <row r="190">
          <cell r="A190">
            <v>78</v>
          </cell>
          <cell r="B190">
            <v>4</v>
          </cell>
          <cell r="C190">
            <v>2</v>
          </cell>
          <cell r="D190" t="str">
            <v>HE2004</v>
          </cell>
          <cell r="E190">
            <v>6</v>
          </cell>
          <cell r="F190" t="str">
            <v>Cephalobidae</v>
          </cell>
          <cell r="G190" t="str">
            <v>juvenile</v>
          </cell>
          <cell r="H190" t="str">
            <v>bacterivore</v>
          </cell>
          <cell r="J190">
            <v>0</v>
          </cell>
        </row>
        <row r="191">
          <cell r="A191">
            <v>79</v>
          </cell>
          <cell r="B191">
            <v>4</v>
          </cell>
          <cell r="C191">
            <v>2</v>
          </cell>
          <cell r="D191" t="str">
            <v>HE2004</v>
          </cell>
          <cell r="E191">
            <v>6</v>
          </cell>
          <cell r="F191" t="str">
            <v>Cephalobidae</v>
          </cell>
          <cell r="G191" t="str">
            <v>juvenile</v>
          </cell>
          <cell r="H191" t="str">
            <v>bacterivore</v>
          </cell>
          <cell r="J191">
            <v>0</v>
          </cell>
        </row>
        <row r="192">
          <cell r="A192">
            <v>80</v>
          </cell>
          <cell r="B192">
            <v>4</v>
          </cell>
          <cell r="C192">
            <v>2</v>
          </cell>
          <cell r="D192" t="str">
            <v>HE2004</v>
          </cell>
          <cell r="E192">
            <v>6</v>
          </cell>
          <cell r="F192" t="str">
            <v>Hoplolaimidae</v>
          </cell>
          <cell r="G192" t="str">
            <v>juvenile</v>
          </cell>
          <cell r="H192" t="str">
            <v>herbivore</v>
          </cell>
          <cell r="J192">
            <v>0</v>
          </cell>
        </row>
        <row r="193">
          <cell r="A193">
            <v>81</v>
          </cell>
          <cell r="B193">
            <v>4</v>
          </cell>
          <cell r="C193">
            <v>2</v>
          </cell>
          <cell r="D193" t="str">
            <v>HE2004</v>
          </cell>
          <cell r="E193">
            <v>6</v>
          </cell>
          <cell r="F193" t="str">
            <v>Hoplolaimidae</v>
          </cell>
          <cell r="G193" t="str">
            <v>female</v>
          </cell>
          <cell r="H193" t="str">
            <v>herbivore</v>
          </cell>
          <cell r="J193">
            <v>0</v>
          </cell>
        </row>
        <row r="194">
          <cell r="A194">
            <v>82</v>
          </cell>
          <cell r="B194">
            <v>4</v>
          </cell>
          <cell r="C194">
            <v>2</v>
          </cell>
          <cell r="D194" t="str">
            <v>HE2004</v>
          </cell>
          <cell r="E194">
            <v>6</v>
          </cell>
          <cell r="F194" t="str">
            <v>Hoplolaimidae</v>
          </cell>
          <cell r="G194" t="str">
            <v>female</v>
          </cell>
          <cell r="H194" t="str">
            <v>herbivore</v>
          </cell>
          <cell r="J194">
            <v>0</v>
          </cell>
        </row>
        <row r="195">
          <cell r="A195">
            <v>83</v>
          </cell>
          <cell r="B195">
            <v>4</v>
          </cell>
          <cell r="C195">
            <v>2</v>
          </cell>
          <cell r="D195" t="str">
            <v>HE2004</v>
          </cell>
          <cell r="E195">
            <v>6</v>
          </cell>
          <cell r="F195" t="str">
            <v>#</v>
          </cell>
          <cell r="G195" t="str">
            <v>female</v>
          </cell>
          <cell r="H195" t="str">
            <v>#</v>
          </cell>
          <cell r="J195">
            <v>0</v>
          </cell>
        </row>
        <row r="196">
          <cell r="A196">
            <v>84</v>
          </cell>
          <cell r="B196">
            <v>4</v>
          </cell>
          <cell r="C196">
            <v>2</v>
          </cell>
          <cell r="D196" t="str">
            <v>HE2004</v>
          </cell>
          <cell r="E196">
            <v>6</v>
          </cell>
          <cell r="F196" t="str">
            <v>Cephalobidae</v>
          </cell>
          <cell r="G196" t="str">
            <v>juvenile</v>
          </cell>
          <cell r="H196" t="str">
            <v>bacterivore</v>
          </cell>
          <cell r="J196">
            <v>0</v>
          </cell>
        </row>
        <row r="197">
          <cell r="A197">
            <v>85</v>
          </cell>
          <cell r="B197">
            <v>4</v>
          </cell>
          <cell r="C197">
            <v>2</v>
          </cell>
          <cell r="D197" t="str">
            <v>HE2004</v>
          </cell>
          <cell r="E197">
            <v>6</v>
          </cell>
          <cell r="F197" t="str">
            <v>Tylenchidae</v>
          </cell>
          <cell r="G197" t="str">
            <v>female</v>
          </cell>
          <cell r="H197" t="str">
            <v>herbivore</v>
          </cell>
          <cell r="J197">
            <v>0</v>
          </cell>
        </row>
        <row r="198">
          <cell r="A198">
            <v>86</v>
          </cell>
          <cell r="B198">
            <v>4</v>
          </cell>
          <cell r="C198">
            <v>2</v>
          </cell>
          <cell r="D198" t="str">
            <v>HE2004</v>
          </cell>
          <cell r="E198">
            <v>6</v>
          </cell>
          <cell r="F198" t="str">
            <v>Dolichodoridae</v>
          </cell>
          <cell r="G198" t="str">
            <v>juvenile</v>
          </cell>
          <cell r="H198" t="str">
            <v>herbivore</v>
          </cell>
          <cell r="J198" t="str">
            <v>?? Stylet Knobs</v>
          </cell>
        </row>
        <row r="199">
          <cell r="A199">
            <v>87</v>
          </cell>
          <cell r="B199">
            <v>4</v>
          </cell>
          <cell r="C199">
            <v>2</v>
          </cell>
          <cell r="D199" t="str">
            <v>HE2004</v>
          </cell>
          <cell r="E199">
            <v>6</v>
          </cell>
          <cell r="F199" t="str">
            <v>Tylenchidae</v>
          </cell>
          <cell r="G199" t="str">
            <v>female</v>
          </cell>
          <cell r="H199" t="str">
            <v>herbivore</v>
          </cell>
          <cell r="J199">
            <v>0</v>
          </cell>
        </row>
        <row r="200">
          <cell r="A200">
            <v>88</v>
          </cell>
          <cell r="B200">
            <v>4</v>
          </cell>
          <cell r="C200">
            <v>2</v>
          </cell>
          <cell r="D200" t="str">
            <v>HE2004</v>
          </cell>
          <cell r="E200">
            <v>6</v>
          </cell>
          <cell r="F200" t="str">
            <v>Dolichodoridae</v>
          </cell>
          <cell r="G200" t="str">
            <v>female</v>
          </cell>
          <cell r="H200" t="str">
            <v>herbivore</v>
          </cell>
          <cell r="J200">
            <v>0</v>
          </cell>
        </row>
        <row r="201">
          <cell r="A201">
            <v>89</v>
          </cell>
          <cell r="B201">
            <v>4</v>
          </cell>
          <cell r="C201">
            <v>2</v>
          </cell>
          <cell r="D201" t="str">
            <v>HE2004</v>
          </cell>
          <cell r="E201">
            <v>6</v>
          </cell>
          <cell r="F201" t="str">
            <v>Plectidae</v>
          </cell>
          <cell r="G201" t="str">
            <v>female</v>
          </cell>
          <cell r="H201" t="str">
            <v>bacterivore</v>
          </cell>
          <cell r="J201">
            <v>0</v>
          </cell>
        </row>
        <row r="202">
          <cell r="A202">
            <v>90</v>
          </cell>
          <cell r="B202">
            <v>4</v>
          </cell>
          <cell r="C202">
            <v>2</v>
          </cell>
          <cell r="D202" t="str">
            <v>HE2004</v>
          </cell>
          <cell r="E202">
            <v>6</v>
          </cell>
          <cell r="F202" t="str">
            <v>Aphelenchidae</v>
          </cell>
          <cell r="G202" t="str">
            <v>female</v>
          </cell>
          <cell r="H202" t="str">
            <v>fungivore</v>
          </cell>
          <cell r="J202">
            <v>0</v>
          </cell>
        </row>
        <row r="203">
          <cell r="A203">
            <v>91</v>
          </cell>
          <cell r="B203">
            <v>4</v>
          </cell>
          <cell r="C203">
            <v>2</v>
          </cell>
          <cell r="D203" t="str">
            <v>HE2004</v>
          </cell>
          <cell r="E203">
            <v>6</v>
          </cell>
          <cell r="F203" t="str">
            <v>Cephalobidae</v>
          </cell>
          <cell r="G203" t="str">
            <v>juvenile</v>
          </cell>
          <cell r="H203" t="str">
            <v>bacterivore</v>
          </cell>
          <cell r="J203">
            <v>0</v>
          </cell>
        </row>
        <row r="204">
          <cell r="A204">
            <v>92</v>
          </cell>
          <cell r="B204">
            <v>4</v>
          </cell>
          <cell r="C204">
            <v>2</v>
          </cell>
          <cell r="D204" t="str">
            <v>HE2004</v>
          </cell>
          <cell r="E204">
            <v>6</v>
          </cell>
          <cell r="F204" t="str">
            <v>Aphelenchidae</v>
          </cell>
          <cell r="G204" t="str">
            <v>juvenile</v>
          </cell>
          <cell r="H204" t="str">
            <v>fungivore</v>
          </cell>
          <cell r="J204">
            <v>0</v>
          </cell>
        </row>
        <row r="205">
          <cell r="A205">
            <v>93</v>
          </cell>
          <cell r="B205">
            <v>4</v>
          </cell>
          <cell r="C205">
            <v>2</v>
          </cell>
          <cell r="D205" t="str">
            <v>HE2004</v>
          </cell>
          <cell r="E205">
            <v>6</v>
          </cell>
          <cell r="F205" t="str">
            <v>Rhabditidae</v>
          </cell>
          <cell r="G205" t="str">
            <v>juvenile</v>
          </cell>
          <cell r="H205" t="str">
            <v>bacterivore</v>
          </cell>
          <cell r="J205">
            <v>0</v>
          </cell>
        </row>
        <row r="206">
          <cell r="A206">
            <v>94</v>
          </cell>
          <cell r="B206">
            <v>4</v>
          </cell>
          <cell r="C206">
            <v>2</v>
          </cell>
          <cell r="D206" t="str">
            <v>HE2004</v>
          </cell>
          <cell r="E206">
            <v>6</v>
          </cell>
          <cell r="F206" t="str">
            <v>Tylenchidae</v>
          </cell>
          <cell r="G206" t="str">
            <v>female</v>
          </cell>
          <cell r="H206" t="str">
            <v>herbivore</v>
          </cell>
          <cell r="J206">
            <v>0</v>
          </cell>
        </row>
        <row r="207">
          <cell r="A207">
            <v>95</v>
          </cell>
          <cell r="B207">
            <v>4</v>
          </cell>
          <cell r="C207">
            <v>2</v>
          </cell>
          <cell r="D207" t="str">
            <v>HE2004</v>
          </cell>
          <cell r="E207">
            <v>6</v>
          </cell>
          <cell r="F207" t="str">
            <v>Tylenchidae</v>
          </cell>
          <cell r="G207" t="str">
            <v>female</v>
          </cell>
          <cell r="H207" t="str">
            <v>herbivore</v>
          </cell>
          <cell r="J207">
            <v>0</v>
          </cell>
        </row>
        <row r="208">
          <cell r="A208">
            <v>96</v>
          </cell>
          <cell r="B208">
            <v>4</v>
          </cell>
          <cell r="C208">
            <v>2</v>
          </cell>
          <cell r="D208" t="str">
            <v>HE2004</v>
          </cell>
          <cell r="E208">
            <v>6</v>
          </cell>
          <cell r="F208" t="str">
            <v>Aphelenchidae</v>
          </cell>
          <cell r="G208" t="str">
            <v>female</v>
          </cell>
          <cell r="H208" t="str">
            <v>fungivore</v>
          </cell>
          <cell r="J208">
            <v>0</v>
          </cell>
        </row>
        <row r="209">
          <cell r="A209">
            <v>97</v>
          </cell>
          <cell r="B209">
            <v>4</v>
          </cell>
          <cell r="C209">
            <v>2</v>
          </cell>
          <cell r="D209" t="str">
            <v>HE2004</v>
          </cell>
          <cell r="E209">
            <v>6</v>
          </cell>
          <cell r="F209" t="str">
            <v>Tylenchidae</v>
          </cell>
          <cell r="G209" t="str">
            <v>female</v>
          </cell>
          <cell r="H209" t="str">
            <v>herbivore</v>
          </cell>
          <cell r="J209">
            <v>0</v>
          </cell>
        </row>
        <row r="210">
          <cell r="A210">
            <v>98</v>
          </cell>
          <cell r="B210">
            <v>4</v>
          </cell>
          <cell r="C210">
            <v>2</v>
          </cell>
          <cell r="D210" t="str">
            <v>HE2004</v>
          </cell>
          <cell r="E210">
            <v>6</v>
          </cell>
          <cell r="F210" t="str">
            <v>Aphelenchidae</v>
          </cell>
          <cell r="G210" t="str">
            <v>juvenile</v>
          </cell>
          <cell r="H210" t="str">
            <v>fungivore</v>
          </cell>
          <cell r="J210">
            <v>0</v>
          </cell>
        </row>
        <row r="211">
          <cell r="A211">
            <v>99</v>
          </cell>
          <cell r="B211">
            <v>4</v>
          </cell>
          <cell r="C211">
            <v>2</v>
          </cell>
          <cell r="D211" t="str">
            <v>HE2004</v>
          </cell>
          <cell r="E211">
            <v>6</v>
          </cell>
          <cell r="F211" t="str">
            <v>Cephalobidae</v>
          </cell>
          <cell r="G211" t="str">
            <v>female</v>
          </cell>
          <cell r="H211" t="str">
            <v>bacterivore</v>
          </cell>
          <cell r="J211">
            <v>0</v>
          </cell>
        </row>
        <row r="212">
          <cell r="A212">
            <v>100</v>
          </cell>
          <cell r="B212">
            <v>4</v>
          </cell>
          <cell r="C212">
            <v>2</v>
          </cell>
          <cell r="D212" t="str">
            <v>HE2004</v>
          </cell>
          <cell r="E212">
            <v>6</v>
          </cell>
          <cell r="F212" t="str">
            <v>Hoplolaimidae</v>
          </cell>
          <cell r="G212" t="str">
            <v>juvenile</v>
          </cell>
          <cell r="H212" t="str">
            <v>herbivore</v>
          </cell>
          <cell r="J212">
            <v>0</v>
          </cell>
        </row>
        <row r="213">
          <cell r="A213">
            <v>101</v>
          </cell>
          <cell r="B213">
            <v>4</v>
          </cell>
          <cell r="C213">
            <v>2</v>
          </cell>
          <cell r="D213" t="str">
            <v>HE2004</v>
          </cell>
          <cell r="E213">
            <v>6</v>
          </cell>
          <cell r="F213" t="str">
            <v>Cephalobidae</v>
          </cell>
          <cell r="G213" t="str">
            <v>juvenile</v>
          </cell>
          <cell r="H213" t="str">
            <v>bacterivore</v>
          </cell>
          <cell r="J213">
            <v>0</v>
          </cell>
        </row>
        <row r="214">
          <cell r="A214">
            <v>102</v>
          </cell>
          <cell r="B214">
            <v>4</v>
          </cell>
          <cell r="C214">
            <v>2</v>
          </cell>
          <cell r="D214" t="str">
            <v>HE2004</v>
          </cell>
          <cell r="E214">
            <v>6</v>
          </cell>
          <cell r="F214" t="str">
            <v>Aphelenchidae</v>
          </cell>
          <cell r="G214" t="str">
            <v>female</v>
          </cell>
          <cell r="H214" t="str">
            <v>fungivore</v>
          </cell>
          <cell r="J214">
            <v>0</v>
          </cell>
        </row>
        <row r="215">
          <cell r="A215">
            <v>103</v>
          </cell>
          <cell r="B215">
            <v>4</v>
          </cell>
          <cell r="C215">
            <v>2</v>
          </cell>
          <cell r="D215" t="str">
            <v>HE2004</v>
          </cell>
          <cell r="E215">
            <v>6</v>
          </cell>
          <cell r="F215" t="str">
            <v>Cephalobidae</v>
          </cell>
          <cell r="G215" t="str">
            <v>male</v>
          </cell>
          <cell r="H215" t="str">
            <v>bacterivore</v>
          </cell>
          <cell r="J215">
            <v>0</v>
          </cell>
        </row>
        <row r="216">
          <cell r="A216">
            <v>104</v>
          </cell>
          <cell r="B216">
            <v>4</v>
          </cell>
          <cell r="C216">
            <v>2</v>
          </cell>
          <cell r="D216" t="str">
            <v>HE2004</v>
          </cell>
          <cell r="E216">
            <v>6</v>
          </cell>
          <cell r="F216" t="str">
            <v>Hoplolaimidae</v>
          </cell>
          <cell r="G216" t="str">
            <v>female</v>
          </cell>
          <cell r="H216" t="str">
            <v>herbivore</v>
          </cell>
          <cell r="J216">
            <v>0</v>
          </cell>
        </row>
        <row r="217">
          <cell r="A217">
            <v>105</v>
          </cell>
          <cell r="B217">
            <v>4</v>
          </cell>
          <cell r="C217">
            <v>2</v>
          </cell>
          <cell r="D217" t="str">
            <v>HE2004</v>
          </cell>
          <cell r="E217">
            <v>6</v>
          </cell>
          <cell r="F217" t="str">
            <v>Mononchidae</v>
          </cell>
          <cell r="G217" t="str">
            <v>female</v>
          </cell>
          <cell r="H217" t="str">
            <v>carnivore</v>
          </cell>
          <cell r="J217">
            <v>0</v>
          </cell>
        </row>
        <row r="218">
          <cell r="A218">
            <v>106</v>
          </cell>
          <cell r="B218">
            <v>4</v>
          </cell>
          <cell r="C218">
            <v>2</v>
          </cell>
          <cell r="D218" t="str">
            <v>HE2004</v>
          </cell>
          <cell r="E218">
            <v>6</v>
          </cell>
          <cell r="F218" t="str">
            <v>Rhabditidae</v>
          </cell>
          <cell r="G218" t="str">
            <v>female</v>
          </cell>
          <cell r="H218" t="str">
            <v>bacterivore</v>
          </cell>
          <cell r="J218">
            <v>0</v>
          </cell>
        </row>
        <row r="219">
          <cell r="A219">
            <v>107</v>
          </cell>
          <cell r="B219">
            <v>4</v>
          </cell>
          <cell r="C219">
            <v>2</v>
          </cell>
          <cell r="D219" t="str">
            <v>HE2004</v>
          </cell>
          <cell r="E219">
            <v>6</v>
          </cell>
          <cell r="F219" t="str">
            <v>Mononchidae</v>
          </cell>
          <cell r="G219" t="str">
            <v>juvenile</v>
          </cell>
          <cell r="H219" t="str">
            <v>carnivore</v>
          </cell>
          <cell r="J219">
            <v>0</v>
          </cell>
        </row>
        <row r="220">
          <cell r="A220">
            <v>108</v>
          </cell>
          <cell r="B220">
            <v>4</v>
          </cell>
          <cell r="C220">
            <v>2</v>
          </cell>
          <cell r="D220" t="str">
            <v>HE2004</v>
          </cell>
          <cell r="E220">
            <v>6</v>
          </cell>
          <cell r="F220" t="str">
            <v>Cephalobidae</v>
          </cell>
          <cell r="G220" t="str">
            <v>juvenile</v>
          </cell>
          <cell r="H220" t="str">
            <v>bacterivore</v>
          </cell>
          <cell r="J220">
            <v>0</v>
          </cell>
        </row>
        <row r="221">
          <cell r="A221">
            <v>109</v>
          </cell>
          <cell r="B221">
            <v>4</v>
          </cell>
          <cell r="C221">
            <v>2</v>
          </cell>
          <cell r="D221" t="str">
            <v>HE2004</v>
          </cell>
          <cell r="E221">
            <v>6</v>
          </cell>
          <cell r="F221" t="str">
            <v>Tylenchidae</v>
          </cell>
          <cell r="G221" t="str">
            <v>female</v>
          </cell>
          <cell r="H221" t="str">
            <v>herbivore</v>
          </cell>
          <cell r="J221">
            <v>0</v>
          </cell>
        </row>
        <row r="222">
          <cell r="A222">
            <v>110</v>
          </cell>
          <cell r="B222">
            <v>4</v>
          </cell>
          <cell r="C222">
            <v>2</v>
          </cell>
          <cell r="D222" t="str">
            <v>HE2004</v>
          </cell>
          <cell r="E222">
            <v>6</v>
          </cell>
          <cell r="F222" t="str">
            <v>Dolichodoridae</v>
          </cell>
          <cell r="G222" t="str">
            <v>male</v>
          </cell>
          <cell r="H222" t="str">
            <v>herbivore</v>
          </cell>
          <cell r="J222">
            <v>0</v>
          </cell>
        </row>
        <row r="223">
          <cell r="A223">
            <v>111</v>
          </cell>
          <cell r="B223">
            <v>4</v>
          </cell>
          <cell r="C223">
            <v>2</v>
          </cell>
          <cell r="D223" t="str">
            <v>HE2004</v>
          </cell>
          <cell r="E223">
            <v>6</v>
          </cell>
          <cell r="F223" t="str">
            <v>Tylenchidae</v>
          </cell>
          <cell r="G223" t="str">
            <v>female</v>
          </cell>
          <cell r="H223" t="str">
            <v>fungivore</v>
          </cell>
          <cell r="J223">
            <v>0</v>
          </cell>
        </row>
        <row r="224">
          <cell r="A224">
            <v>1</v>
          </cell>
          <cell r="B224">
            <v>4</v>
          </cell>
          <cell r="C224">
            <v>3</v>
          </cell>
          <cell r="D224" t="str">
            <v>DO2005</v>
          </cell>
          <cell r="E224">
            <v>7</v>
          </cell>
          <cell r="F224" t="str">
            <v>Aphelenchoididae</v>
          </cell>
          <cell r="G224" t="str">
            <v>female</v>
          </cell>
          <cell r="H224" t="str">
            <v>fungivore</v>
          </cell>
          <cell r="J224">
            <v>0</v>
          </cell>
        </row>
        <row r="225">
          <cell r="A225">
            <v>2</v>
          </cell>
          <cell r="B225">
            <v>4</v>
          </cell>
          <cell r="C225">
            <v>3</v>
          </cell>
          <cell r="D225" t="str">
            <v>DO2005</v>
          </cell>
          <cell r="E225">
            <v>7</v>
          </cell>
          <cell r="F225" t="str">
            <v>Aphelenchoididae</v>
          </cell>
          <cell r="G225" t="str">
            <v>female</v>
          </cell>
          <cell r="H225" t="str">
            <v>fungivore</v>
          </cell>
          <cell r="J225">
            <v>0</v>
          </cell>
        </row>
        <row r="226">
          <cell r="A226">
            <v>3</v>
          </cell>
          <cell r="B226">
            <v>4</v>
          </cell>
          <cell r="C226">
            <v>3</v>
          </cell>
          <cell r="D226" t="str">
            <v>DO2005</v>
          </cell>
          <cell r="E226">
            <v>7</v>
          </cell>
          <cell r="F226" t="str">
            <v>Hoplolaimidae</v>
          </cell>
          <cell r="G226" t="str">
            <v>female</v>
          </cell>
          <cell r="H226" t="str">
            <v>herbivore</v>
          </cell>
          <cell r="J226">
            <v>0</v>
          </cell>
        </row>
        <row r="227">
          <cell r="A227">
            <v>4</v>
          </cell>
          <cell r="B227">
            <v>4</v>
          </cell>
          <cell r="C227">
            <v>3</v>
          </cell>
          <cell r="D227" t="str">
            <v>DO2005</v>
          </cell>
          <cell r="E227">
            <v>7</v>
          </cell>
          <cell r="F227" t="str">
            <v>Aphelenchoididae</v>
          </cell>
          <cell r="G227" t="str">
            <v>female</v>
          </cell>
          <cell r="H227" t="str">
            <v>fungivore</v>
          </cell>
          <cell r="J227">
            <v>0</v>
          </cell>
        </row>
        <row r="228">
          <cell r="A228">
            <v>5</v>
          </cell>
          <cell r="B228">
            <v>4</v>
          </cell>
          <cell r="C228">
            <v>3</v>
          </cell>
          <cell r="D228" t="str">
            <v>DO2005</v>
          </cell>
          <cell r="E228">
            <v>7</v>
          </cell>
          <cell r="F228" t="str">
            <v>Hoplolaimidae</v>
          </cell>
          <cell r="G228" t="str">
            <v>female</v>
          </cell>
          <cell r="H228" t="str">
            <v>herbivore</v>
          </cell>
          <cell r="J228">
            <v>0</v>
          </cell>
        </row>
        <row r="229">
          <cell r="A229">
            <v>6</v>
          </cell>
          <cell r="B229">
            <v>4</v>
          </cell>
          <cell r="C229">
            <v>3</v>
          </cell>
          <cell r="D229" t="str">
            <v>DO2005</v>
          </cell>
          <cell r="E229">
            <v>7</v>
          </cell>
          <cell r="F229" t="str">
            <v>Hoplolaimidae</v>
          </cell>
          <cell r="G229" t="str">
            <v>female</v>
          </cell>
          <cell r="H229" t="str">
            <v>herbivore</v>
          </cell>
          <cell r="J229">
            <v>0</v>
          </cell>
        </row>
        <row r="230">
          <cell r="A230">
            <v>7</v>
          </cell>
          <cell r="B230">
            <v>4</v>
          </cell>
          <cell r="C230">
            <v>3</v>
          </cell>
          <cell r="D230" t="str">
            <v>DO2005</v>
          </cell>
          <cell r="E230">
            <v>7</v>
          </cell>
          <cell r="F230" t="str">
            <v>Hoplolaimidae</v>
          </cell>
          <cell r="G230" t="str">
            <v>female</v>
          </cell>
          <cell r="H230" t="str">
            <v>herbivore</v>
          </cell>
          <cell r="J230">
            <v>0</v>
          </cell>
        </row>
        <row r="231">
          <cell r="A231">
            <v>8</v>
          </cell>
          <cell r="B231">
            <v>4</v>
          </cell>
          <cell r="C231">
            <v>3</v>
          </cell>
          <cell r="D231" t="str">
            <v>DO2005</v>
          </cell>
          <cell r="E231">
            <v>7</v>
          </cell>
          <cell r="F231" t="str">
            <v>Hoplolaimidae</v>
          </cell>
          <cell r="G231" t="str">
            <v>female</v>
          </cell>
          <cell r="H231" t="str">
            <v>herbivore</v>
          </cell>
          <cell r="J231">
            <v>0</v>
          </cell>
        </row>
        <row r="232">
          <cell r="A232">
            <v>9</v>
          </cell>
          <cell r="B232">
            <v>4</v>
          </cell>
          <cell r="C232">
            <v>3</v>
          </cell>
          <cell r="D232" t="str">
            <v>DO2005</v>
          </cell>
          <cell r="E232">
            <v>7</v>
          </cell>
          <cell r="F232" t="str">
            <v>Aphelenchoididae</v>
          </cell>
          <cell r="G232" t="str">
            <v>juvenile</v>
          </cell>
          <cell r="H232" t="str">
            <v>fungivore</v>
          </cell>
          <cell r="J232">
            <v>0</v>
          </cell>
        </row>
        <row r="233">
          <cell r="A233">
            <v>10</v>
          </cell>
          <cell r="B233">
            <v>4</v>
          </cell>
          <cell r="C233">
            <v>3</v>
          </cell>
          <cell r="D233" t="str">
            <v>DO2005</v>
          </cell>
          <cell r="E233">
            <v>7</v>
          </cell>
          <cell r="F233" t="str">
            <v>Aphelenchoididae</v>
          </cell>
          <cell r="G233" t="str">
            <v>female</v>
          </cell>
          <cell r="H233" t="str">
            <v>fungivore</v>
          </cell>
          <cell r="J233">
            <v>0</v>
          </cell>
        </row>
        <row r="234">
          <cell r="A234">
            <v>11</v>
          </cell>
          <cell r="B234">
            <v>4</v>
          </cell>
          <cell r="C234">
            <v>3</v>
          </cell>
          <cell r="D234" t="str">
            <v>DO2005</v>
          </cell>
          <cell r="E234">
            <v>7</v>
          </cell>
          <cell r="F234" t="str">
            <v>Hoplolaimidae</v>
          </cell>
          <cell r="G234" t="str">
            <v>female</v>
          </cell>
          <cell r="H234" t="str">
            <v>herbivore</v>
          </cell>
          <cell r="J234">
            <v>0</v>
          </cell>
        </row>
        <row r="235">
          <cell r="A235">
            <v>12</v>
          </cell>
          <cell r="B235">
            <v>4</v>
          </cell>
          <cell r="C235">
            <v>3</v>
          </cell>
          <cell r="D235" t="str">
            <v>DO2005</v>
          </cell>
          <cell r="E235">
            <v>7</v>
          </cell>
          <cell r="F235" t="str">
            <v>Hoplolaimidae</v>
          </cell>
          <cell r="G235" t="str">
            <v>female</v>
          </cell>
          <cell r="H235" t="str">
            <v>herbivore</v>
          </cell>
          <cell r="J235">
            <v>0</v>
          </cell>
        </row>
        <row r="236">
          <cell r="A236">
            <v>13</v>
          </cell>
          <cell r="B236">
            <v>4</v>
          </cell>
          <cell r="C236">
            <v>3</v>
          </cell>
          <cell r="D236" t="str">
            <v>DO2005</v>
          </cell>
          <cell r="E236">
            <v>7</v>
          </cell>
          <cell r="F236" t="str">
            <v>Tylenchidae</v>
          </cell>
          <cell r="G236" t="str">
            <v>female</v>
          </cell>
          <cell r="H236" t="str">
            <v>herbivore</v>
          </cell>
          <cell r="J236">
            <v>0</v>
          </cell>
        </row>
        <row r="237">
          <cell r="A237">
            <v>14</v>
          </cell>
          <cell r="B237">
            <v>4</v>
          </cell>
          <cell r="C237">
            <v>3</v>
          </cell>
          <cell r="D237" t="str">
            <v>DO2005</v>
          </cell>
          <cell r="E237">
            <v>7</v>
          </cell>
          <cell r="F237" t="str">
            <v>Cephalobidae</v>
          </cell>
          <cell r="G237" t="str">
            <v>female</v>
          </cell>
          <cell r="H237" t="str">
            <v>bacterivore</v>
          </cell>
          <cell r="J237">
            <v>0</v>
          </cell>
        </row>
        <row r="238">
          <cell r="A238">
            <v>15</v>
          </cell>
          <cell r="B238">
            <v>4</v>
          </cell>
          <cell r="C238">
            <v>3</v>
          </cell>
          <cell r="D238" t="str">
            <v>DO2005</v>
          </cell>
          <cell r="E238">
            <v>7</v>
          </cell>
          <cell r="F238" t="str">
            <v>Cephalobidae</v>
          </cell>
          <cell r="G238" t="str">
            <v>female</v>
          </cell>
          <cell r="H238" t="str">
            <v>bacterivore</v>
          </cell>
          <cell r="J238">
            <v>0</v>
          </cell>
        </row>
        <row r="239">
          <cell r="A239">
            <v>16</v>
          </cell>
          <cell r="B239">
            <v>4</v>
          </cell>
          <cell r="C239">
            <v>3</v>
          </cell>
          <cell r="D239" t="str">
            <v>DO2005</v>
          </cell>
          <cell r="E239">
            <v>7</v>
          </cell>
          <cell r="F239" t="str">
            <v>Aphelenchoididae</v>
          </cell>
          <cell r="G239" t="str">
            <v>female</v>
          </cell>
          <cell r="H239" t="str">
            <v>fungivore</v>
          </cell>
          <cell r="J239">
            <v>0</v>
          </cell>
        </row>
        <row r="240">
          <cell r="A240">
            <v>17</v>
          </cell>
          <cell r="B240">
            <v>4</v>
          </cell>
          <cell r="C240">
            <v>3</v>
          </cell>
          <cell r="D240" t="str">
            <v>DO2005</v>
          </cell>
          <cell r="E240">
            <v>7</v>
          </cell>
          <cell r="F240" t="str">
            <v>Hoplolaimidae</v>
          </cell>
          <cell r="G240" t="str">
            <v>female</v>
          </cell>
          <cell r="H240" t="str">
            <v>herbivore</v>
          </cell>
          <cell r="J240">
            <v>0</v>
          </cell>
        </row>
        <row r="241">
          <cell r="A241">
            <v>18</v>
          </cell>
          <cell r="B241">
            <v>4</v>
          </cell>
          <cell r="C241">
            <v>3</v>
          </cell>
          <cell r="D241" t="str">
            <v>DO2005</v>
          </cell>
          <cell r="E241">
            <v>7</v>
          </cell>
          <cell r="F241" t="str">
            <v>Cephalobidae</v>
          </cell>
          <cell r="G241" t="str">
            <v>juvenile</v>
          </cell>
          <cell r="H241" t="str">
            <v>bacterivore</v>
          </cell>
          <cell r="J241">
            <v>0</v>
          </cell>
        </row>
        <row r="242">
          <cell r="A242">
            <v>19</v>
          </cell>
          <cell r="B242">
            <v>4</v>
          </cell>
          <cell r="C242">
            <v>3</v>
          </cell>
          <cell r="D242" t="str">
            <v>DO2005</v>
          </cell>
          <cell r="E242">
            <v>7</v>
          </cell>
          <cell r="F242" t="str">
            <v>Hoplolaimidae</v>
          </cell>
          <cell r="G242" t="str">
            <v>female</v>
          </cell>
          <cell r="H242" t="str">
            <v>herbivore</v>
          </cell>
          <cell r="J242">
            <v>0</v>
          </cell>
        </row>
        <row r="243">
          <cell r="A243">
            <v>20</v>
          </cell>
          <cell r="B243">
            <v>4</v>
          </cell>
          <cell r="C243">
            <v>3</v>
          </cell>
          <cell r="D243" t="str">
            <v>DO2005</v>
          </cell>
          <cell r="E243">
            <v>7</v>
          </cell>
          <cell r="F243" t="str">
            <v>Aphelenchoididae</v>
          </cell>
          <cell r="G243" t="str">
            <v>female</v>
          </cell>
          <cell r="H243" t="str">
            <v>fungivore</v>
          </cell>
          <cell r="J243">
            <v>0</v>
          </cell>
        </row>
        <row r="244">
          <cell r="A244">
            <v>21</v>
          </cell>
          <cell r="B244">
            <v>4</v>
          </cell>
          <cell r="C244">
            <v>3</v>
          </cell>
          <cell r="D244" t="str">
            <v>DO2005</v>
          </cell>
          <cell r="E244">
            <v>7</v>
          </cell>
          <cell r="F244" t="str">
            <v>Cephalobidae</v>
          </cell>
          <cell r="G244" t="str">
            <v>female</v>
          </cell>
          <cell r="H244" t="str">
            <v>bacterivore</v>
          </cell>
          <cell r="J244">
            <v>0</v>
          </cell>
        </row>
        <row r="245">
          <cell r="A245">
            <v>22</v>
          </cell>
          <cell r="B245">
            <v>4</v>
          </cell>
          <cell r="C245">
            <v>3</v>
          </cell>
          <cell r="D245" t="str">
            <v>DO2005</v>
          </cell>
          <cell r="E245">
            <v>7</v>
          </cell>
          <cell r="F245" t="str">
            <v>Aphelenchidae</v>
          </cell>
          <cell r="G245" t="str">
            <v>female</v>
          </cell>
          <cell r="H245" t="str">
            <v>fungivore</v>
          </cell>
          <cell r="J245">
            <v>0</v>
          </cell>
        </row>
        <row r="246">
          <cell r="A246">
            <v>23</v>
          </cell>
          <cell r="B246">
            <v>4</v>
          </cell>
          <cell r="C246">
            <v>3</v>
          </cell>
          <cell r="D246" t="str">
            <v>DO2005</v>
          </cell>
          <cell r="E246">
            <v>7</v>
          </cell>
          <cell r="F246" t="str">
            <v>Hoplolaimidae</v>
          </cell>
          <cell r="G246" t="str">
            <v>female</v>
          </cell>
          <cell r="H246" t="str">
            <v>herbivore</v>
          </cell>
          <cell r="J246">
            <v>0</v>
          </cell>
        </row>
        <row r="247">
          <cell r="A247">
            <v>24</v>
          </cell>
          <cell r="B247">
            <v>4</v>
          </cell>
          <cell r="C247">
            <v>3</v>
          </cell>
          <cell r="D247" t="str">
            <v>DO2005</v>
          </cell>
          <cell r="E247">
            <v>7</v>
          </cell>
          <cell r="F247" t="str">
            <v>Hoplolaimidae</v>
          </cell>
          <cell r="G247" t="str">
            <v>female</v>
          </cell>
          <cell r="H247" t="str">
            <v>herbivore</v>
          </cell>
          <cell r="J247">
            <v>0</v>
          </cell>
        </row>
        <row r="248">
          <cell r="A248">
            <v>25</v>
          </cell>
          <cell r="B248">
            <v>4</v>
          </cell>
          <cell r="C248">
            <v>3</v>
          </cell>
          <cell r="D248" t="str">
            <v>DO2005</v>
          </cell>
          <cell r="E248">
            <v>7</v>
          </cell>
          <cell r="F248" t="str">
            <v>Aphelenchidae</v>
          </cell>
          <cell r="G248" t="str">
            <v>female</v>
          </cell>
          <cell r="H248" t="str">
            <v>fungivore</v>
          </cell>
          <cell r="J248">
            <v>0</v>
          </cell>
        </row>
        <row r="249">
          <cell r="A249">
            <v>26</v>
          </cell>
          <cell r="B249">
            <v>4</v>
          </cell>
          <cell r="C249">
            <v>3</v>
          </cell>
          <cell r="D249" t="str">
            <v>DO2005</v>
          </cell>
          <cell r="E249">
            <v>7</v>
          </cell>
          <cell r="F249" t="str">
            <v>Hoplolaimidae</v>
          </cell>
          <cell r="G249" t="str">
            <v>female</v>
          </cell>
          <cell r="H249" t="str">
            <v>herbivore</v>
          </cell>
          <cell r="J249">
            <v>0</v>
          </cell>
        </row>
        <row r="250">
          <cell r="A250">
            <v>27</v>
          </cell>
          <cell r="B250">
            <v>4</v>
          </cell>
          <cell r="C250">
            <v>3</v>
          </cell>
          <cell r="D250" t="str">
            <v>DO2005</v>
          </cell>
          <cell r="E250">
            <v>7</v>
          </cell>
          <cell r="F250" t="str">
            <v>Hoplolaimidae</v>
          </cell>
          <cell r="G250" t="str">
            <v>female</v>
          </cell>
          <cell r="H250" t="str">
            <v>herbivore</v>
          </cell>
          <cell r="J250">
            <v>0</v>
          </cell>
        </row>
        <row r="251">
          <cell r="A251">
            <v>28</v>
          </cell>
          <cell r="B251">
            <v>4</v>
          </cell>
          <cell r="C251">
            <v>3</v>
          </cell>
          <cell r="D251" t="str">
            <v>DO2005</v>
          </cell>
          <cell r="E251">
            <v>7</v>
          </cell>
          <cell r="F251" t="str">
            <v>Hoplolaimidae</v>
          </cell>
          <cell r="G251" t="str">
            <v>female</v>
          </cell>
          <cell r="H251" t="str">
            <v>herbivore</v>
          </cell>
          <cell r="J251">
            <v>0</v>
          </cell>
        </row>
        <row r="252">
          <cell r="A252">
            <v>29</v>
          </cell>
          <cell r="B252">
            <v>4</v>
          </cell>
          <cell r="C252">
            <v>3</v>
          </cell>
          <cell r="D252" t="str">
            <v>DO2005</v>
          </cell>
          <cell r="E252">
            <v>7</v>
          </cell>
          <cell r="F252" t="str">
            <v>Hoplolaimidae</v>
          </cell>
          <cell r="G252" t="str">
            <v>female</v>
          </cell>
          <cell r="H252" t="str">
            <v>herbivore</v>
          </cell>
          <cell r="J252">
            <v>0</v>
          </cell>
        </row>
        <row r="253">
          <cell r="A253">
            <v>30</v>
          </cell>
          <cell r="B253">
            <v>4</v>
          </cell>
          <cell r="C253">
            <v>3</v>
          </cell>
          <cell r="D253" t="str">
            <v>DO2005</v>
          </cell>
          <cell r="E253">
            <v>7</v>
          </cell>
          <cell r="F253" t="str">
            <v>Rhabditidae</v>
          </cell>
          <cell r="G253" t="str">
            <v>juvenile</v>
          </cell>
          <cell r="H253" t="str">
            <v>bacterivore</v>
          </cell>
          <cell r="J253">
            <v>0</v>
          </cell>
        </row>
        <row r="254">
          <cell r="A254">
            <v>31</v>
          </cell>
          <cell r="B254">
            <v>4</v>
          </cell>
          <cell r="C254">
            <v>3</v>
          </cell>
          <cell r="D254" t="str">
            <v>DO2005</v>
          </cell>
          <cell r="E254">
            <v>7</v>
          </cell>
          <cell r="F254" t="str">
            <v>Hoplolaimidae</v>
          </cell>
          <cell r="G254" t="str">
            <v>female</v>
          </cell>
          <cell r="H254" t="str">
            <v>herbivore</v>
          </cell>
          <cell r="J254">
            <v>0</v>
          </cell>
        </row>
        <row r="255">
          <cell r="A255">
            <v>32</v>
          </cell>
          <cell r="B255">
            <v>4</v>
          </cell>
          <cell r="C255">
            <v>3</v>
          </cell>
          <cell r="D255" t="str">
            <v>DO2005</v>
          </cell>
          <cell r="E255">
            <v>7</v>
          </cell>
          <cell r="F255" t="str">
            <v>Tylenchidae</v>
          </cell>
          <cell r="G255" t="str">
            <v>juvenile</v>
          </cell>
          <cell r="H255" t="str">
            <v>herbivore</v>
          </cell>
          <cell r="J255">
            <v>0</v>
          </cell>
        </row>
        <row r="256">
          <cell r="A256">
            <v>33</v>
          </cell>
          <cell r="B256">
            <v>4</v>
          </cell>
          <cell r="C256">
            <v>3</v>
          </cell>
          <cell r="D256" t="str">
            <v>DO2005</v>
          </cell>
          <cell r="E256">
            <v>7</v>
          </cell>
          <cell r="F256" t="str">
            <v>Aphelenchidae</v>
          </cell>
          <cell r="G256" t="str">
            <v>female</v>
          </cell>
          <cell r="H256" t="str">
            <v>fungivore</v>
          </cell>
          <cell r="J256">
            <v>0</v>
          </cell>
        </row>
        <row r="257">
          <cell r="A257">
            <v>34</v>
          </cell>
          <cell r="B257">
            <v>4</v>
          </cell>
          <cell r="C257">
            <v>3</v>
          </cell>
          <cell r="D257" t="str">
            <v>DO2005</v>
          </cell>
          <cell r="E257">
            <v>7</v>
          </cell>
          <cell r="F257" t="str">
            <v>Tylenchidae</v>
          </cell>
          <cell r="G257" t="str">
            <v>male</v>
          </cell>
          <cell r="H257" t="str">
            <v>herbivore</v>
          </cell>
          <cell r="J257">
            <v>0</v>
          </cell>
        </row>
        <row r="258">
          <cell r="A258">
            <v>35</v>
          </cell>
          <cell r="B258">
            <v>4</v>
          </cell>
          <cell r="C258">
            <v>3</v>
          </cell>
          <cell r="D258" t="str">
            <v>DO2005</v>
          </cell>
          <cell r="E258">
            <v>7</v>
          </cell>
          <cell r="F258" t="str">
            <v>Hoplolaimidae</v>
          </cell>
          <cell r="G258" t="str">
            <v>female</v>
          </cell>
          <cell r="H258" t="str">
            <v>herbivore</v>
          </cell>
          <cell r="J258">
            <v>0</v>
          </cell>
        </row>
        <row r="259">
          <cell r="A259">
            <v>36</v>
          </cell>
          <cell r="B259">
            <v>4</v>
          </cell>
          <cell r="C259">
            <v>3</v>
          </cell>
          <cell r="D259" t="str">
            <v>DO2005</v>
          </cell>
          <cell r="E259">
            <v>7</v>
          </cell>
          <cell r="F259" t="str">
            <v>Hoplolaimidae</v>
          </cell>
          <cell r="G259" t="str">
            <v>female</v>
          </cell>
          <cell r="H259" t="str">
            <v>herbivore</v>
          </cell>
          <cell r="J259">
            <v>0</v>
          </cell>
        </row>
        <row r="260">
          <cell r="A260">
            <v>37</v>
          </cell>
          <cell r="B260">
            <v>4</v>
          </cell>
          <cell r="C260">
            <v>3</v>
          </cell>
          <cell r="D260" t="str">
            <v>DO2005</v>
          </cell>
          <cell r="E260">
            <v>7</v>
          </cell>
          <cell r="F260" t="str">
            <v>Hoplolaimidae</v>
          </cell>
          <cell r="G260" t="str">
            <v>female</v>
          </cell>
          <cell r="H260" t="str">
            <v>herbivore</v>
          </cell>
          <cell r="J260">
            <v>0</v>
          </cell>
        </row>
        <row r="261">
          <cell r="A261">
            <v>38</v>
          </cell>
          <cell r="B261">
            <v>4</v>
          </cell>
          <cell r="C261">
            <v>3</v>
          </cell>
          <cell r="D261" t="str">
            <v>DO2005</v>
          </cell>
          <cell r="E261">
            <v>7</v>
          </cell>
          <cell r="F261" t="str">
            <v>Cephalobidae</v>
          </cell>
          <cell r="G261" t="str">
            <v>juvenile</v>
          </cell>
          <cell r="H261" t="str">
            <v>bacterivore</v>
          </cell>
          <cell r="J261">
            <v>0</v>
          </cell>
        </row>
        <row r="262">
          <cell r="A262">
            <v>39</v>
          </cell>
          <cell r="B262">
            <v>4</v>
          </cell>
          <cell r="C262">
            <v>3</v>
          </cell>
          <cell r="D262" t="str">
            <v>DO2005</v>
          </cell>
          <cell r="E262">
            <v>7</v>
          </cell>
          <cell r="F262" t="str">
            <v>Thornenematidae</v>
          </cell>
          <cell r="G262" t="str">
            <v>female</v>
          </cell>
          <cell r="H262" t="str">
            <v>omnivore</v>
          </cell>
          <cell r="J262" t="str">
            <v>a=</v>
          </cell>
        </row>
        <row r="263">
          <cell r="A263">
            <v>40</v>
          </cell>
          <cell r="B263">
            <v>4</v>
          </cell>
          <cell r="C263">
            <v>3</v>
          </cell>
          <cell r="D263" t="str">
            <v>DO2005</v>
          </cell>
          <cell r="E263">
            <v>7</v>
          </cell>
          <cell r="F263" t="str">
            <v>Hoplolaimidae</v>
          </cell>
          <cell r="G263" t="str">
            <v>female</v>
          </cell>
          <cell r="H263" t="str">
            <v>herbivore</v>
          </cell>
          <cell r="J263">
            <v>0</v>
          </cell>
        </row>
        <row r="264">
          <cell r="A264">
            <v>41</v>
          </cell>
          <cell r="B264">
            <v>4</v>
          </cell>
          <cell r="C264">
            <v>3</v>
          </cell>
          <cell r="D264" t="str">
            <v>DO2005</v>
          </cell>
          <cell r="E264">
            <v>7</v>
          </cell>
          <cell r="F264" t="str">
            <v>Tylenchidae</v>
          </cell>
          <cell r="G264" t="str">
            <v>female</v>
          </cell>
          <cell r="H264" t="str">
            <v>herbivore</v>
          </cell>
          <cell r="J264">
            <v>0</v>
          </cell>
        </row>
        <row r="265">
          <cell r="A265">
            <v>42</v>
          </cell>
          <cell r="B265">
            <v>4</v>
          </cell>
          <cell r="C265">
            <v>3</v>
          </cell>
          <cell r="D265" t="str">
            <v>DO2005</v>
          </cell>
          <cell r="E265">
            <v>7</v>
          </cell>
          <cell r="F265" t="str">
            <v>Hoplolaimidae</v>
          </cell>
          <cell r="G265" t="str">
            <v>female</v>
          </cell>
          <cell r="H265" t="str">
            <v>herbivore</v>
          </cell>
          <cell r="J265">
            <v>0</v>
          </cell>
        </row>
        <row r="266">
          <cell r="A266">
            <v>43</v>
          </cell>
          <cell r="B266">
            <v>4</v>
          </cell>
          <cell r="C266">
            <v>3</v>
          </cell>
          <cell r="D266" t="str">
            <v>DO2005</v>
          </cell>
          <cell r="E266">
            <v>7</v>
          </cell>
          <cell r="F266" t="str">
            <v>Hoplolaimidae</v>
          </cell>
          <cell r="G266" t="str">
            <v>female</v>
          </cell>
          <cell r="H266" t="str">
            <v>herbivore</v>
          </cell>
          <cell r="J266">
            <v>0</v>
          </cell>
        </row>
        <row r="267">
          <cell r="A267">
            <v>44</v>
          </cell>
          <cell r="B267">
            <v>4</v>
          </cell>
          <cell r="C267">
            <v>3</v>
          </cell>
          <cell r="D267" t="str">
            <v>DO2005</v>
          </cell>
          <cell r="E267">
            <v>7</v>
          </cell>
          <cell r="F267" t="str">
            <v>Cephalobidae</v>
          </cell>
          <cell r="G267" t="str">
            <v>female</v>
          </cell>
          <cell r="H267" t="str">
            <v>bacterivore</v>
          </cell>
          <cell r="J267">
            <v>0</v>
          </cell>
        </row>
        <row r="268">
          <cell r="A268">
            <v>45</v>
          </cell>
          <cell r="B268">
            <v>4</v>
          </cell>
          <cell r="C268">
            <v>3</v>
          </cell>
          <cell r="D268" t="str">
            <v>DO2005</v>
          </cell>
          <cell r="E268">
            <v>7</v>
          </cell>
          <cell r="F268" t="str">
            <v>Hoplolaimidae</v>
          </cell>
          <cell r="G268" t="str">
            <v>female</v>
          </cell>
          <cell r="H268" t="str">
            <v>herbivore</v>
          </cell>
          <cell r="J268">
            <v>0</v>
          </cell>
        </row>
        <row r="269">
          <cell r="A269">
            <v>46</v>
          </cell>
          <cell r="B269">
            <v>4</v>
          </cell>
          <cell r="C269">
            <v>3</v>
          </cell>
          <cell r="D269" t="str">
            <v>DO2005</v>
          </cell>
          <cell r="E269">
            <v>7</v>
          </cell>
          <cell r="F269" t="str">
            <v>unknown</v>
          </cell>
          <cell r="G269" t="str">
            <v>juvenile</v>
          </cell>
          <cell r="H269" t="str">
            <v>unknown</v>
          </cell>
          <cell r="J269">
            <v>0</v>
          </cell>
        </row>
        <row r="270">
          <cell r="A270">
            <v>47</v>
          </cell>
          <cell r="B270">
            <v>4</v>
          </cell>
          <cell r="C270">
            <v>3</v>
          </cell>
          <cell r="D270" t="str">
            <v>DO2005</v>
          </cell>
          <cell r="E270">
            <v>7</v>
          </cell>
          <cell r="F270" t="str">
            <v>Hoplolaimidae</v>
          </cell>
          <cell r="G270" t="str">
            <v>female</v>
          </cell>
          <cell r="H270" t="str">
            <v>herbivore</v>
          </cell>
          <cell r="J270">
            <v>0</v>
          </cell>
        </row>
        <row r="271">
          <cell r="A271">
            <v>48</v>
          </cell>
          <cell r="B271">
            <v>4</v>
          </cell>
          <cell r="C271">
            <v>3</v>
          </cell>
          <cell r="D271" t="str">
            <v>DO2005</v>
          </cell>
          <cell r="E271">
            <v>7</v>
          </cell>
          <cell r="F271" t="str">
            <v>Hoplolaimidae</v>
          </cell>
          <cell r="G271" t="str">
            <v>female</v>
          </cell>
          <cell r="H271" t="str">
            <v>herbivore</v>
          </cell>
          <cell r="J271">
            <v>0</v>
          </cell>
        </row>
        <row r="272">
          <cell r="A272">
            <v>49</v>
          </cell>
          <cell r="B272">
            <v>4</v>
          </cell>
          <cell r="C272">
            <v>3</v>
          </cell>
          <cell r="D272" t="str">
            <v>DO2005</v>
          </cell>
          <cell r="E272">
            <v>7</v>
          </cell>
          <cell r="F272" t="str">
            <v>Hoplolaimidae</v>
          </cell>
          <cell r="G272" t="str">
            <v>female</v>
          </cell>
          <cell r="H272" t="str">
            <v>herbivore</v>
          </cell>
          <cell r="J272">
            <v>0</v>
          </cell>
        </row>
        <row r="273">
          <cell r="A273">
            <v>50</v>
          </cell>
          <cell r="B273">
            <v>4</v>
          </cell>
          <cell r="C273">
            <v>3</v>
          </cell>
          <cell r="D273" t="str">
            <v>DO2005</v>
          </cell>
          <cell r="E273">
            <v>7</v>
          </cell>
          <cell r="F273" t="str">
            <v>Plectidae</v>
          </cell>
          <cell r="G273" t="str">
            <v>female</v>
          </cell>
          <cell r="H273" t="str">
            <v>bacterivore</v>
          </cell>
          <cell r="J273">
            <v>0</v>
          </cell>
        </row>
        <row r="274">
          <cell r="A274">
            <v>51</v>
          </cell>
          <cell r="B274">
            <v>4</v>
          </cell>
          <cell r="C274">
            <v>3</v>
          </cell>
          <cell r="D274" t="str">
            <v>DO2005</v>
          </cell>
          <cell r="E274">
            <v>7</v>
          </cell>
          <cell r="F274" t="str">
            <v>Cephalobidae</v>
          </cell>
          <cell r="G274" t="str">
            <v>male</v>
          </cell>
          <cell r="H274" t="str">
            <v>bacterivore</v>
          </cell>
          <cell r="J274">
            <v>0</v>
          </cell>
        </row>
        <row r="275">
          <cell r="A275">
            <v>52</v>
          </cell>
          <cell r="B275">
            <v>4</v>
          </cell>
          <cell r="C275">
            <v>3</v>
          </cell>
          <cell r="D275" t="str">
            <v>DO2005</v>
          </cell>
          <cell r="E275">
            <v>7</v>
          </cell>
          <cell r="F275" t="str">
            <v>Cephalobidae</v>
          </cell>
          <cell r="G275" t="str">
            <v>female</v>
          </cell>
          <cell r="H275" t="str">
            <v>bacterivore</v>
          </cell>
          <cell r="J275">
            <v>0</v>
          </cell>
        </row>
        <row r="276">
          <cell r="A276">
            <v>53</v>
          </cell>
          <cell r="B276">
            <v>4</v>
          </cell>
          <cell r="C276">
            <v>3</v>
          </cell>
          <cell r="D276" t="str">
            <v>DO2005</v>
          </cell>
          <cell r="E276">
            <v>7</v>
          </cell>
          <cell r="F276" t="str">
            <v>Cephalobidae</v>
          </cell>
          <cell r="G276" t="str">
            <v>juvenile</v>
          </cell>
          <cell r="H276" t="str">
            <v>bacterivore</v>
          </cell>
          <cell r="J276">
            <v>0</v>
          </cell>
        </row>
        <row r="277">
          <cell r="A277">
            <v>54</v>
          </cell>
          <cell r="B277">
            <v>4</v>
          </cell>
          <cell r="C277">
            <v>3</v>
          </cell>
          <cell r="D277" t="str">
            <v>DO2005</v>
          </cell>
          <cell r="E277">
            <v>7</v>
          </cell>
          <cell r="F277" t="str">
            <v>Hoplolaimidae</v>
          </cell>
          <cell r="G277" t="str">
            <v>female</v>
          </cell>
          <cell r="H277" t="str">
            <v>herbivore</v>
          </cell>
          <cell r="J277">
            <v>0</v>
          </cell>
        </row>
        <row r="278">
          <cell r="A278">
            <v>55</v>
          </cell>
          <cell r="B278">
            <v>4</v>
          </cell>
          <cell r="C278">
            <v>3</v>
          </cell>
          <cell r="D278" t="str">
            <v>DO2005</v>
          </cell>
          <cell r="E278">
            <v>7</v>
          </cell>
          <cell r="F278" t="str">
            <v>Tylenchidae</v>
          </cell>
          <cell r="G278" t="str">
            <v>female</v>
          </cell>
          <cell r="H278" t="str">
            <v>herbivore</v>
          </cell>
          <cell r="J278">
            <v>0</v>
          </cell>
        </row>
        <row r="279">
          <cell r="A279">
            <v>56</v>
          </cell>
          <cell r="B279">
            <v>4</v>
          </cell>
          <cell r="C279">
            <v>3</v>
          </cell>
          <cell r="D279" t="str">
            <v>DO2005</v>
          </cell>
          <cell r="E279">
            <v>7</v>
          </cell>
          <cell r="F279" t="str">
            <v>Hoplolaimidae</v>
          </cell>
          <cell r="G279" t="str">
            <v>female</v>
          </cell>
          <cell r="H279" t="str">
            <v>herbivore</v>
          </cell>
          <cell r="J279">
            <v>0</v>
          </cell>
        </row>
        <row r="280">
          <cell r="A280">
            <v>57</v>
          </cell>
          <cell r="B280">
            <v>4</v>
          </cell>
          <cell r="C280">
            <v>3</v>
          </cell>
          <cell r="D280" t="str">
            <v>DO2005</v>
          </cell>
          <cell r="E280">
            <v>7</v>
          </cell>
          <cell r="F280" t="str">
            <v>Aporcelaimidae</v>
          </cell>
          <cell r="G280" t="str">
            <v>female</v>
          </cell>
          <cell r="H280" t="str">
            <v>omnivore</v>
          </cell>
          <cell r="J280">
            <v>0</v>
          </cell>
        </row>
        <row r="281">
          <cell r="A281">
            <v>58</v>
          </cell>
          <cell r="B281">
            <v>4</v>
          </cell>
          <cell r="C281">
            <v>3</v>
          </cell>
          <cell r="D281" t="str">
            <v>DO2005</v>
          </cell>
          <cell r="E281">
            <v>7</v>
          </cell>
          <cell r="F281" t="str">
            <v>Hoplolaimidae</v>
          </cell>
          <cell r="G281" t="str">
            <v>female</v>
          </cell>
          <cell r="H281" t="str">
            <v>herbivore</v>
          </cell>
          <cell r="J281">
            <v>0</v>
          </cell>
        </row>
        <row r="282">
          <cell r="A282">
            <v>59</v>
          </cell>
          <cell r="B282">
            <v>4</v>
          </cell>
          <cell r="C282">
            <v>3</v>
          </cell>
          <cell r="D282" t="str">
            <v>DO2005</v>
          </cell>
          <cell r="E282">
            <v>7</v>
          </cell>
          <cell r="F282" t="str">
            <v>Hoplolaimidae</v>
          </cell>
          <cell r="G282" t="str">
            <v>female</v>
          </cell>
          <cell r="H282" t="str">
            <v>herbivore</v>
          </cell>
          <cell r="J282">
            <v>0</v>
          </cell>
        </row>
        <row r="283">
          <cell r="A283">
            <v>60</v>
          </cell>
          <cell r="B283">
            <v>4</v>
          </cell>
          <cell r="C283">
            <v>3</v>
          </cell>
          <cell r="D283" t="str">
            <v>DO2005</v>
          </cell>
          <cell r="E283">
            <v>7</v>
          </cell>
          <cell r="F283" t="str">
            <v>Hoplolaimidae</v>
          </cell>
          <cell r="G283" t="str">
            <v>female</v>
          </cell>
          <cell r="H283" t="str">
            <v>herbivore</v>
          </cell>
          <cell r="J283">
            <v>0</v>
          </cell>
        </row>
        <row r="284">
          <cell r="A284">
            <v>61</v>
          </cell>
          <cell r="B284">
            <v>4</v>
          </cell>
          <cell r="C284">
            <v>3</v>
          </cell>
          <cell r="D284" t="str">
            <v>DO2005</v>
          </cell>
          <cell r="E284">
            <v>7</v>
          </cell>
          <cell r="F284" t="str">
            <v>Hoplolaimidae</v>
          </cell>
          <cell r="G284" t="str">
            <v>female</v>
          </cell>
          <cell r="H284" t="str">
            <v>herbivore</v>
          </cell>
          <cell r="J284">
            <v>0</v>
          </cell>
        </row>
        <row r="285">
          <cell r="A285">
            <v>62</v>
          </cell>
          <cell r="B285">
            <v>4</v>
          </cell>
          <cell r="C285">
            <v>3</v>
          </cell>
          <cell r="D285" t="str">
            <v>DO2005</v>
          </cell>
          <cell r="E285">
            <v>7</v>
          </cell>
          <cell r="F285" t="str">
            <v>Hoplolaimidae</v>
          </cell>
          <cell r="G285" t="str">
            <v>female</v>
          </cell>
          <cell r="H285" t="str">
            <v>herbivore</v>
          </cell>
          <cell r="J285">
            <v>0</v>
          </cell>
        </row>
        <row r="286">
          <cell r="A286">
            <v>63</v>
          </cell>
          <cell r="B286">
            <v>4</v>
          </cell>
          <cell r="C286">
            <v>3</v>
          </cell>
          <cell r="D286" t="str">
            <v>DO2005</v>
          </cell>
          <cell r="E286">
            <v>7</v>
          </cell>
          <cell r="F286" t="str">
            <v>Hoplolaimidae</v>
          </cell>
          <cell r="G286" t="str">
            <v>female</v>
          </cell>
          <cell r="H286" t="str">
            <v>herbivore</v>
          </cell>
          <cell r="J286">
            <v>0</v>
          </cell>
        </row>
        <row r="287">
          <cell r="A287">
            <v>64</v>
          </cell>
          <cell r="B287">
            <v>4</v>
          </cell>
          <cell r="C287">
            <v>3</v>
          </cell>
          <cell r="D287" t="str">
            <v>DO2005</v>
          </cell>
          <cell r="E287">
            <v>7</v>
          </cell>
          <cell r="F287" t="str">
            <v>Hoplolaimidae</v>
          </cell>
          <cell r="G287" t="str">
            <v>female</v>
          </cell>
          <cell r="H287" t="str">
            <v>herbivore</v>
          </cell>
          <cell r="J287">
            <v>0</v>
          </cell>
        </row>
        <row r="288">
          <cell r="A288">
            <v>65</v>
          </cell>
          <cell r="B288">
            <v>4</v>
          </cell>
          <cell r="C288">
            <v>3</v>
          </cell>
          <cell r="D288" t="str">
            <v>DO2005</v>
          </cell>
          <cell r="E288">
            <v>7</v>
          </cell>
          <cell r="F288" t="str">
            <v>Hoplolaimidae</v>
          </cell>
          <cell r="G288" t="str">
            <v>female</v>
          </cell>
          <cell r="H288" t="str">
            <v>herbivore</v>
          </cell>
          <cell r="J288">
            <v>0</v>
          </cell>
        </row>
        <row r="289">
          <cell r="A289">
            <v>66</v>
          </cell>
          <cell r="B289">
            <v>4</v>
          </cell>
          <cell r="C289">
            <v>3</v>
          </cell>
          <cell r="D289" t="str">
            <v>DO2005</v>
          </cell>
          <cell r="E289">
            <v>7</v>
          </cell>
          <cell r="F289" t="str">
            <v>Hoplolaimidae</v>
          </cell>
          <cell r="G289" t="str">
            <v>female</v>
          </cell>
          <cell r="H289" t="str">
            <v>herbivore</v>
          </cell>
          <cell r="J289">
            <v>0</v>
          </cell>
        </row>
        <row r="290">
          <cell r="A290">
            <v>67</v>
          </cell>
          <cell r="B290">
            <v>4</v>
          </cell>
          <cell r="C290">
            <v>3</v>
          </cell>
          <cell r="D290" t="str">
            <v>DO2005</v>
          </cell>
          <cell r="E290">
            <v>7</v>
          </cell>
          <cell r="F290" t="str">
            <v>Hoplolaimidae</v>
          </cell>
          <cell r="G290" t="str">
            <v>female</v>
          </cell>
          <cell r="H290" t="str">
            <v>herbivore</v>
          </cell>
          <cell r="J290">
            <v>0</v>
          </cell>
        </row>
        <row r="291">
          <cell r="A291">
            <v>68</v>
          </cell>
          <cell r="B291">
            <v>4</v>
          </cell>
          <cell r="C291">
            <v>3</v>
          </cell>
          <cell r="D291" t="str">
            <v>DO2005</v>
          </cell>
          <cell r="E291">
            <v>7</v>
          </cell>
          <cell r="F291" t="str">
            <v>Hoplolaimidae</v>
          </cell>
          <cell r="G291" t="str">
            <v>female</v>
          </cell>
          <cell r="H291" t="str">
            <v>herbivore</v>
          </cell>
          <cell r="J291">
            <v>0</v>
          </cell>
        </row>
        <row r="292">
          <cell r="A292">
            <v>69</v>
          </cell>
          <cell r="B292">
            <v>4</v>
          </cell>
          <cell r="C292">
            <v>3</v>
          </cell>
          <cell r="D292" t="str">
            <v>DO2005</v>
          </cell>
          <cell r="E292">
            <v>7</v>
          </cell>
          <cell r="F292" t="str">
            <v>Aphelenchidae</v>
          </cell>
          <cell r="G292" t="str">
            <v>female</v>
          </cell>
          <cell r="H292" t="str">
            <v>fungivore</v>
          </cell>
          <cell r="J292">
            <v>0</v>
          </cell>
        </row>
        <row r="293">
          <cell r="A293">
            <v>70</v>
          </cell>
          <cell r="B293">
            <v>4</v>
          </cell>
          <cell r="C293">
            <v>3</v>
          </cell>
          <cell r="D293" t="str">
            <v>DO2005</v>
          </cell>
          <cell r="E293">
            <v>7</v>
          </cell>
          <cell r="F293" t="str">
            <v>Rhabditidae</v>
          </cell>
          <cell r="G293" t="str">
            <v>juvenile</v>
          </cell>
          <cell r="H293" t="str">
            <v>bacterivore</v>
          </cell>
          <cell r="J293">
            <v>0</v>
          </cell>
        </row>
        <row r="294">
          <cell r="A294">
            <v>71</v>
          </cell>
          <cell r="B294">
            <v>4</v>
          </cell>
          <cell r="C294">
            <v>3</v>
          </cell>
          <cell r="D294" t="str">
            <v>DO2005</v>
          </cell>
          <cell r="E294">
            <v>7</v>
          </cell>
          <cell r="F294" t="str">
            <v>Aphelenchoididae</v>
          </cell>
          <cell r="G294" t="str">
            <v>female</v>
          </cell>
          <cell r="H294" t="str">
            <v>fungivore</v>
          </cell>
          <cell r="J294">
            <v>0</v>
          </cell>
        </row>
        <row r="295">
          <cell r="A295">
            <v>72</v>
          </cell>
          <cell r="B295">
            <v>4</v>
          </cell>
          <cell r="C295">
            <v>3</v>
          </cell>
          <cell r="D295" t="str">
            <v>DO2005</v>
          </cell>
          <cell r="E295">
            <v>7</v>
          </cell>
          <cell r="F295" t="str">
            <v>Cephalobidae</v>
          </cell>
          <cell r="G295" t="str">
            <v>juvenile</v>
          </cell>
          <cell r="H295" t="str">
            <v>bacterivore</v>
          </cell>
          <cell r="J295">
            <v>0</v>
          </cell>
        </row>
        <row r="296">
          <cell r="A296">
            <v>73</v>
          </cell>
          <cell r="B296">
            <v>4</v>
          </cell>
          <cell r="C296">
            <v>3</v>
          </cell>
          <cell r="D296" t="str">
            <v>DO2005</v>
          </cell>
          <cell r="E296">
            <v>7</v>
          </cell>
          <cell r="F296" t="str">
            <v>Rhabditidae</v>
          </cell>
          <cell r="G296" t="str">
            <v>juvenile</v>
          </cell>
          <cell r="H296" t="str">
            <v>bacterivore</v>
          </cell>
          <cell r="J296">
            <v>0</v>
          </cell>
        </row>
        <row r="297">
          <cell r="A297">
            <v>74</v>
          </cell>
          <cell r="B297">
            <v>4</v>
          </cell>
          <cell r="C297">
            <v>3</v>
          </cell>
          <cell r="D297" t="str">
            <v>DO2005</v>
          </cell>
          <cell r="E297">
            <v>7</v>
          </cell>
          <cell r="F297" t="str">
            <v>Cephalobidae</v>
          </cell>
          <cell r="G297" t="str">
            <v>juvenile</v>
          </cell>
          <cell r="H297" t="str">
            <v>bacterivore</v>
          </cell>
          <cell r="J297">
            <v>0</v>
          </cell>
        </row>
        <row r="298">
          <cell r="A298">
            <v>75</v>
          </cell>
          <cell r="B298">
            <v>4</v>
          </cell>
          <cell r="C298">
            <v>3</v>
          </cell>
          <cell r="D298" t="str">
            <v>DO2005</v>
          </cell>
          <cell r="E298">
            <v>7</v>
          </cell>
          <cell r="F298" t="str">
            <v>Cephalobidae</v>
          </cell>
          <cell r="G298" t="str">
            <v>male</v>
          </cell>
          <cell r="H298" t="str">
            <v>bacterivore</v>
          </cell>
          <cell r="J298">
            <v>0</v>
          </cell>
        </row>
        <row r="299">
          <cell r="A299">
            <v>76</v>
          </cell>
          <cell r="B299">
            <v>4</v>
          </cell>
          <cell r="C299">
            <v>3</v>
          </cell>
          <cell r="D299" t="str">
            <v>DO2005</v>
          </cell>
          <cell r="E299">
            <v>7</v>
          </cell>
          <cell r="F299" t="str">
            <v>Rhabditidae</v>
          </cell>
          <cell r="G299" t="str">
            <v>juvenile</v>
          </cell>
          <cell r="H299" t="str">
            <v>bacterivore</v>
          </cell>
          <cell r="J299">
            <v>0</v>
          </cell>
        </row>
        <row r="300">
          <cell r="A300">
            <v>77</v>
          </cell>
          <cell r="B300">
            <v>4</v>
          </cell>
          <cell r="C300">
            <v>3</v>
          </cell>
          <cell r="D300" t="str">
            <v>DO2005</v>
          </cell>
          <cell r="E300">
            <v>7</v>
          </cell>
          <cell r="F300" t="str">
            <v>Hoplolaimidae</v>
          </cell>
          <cell r="G300" t="str">
            <v>female</v>
          </cell>
          <cell r="H300" t="str">
            <v>herbivore</v>
          </cell>
          <cell r="J300">
            <v>0</v>
          </cell>
        </row>
        <row r="301">
          <cell r="A301">
            <v>78</v>
          </cell>
          <cell r="B301">
            <v>4</v>
          </cell>
          <cell r="C301">
            <v>3</v>
          </cell>
          <cell r="D301" t="str">
            <v>DO2005</v>
          </cell>
          <cell r="E301">
            <v>7</v>
          </cell>
          <cell r="F301" t="str">
            <v>Hoplolaimidae</v>
          </cell>
          <cell r="G301" t="str">
            <v>female</v>
          </cell>
          <cell r="H301" t="str">
            <v>herbivore</v>
          </cell>
          <cell r="J301">
            <v>0</v>
          </cell>
        </row>
        <row r="302">
          <cell r="A302">
            <v>79</v>
          </cell>
          <cell r="B302">
            <v>4</v>
          </cell>
          <cell r="C302">
            <v>3</v>
          </cell>
          <cell r="D302" t="str">
            <v>DO2005</v>
          </cell>
          <cell r="E302">
            <v>7</v>
          </cell>
          <cell r="F302" t="str">
            <v>Hoplolaimidae</v>
          </cell>
          <cell r="G302" t="str">
            <v>female</v>
          </cell>
          <cell r="H302" t="str">
            <v>herbivore</v>
          </cell>
          <cell r="J302">
            <v>0</v>
          </cell>
        </row>
        <row r="303">
          <cell r="A303">
            <v>80</v>
          </cell>
          <cell r="B303">
            <v>4</v>
          </cell>
          <cell r="C303">
            <v>3</v>
          </cell>
          <cell r="D303" t="str">
            <v>DO2005</v>
          </cell>
          <cell r="E303">
            <v>7</v>
          </cell>
          <cell r="F303" t="str">
            <v>Qudsianematidae</v>
          </cell>
          <cell r="G303" t="str">
            <v>juvenile</v>
          </cell>
          <cell r="H303" t="str">
            <v>omnivore</v>
          </cell>
          <cell r="J303">
            <v>0</v>
          </cell>
        </row>
        <row r="304">
          <cell r="A304">
            <v>81</v>
          </cell>
          <cell r="B304">
            <v>4</v>
          </cell>
          <cell r="C304">
            <v>3</v>
          </cell>
          <cell r="D304" t="str">
            <v>DO2005</v>
          </cell>
          <cell r="E304">
            <v>7</v>
          </cell>
          <cell r="F304" t="str">
            <v>#</v>
          </cell>
          <cell r="G304" t="str">
            <v>#</v>
          </cell>
          <cell r="H304" t="str">
            <v>#</v>
          </cell>
          <cell r="J304">
            <v>0</v>
          </cell>
        </row>
        <row r="305">
          <cell r="A305">
            <v>82</v>
          </cell>
          <cell r="B305">
            <v>4</v>
          </cell>
          <cell r="C305">
            <v>3</v>
          </cell>
          <cell r="D305" t="str">
            <v>DO2005</v>
          </cell>
          <cell r="E305">
            <v>7</v>
          </cell>
          <cell r="F305" t="str">
            <v>Hoplolaimidae</v>
          </cell>
          <cell r="G305" t="str">
            <v>female</v>
          </cell>
          <cell r="H305" t="str">
            <v>herbivore</v>
          </cell>
          <cell r="J305">
            <v>0</v>
          </cell>
        </row>
        <row r="306">
          <cell r="A306">
            <v>83</v>
          </cell>
          <cell r="B306">
            <v>4</v>
          </cell>
          <cell r="C306">
            <v>3</v>
          </cell>
          <cell r="D306" t="str">
            <v>DO2005</v>
          </cell>
          <cell r="E306">
            <v>7</v>
          </cell>
          <cell r="F306" t="str">
            <v>Hoplolaimidae</v>
          </cell>
          <cell r="G306" t="str">
            <v>female</v>
          </cell>
          <cell r="H306" t="str">
            <v>herbivore</v>
          </cell>
          <cell r="J306">
            <v>0</v>
          </cell>
        </row>
        <row r="307">
          <cell r="A307">
            <v>84</v>
          </cell>
          <cell r="B307">
            <v>4</v>
          </cell>
          <cell r="C307">
            <v>3</v>
          </cell>
          <cell r="D307" t="str">
            <v>DO2005</v>
          </cell>
          <cell r="E307">
            <v>7</v>
          </cell>
          <cell r="F307" t="str">
            <v>Cephalobidae</v>
          </cell>
          <cell r="G307" t="str">
            <v>juvenile</v>
          </cell>
          <cell r="H307" t="str">
            <v>bacterivore</v>
          </cell>
          <cell r="J307">
            <v>0</v>
          </cell>
        </row>
        <row r="308">
          <cell r="A308">
            <v>85</v>
          </cell>
          <cell r="B308">
            <v>4</v>
          </cell>
          <cell r="C308">
            <v>3</v>
          </cell>
          <cell r="D308" t="str">
            <v>DO2005</v>
          </cell>
          <cell r="E308">
            <v>7</v>
          </cell>
          <cell r="F308" t="str">
            <v>Tylenchidae</v>
          </cell>
          <cell r="G308" t="str">
            <v>female</v>
          </cell>
          <cell r="H308" t="str">
            <v>herbivore</v>
          </cell>
          <cell r="J308">
            <v>0</v>
          </cell>
        </row>
        <row r="309">
          <cell r="A309">
            <v>86</v>
          </cell>
          <cell r="B309">
            <v>4</v>
          </cell>
          <cell r="C309">
            <v>3</v>
          </cell>
          <cell r="D309" t="str">
            <v>DO2005</v>
          </cell>
          <cell r="E309">
            <v>7</v>
          </cell>
          <cell r="F309" t="str">
            <v>Dolichodoridae</v>
          </cell>
          <cell r="G309" t="str">
            <v>juvenile</v>
          </cell>
          <cell r="H309" t="str">
            <v>herbivore</v>
          </cell>
          <cell r="J309">
            <v>0</v>
          </cell>
        </row>
        <row r="310">
          <cell r="A310">
            <v>87</v>
          </cell>
          <cell r="B310">
            <v>4</v>
          </cell>
          <cell r="C310">
            <v>3</v>
          </cell>
          <cell r="D310" t="str">
            <v>DO2005</v>
          </cell>
          <cell r="E310">
            <v>7</v>
          </cell>
          <cell r="F310" t="str">
            <v>Tylenchidae</v>
          </cell>
          <cell r="G310" t="str">
            <v>female</v>
          </cell>
          <cell r="H310" t="str">
            <v>herbivore</v>
          </cell>
          <cell r="J310">
            <v>0</v>
          </cell>
        </row>
        <row r="311">
          <cell r="A311">
            <v>88</v>
          </cell>
          <cell r="B311">
            <v>4</v>
          </cell>
          <cell r="C311">
            <v>3</v>
          </cell>
          <cell r="D311" t="str">
            <v>DO2005</v>
          </cell>
          <cell r="E311">
            <v>7</v>
          </cell>
          <cell r="F311" t="str">
            <v>Dolichodoridae</v>
          </cell>
          <cell r="G311" t="str">
            <v>female</v>
          </cell>
          <cell r="H311" t="str">
            <v>herbivore</v>
          </cell>
          <cell r="J311">
            <v>0</v>
          </cell>
        </row>
        <row r="312">
          <cell r="A312">
            <v>89</v>
          </cell>
          <cell r="B312">
            <v>4</v>
          </cell>
          <cell r="C312">
            <v>3</v>
          </cell>
          <cell r="D312" t="str">
            <v>DO2005</v>
          </cell>
          <cell r="E312">
            <v>7</v>
          </cell>
          <cell r="F312" t="str">
            <v>Plectidae</v>
          </cell>
          <cell r="G312" t="str">
            <v>female</v>
          </cell>
          <cell r="H312" t="str">
            <v>bacterivore</v>
          </cell>
          <cell r="J312">
            <v>0</v>
          </cell>
        </row>
        <row r="313">
          <cell r="A313">
            <v>90</v>
          </cell>
          <cell r="B313">
            <v>4</v>
          </cell>
          <cell r="C313">
            <v>3</v>
          </cell>
          <cell r="D313" t="str">
            <v>DO2005</v>
          </cell>
          <cell r="E313">
            <v>7</v>
          </cell>
          <cell r="F313" t="str">
            <v>Aphelenchidae</v>
          </cell>
          <cell r="G313" t="str">
            <v>female</v>
          </cell>
          <cell r="H313" t="str">
            <v>fungivore</v>
          </cell>
          <cell r="J313">
            <v>0</v>
          </cell>
        </row>
        <row r="314">
          <cell r="A314">
            <v>91</v>
          </cell>
          <cell r="B314">
            <v>4</v>
          </cell>
          <cell r="C314">
            <v>3</v>
          </cell>
          <cell r="D314" t="str">
            <v>DO2005</v>
          </cell>
          <cell r="E314">
            <v>7</v>
          </cell>
          <cell r="F314" t="str">
            <v>Cephalobidae</v>
          </cell>
          <cell r="G314" t="str">
            <v>juvenile</v>
          </cell>
          <cell r="H314" t="str">
            <v>bacterivore</v>
          </cell>
          <cell r="J314">
            <v>0</v>
          </cell>
        </row>
        <row r="315">
          <cell r="A315">
            <v>92</v>
          </cell>
          <cell r="B315">
            <v>4</v>
          </cell>
          <cell r="C315">
            <v>3</v>
          </cell>
          <cell r="D315" t="str">
            <v>DO2005</v>
          </cell>
          <cell r="E315">
            <v>7</v>
          </cell>
          <cell r="F315" t="str">
            <v>Aphelenchidae</v>
          </cell>
          <cell r="G315" t="str">
            <v>juvenile</v>
          </cell>
          <cell r="H315" t="str">
            <v>fungivore</v>
          </cell>
          <cell r="J315">
            <v>0</v>
          </cell>
        </row>
        <row r="316">
          <cell r="A316">
            <v>93</v>
          </cell>
          <cell r="B316">
            <v>4</v>
          </cell>
          <cell r="C316">
            <v>3</v>
          </cell>
          <cell r="D316" t="str">
            <v>DO2005</v>
          </cell>
          <cell r="E316">
            <v>7</v>
          </cell>
          <cell r="F316" t="str">
            <v>Rhabditidae</v>
          </cell>
          <cell r="G316" t="str">
            <v>juvenile</v>
          </cell>
          <cell r="H316" t="str">
            <v>bacterivore</v>
          </cell>
          <cell r="J316">
            <v>0</v>
          </cell>
        </row>
        <row r="317">
          <cell r="A317">
            <v>94</v>
          </cell>
          <cell r="B317">
            <v>4</v>
          </cell>
          <cell r="C317">
            <v>3</v>
          </cell>
          <cell r="D317" t="str">
            <v>DO2005</v>
          </cell>
          <cell r="E317">
            <v>7</v>
          </cell>
          <cell r="F317" t="str">
            <v>Tylenchidae</v>
          </cell>
          <cell r="G317" t="str">
            <v>female</v>
          </cell>
          <cell r="H317" t="str">
            <v>herbivore</v>
          </cell>
          <cell r="J317">
            <v>0</v>
          </cell>
        </row>
        <row r="318">
          <cell r="A318">
            <v>95</v>
          </cell>
          <cell r="B318">
            <v>4</v>
          </cell>
          <cell r="C318">
            <v>3</v>
          </cell>
          <cell r="D318" t="str">
            <v>DO2005</v>
          </cell>
          <cell r="E318">
            <v>7</v>
          </cell>
          <cell r="F318" t="str">
            <v>Tylenchidae</v>
          </cell>
          <cell r="G318" t="str">
            <v>female</v>
          </cell>
          <cell r="H318" t="str">
            <v>herbivore</v>
          </cell>
          <cell r="J318">
            <v>0</v>
          </cell>
        </row>
        <row r="319">
          <cell r="A319">
            <v>96</v>
          </cell>
          <cell r="B319">
            <v>4</v>
          </cell>
          <cell r="C319">
            <v>3</v>
          </cell>
          <cell r="D319" t="str">
            <v>DO2005</v>
          </cell>
          <cell r="E319">
            <v>7</v>
          </cell>
          <cell r="F319" t="str">
            <v>Aphelenchidae</v>
          </cell>
          <cell r="G319" t="str">
            <v>female</v>
          </cell>
          <cell r="H319" t="str">
            <v>fungivore</v>
          </cell>
          <cell r="J319">
            <v>0</v>
          </cell>
        </row>
        <row r="320">
          <cell r="A320">
            <v>97</v>
          </cell>
          <cell r="B320">
            <v>4</v>
          </cell>
          <cell r="C320">
            <v>3</v>
          </cell>
          <cell r="D320" t="str">
            <v>DO2005</v>
          </cell>
          <cell r="E320">
            <v>7</v>
          </cell>
          <cell r="F320" t="str">
            <v>Tylenchidae</v>
          </cell>
          <cell r="G320" t="str">
            <v>female</v>
          </cell>
          <cell r="H320" t="str">
            <v>herbivore</v>
          </cell>
          <cell r="J320">
            <v>0</v>
          </cell>
        </row>
        <row r="321">
          <cell r="A321">
            <v>98</v>
          </cell>
          <cell r="B321">
            <v>4</v>
          </cell>
          <cell r="C321">
            <v>3</v>
          </cell>
          <cell r="D321" t="str">
            <v>DO2005</v>
          </cell>
          <cell r="E321">
            <v>7</v>
          </cell>
          <cell r="F321" t="str">
            <v>Aphelenchidae</v>
          </cell>
          <cell r="G321" t="str">
            <v>juvenile</v>
          </cell>
          <cell r="H321" t="str">
            <v>fungivore</v>
          </cell>
          <cell r="J321">
            <v>0</v>
          </cell>
        </row>
        <row r="322">
          <cell r="A322">
            <v>99</v>
          </cell>
          <cell r="B322">
            <v>4</v>
          </cell>
          <cell r="C322">
            <v>3</v>
          </cell>
          <cell r="D322" t="str">
            <v>DO2005</v>
          </cell>
          <cell r="E322">
            <v>7</v>
          </cell>
          <cell r="F322" t="str">
            <v>Cephalobidae</v>
          </cell>
          <cell r="G322" t="str">
            <v>female</v>
          </cell>
          <cell r="H322" t="str">
            <v>bacterivore</v>
          </cell>
          <cell r="J322">
            <v>0</v>
          </cell>
        </row>
        <row r="323">
          <cell r="A323">
            <v>100</v>
          </cell>
          <cell r="B323">
            <v>4</v>
          </cell>
          <cell r="C323">
            <v>3</v>
          </cell>
          <cell r="D323" t="str">
            <v>DO2005</v>
          </cell>
          <cell r="E323">
            <v>7</v>
          </cell>
          <cell r="F323" t="str">
            <v>Hoplolaimidae</v>
          </cell>
          <cell r="G323" t="str">
            <v>juvenile</v>
          </cell>
          <cell r="H323" t="str">
            <v>herbivore</v>
          </cell>
          <cell r="J323">
            <v>0</v>
          </cell>
        </row>
        <row r="324">
          <cell r="A324">
            <v>101</v>
          </cell>
          <cell r="B324">
            <v>4</v>
          </cell>
          <cell r="C324">
            <v>3</v>
          </cell>
          <cell r="D324" t="str">
            <v>DO2005</v>
          </cell>
          <cell r="E324">
            <v>7</v>
          </cell>
          <cell r="F324" t="str">
            <v>Cephalobidae</v>
          </cell>
          <cell r="G324" t="str">
            <v>juvenile</v>
          </cell>
          <cell r="H324" t="str">
            <v>bacterivore</v>
          </cell>
          <cell r="J324">
            <v>0</v>
          </cell>
        </row>
        <row r="325">
          <cell r="A325">
            <v>102</v>
          </cell>
          <cell r="B325">
            <v>4</v>
          </cell>
          <cell r="C325">
            <v>3</v>
          </cell>
          <cell r="D325" t="str">
            <v>DO2005</v>
          </cell>
          <cell r="E325">
            <v>7</v>
          </cell>
          <cell r="F325" t="str">
            <v>Aphelenchidae</v>
          </cell>
          <cell r="G325" t="str">
            <v>female</v>
          </cell>
          <cell r="H325" t="str">
            <v>fungivore</v>
          </cell>
          <cell r="J325">
            <v>0</v>
          </cell>
        </row>
        <row r="326">
          <cell r="A326">
            <v>103</v>
          </cell>
          <cell r="B326">
            <v>4</v>
          </cell>
          <cell r="C326">
            <v>3</v>
          </cell>
          <cell r="D326" t="str">
            <v>DO2005</v>
          </cell>
          <cell r="E326">
            <v>7</v>
          </cell>
          <cell r="F326" t="str">
            <v>Cephalobidae</v>
          </cell>
          <cell r="G326" t="str">
            <v>male</v>
          </cell>
          <cell r="H326" t="str">
            <v>bacterivore</v>
          </cell>
          <cell r="J326">
            <v>0</v>
          </cell>
        </row>
        <row r="327">
          <cell r="A327">
            <v>104</v>
          </cell>
          <cell r="B327">
            <v>4</v>
          </cell>
          <cell r="C327">
            <v>3</v>
          </cell>
          <cell r="D327" t="str">
            <v>DO2005</v>
          </cell>
          <cell r="E327">
            <v>7</v>
          </cell>
          <cell r="F327" t="str">
            <v>Hoplolaimidae</v>
          </cell>
          <cell r="G327" t="str">
            <v>female</v>
          </cell>
          <cell r="H327" t="str">
            <v>herbivore</v>
          </cell>
          <cell r="J327">
            <v>0</v>
          </cell>
        </row>
        <row r="328">
          <cell r="A328">
            <v>105</v>
          </cell>
          <cell r="B328">
            <v>4</v>
          </cell>
          <cell r="C328">
            <v>3</v>
          </cell>
          <cell r="D328" t="str">
            <v>DO2005</v>
          </cell>
          <cell r="E328">
            <v>7</v>
          </cell>
          <cell r="F328" t="str">
            <v>Mononchidae</v>
          </cell>
          <cell r="G328" t="str">
            <v>female</v>
          </cell>
          <cell r="H328" t="str">
            <v>carnivore</v>
          </cell>
          <cell r="J328">
            <v>0</v>
          </cell>
        </row>
        <row r="329">
          <cell r="A329">
            <v>106</v>
          </cell>
          <cell r="B329">
            <v>4</v>
          </cell>
          <cell r="C329">
            <v>3</v>
          </cell>
          <cell r="D329" t="str">
            <v>DO2005</v>
          </cell>
          <cell r="E329">
            <v>7</v>
          </cell>
          <cell r="F329" t="str">
            <v>Rhabditidae</v>
          </cell>
          <cell r="G329" t="str">
            <v>female</v>
          </cell>
          <cell r="H329" t="str">
            <v>bacterivore</v>
          </cell>
          <cell r="J329">
            <v>0</v>
          </cell>
        </row>
        <row r="330">
          <cell r="A330">
            <v>107</v>
          </cell>
          <cell r="B330">
            <v>4</v>
          </cell>
          <cell r="C330">
            <v>3</v>
          </cell>
          <cell r="D330" t="str">
            <v>DO2005</v>
          </cell>
          <cell r="E330">
            <v>7</v>
          </cell>
          <cell r="F330" t="str">
            <v>Mononchidae</v>
          </cell>
          <cell r="G330" t="str">
            <v>juvenile</v>
          </cell>
          <cell r="H330" t="str">
            <v>carnivore</v>
          </cell>
          <cell r="J330">
            <v>0</v>
          </cell>
        </row>
        <row r="331">
          <cell r="A331">
            <v>108</v>
          </cell>
          <cell r="B331">
            <v>4</v>
          </cell>
          <cell r="C331">
            <v>3</v>
          </cell>
          <cell r="D331" t="str">
            <v>DO2005</v>
          </cell>
          <cell r="E331">
            <v>7</v>
          </cell>
          <cell r="F331" t="str">
            <v>Cephalobidae</v>
          </cell>
          <cell r="G331" t="str">
            <v>juvenile</v>
          </cell>
          <cell r="H331" t="str">
            <v>bacterivore</v>
          </cell>
          <cell r="J331">
            <v>0</v>
          </cell>
        </row>
        <row r="332">
          <cell r="A332">
            <v>109</v>
          </cell>
          <cell r="B332">
            <v>4</v>
          </cell>
          <cell r="C332">
            <v>3</v>
          </cell>
          <cell r="D332" t="str">
            <v>DO2005</v>
          </cell>
          <cell r="E332">
            <v>7</v>
          </cell>
          <cell r="F332" t="str">
            <v>Tylenchidae</v>
          </cell>
          <cell r="G332" t="str">
            <v>female</v>
          </cell>
          <cell r="H332" t="str">
            <v>herbivore</v>
          </cell>
          <cell r="J332">
            <v>0</v>
          </cell>
        </row>
        <row r="333">
          <cell r="A333">
            <v>110</v>
          </cell>
          <cell r="B333">
            <v>4</v>
          </cell>
          <cell r="C333">
            <v>3</v>
          </cell>
          <cell r="D333" t="str">
            <v>DO2005</v>
          </cell>
          <cell r="E333">
            <v>7</v>
          </cell>
          <cell r="F333" t="str">
            <v>Dolichodoridae</v>
          </cell>
          <cell r="G333" t="str">
            <v>male</v>
          </cell>
          <cell r="H333" t="str">
            <v>herbivore</v>
          </cell>
          <cell r="J333">
            <v>0</v>
          </cell>
        </row>
        <row r="334">
          <cell r="A334">
            <v>111</v>
          </cell>
          <cell r="B334">
            <v>4</v>
          </cell>
          <cell r="C334">
            <v>3</v>
          </cell>
          <cell r="D334" t="str">
            <v>DO2005</v>
          </cell>
          <cell r="E334">
            <v>7</v>
          </cell>
          <cell r="F334" t="str">
            <v>Tylenchidae</v>
          </cell>
          <cell r="G334" t="str">
            <v>female</v>
          </cell>
          <cell r="H334" t="str">
            <v>fungivore</v>
          </cell>
          <cell r="J334">
            <v>0</v>
          </cell>
        </row>
        <row r="335">
          <cell r="A335">
            <v>1</v>
          </cell>
          <cell r="B335">
            <v>4</v>
          </cell>
          <cell r="C335">
            <v>4</v>
          </cell>
          <cell r="D335" t="str">
            <v>DO2007</v>
          </cell>
          <cell r="E335">
            <v>11</v>
          </cell>
          <cell r="F335" t="str">
            <v>Cephalobidae</v>
          </cell>
          <cell r="G335" t="str">
            <v>juvenile</v>
          </cell>
          <cell r="H335" t="str">
            <v>bacterivore</v>
          </cell>
          <cell r="I335">
            <v>0</v>
          </cell>
          <cell r="J335">
            <v>0</v>
          </cell>
        </row>
        <row r="336">
          <cell r="A336">
            <v>2</v>
          </cell>
          <cell r="B336">
            <v>4</v>
          </cell>
          <cell r="C336">
            <v>4</v>
          </cell>
          <cell r="D336" t="str">
            <v>DO2007</v>
          </cell>
          <cell r="E336">
            <v>11</v>
          </cell>
          <cell r="F336" t="str">
            <v>Cephalobidae</v>
          </cell>
          <cell r="G336" t="str">
            <v>juvenile</v>
          </cell>
          <cell r="H336" t="str">
            <v>bacterivore</v>
          </cell>
          <cell r="I336">
            <v>0</v>
          </cell>
          <cell r="J336">
            <v>0</v>
          </cell>
        </row>
        <row r="337">
          <cell r="A337">
            <v>3</v>
          </cell>
          <cell r="B337">
            <v>4</v>
          </cell>
          <cell r="C337">
            <v>4</v>
          </cell>
          <cell r="D337" t="str">
            <v>DO2007</v>
          </cell>
          <cell r="E337">
            <v>11</v>
          </cell>
          <cell r="F337" t="str">
            <v>#</v>
          </cell>
          <cell r="G337" t="str">
            <v>#</v>
          </cell>
          <cell r="H337" t="str">
            <v>#</v>
          </cell>
          <cell r="I337">
            <v>0</v>
          </cell>
          <cell r="J337">
            <v>0</v>
          </cell>
        </row>
        <row r="338">
          <cell r="A338">
            <v>4</v>
          </cell>
          <cell r="B338">
            <v>4</v>
          </cell>
          <cell r="C338">
            <v>4</v>
          </cell>
          <cell r="D338" t="str">
            <v>DO2007</v>
          </cell>
          <cell r="E338">
            <v>11</v>
          </cell>
          <cell r="F338" t="str">
            <v>Aphelenchidae</v>
          </cell>
          <cell r="G338" t="str">
            <v>juvenile</v>
          </cell>
          <cell r="H338" t="str">
            <v>fungivore</v>
          </cell>
          <cell r="I338">
            <v>0</v>
          </cell>
          <cell r="J338">
            <v>0</v>
          </cell>
        </row>
        <row r="339">
          <cell r="A339">
            <v>5</v>
          </cell>
          <cell r="B339">
            <v>4</v>
          </cell>
          <cell r="C339">
            <v>4</v>
          </cell>
          <cell r="D339" t="str">
            <v>DO2007</v>
          </cell>
          <cell r="E339">
            <v>11</v>
          </cell>
          <cell r="F339" t="str">
            <v>Tylenchidae</v>
          </cell>
          <cell r="G339" t="str">
            <v>male</v>
          </cell>
          <cell r="H339" t="str">
            <v>herbivore</v>
          </cell>
          <cell r="I339">
            <v>0</v>
          </cell>
          <cell r="J339">
            <v>0</v>
          </cell>
        </row>
        <row r="340">
          <cell r="A340">
            <v>6</v>
          </cell>
          <cell r="B340">
            <v>4</v>
          </cell>
          <cell r="C340">
            <v>4</v>
          </cell>
          <cell r="D340" t="str">
            <v>DO2007</v>
          </cell>
          <cell r="E340">
            <v>11</v>
          </cell>
          <cell r="F340" t="str">
            <v>Tylenchidae</v>
          </cell>
          <cell r="G340" t="str">
            <v>female</v>
          </cell>
          <cell r="H340" t="str">
            <v>herbivore</v>
          </cell>
          <cell r="I340">
            <v>0</v>
          </cell>
          <cell r="J340">
            <v>0</v>
          </cell>
        </row>
        <row r="341">
          <cell r="A341">
            <v>7</v>
          </cell>
          <cell r="B341">
            <v>4</v>
          </cell>
          <cell r="C341">
            <v>4</v>
          </cell>
          <cell r="D341" t="str">
            <v>DO2007</v>
          </cell>
          <cell r="E341">
            <v>11</v>
          </cell>
          <cell r="F341" t="str">
            <v>Cephalobidae</v>
          </cell>
          <cell r="G341" t="str">
            <v>female</v>
          </cell>
          <cell r="H341" t="str">
            <v>bacterivore</v>
          </cell>
          <cell r="I341">
            <v>0</v>
          </cell>
          <cell r="J341">
            <v>0</v>
          </cell>
        </row>
        <row r="342">
          <cell r="A342">
            <v>8</v>
          </cell>
          <cell r="B342">
            <v>4</v>
          </cell>
          <cell r="C342">
            <v>4</v>
          </cell>
          <cell r="D342" t="str">
            <v>DO2007</v>
          </cell>
          <cell r="E342">
            <v>11</v>
          </cell>
          <cell r="F342" t="str">
            <v>Plectidae</v>
          </cell>
          <cell r="G342" t="str">
            <v>male</v>
          </cell>
          <cell r="H342" t="str">
            <v>bacterivore</v>
          </cell>
          <cell r="I342">
            <v>0</v>
          </cell>
          <cell r="J342">
            <v>0</v>
          </cell>
        </row>
        <row r="343">
          <cell r="A343">
            <v>9</v>
          </cell>
          <cell r="B343">
            <v>4</v>
          </cell>
          <cell r="C343">
            <v>4</v>
          </cell>
          <cell r="D343" t="str">
            <v>DO2007</v>
          </cell>
          <cell r="E343">
            <v>11</v>
          </cell>
          <cell r="F343" t="str">
            <v>Tylenchidae</v>
          </cell>
          <cell r="G343" t="str">
            <v>female</v>
          </cell>
          <cell r="H343" t="str">
            <v>herbivore</v>
          </cell>
          <cell r="I343">
            <v>0</v>
          </cell>
          <cell r="J343">
            <v>0</v>
          </cell>
        </row>
        <row r="344">
          <cell r="A344">
            <v>10</v>
          </cell>
          <cell r="B344">
            <v>4</v>
          </cell>
          <cell r="C344">
            <v>4</v>
          </cell>
          <cell r="D344" t="str">
            <v>DO2007</v>
          </cell>
          <cell r="E344">
            <v>11</v>
          </cell>
          <cell r="F344" t="str">
            <v>Cephalobidae</v>
          </cell>
          <cell r="G344" t="str">
            <v>juvenile</v>
          </cell>
          <cell r="H344" t="str">
            <v>bacterivore</v>
          </cell>
          <cell r="I344">
            <v>0</v>
          </cell>
          <cell r="J344">
            <v>0</v>
          </cell>
        </row>
        <row r="345">
          <cell r="A345">
            <v>11</v>
          </cell>
          <cell r="B345">
            <v>4</v>
          </cell>
          <cell r="C345">
            <v>4</v>
          </cell>
          <cell r="D345" t="str">
            <v>DO2007</v>
          </cell>
          <cell r="E345">
            <v>11</v>
          </cell>
          <cell r="F345" t="str">
            <v>Tylenchidae</v>
          </cell>
          <cell r="G345" t="str">
            <v>female</v>
          </cell>
          <cell r="H345" t="str">
            <v>herbivore</v>
          </cell>
          <cell r="I345">
            <v>0</v>
          </cell>
          <cell r="J345">
            <v>0</v>
          </cell>
        </row>
        <row r="346">
          <cell r="A346">
            <v>12</v>
          </cell>
          <cell r="B346">
            <v>4</v>
          </cell>
          <cell r="C346">
            <v>4</v>
          </cell>
          <cell r="D346" t="str">
            <v>DO2007</v>
          </cell>
          <cell r="E346">
            <v>11</v>
          </cell>
          <cell r="F346" t="str">
            <v>Tylenchidae</v>
          </cell>
          <cell r="G346" t="str">
            <v>female</v>
          </cell>
          <cell r="H346" t="str">
            <v>herbivore</v>
          </cell>
          <cell r="I346">
            <v>0</v>
          </cell>
          <cell r="J346">
            <v>0</v>
          </cell>
        </row>
        <row r="347">
          <cell r="A347">
            <v>13</v>
          </cell>
          <cell r="B347">
            <v>4</v>
          </cell>
          <cell r="C347">
            <v>4</v>
          </cell>
          <cell r="D347" t="str">
            <v>DO2007</v>
          </cell>
          <cell r="E347">
            <v>11</v>
          </cell>
          <cell r="F347" t="str">
            <v>Tylenchidae</v>
          </cell>
          <cell r="G347" t="str">
            <v>female</v>
          </cell>
          <cell r="H347" t="str">
            <v>herbivore</v>
          </cell>
          <cell r="I347">
            <v>0</v>
          </cell>
          <cell r="J347">
            <v>0</v>
          </cell>
        </row>
        <row r="348">
          <cell r="A348">
            <v>14</v>
          </cell>
          <cell r="B348">
            <v>4</v>
          </cell>
          <cell r="C348">
            <v>4</v>
          </cell>
          <cell r="D348" t="str">
            <v>DO2007</v>
          </cell>
          <cell r="E348">
            <v>11</v>
          </cell>
          <cell r="F348" t="str">
            <v>Cephalobidae</v>
          </cell>
          <cell r="G348" t="str">
            <v>juvenile</v>
          </cell>
          <cell r="H348" t="str">
            <v>bacterivore</v>
          </cell>
          <cell r="I348">
            <v>0</v>
          </cell>
          <cell r="J348">
            <v>0</v>
          </cell>
        </row>
        <row r="349">
          <cell r="A349">
            <v>15</v>
          </cell>
          <cell r="B349">
            <v>4</v>
          </cell>
          <cell r="C349">
            <v>4</v>
          </cell>
          <cell r="D349" t="str">
            <v>DO2007</v>
          </cell>
          <cell r="E349">
            <v>11</v>
          </cell>
          <cell r="F349" t="str">
            <v>Cephalobidae</v>
          </cell>
          <cell r="G349" t="str">
            <v>juvenile</v>
          </cell>
          <cell r="H349" t="str">
            <v>bacterivore</v>
          </cell>
          <cell r="I349">
            <v>0</v>
          </cell>
          <cell r="J349">
            <v>0</v>
          </cell>
        </row>
        <row r="350">
          <cell r="A350">
            <v>16</v>
          </cell>
          <cell r="B350">
            <v>4</v>
          </cell>
          <cell r="C350">
            <v>4</v>
          </cell>
          <cell r="D350" t="str">
            <v>DO2007</v>
          </cell>
          <cell r="E350">
            <v>11</v>
          </cell>
          <cell r="F350" t="str">
            <v>Dolichodoridae</v>
          </cell>
          <cell r="G350" t="str">
            <v>juvenile</v>
          </cell>
          <cell r="H350" t="str">
            <v>herbivore</v>
          </cell>
          <cell r="I350">
            <v>0</v>
          </cell>
          <cell r="J350">
            <v>0</v>
          </cell>
        </row>
        <row r="351">
          <cell r="A351">
            <v>17</v>
          </cell>
          <cell r="B351">
            <v>4</v>
          </cell>
          <cell r="C351">
            <v>4</v>
          </cell>
          <cell r="D351" t="str">
            <v>DO2007</v>
          </cell>
          <cell r="E351">
            <v>11</v>
          </cell>
          <cell r="F351" t="str">
            <v>Cephalobidae</v>
          </cell>
          <cell r="G351" t="str">
            <v>juvenile</v>
          </cell>
          <cell r="H351" t="str">
            <v>bacterivore</v>
          </cell>
          <cell r="I351">
            <v>0</v>
          </cell>
          <cell r="J351">
            <v>0</v>
          </cell>
        </row>
        <row r="352">
          <cell r="A352">
            <v>18</v>
          </cell>
          <cell r="B352">
            <v>4</v>
          </cell>
          <cell r="C352">
            <v>4</v>
          </cell>
          <cell r="D352" t="str">
            <v>DO2007</v>
          </cell>
          <cell r="E352">
            <v>11</v>
          </cell>
          <cell r="F352" t="str">
            <v>Cephalobidae</v>
          </cell>
          <cell r="G352" t="str">
            <v>juvenile</v>
          </cell>
          <cell r="H352" t="str">
            <v>bacterivore</v>
          </cell>
          <cell r="I352">
            <v>0</v>
          </cell>
          <cell r="J352">
            <v>0</v>
          </cell>
        </row>
        <row r="353">
          <cell r="A353">
            <v>19</v>
          </cell>
          <cell r="B353">
            <v>4</v>
          </cell>
          <cell r="C353">
            <v>4</v>
          </cell>
          <cell r="D353" t="str">
            <v>DO2007</v>
          </cell>
          <cell r="E353">
            <v>11</v>
          </cell>
          <cell r="F353" t="str">
            <v>Rhabditidae</v>
          </cell>
          <cell r="G353" t="str">
            <v>female</v>
          </cell>
          <cell r="H353" t="str">
            <v>bacterivore</v>
          </cell>
          <cell r="I353">
            <v>0</v>
          </cell>
          <cell r="J353">
            <v>0</v>
          </cell>
        </row>
        <row r="354">
          <cell r="A354">
            <v>20</v>
          </cell>
          <cell r="B354">
            <v>4</v>
          </cell>
          <cell r="C354">
            <v>4</v>
          </cell>
          <cell r="D354" t="str">
            <v>DO2007</v>
          </cell>
          <cell r="E354">
            <v>11</v>
          </cell>
          <cell r="F354" t="str">
            <v>Cephalobidae</v>
          </cell>
          <cell r="G354" t="str">
            <v>female</v>
          </cell>
          <cell r="H354" t="str">
            <v>bacterivore</v>
          </cell>
          <cell r="I354">
            <v>0</v>
          </cell>
          <cell r="J354">
            <v>0</v>
          </cell>
        </row>
        <row r="355">
          <cell r="A355">
            <v>21</v>
          </cell>
          <cell r="B355">
            <v>4</v>
          </cell>
          <cell r="C355">
            <v>4</v>
          </cell>
          <cell r="D355" t="str">
            <v>DO2007</v>
          </cell>
          <cell r="E355">
            <v>11</v>
          </cell>
          <cell r="F355" t="str">
            <v>Tylenchidae</v>
          </cell>
          <cell r="G355" t="str">
            <v>juvenile</v>
          </cell>
          <cell r="H355" t="str">
            <v>herbivore</v>
          </cell>
          <cell r="I355">
            <v>0</v>
          </cell>
          <cell r="J355">
            <v>0</v>
          </cell>
        </row>
        <row r="356">
          <cell r="A356">
            <v>22</v>
          </cell>
          <cell r="B356">
            <v>4</v>
          </cell>
          <cell r="C356">
            <v>4</v>
          </cell>
          <cell r="D356" t="str">
            <v>DO2007</v>
          </cell>
          <cell r="E356">
            <v>11</v>
          </cell>
          <cell r="F356" t="str">
            <v>Aphelenchidae</v>
          </cell>
          <cell r="G356" t="str">
            <v>juvenile</v>
          </cell>
          <cell r="H356" t="str">
            <v>fungivore</v>
          </cell>
          <cell r="I356">
            <v>0</v>
          </cell>
          <cell r="J356">
            <v>0</v>
          </cell>
        </row>
        <row r="357">
          <cell r="A357">
            <v>23</v>
          </cell>
          <cell r="B357">
            <v>4</v>
          </cell>
          <cell r="C357">
            <v>4</v>
          </cell>
          <cell r="D357" t="str">
            <v>DO2007</v>
          </cell>
          <cell r="E357">
            <v>11</v>
          </cell>
          <cell r="F357" t="str">
            <v>Tylenchidae</v>
          </cell>
          <cell r="G357" t="str">
            <v>female</v>
          </cell>
          <cell r="H357" t="str">
            <v>herbivore</v>
          </cell>
          <cell r="I357">
            <v>0</v>
          </cell>
          <cell r="J357">
            <v>0</v>
          </cell>
        </row>
        <row r="358">
          <cell r="A358">
            <v>24</v>
          </cell>
          <cell r="B358">
            <v>4</v>
          </cell>
          <cell r="C358">
            <v>4</v>
          </cell>
          <cell r="D358" t="str">
            <v>DO2007</v>
          </cell>
          <cell r="E358">
            <v>11</v>
          </cell>
          <cell r="F358" t="str">
            <v>Tylenchidae</v>
          </cell>
          <cell r="G358" t="str">
            <v>female</v>
          </cell>
          <cell r="H358" t="str">
            <v>herbivore</v>
          </cell>
          <cell r="I358">
            <v>0</v>
          </cell>
          <cell r="J358">
            <v>0</v>
          </cell>
        </row>
        <row r="359">
          <cell r="A359">
            <v>25</v>
          </cell>
          <cell r="B359">
            <v>4</v>
          </cell>
          <cell r="C359">
            <v>4</v>
          </cell>
          <cell r="D359" t="str">
            <v>DO2007</v>
          </cell>
          <cell r="E359">
            <v>11</v>
          </cell>
          <cell r="F359" t="str">
            <v>Cephalobidae</v>
          </cell>
          <cell r="G359" t="str">
            <v>female</v>
          </cell>
          <cell r="H359" t="str">
            <v>bacterivore</v>
          </cell>
          <cell r="I359">
            <v>0</v>
          </cell>
          <cell r="J359">
            <v>0</v>
          </cell>
        </row>
        <row r="360">
          <cell r="A360">
            <v>26</v>
          </cell>
          <cell r="B360">
            <v>4</v>
          </cell>
          <cell r="C360">
            <v>4</v>
          </cell>
          <cell r="D360" t="str">
            <v>DO2007</v>
          </cell>
          <cell r="E360">
            <v>11</v>
          </cell>
          <cell r="F360" t="str">
            <v>Tylenchidae</v>
          </cell>
          <cell r="G360" t="str">
            <v>female</v>
          </cell>
          <cell r="H360" t="str">
            <v>herbivore</v>
          </cell>
          <cell r="I360">
            <v>0</v>
          </cell>
          <cell r="J360">
            <v>0</v>
          </cell>
        </row>
        <row r="361">
          <cell r="A361">
            <v>27</v>
          </cell>
          <cell r="B361">
            <v>4</v>
          </cell>
          <cell r="C361">
            <v>4</v>
          </cell>
          <cell r="D361" t="str">
            <v>DO2007</v>
          </cell>
          <cell r="E361">
            <v>11</v>
          </cell>
          <cell r="F361" t="str">
            <v>Rhabditidae</v>
          </cell>
          <cell r="G361" t="str">
            <v>female</v>
          </cell>
          <cell r="H361" t="str">
            <v>bacterivore</v>
          </cell>
          <cell r="I361">
            <v>0</v>
          </cell>
          <cell r="J361">
            <v>0</v>
          </cell>
        </row>
        <row r="362">
          <cell r="A362">
            <v>28</v>
          </cell>
          <cell r="B362">
            <v>4</v>
          </cell>
          <cell r="C362">
            <v>4</v>
          </cell>
          <cell r="D362" t="str">
            <v>DO2007</v>
          </cell>
          <cell r="E362">
            <v>11</v>
          </cell>
          <cell r="F362" t="str">
            <v>Aphelenchidae</v>
          </cell>
          <cell r="G362" t="str">
            <v>female</v>
          </cell>
          <cell r="H362" t="str">
            <v>fungivore</v>
          </cell>
          <cell r="I362">
            <v>0</v>
          </cell>
          <cell r="J362">
            <v>0</v>
          </cell>
        </row>
        <row r="363">
          <cell r="A363">
            <v>29</v>
          </cell>
          <cell r="B363">
            <v>4</v>
          </cell>
          <cell r="C363">
            <v>4</v>
          </cell>
          <cell r="D363" t="str">
            <v>DO2007</v>
          </cell>
          <cell r="E363">
            <v>11</v>
          </cell>
          <cell r="F363" t="str">
            <v>Qudsianematidae</v>
          </cell>
          <cell r="G363" t="str">
            <v>male</v>
          </cell>
          <cell r="H363" t="str">
            <v>omnivore</v>
          </cell>
          <cell r="I363">
            <v>0</v>
          </cell>
          <cell r="J363">
            <v>0</v>
          </cell>
        </row>
        <row r="364">
          <cell r="A364">
            <v>30</v>
          </cell>
          <cell r="B364">
            <v>4</v>
          </cell>
          <cell r="C364">
            <v>4</v>
          </cell>
          <cell r="D364" t="str">
            <v>DO2007</v>
          </cell>
          <cell r="E364">
            <v>11</v>
          </cell>
          <cell r="F364" t="str">
            <v>Cephalobidae</v>
          </cell>
          <cell r="G364" t="str">
            <v>juvenile</v>
          </cell>
          <cell r="H364" t="str">
            <v>bacterivore</v>
          </cell>
          <cell r="I364">
            <v>0</v>
          </cell>
          <cell r="J364">
            <v>0</v>
          </cell>
        </row>
        <row r="365">
          <cell r="A365">
            <v>31</v>
          </cell>
          <cell r="B365">
            <v>4</v>
          </cell>
          <cell r="C365">
            <v>4</v>
          </cell>
          <cell r="D365" t="str">
            <v>DO2007</v>
          </cell>
          <cell r="E365">
            <v>11</v>
          </cell>
          <cell r="F365" t="str">
            <v>Aphelenchoididae</v>
          </cell>
          <cell r="G365" t="str">
            <v>female</v>
          </cell>
          <cell r="H365" t="str">
            <v>fungivore</v>
          </cell>
          <cell r="I365">
            <v>0</v>
          </cell>
          <cell r="J365">
            <v>0</v>
          </cell>
        </row>
        <row r="366">
          <cell r="A366">
            <v>32</v>
          </cell>
          <cell r="B366">
            <v>4</v>
          </cell>
          <cell r="C366">
            <v>4</v>
          </cell>
          <cell r="D366" t="str">
            <v>DO2007</v>
          </cell>
          <cell r="E366">
            <v>11</v>
          </cell>
          <cell r="F366" t="str">
            <v>Rhabditidae</v>
          </cell>
          <cell r="G366" t="str">
            <v>female</v>
          </cell>
          <cell r="H366" t="str">
            <v>bacterivore</v>
          </cell>
          <cell r="I366">
            <v>0</v>
          </cell>
          <cell r="J366">
            <v>0</v>
          </cell>
        </row>
        <row r="367">
          <cell r="A367">
            <v>33</v>
          </cell>
          <cell r="B367">
            <v>4</v>
          </cell>
          <cell r="C367">
            <v>4</v>
          </cell>
          <cell r="D367" t="str">
            <v>DO2007</v>
          </cell>
          <cell r="E367">
            <v>11</v>
          </cell>
          <cell r="F367" t="str">
            <v>Dolichodoridae</v>
          </cell>
          <cell r="G367" t="str">
            <v>male</v>
          </cell>
          <cell r="H367" t="str">
            <v>herbivore</v>
          </cell>
          <cell r="I367">
            <v>0</v>
          </cell>
          <cell r="J367">
            <v>0</v>
          </cell>
        </row>
        <row r="368">
          <cell r="A368">
            <v>34</v>
          </cell>
          <cell r="B368">
            <v>4</v>
          </cell>
          <cell r="C368">
            <v>4</v>
          </cell>
          <cell r="D368" t="str">
            <v>DO2007</v>
          </cell>
          <cell r="E368">
            <v>11</v>
          </cell>
          <cell r="F368" t="str">
            <v>Cephalobidae</v>
          </cell>
          <cell r="G368" t="str">
            <v>male</v>
          </cell>
          <cell r="H368" t="str">
            <v>bacterivore</v>
          </cell>
          <cell r="I368">
            <v>0</v>
          </cell>
          <cell r="J368">
            <v>0</v>
          </cell>
        </row>
        <row r="369">
          <cell r="A369">
            <v>35</v>
          </cell>
          <cell r="B369">
            <v>4</v>
          </cell>
          <cell r="C369">
            <v>4</v>
          </cell>
          <cell r="D369" t="str">
            <v>DO2007</v>
          </cell>
          <cell r="E369">
            <v>11</v>
          </cell>
          <cell r="F369" t="str">
            <v>Tylenchidae</v>
          </cell>
          <cell r="G369" t="str">
            <v>female</v>
          </cell>
          <cell r="H369" t="str">
            <v>herbivore</v>
          </cell>
          <cell r="I369">
            <v>0</v>
          </cell>
          <cell r="J369">
            <v>0</v>
          </cell>
        </row>
        <row r="370">
          <cell r="A370">
            <v>36</v>
          </cell>
          <cell r="B370">
            <v>4</v>
          </cell>
          <cell r="C370">
            <v>4</v>
          </cell>
          <cell r="D370" t="str">
            <v>DO2007</v>
          </cell>
          <cell r="E370">
            <v>11</v>
          </cell>
          <cell r="F370" t="str">
            <v>Tylenchidae</v>
          </cell>
          <cell r="G370" t="str">
            <v>female</v>
          </cell>
          <cell r="H370" t="str">
            <v>herbivore</v>
          </cell>
          <cell r="I370">
            <v>0</v>
          </cell>
          <cell r="J370">
            <v>0</v>
          </cell>
        </row>
        <row r="371">
          <cell r="A371">
            <v>37</v>
          </cell>
          <cell r="B371">
            <v>4</v>
          </cell>
          <cell r="C371">
            <v>4</v>
          </cell>
          <cell r="D371" t="str">
            <v>DO2007</v>
          </cell>
          <cell r="E371">
            <v>11</v>
          </cell>
          <cell r="F371" t="str">
            <v>Cephalobidae</v>
          </cell>
          <cell r="G371" t="str">
            <v>female</v>
          </cell>
          <cell r="H371" t="str">
            <v>bacterivore</v>
          </cell>
          <cell r="I371">
            <v>0</v>
          </cell>
          <cell r="J371">
            <v>0</v>
          </cell>
        </row>
        <row r="372">
          <cell r="A372">
            <v>38</v>
          </cell>
          <cell r="B372">
            <v>4</v>
          </cell>
          <cell r="C372">
            <v>4</v>
          </cell>
          <cell r="D372" t="str">
            <v>DO2007</v>
          </cell>
          <cell r="E372">
            <v>11</v>
          </cell>
          <cell r="F372" t="str">
            <v>unknown</v>
          </cell>
          <cell r="G372" t="str">
            <v>unknown</v>
          </cell>
          <cell r="H372" t="str">
            <v>unknown</v>
          </cell>
          <cell r="I372">
            <v>0</v>
          </cell>
          <cell r="J372">
            <v>0</v>
          </cell>
        </row>
        <row r="373">
          <cell r="A373">
            <v>39</v>
          </cell>
          <cell r="B373">
            <v>4</v>
          </cell>
          <cell r="C373">
            <v>4</v>
          </cell>
          <cell r="D373" t="str">
            <v>DO2007</v>
          </cell>
          <cell r="E373">
            <v>11</v>
          </cell>
          <cell r="F373" t="str">
            <v>Rhabditidae</v>
          </cell>
          <cell r="G373" t="str">
            <v>juvenile</v>
          </cell>
          <cell r="H373" t="str">
            <v>bacterivore</v>
          </cell>
          <cell r="I373">
            <v>0</v>
          </cell>
          <cell r="J373">
            <v>0</v>
          </cell>
        </row>
        <row r="374">
          <cell r="A374">
            <v>40</v>
          </cell>
          <cell r="B374">
            <v>4</v>
          </cell>
          <cell r="C374">
            <v>4</v>
          </cell>
          <cell r="D374" t="str">
            <v>DO2007</v>
          </cell>
          <cell r="E374">
            <v>11</v>
          </cell>
          <cell r="F374" t="str">
            <v>Tylenchidae</v>
          </cell>
          <cell r="G374" t="str">
            <v>female</v>
          </cell>
          <cell r="H374" t="str">
            <v>herbivore</v>
          </cell>
          <cell r="I374">
            <v>0</v>
          </cell>
          <cell r="J374">
            <v>0</v>
          </cell>
        </row>
        <row r="375">
          <cell r="A375">
            <v>41</v>
          </cell>
          <cell r="B375">
            <v>4</v>
          </cell>
          <cell r="C375">
            <v>4</v>
          </cell>
          <cell r="D375" t="str">
            <v>DO2007</v>
          </cell>
          <cell r="E375">
            <v>11</v>
          </cell>
          <cell r="F375" t="str">
            <v>Tylenchidae</v>
          </cell>
          <cell r="G375" t="str">
            <v>male</v>
          </cell>
          <cell r="H375" t="str">
            <v>herbivore</v>
          </cell>
          <cell r="I375">
            <v>0</v>
          </cell>
          <cell r="J375">
            <v>0</v>
          </cell>
        </row>
        <row r="376">
          <cell r="A376">
            <v>42</v>
          </cell>
          <cell r="B376">
            <v>4</v>
          </cell>
          <cell r="C376">
            <v>4</v>
          </cell>
          <cell r="D376" t="str">
            <v>DO2007</v>
          </cell>
          <cell r="E376">
            <v>11</v>
          </cell>
          <cell r="F376" t="str">
            <v>Nygolaimidae</v>
          </cell>
          <cell r="G376" t="str">
            <v>juvenile</v>
          </cell>
          <cell r="H376" t="str">
            <v>carnivore</v>
          </cell>
          <cell r="I376">
            <v>0</v>
          </cell>
          <cell r="J376">
            <v>0</v>
          </cell>
        </row>
        <row r="377">
          <cell r="A377">
            <v>43</v>
          </cell>
          <cell r="B377">
            <v>4</v>
          </cell>
          <cell r="C377">
            <v>4</v>
          </cell>
          <cell r="D377" t="str">
            <v>DO2007</v>
          </cell>
          <cell r="E377">
            <v>11</v>
          </cell>
          <cell r="F377" t="str">
            <v>Tylenchidae</v>
          </cell>
          <cell r="G377" t="str">
            <v>female</v>
          </cell>
          <cell r="H377" t="str">
            <v>herbivore</v>
          </cell>
          <cell r="I377">
            <v>0</v>
          </cell>
          <cell r="J377">
            <v>0</v>
          </cell>
        </row>
        <row r="378">
          <cell r="A378">
            <v>44</v>
          </cell>
          <cell r="B378">
            <v>4</v>
          </cell>
          <cell r="C378">
            <v>4</v>
          </cell>
          <cell r="D378" t="str">
            <v>DO2007</v>
          </cell>
          <cell r="E378">
            <v>11</v>
          </cell>
          <cell r="F378" t="str">
            <v>Cephalobidae</v>
          </cell>
          <cell r="G378" t="str">
            <v>female</v>
          </cell>
          <cell r="H378" t="str">
            <v>bacterivore</v>
          </cell>
          <cell r="I378">
            <v>0</v>
          </cell>
          <cell r="J378">
            <v>0</v>
          </cell>
        </row>
        <row r="379">
          <cell r="A379">
            <v>45</v>
          </cell>
          <cell r="B379">
            <v>4</v>
          </cell>
          <cell r="C379">
            <v>4</v>
          </cell>
          <cell r="D379" t="str">
            <v>DO2007</v>
          </cell>
          <cell r="E379">
            <v>11</v>
          </cell>
          <cell r="F379" t="str">
            <v>Aphelenchoididae</v>
          </cell>
          <cell r="G379" t="str">
            <v>female</v>
          </cell>
          <cell r="H379" t="str">
            <v>fungivore</v>
          </cell>
          <cell r="I379">
            <v>0</v>
          </cell>
          <cell r="J379">
            <v>0</v>
          </cell>
        </row>
        <row r="380">
          <cell r="A380">
            <v>46</v>
          </cell>
          <cell r="B380">
            <v>4</v>
          </cell>
          <cell r="C380">
            <v>4</v>
          </cell>
          <cell r="D380" t="str">
            <v>DO2007</v>
          </cell>
          <cell r="E380">
            <v>11</v>
          </cell>
          <cell r="F380" t="str">
            <v>Dolichodoridae</v>
          </cell>
          <cell r="G380" t="str">
            <v>female</v>
          </cell>
          <cell r="H380" t="str">
            <v>herbivore</v>
          </cell>
          <cell r="I380">
            <v>0</v>
          </cell>
          <cell r="J380">
            <v>0</v>
          </cell>
        </row>
        <row r="381">
          <cell r="A381">
            <v>47</v>
          </cell>
          <cell r="B381">
            <v>4</v>
          </cell>
          <cell r="C381">
            <v>4</v>
          </cell>
          <cell r="D381" t="str">
            <v>DO2007</v>
          </cell>
          <cell r="E381">
            <v>11</v>
          </cell>
          <cell r="F381" t="str">
            <v>Tylenchidae</v>
          </cell>
          <cell r="G381" t="str">
            <v>female</v>
          </cell>
          <cell r="H381" t="str">
            <v>herbivore</v>
          </cell>
          <cell r="I381">
            <v>0</v>
          </cell>
          <cell r="J381">
            <v>0</v>
          </cell>
        </row>
        <row r="382">
          <cell r="A382">
            <v>48</v>
          </cell>
          <cell r="B382">
            <v>4</v>
          </cell>
          <cell r="C382">
            <v>4</v>
          </cell>
          <cell r="D382" t="str">
            <v>DO2007</v>
          </cell>
          <cell r="E382">
            <v>11</v>
          </cell>
          <cell r="F382" t="str">
            <v>Tylenchidae</v>
          </cell>
          <cell r="G382" t="str">
            <v>female</v>
          </cell>
          <cell r="H382" t="str">
            <v>herbivore</v>
          </cell>
          <cell r="I382">
            <v>0</v>
          </cell>
          <cell r="J382">
            <v>0</v>
          </cell>
        </row>
        <row r="383">
          <cell r="A383">
            <v>49</v>
          </cell>
          <cell r="B383">
            <v>4</v>
          </cell>
          <cell r="C383">
            <v>4</v>
          </cell>
          <cell r="D383" t="str">
            <v>DO2007</v>
          </cell>
          <cell r="E383">
            <v>11</v>
          </cell>
          <cell r="F383" t="str">
            <v>Cephalobidae</v>
          </cell>
          <cell r="G383" t="str">
            <v>male</v>
          </cell>
          <cell r="H383" t="str">
            <v>bacterivore</v>
          </cell>
          <cell r="I383">
            <v>0</v>
          </cell>
          <cell r="J383">
            <v>0</v>
          </cell>
        </row>
        <row r="384">
          <cell r="A384">
            <v>50</v>
          </cell>
          <cell r="B384">
            <v>4</v>
          </cell>
          <cell r="C384">
            <v>4</v>
          </cell>
          <cell r="D384" t="str">
            <v>DO2007</v>
          </cell>
          <cell r="E384">
            <v>11</v>
          </cell>
          <cell r="F384" t="str">
            <v>Cephalobidae</v>
          </cell>
          <cell r="G384" t="str">
            <v>juvenile</v>
          </cell>
          <cell r="H384" t="str">
            <v>bacterivore</v>
          </cell>
          <cell r="I384">
            <v>0</v>
          </cell>
          <cell r="J384">
            <v>0</v>
          </cell>
        </row>
        <row r="385">
          <cell r="A385">
            <v>51</v>
          </cell>
          <cell r="B385">
            <v>4</v>
          </cell>
          <cell r="C385">
            <v>4</v>
          </cell>
          <cell r="D385" t="str">
            <v>DO2007</v>
          </cell>
          <cell r="E385">
            <v>11</v>
          </cell>
          <cell r="F385" t="str">
            <v>Cephalobidae</v>
          </cell>
          <cell r="G385" t="str">
            <v>female</v>
          </cell>
          <cell r="H385" t="str">
            <v>bacterivore</v>
          </cell>
          <cell r="I385">
            <v>0</v>
          </cell>
          <cell r="J385">
            <v>0</v>
          </cell>
        </row>
        <row r="386">
          <cell r="A386">
            <v>52</v>
          </cell>
          <cell r="B386">
            <v>4</v>
          </cell>
          <cell r="C386">
            <v>4</v>
          </cell>
          <cell r="D386" t="str">
            <v>DO2007</v>
          </cell>
          <cell r="E386">
            <v>11</v>
          </cell>
          <cell r="F386" t="str">
            <v>Panagrolaimidae</v>
          </cell>
          <cell r="G386" t="str">
            <v>female</v>
          </cell>
          <cell r="H386" t="str">
            <v>bacterivore</v>
          </cell>
          <cell r="I386">
            <v>0</v>
          </cell>
          <cell r="J386">
            <v>0</v>
          </cell>
        </row>
        <row r="387">
          <cell r="A387">
            <v>53</v>
          </cell>
          <cell r="B387">
            <v>4</v>
          </cell>
          <cell r="C387">
            <v>4</v>
          </cell>
          <cell r="D387" t="str">
            <v>DO2007</v>
          </cell>
          <cell r="E387">
            <v>11</v>
          </cell>
          <cell r="F387" t="str">
            <v>Aphelenchoididae</v>
          </cell>
          <cell r="G387" t="str">
            <v>female</v>
          </cell>
          <cell r="H387" t="str">
            <v>fungivore</v>
          </cell>
          <cell r="I387">
            <v>0</v>
          </cell>
          <cell r="J387">
            <v>0</v>
          </cell>
        </row>
        <row r="388">
          <cell r="A388">
            <v>54</v>
          </cell>
          <cell r="B388">
            <v>4</v>
          </cell>
          <cell r="C388">
            <v>4</v>
          </cell>
          <cell r="D388" t="str">
            <v>DO2007</v>
          </cell>
          <cell r="E388">
            <v>11</v>
          </cell>
          <cell r="F388" t="str">
            <v>Cephalobidae</v>
          </cell>
          <cell r="G388" t="str">
            <v>female</v>
          </cell>
          <cell r="H388" t="str">
            <v>bacterivore</v>
          </cell>
          <cell r="I388">
            <v>0</v>
          </cell>
          <cell r="J388">
            <v>0</v>
          </cell>
        </row>
        <row r="389">
          <cell r="A389">
            <v>55</v>
          </cell>
          <cell r="B389">
            <v>4</v>
          </cell>
          <cell r="C389">
            <v>4</v>
          </cell>
          <cell r="D389" t="str">
            <v>DO2007</v>
          </cell>
          <cell r="E389">
            <v>11</v>
          </cell>
          <cell r="F389" t="str">
            <v>Tylenchidae</v>
          </cell>
          <cell r="G389" t="str">
            <v>female</v>
          </cell>
          <cell r="H389" t="str">
            <v>herbivore</v>
          </cell>
          <cell r="I389">
            <v>0</v>
          </cell>
          <cell r="J389">
            <v>0</v>
          </cell>
        </row>
        <row r="390">
          <cell r="A390">
            <v>56</v>
          </cell>
          <cell r="B390">
            <v>4</v>
          </cell>
          <cell r="C390">
            <v>4</v>
          </cell>
          <cell r="D390" t="str">
            <v>DO2007</v>
          </cell>
          <cell r="E390">
            <v>11</v>
          </cell>
          <cell r="F390" t="str">
            <v>Tylenchidae</v>
          </cell>
          <cell r="G390" t="str">
            <v>female</v>
          </cell>
          <cell r="H390" t="str">
            <v>herbivore</v>
          </cell>
          <cell r="I390">
            <v>0</v>
          </cell>
          <cell r="J390">
            <v>0</v>
          </cell>
        </row>
        <row r="391">
          <cell r="A391">
            <v>57</v>
          </cell>
          <cell r="B391">
            <v>4</v>
          </cell>
          <cell r="C391">
            <v>4</v>
          </cell>
          <cell r="D391" t="str">
            <v>DO2007</v>
          </cell>
          <cell r="E391">
            <v>11</v>
          </cell>
          <cell r="F391" t="str">
            <v>Tylenchidae</v>
          </cell>
          <cell r="G391" t="str">
            <v>female</v>
          </cell>
          <cell r="H391" t="str">
            <v>herbivore</v>
          </cell>
          <cell r="I391">
            <v>0</v>
          </cell>
          <cell r="J391">
            <v>0</v>
          </cell>
        </row>
        <row r="392">
          <cell r="A392">
            <v>58</v>
          </cell>
          <cell r="B392">
            <v>4</v>
          </cell>
          <cell r="C392">
            <v>4</v>
          </cell>
          <cell r="D392" t="str">
            <v>DO2007</v>
          </cell>
          <cell r="E392">
            <v>11</v>
          </cell>
          <cell r="F392" t="str">
            <v>Aphelenchidae</v>
          </cell>
          <cell r="G392" t="str">
            <v>female</v>
          </cell>
          <cell r="H392" t="str">
            <v>fungivore</v>
          </cell>
          <cell r="I392">
            <v>0</v>
          </cell>
          <cell r="J392">
            <v>0</v>
          </cell>
        </row>
        <row r="393">
          <cell r="A393">
            <v>59</v>
          </cell>
          <cell r="B393">
            <v>4</v>
          </cell>
          <cell r="C393">
            <v>4</v>
          </cell>
          <cell r="D393" t="str">
            <v>DO2007</v>
          </cell>
          <cell r="E393">
            <v>11</v>
          </cell>
          <cell r="F393" t="str">
            <v>Tylenchidae</v>
          </cell>
          <cell r="G393" t="str">
            <v>female</v>
          </cell>
          <cell r="H393" t="str">
            <v>herbivore</v>
          </cell>
          <cell r="I393">
            <v>0</v>
          </cell>
          <cell r="J393">
            <v>0</v>
          </cell>
        </row>
        <row r="394">
          <cell r="A394">
            <v>60</v>
          </cell>
          <cell r="B394">
            <v>4</v>
          </cell>
          <cell r="C394">
            <v>4</v>
          </cell>
          <cell r="D394" t="str">
            <v>DO2007</v>
          </cell>
          <cell r="E394">
            <v>11</v>
          </cell>
          <cell r="F394" t="str">
            <v>Qudsianematidae</v>
          </cell>
          <cell r="G394" t="str">
            <v>juvenile</v>
          </cell>
          <cell r="H394" t="str">
            <v>omnivore</v>
          </cell>
          <cell r="I394">
            <v>0</v>
          </cell>
          <cell r="J394">
            <v>0</v>
          </cell>
        </row>
        <row r="395">
          <cell r="A395">
            <v>61</v>
          </cell>
          <cell r="B395">
            <v>4</v>
          </cell>
          <cell r="C395">
            <v>4</v>
          </cell>
          <cell r="D395" t="str">
            <v>DO2007</v>
          </cell>
          <cell r="E395">
            <v>11</v>
          </cell>
          <cell r="F395" t="str">
            <v>Cephalobidae</v>
          </cell>
          <cell r="G395" t="str">
            <v>female</v>
          </cell>
          <cell r="H395" t="str">
            <v>bacterivore</v>
          </cell>
          <cell r="I395">
            <v>0</v>
          </cell>
          <cell r="J395">
            <v>0</v>
          </cell>
        </row>
        <row r="396">
          <cell r="A396">
            <v>62</v>
          </cell>
          <cell r="B396">
            <v>4</v>
          </cell>
          <cell r="C396">
            <v>4</v>
          </cell>
          <cell r="D396" t="str">
            <v>DO2007</v>
          </cell>
          <cell r="E396">
            <v>11</v>
          </cell>
          <cell r="F396" t="str">
            <v>Tylenchidae</v>
          </cell>
          <cell r="G396" t="str">
            <v>female</v>
          </cell>
          <cell r="H396" t="str">
            <v>herbivore</v>
          </cell>
          <cell r="I396">
            <v>0</v>
          </cell>
          <cell r="J396">
            <v>0</v>
          </cell>
        </row>
        <row r="397">
          <cell r="A397">
            <v>63</v>
          </cell>
          <cell r="B397">
            <v>4</v>
          </cell>
          <cell r="C397">
            <v>4</v>
          </cell>
          <cell r="D397" t="str">
            <v>DO2007</v>
          </cell>
          <cell r="E397">
            <v>11</v>
          </cell>
          <cell r="F397" t="str">
            <v>Cephalobidae</v>
          </cell>
          <cell r="G397" t="str">
            <v>juvenile</v>
          </cell>
          <cell r="H397" t="str">
            <v>bacterivore</v>
          </cell>
          <cell r="I397">
            <v>0</v>
          </cell>
          <cell r="J397">
            <v>0</v>
          </cell>
        </row>
        <row r="398">
          <cell r="A398">
            <v>64</v>
          </cell>
          <cell r="B398">
            <v>4</v>
          </cell>
          <cell r="C398">
            <v>4</v>
          </cell>
          <cell r="D398" t="str">
            <v>DO2007</v>
          </cell>
          <cell r="E398">
            <v>11</v>
          </cell>
          <cell r="F398" t="str">
            <v>Rhabditidae</v>
          </cell>
          <cell r="G398" t="str">
            <v>juvenile</v>
          </cell>
          <cell r="H398" t="str">
            <v>bacterivore</v>
          </cell>
          <cell r="I398">
            <v>0</v>
          </cell>
          <cell r="J398">
            <v>0</v>
          </cell>
        </row>
        <row r="399">
          <cell r="A399">
            <v>65</v>
          </cell>
          <cell r="B399">
            <v>4</v>
          </cell>
          <cell r="C399">
            <v>4</v>
          </cell>
          <cell r="D399" t="str">
            <v>DO2007</v>
          </cell>
          <cell r="E399">
            <v>11</v>
          </cell>
          <cell r="F399" t="str">
            <v>Cephalobidae</v>
          </cell>
          <cell r="G399" t="str">
            <v>juvenile</v>
          </cell>
          <cell r="H399" t="str">
            <v>bacterivore</v>
          </cell>
          <cell r="I399">
            <v>0</v>
          </cell>
          <cell r="J399">
            <v>0</v>
          </cell>
        </row>
        <row r="400">
          <cell r="A400">
            <v>66</v>
          </cell>
          <cell r="B400">
            <v>4</v>
          </cell>
          <cell r="C400">
            <v>4</v>
          </cell>
          <cell r="D400" t="str">
            <v>DO2007</v>
          </cell>
          <cell r="E400">
            <v>11</v>
          </cell>
          <cell r="F400" t="str">
            <v>Rhabditidae</v>
          </cell>
          <cell r="G400" t="str">
            <v>female</v>
          </cell>
          <cell r="H400" t="str">
            <v>bacterivore</v>
          </cell>
          <cell r="I400">
            <v>0</v>
          </cell>
          <cell r="J400">
            <v>0</v>
          </cell>
        </row>
        <row r="401">
          <cell r="A401">
            <v>67</v>
          </cell>
          <cell r="B401">
            <v>4</v>
          </cell>
          <cell r="C401">
            <v>4</v>
          </cell>
          <cell r="D401" t="str">
            <v>DO2007</v>
          </cell>
          <cell r="E401">
            <v>11</v>
          </cell>
          <cell r="F401" t="str">
            <v>Cephalobidae</v>
          </cell>
          <cell r="G401" t="str">
            <v>juvenile</v>
          </cell>
          <cell r="H401" t="str">
            <v>bacterivore</v>
          </cell>
          <cell r="I401">
            <v>0</v>
          </cell>
          <cell r="J401">
            <v>0</v>
          </cell>
        </row>
        <row r="402">
          <cell r="A402">
            <v>68</v>
          </cell>
          <cell r="B402">
            <v>4</v>
          </cell>
          <cell r="C402">
            <v>4</v>
          </cell>
          <cell r="D402" t="str">
            <v>DO2007</v>
          </cell>
          <cell r="E402">
            <v>11</v>
          </cell>
          <cell r="F402" t="str">
            <v>Aphelenchidae</v>
          </cell>
          <cell r="G402" t="str">
            <v>female</v>
          </cell>
          <cell r="H402" t="str">
            <v>fungivore</v>
          </cell>
          <cell r="I402">
            <v>0</v>
          </cell>
          <cell r="J402">
            <v>0</v>
          </cell>
        </row>
        <row r="403">
          <cell r="A403">
            <v>69</v>
          </cell>
          <cell r="B403">
            <v>4</v>
          </cell>
          <cell r="C403">
            <v>4</v>
          </cell>
          <cell r="D403" t="str">
            <v>DO2007</v>
          </cell>
          <cell r="E403">
            <v>11</v>
          </cell>
          <cell r="F403" t="str">
            <v>Cephalobidae</v>
          </cell>
          <cell r="G403" t="str">
            <v>juvenile</v>
          </cell>
          <cell r="H403" t="str">
            <v>bacterivore</v>
          </cell>
          <cell r="I403">
            <v>0</v>
          </cell>
          <cell r="J403">
            <v>0</v>
          </cell>
        </row>
        <row r="404">
          <cell r="A404">
            <v>70</v>
          </cell>
          <cell r="B404">
            <v>4</v>
          </cell>
          <cell r="C404">
            <v>4</v>
          </cell>
          <cell r="D404" t="str">
            <v>DO2007</v>
          </cell>
          <cell r="E404">
            <v>11</v>
          </cell>
          <cell r="F404" t="str">
            <v>Aphelenchoididae</v>
          </cell>
          <cell r="G404" t="str">
            <v>female</v>
          </cell>
          <cell r="H404" t="str">
            <v>fungivore</v>
          </cell>
          <cell r="I404">
            <v>0</v>
          </cell>
          <cell r="J404">
            <v>0</v>
          </cell>
        </row>
        <row r="405">
          <cell r="A405">
            <v>71</v>
          </cell>
          <cell r="B405">
            <v>4</v>
          </cell>
          <cell r="C405">
            <v>4</v>
          </cell>
          <cell r="D405" t="str">
            <v>DO2007</v>
          </cell>
          <cell r="E405">
            <v>11</v>
          </cell>
          <cell r="F405" t="str">
            <v>Mononchidae</v>
          </cell>
          <cell r="G405" t="str">
            <v>female</v>
          </cell>
          <cell r="H405" t="str">
            <v>carnivore</v>
          </cell>
          <cell r="I405" t="str">
            <v>!!!!</v>
          </cell>
          <cell r="J405" t="str">
            <v>brachyuris</v>
          </cell>
        </row>
        <row r="406">
          <cell r="A406">
            <v>72</v>
          </cell>
          <cell r="B406">
            <v>4</v>
          </cell>
          <cell r="C406">
            <v>4</v>
          </cell>
          <cell r="D406" t="str">
            <v>DO2007</v>
          </cell>
          <cell r="E406">
            <v>11</v>
          </cell>
          <cell r="F406" t="str">
            <v>Tylenchidae</v>
          </cell>
          <cell r="G406" t="str">
            <v>female</v>
          </cell>
          <cell r="H406" t="str">
            <v>herbivore</v>
          </cell>
          <cell r="I406">
            <v>0</v>
          </cell>
          <cell r="J406">
            <v>0</v>
          </cell>
        </row>
        <row r="407">
          <cell r="A407">
            <v>73</v>
          </cell>
          <cell r="B407">
            <v>4</v>
          </cell>
          <cell r="C407">
            <v>4</v>
          </cell>
          <cell r="D407" t="str">
            <v>DO2007</v>
          </cell>
          <cell r="E407">
            <v>11</v>
          </cell>
          <cell r="F407" t="str">
            <v>unknown</v>
          </cell>
          <cell r="G407" t="str">
            <v>unknown</v>
          </cell>
          <cell r="H407" t="str">
            <v>unknown</v>
          </cell>
          <cell r="I407" t="str">
            <v>!!!!</v>
          </cell>
          <cell r="J407">
            <v>0</v>
          </cell>
        </row>
        <row r="408">
          <cell r="A408">
            <v>74</v>
          </cell>
          <cell r="B408">
            <v>4</v>
          </cell>
          <cell r="C408">
            <v>4</v>
          </cell>
          <cell r="D408" t="str">
            <v>DO2007</v>
          </cell>
          <cell r="E408">
            <v>11</v>
          </cell>
          <cell r="F408" t="str">
            <v>Aphelenchidae</v>
          </cell>
          <cell r="G408" t="str">
            <v>female</v>
          </cell>
          <cell r="H408" t="str">
            <v>fungivore</v>
          </cell>
          <cell r="I408">
            <v>0</v>
          </cell>
          <cell r="J408">
            <v>0</v>
          </cell>
        </row>
        <row r="409">
          <cell r="A409">
            <v>75</v>
          </cell>
          <cell r="B409">
            <v>4</v>
          </cell>
          <cell r="C409">
            <v>4</v>
          </cell>
          <cell r="D409" t="str">
            <v>DO2007</v>
          </cell>
          <cell r="E409">
            <v>11</v>
          </cell>
          <cell r="F409" t="str">
            <v>Plectidae</v>
          </cell>
          <cell r="G409" t="str">
            <v>female</v>
          </cell>
          <cell r="H409" t="str">
            <v>fungivore</v>
          </cell>
          <cell r="I409" t="str">
            <v>!!!!</v>
          </cell>
          <cell r="J409">
            <v>0</v>
          </cell>
        </row>
        <row r="410">
          <cell r="A410">
            <v>76</v>
          </cell>
          <cell r="B410">
            <v>4</v>
          </cell>
          <cell r="C410">
            <v>4</v>
          </cell>
          <cell r="D410" t="str">
            <v>DO2007</v>
          </cell>
          <cell r="E410">
            <v>11</v>
          </cell>
          <cell r="F410" t="str">
            <v>Cephalobidae</v>
          </cell>
          <cell r="G410" t="str">
            <v>female</v>
          </cell>
          <cell r="H410" t="str">
            <v>bacterivore</v>
          </cell>
          <cell r="I410">
            <v>0</v>
          </cell>
          <cell r="J410">
            <v>0</v>
          </cell>
        </row>
        <row r="411">
          <cell r="A411">
            <v>77</v>
          </cell>
          <cell r="B411">
            <v>4</v>
          </cell>
          <cell r="C411">
            <v>4</v>
          </cell>
          <cell r="D411" t="str">
            <v>DO2007</v>
          </cell>
          <cell r="E411">
            <v>11</v>
          </cell>
          <cell r="F411" t="str">
            <v>Nygolaimidae</v>
          </cell>
          <cell r="G411" t="str">
            <v>female</v>
          </cell>
          <cell r="H411" t="str">
            <v>carnivore</v>
          </cell>
          <cell r="I411" t="str">
            <v>!!!!</v>
          </cell>
          <cell r="J411">
            <v>0</v>
          </cell>
        </row>
        <row r="412">
          <cell r="A412">
            <v>78</v>
          </cell>
          <cell r="B412">
            <v>4</v>
          </cell>
          <cell r="C412">
            <v>4</v>
          </cell>
          <cell r="D412" t="str">
            <v>DO2007</v>
          </cell>
          <cell r="E412">
            <v>11</v>
          </cell>
          <cell r="F412" t="str">
            <v>Cephalobidae</v>
          </cell>
          <cell r="G412" t="str">
            <v>juvenile</v>
          </cell>
          <cell r="H412" t="str">
            <v>bacterivore</v>
          </cell>
          <cell r="I412">
            <v>0</v>
          </cell>
          <cell r="J412">
            <v>0</v>
          </cell>
        </row>
        <row r="413">
          <cell r="A413">
            <v>79</v>
          </cell>
          <cell r="B413">
            <v>4</v>
          </cell>
          <cell r="C413">
            <v>4</v>
          </cell>
          <cell r="D413" t="str">
            <v>DO2007</v>
          </cell>
          <cell r="E413">
            <v>11</v>
          </cell>
          <cell r="F413" t="str">
            <v>Aphelenchoididae</v>
          </cell>
          <cell r="G413" t="str">
            <v>female</v>
          </cell>
          <cell r="H413" t="str">
            <v>fungivore</v>
          </cell>
          <cell r="I413">
            <v>0</v>
          </cell>
          <cell r="J413">
            <v>0</v>
          </cell>
        </row>
        <row r="414">
          <cell r="A414">
            <v>80</v>
          </cell>
          <cell r="B414">
            <v>4</v>
          </cell>
          <cell r="C414">
            <v>4</v>
          </cell>
          <cell r="D414" t="str">
            <v>DO2007</v>
          </cell>
          <cell r="E414">
            <v>11</v>
          </cell>
          <cell r="F414" t="str">
            <v>Cephalobidae</v>
          </cell>
          <cell r="G414" t="str">
            <v>female</v>
          </cell>
          <cell r="H414" t="str">
            <v>bacterivore</v>
          </cell>
          <cell r="I414">
            <v>0</v>
          </cell>
          <cell r="J414">
            <v>0</v>
          </cell>
        </row>
        <row r="415">
          <cell r="A415">
            <v>81</v>
          </cell>
          <cell r="B415">
            <v>4</v>
          </cell>
          <cell r="C415">
            <v>4</v>
          </cell>
          <cell r="D415" t="str">
            <v>DO2007</v>
          </cell>
          <cell r="E415">
            <v>11</v>
          </cell>
          <cell r="F415" t="str">
            <v>Cephalobidae</v>
          </cell>
          <cell r="G415" t="str">
            <v>female</v>
          </cell>
          <cell r="H415" t="str">
            <v>bacterivore</v>
          </cell>
          <cell r="I415">
            <v>0</v>
          </cell>
          <cell r="J415">
            <v>0</v>
          </cell>
        </row>
        <row r="416">
          <cell r="A416">
            <v>82</v>
          </cell>
          <cell r="B416">
            <v>4</v>
          </cell>
          <cell r="C416">
            <v>4</v>
          </cell>
          <cell r="D416" t="str">
            <v>DO2007</v>
          </cell>
          <cell r="E416">
            <v>11</v>
          </cell>
          <cell r="F416" t="str">
            <v>Aphelenchidae</v>
          </cell>
          <cell r="G416" t="str">
            <v>female</v>
          </cell>
          <cell r="H416" t="str">
            <v>fungivore</v>
          </cell>
          <cell r="I416">
            <v>0</v>
          </cell>
          <cell r="J416">
            <v>0</v>
          </cell>
        </row>
        <row r="417">
          <cell r="A417">
            <v>83</v>
          </cell>
          <cell r="B417">
            <v>4</v>
          </cell>
          <cell r="C417">
            <v>4</v>
          </cell>
          <cell r="D417" t="str">
            <v>DO2007</v>
          </cell>
          <cell r="E417">
            <v>11</v>
          </cell>
          <cell r="F417" t="str">
            <v>Cephalobidae</v>
          </cell>
          <cell r="G417" t="str">
            <v>female</v>
          </cell>
          <cell r="H417" t="str">
            <v>bacterivore</v>
          </cell>
          <cell r="I417">
            <v>0</v>
          </cell>
          <cell r="J417">
            <v>0</v>
          </cell>
        </row>
        <row r="418">
          <cell r="A418">
            <v>84</v>
          </cell>
          <cell r="B418">
            <v>4</v>
          </cell>
          <cell r="C418">
            <v>4</v>
          </cell>
          <cell r="D418" t="str">
            <v>DO2007</v>
          </cell>
          <cell r="E418">
            <v>11</v>
          </cell>
          <cell r="F418" t="str">
            <v>Cephalobidae</v>
          </cell>
          <cell r="G418" t="str">
            <v>juvenile</v>
          </cell>
          <cell r="H418" t="str">
            <v>bacterivore</v>
          </cell>
          <cell r="I418">
            <v>0</v>
          </cell>
          <cell r="J418">
            <v>0</v>
          </cell>
        </row>
        <row r="419">
          <cell r="A419">
            <v>85</v>
          </cell>
          <cell r="B419">
            <v>4</v>
          </cell>
          <cell r="C419">
            <v>4</v>
          </cell>
          <cell r="D419" t="str">
            <v>DO2007</v>
          </cell>
          <cell r="E419">
            <v>11</v>
          </cell>
          <cell r="F419" t="str">
            <v>Tylenchidae</v>
          </cell>
          <cell r="G419" t="str">
            <v>female</v>
          </cell>
          <cell r="H419" t="str">
            <v>herbivore</v>
          </cell>
          <cell r="I419">
            <v>0</v>
          </cell>
          <cell r="J419">
            <v>0</v>
          </cell>
        </row>
        <row r="420">
          <cell r="A420">
            <v>86</v>
          </cell>
          <cell r="B420">
            <v>4</v>
          </cell>
          <cell r="C420">
            <v>4</v>
          </cell>
          <cell r="D420" t="str">
            <v>DO2007</v>
          </cell>
          <cell r="E420">
            <v>11</v>
          </cell>
          <cell r="F420" t="str">
            <v>Dolichodoridae</v>
          </cell>
          <cell r="G420" t="str">
            <v>juvenile</v>
          </cell>
          <cell r="H420" t="str">
            <v>herbivore</v>
          </cell>
          <cell r="I420">
            <v>0</v>
          </cell>
          <cell r="J420">
            <v>0</v>
          </cell>
        </row>
        <row r="421">
          <cell r="A421">
            <v>87</v>
          </cell>
          <cell r="B421">
            <v>4</v>
          </cell>
          <cell r="C421">
            <v>4</v>
          </cell>
          <cell r="D421" t="str">
            <v>DO2007</v>
          </cell>
          <cell r="E421">
            <v>11</v>
          </cell>
          <cell r="F421" t="str">
            <v>Tylenchidae</v>
          </cell>
          <cell r="G421" t="str">
            <v>female</v>
          </cell>
          <cell r="H421" t="str">
            <v>herbivore</v>
          </cell>
          <cell r="I421">
            <v>0</v>
          </cell>
          <cell r="J421">
            <v>0</v>
          </cell>
        </row>
        <row r="422">
          <cell r="A422">
            <v>88</v>
          </cell>
          <cell r="B422">
            <v>4</v>
          </cell>
          <cell r="C422">
            <v>4</v>
          </cell>
          <cell r="D422" t="str">
            <v>DO2007</v>
          </cell>
          <cell r="E422">
            <v>11</v>
          </cell>
          <cell r="F422" t="str">
            <v>Dolichodoridae</v>
          </cell>
          <cell r="G422" t="str">
            <v>female</v>
          </cell>
          <cell r="H422" t="str">
            <v>herbivore</v>
          </cell>
          <cell r="I422">
            <v>0</v>
          </cell>
          <cell r="J422">
            <v>0</v>
          </cell>
        </row>
        <row r="423">
          <cell r="A423">
            <v>89</v>
          </cell>
          <cell r="B423">
            <v>4</v>
          </cell>
          <cell r="C423">
            <v>4</v>
          </cell>
          <cell r="D423" t="str">
            <v>DO2007</v>
          </cell>
          <cell r="E423">
            <v>11</v>
          </cell>
          <cell r="F423" t="str">
            <v>Plectidae</v>
          </cell>
          <cell r="G423" t="str">
            <v>female</v>
          </cell>
          <cell r="H423" t="str">
            <v>bacterivore</v>
          </cell>
          <cell r="I423">
            <v>0</v>
          </cell>
          <cell r="J423">
            <v>0</v>
          </cell>
        </row>
        <row r="424">
          <cell r="A424">
            <v>90</v>
          </cell>
          <cell r="B424">
            <v>4</v>
          </cell>
          <cell r="C424">
            <v>4</v>
          </cell>
          <cell r="D424" t="str">
            <v>DO2007</v>
          </cell>
          <cell r="E424">
            <v>11</v>
          </cell>
          <cell r="F424" t="str">
            <v>Aphelenchidae</v>
          </cell>
          <cell r="G424" t="str">
            <v>female</v>
          </cell>
          <cell r="H424" t="str">
            <v>fungivore</v>
          </cell>
          <cell r="I424">
            <v>0</v>
          </cell>
          <cell r="J424">
            <v>0</v>
          </cell>
        </row>
        <row r="425">
          <cell r="A425">
            <v>91</v>
          </cell>
          <cell r="B425">
            <v>4</v>
          </cell>
          <cell r="C425">
            <v>4</v>
          </cell>
          <cell r="D425" t="str">
            <v>DO2007</v>
          </cell>
          <cell r="E425">
            <v>11</v>
          </cell>
          <cell r="F425" t="str">
            <v>Cephalobidae</v>
          </cell>
          <cell r="G425" t="str">
            <v>juvenile</v>
          </cell>
          <cell r="H425" t="str">
            <v>bacterivore</v>
          </cell>
          <cell r="I425">
            <v>0</v>
          </cell>
          <cell r="J425">
            <v>0</v>
          </cell>
        </row>
        <row r="426">
          <cell r="A426">
            <v>92</v>
          </cell>
          <cell r="B426">
            <v>4</v>
          </cell>
          <cell r="C426">
            <v>4</v>
          </cell>
          <cell r="D426" t="str">
            <v>DO2007</v>
          </cell>
          <cell r="E426">
            <v>11</v>
          </cell>
          <cell r="F426" t="str">
            <v>Aphelenchidae</v>
          </cell>
          <cell r="G426" t="str">
            <v>juvenile</v>
          </cell>
          <cell r="H426" t="str">
            <v>fungivore</v>
          </cell>
          <cell r="I426">
            <v>0</v>
          </cell>
          <cell r="J426">
            <v>0</v>
          </cell>
        </row>
        <row r="427">
          <cell r="A427">
            <v>93</v>
          </cell>
          <cell r="B427">
            <v>4</v>
          </cell>
          <cell r="C427">
            <v>4</v>
          </cell>
          <cell r="D427" t="str">
            <v>DO2007</v>
          </cell>
          <cell r="E427">
            <v>11</v>
          </cell>
          <cell r="F427" t="str">
            <v>Rhabditidae</v>
          </cell>
          <cell r="G427" t="str">
            <v>juvenile</v>
          </cell>
          <cell r="H427" t="str">
            <v>bacterivore</v>
          </cell>
          <cell r="I427">
            <v>0</v>
          </cell>
          <cell r="J427">
            <v>0</v>
          </cell>
        </row>
        <row r="428">
          <cell r="A428">
            <v>94</v>
          </cell>
          <cell r="B428">
            <v>4</v>
          </cell>
          <cell r="C428">
            <v>4</v>
          </cell>
          <cell r="D428" t="str">
            <v>DO2007</v>
          </cell>
          <cell r="E428">
            <v>11</v>
          </cell>
          <cell r="F428" t="str">
            <v>Tylenchidae</v>
          </cell>
          <cell r="G428" t="str">
            <v>female</v>
          </cell>
          <cell r="H428" t="str">
            <v>herbivore</v>
          </cell>
          <cell r="I428">
            <v>0</v>
          </cell>
          <cell r="J428">
            <v>0</v>
          </cell>
        </row>
        <row r="429">
          <cell r="A429">
            <v>95</v>
          </cell>
          <cell r="B429">
            <v>4</v>
          </cell>
          <cell r="C429">
            <v>4</v>
          </cell>
          <cell r="D429" t="str">
            <v>DO2007</v>
          </cell>
          <cell r="E429">
            <v>11</v>
          </cell>
          <cell r="F429" t="str">
            <v>Tylenchidae</v>
          </cell>
          <cell r="G429" t="str">
            <v>female</v>
          </cell>
          <cell r="H429" t="str">
            <v>herbivore</v>
          </cell>
          <cell r="I429">
            <v>0</v>
          </cell>
          <cell r="J429">
            <v>0</v>
          </cell>
        </row>
        <row r="430">
          <cell r="A430">
            <v>96</v>
          </cell>
          <cell r="B430">
            <v>4</v>
          </cell>
          <cell r="C430">
            <v>4</v>
          </cell>
          <cell r="D430" t="str">
            <v>DO2007</v>
          </cell>
          <cell r="E430">
            <v>11</v>
          </cell>
          <cell r="F430" t="str">
            <v>Aphelenchidae</v>
          </cell>
          <cell r="G430" t="str">
            <v>female</v>
          </cell>
          <cell r="H430" t="str">
            <v>fungivore</v>
          </cell>
          <cell r="I430">
            <v>0</v>
          </cell>
          <cell r="J430">
            <v>0</v>
          </cell>
        </row>
        <row r="431">
          <cell r="A431">
            <v>97</v>
          </cell>
          <cell r="B431">
            <v>4</v>
          </cell>
          <cell r="C431">
            <v>4</v>
          </cell>
          <cell r="D431" t="str">
            <v>DO2007</v>
          </cell>
          <cell r="E431">
            <v>11</v>
          </cell>
          <cell r="F431" t="str">
            <v>Tylenchidae</v>
          </cell>
          <cell r="G431" t="str">
            <v>female</v>
          </cell>
          <cell r="H431" t="str">
            <v>herbivore</v>
          </cell>
          <cell r="I431">
            <v>0</v>
          </cell>
          <cell r="J431">
            <v>0</v>
          </cell>
        </row>
        <row r="432">
          <cell r="A432">
            <v>98</v>
          </cell>
          <cell r="B432">
            <v>4</v>
          </cell>
          <cell r="C432">
            <v>4</v>
          </cell>
          <cell r="D432" t="str">
            <v>DO2007</v>
          </cell>
          <cell r="E432">
            <v>11</v>
          </cell>
          <cell r="F432" t="str">
            <v>Aphelenchidae</v>
          </cell>
          <cell r="G432" t="str">
            <v>juvenile</v>
          </cell>
          <cell r="H432" t="str">
            <v>fungivore</v>
          </cell>
          <cell r="I432">
            <v>0</v>
          </cell>
          <cell r="J432">
            <v>0</v>
          </cell>
        </row>
        <row r="433">
          <cell r="A433">
            <v>99</v>
          </cell>
          <cell r="B433">
            <v>4</v>
          </cell>
          <cell r="C433">
            <v>4</v>
          </cell>
          <cell r="D433" t="str">
            <v>DO2007</v>
          </cell>
          <cell r="E433">
            <v>11</v>
          </cell>
          <cell r="F433" t="str">
            <v>Cephalobidae</v>
          </cell>
          <cell r="G433" t="str">
            <v>female</v>
          </cell>
          <cell r="H433" t="str">
            <v>bacterivore</v>
          </cell>
          <cell r="I433">
            <v>0</v>
          </cell>
          <cell r="J433">
            <v>0</v>
          </cell>
        </row>
        <row r="434">
          <cell r="A434">
            <v>100</v>
          </cell>
          <cell r="B434">
            <v>4</v>
          </cell>
          <cell r="C434">
            <v>4</v>
          </cell>
          <cell r="D434" t="str">
            <v>DO2007</v>
          </cell>
          <cell r="E434">
            <v>11</v>
          </cell>
          <cell r="F434" t="str">
            <v>Hoplolaimidae</v>
          </cell>
          <cell r="G434" t="str">
            <v>juvenile</v>
          </cell>
          <cell r="H434" t="str">
            <v>herbivore</v>
          </cell>
          <cell r="I434">
            <v>0</v>
          </cell>
          <cell r="J434">
            <v>0</v>
          </cell>
        </row>
        <row r="435">
          <cell r="A435">
            <v>101</v>
          </cell>
          <cell r="B435">
            <v>4</v>
          </cell>
          <cell r="C435">
            <v>4</v>
          </cell>
          <cell r="D435" t="str">
            <v>DO2007</v>
          </cell>
          <cell r="E435">
            <v>11</v>
          </cell>
          <cell r="F435" t="str">
            <v>Cephalobidae</v>
          </cell>
          <cell r="G435" t="str">
            <v>juvenile</v>
          </cell>
          <cell r="H435" t="str">
            <v>bacterivore</v>
          </cell>
          <cell r="I435">
            <v>0</v>
          </cell>
          <cell r="J435">
            <v>0</v>
          </cell>
        </row>
        <row r="436">
          <cell r="A436">
            <v>102</v>
          </cell>
          <cell r="B436">
            <v>4</v>
          </cell>
          <cell r="C436">
            <v>4</v>
          </cell>
          <cell r="D436" t="str">
            <v>DO2007</v>
          </cell>
          <cell r="E436">
            <v>11</v>
          </cell>
          <cell r="F436" t="str">
            <v>Aphelenchidae</v>
          </cell>
          <cell r="G436" t="str">
            <v>female</v>
          </cell>
          <cell r="H436" t="str">
            <v>fungivore</v>
          </cell>
          <cell r="I436">
            <v>0</v>
          </cell>
          <cell r="J436">
            <v>0</v>
          </cell>
        </row>
        <row r="437">
          <cell r="A437">
            <v>103</v>
          </cell>
          <cell r="B437">
            <v>4</v>
          </cell>
          <cell r="C437">
            <v>4</v>
          </cell>
          <cell r="D437" t="str">
            <v>DO2007</v>
          </cell>
          <cell r="E437">
            <v>11</v>
          </cell>
          <cell r="F437" t="str">
            <v>Cephalobidae</v>
          </cell>
          <cell r="G437" t="str">
            <v>male</v>
          </cell>
          <cell r="H437" t="str">
            <v>bacterivore</v>
          </cell>
          <cell r="I437">
            <v>0</v>
          </cell>
          <cell r="J437">
            <v>0</v>
          </cell>
        </row>
        <row r="438">
          <cell r="A438">
            <v>104</v>
          </cell>
          <cell r="B438">
            <v>4</v>
          </cell>
          <cell r="C438">
            <v>4</v>
          </cell>
          <cell r="D438" t="str">
            <v>DO2007</v>
          </cell>
          <cell r="E438">
            <v>11</v>
          </cell>
          <cell r="F438" t="str">
            <v>Hoplolaimidae</v>
          </cell>
          <cell r="G438" t="str">
            <v>female</v>
          </cell>
          <cell r="H438" t="str">
            <v>herbivore</v>
          </cell>
          <cell r="I438">
            <v>0</v>
          </cell>
          <cell r="J438">
            <v>0</v>
          </cell>
        </row>
        <row r="439">
          <cell r="A439">
            <v>105</v>
          </cell>
          <cell r="B439">
            <v>4</v>
          </cell>
          <cell r="C439">
            <v>4</v>
          </cell>
          <cell r="D439" t="str">
            <v>DO2007</v>
          </cell>
          <cell r="E439">
            <v>11</v>
          </cell>
          <cell r="F439" t="str">
            <v>Mononchidae</v>
          </cell>
          <cell r="G439" t="str">
            <v>female</v>
          </cell>
          <cell r="H439" t="str">
            <v>carnivore</v>
          </cell>
          <cell r="I439">
            <v>0</v>
          </cell>
          <cell r="J439">
            <v>0</v>
          </cell>
        </row>
        <row r="440">
          <cell r="A440">
            <v>106</v>
          </cell>
          <cell r="B440">
            <v>4</v>
          </cell>
          <cell r="C440">
            <v>4</v>
          </cell>
          <cell r="D440" t="str">
            <v>DO2007</v>
          </cell>
          <cell r="E440">
            <v>11</v>
          </cell>
          <cell r="F440" t="str">
            <v>Rhabditidae</v>
          </cell>
          <cell r="G440" t="str">
            <v>female</v>
          </cell>
          <cell r="H440" t="str">
            <v>bacterivore</v>
          </cell>
          <cell r="I440">
            <v>0</v>
          </cell>
          <cell r="J440">
            <v>0</v>
          </cell>
        </row>
        <row r="441">
          <cell r="A441">
            <v>107</v>
          </cell>
          <cell r="B441">
            <v>4</v>
          </cell>
          <cell r="C441">
            <v>4</v>
          </cell>
          <cell r="D441" t="str">
            <v>DO2007</v>
          </cell>
          <cell r="E441">
            <v>11</v>
          </cell>
          <cell r="F441" t="str">
            <v>Mononchidae</v>
          </cell>
          <cell r="G441" t="str">
            <v>juvenile</v>
          </cell>
          <cell r="H441" t="str">
            <v>carnivore</v>
          </cell>
          <cell r="I441">
            <v>0</v>
          </cell>
          <cell r="J441">
            <v>0</v>
          </cell>
        </row>
        <row r="442">
          <cell r="A442">
            <v>108</v>
          </cell>
          <cell r="B442">
            <v>4</v>
          </cell>
          <cell r="C442">
            <v>4</v>
          </cell>
          <cell r="D442" t="str">
            <v>DO2007</v>
          </cell>
          <cell r="E442">
            <v>11</v>
          </cell>
          <cell r="F442" t="str">
            <v>Cephalobidae</v>
          </cell>
          <cell r="G442" t="str">
            <v>juvenile</v>
          </cell>
          <cell r="H442" t="str">
            <v>bacterivore</v>
          </cell>
          <cell r="I442">
            <v>0</v>
          </cell>
          <cell r="J442">
            <v>0</v>
          </cell>
        </row>
        <row r="443">
          <cell r="A443">
            <v>109</v>
          </cell>
          <cell r="B443">
            <v>4</v>
          </cell>
          <cell r="C443">
            <v>4</v>
          </cell>
          <cell r="D443" t="str">
            <v>DO2007</v>
          </cell>
          <cell r="E443">
            <v>11</v>
          </cell>
          <cell r="F443" t="str">
            <v>Tylenchidae</v>
          </cell>
          <cell r="G443" t="str">
            <v>female</v>
          </cell>
          <cell r="H443" t="str">
            <v>herbivore</v>
          </cell>
          <cell r="I443">
            <v>0</v>
          </cell>
          <cell r="J443">
            <v>0</v>
          </cell>
        </row>
        <row r="444">
          <cell r="A444">
            <v>110</v>
          </cell>
          <cell r="B444">
            <v>4</v>
          </cell>
          <cell r="C444">
            <v>4</v>
          </cell>
          <cell r="D444" t="str">
            <v>DO2007</v>
          </cell>
          <cell r="E444">
            <v>11</v>
          </cell>
          <cell r="F444" t="str">
            <v>Dolichodoridae</v>
          </cell>
          <cell r="G444" t="str">
            <v>male</v>
          </cell>
          <cell r="H444" t="str">
            <v>herbivore</v>
          </cell>
          <cell r="I444">
            <v>0</v>
          </cell>
          <cell r="J444" t="str">
            <v>!!!!</v>
          </cell>
        </row>
        <row r="445">
          <cell r="A445">
            <v>111</v>
          </cell>
          <cell r="B445">
            <v>4</v>
          </cell>
          <cell r="C445">
            <v>4</v>
          </cell>
          <cell r="D445" t="str">
            <v>DO2007</v>
          </cell>
          <cell r="E445">
            <v>11</v>
          </cell>
          <cell r="F445" t="str">
            <v>Tylenchidae</v>
          </cell>
          <cell r="G445" t="str">
            <v>female</v>
          </cell>
          <cell r="H445" t="str">
            <v>fungivore</v>
          </cell>
          <cell r="I445">
            <v>0</v>
          </cell>
          <cell r="J445">
            <v>0</v>
          </cell>
        </row>
        <row r="446">
          <cell r="A446">
            <v>112</v>
          </cell>
          <cell r="B446">
            <v>4</v>
          </cell>
          <cell r="C446">
            <v>4</v>
          </cell>
          <cell r="D446" t="str">
            <v>DO2007</v>
          </cell>
          <cell r="E446">
            <v>11</v>
          </cell>
          <cell r="F446" t="str">
            <v>Cephalobidae</v>
          </cell>
          <cell r="G446" t="str">
            <v>female</v>
          </cell>
          <cell r="H446" t="str">
            <v>bacterivore</v>
          </cell>
          <cell r="I446">
            <v>0</v>
          </cell>
          <cell r="J446">
            <v>0</v>
          </cell>
        </row>
        <row r="447">
          <cell r="A447">
            <v>113</v>
          </cell>
          <cell r="B447">
            <v>4</v>
          </cell>
          <cell r="C447">
            <v>4</v>
          </cell>
          <cell r="D447" t="str">
            <v>DO2007</v>
          </cell>
          <cell r="E447">
            <v>11</v>
          </cell>
          <cell r="F447" t="str">
            <v>Tylenchidae</v>
          </cell>
          <cell r="G447" t="str">
            <v>juvenile</v>
          </cell>
          <cell r="H447" t="str">
            <v>herbivore</v>
          </cell>
          <cell r="I447">
            <v>0</v>
          </cell>
          <cell r="J447">
            <v>0</v>
          </cell>
        </row>
        <row r="448">
          <cell r="A448">
            <v>1</v>
          </cell>
          <cell r="B448">
            <v>4</v>
          </cell>
          <cell r="C448">
            <v>5</v>
          </cell>
          <cell r="D448" t="str">
            <v>EF2007</v>
          </cell>
          <cell r="E448">
            <v>14</v>
          </cell>
          <cell r="F448" t="str">
            <v>Tylenchidae</v>
          </cell>
          <cell r="G448" t="str">
            <v>female</v>
          </cell>
          <cell r="H448" t="str">
            <v>herbivore</v>
          </cell>
          <cell r="J448">
            <v>0</v>
          </cell>
        </row>
        <row r="449">
          <cell r="A449">
            <v>2</v>
          </cell>
          <cell r="B449">
            <v>4</v>
          </cell>
          <cell r="C449">
            <v>5</v>
          </cell>
          <cell r="D449" t="str">
            <v>EF2007</v>
          </cell>
          <cell r="E449">
            <v>14</v>
          </cell>
          <cell r="F449" t="str">
            <v>Tylenchidae</v>
          </cell>
          <cell r="G449" t="str">
            <v>female</v>
          </cell>
          <cell r="H449" t="str">
            <v>herbivore</v>
          </cell>
          <cell r="J449">
            <v>0</v>
          </cell>
        </row>
        <row r="450">
          <cell r="A450">
            <v>3</v>
          </cell>
          <cell r="B450">
            <v>4</v>
          </cell>
          <cell r="C450">
            <v>5</v>
          </cell>
          <cell r="D450" t="str">
            <v>EF2007</v>
          </cell>
          <cell r="E450">
            <v>14</v>
          </cell>
          <cell r="F450" t="str">
            <v>Tylenchidae</v>
          </cell>
          <cell r="G450" t="str">
            <v>female</v>
          </cell>
          <cell r="H450" t="str">
            <v>herbivore</v>
          </cell>
          <cell r="J450">
            <v>0</v>
          </cell>
        </row>
        <row r="451">
          <cell r="A451">
            <v>4</v>
          </cell>
          <cell r="B451">
            <v>4</v>
          </cell>
          <cell r="C451">
            <v>5</v>
          </cell>
          <cell r="D451" t="str">
            <v>EF2007</v>
          </cell>
          <cell r="E451">
            <v>14</v>
          </cell>
          <cell r="F451" t="str">
            <v>Aporcelaimidae</v>
          </cell>
          <cell r="G451" t="str">
            <v>juvenile</v>
          </cell>
          <cell r="H451" t="str">
            <v>omnivore</v>
          </cell>
          <cell r="J451">
            <v>0</v>
          </cell>
        </row>
        <row r="452">
          <cell r="A452">
            <v>5</v>
          </cell>
          <cell r="B452">
            <v>4</v>
          </cell>
          <cell r="C452">
            <v>5</v>
          </cell>
          <cell r="D452" t="str">
            <v>EF2007</v>
          </cell>
          <cell r="E452">
            <v>14</v>
          </cell>
          <cell r="F452" t="str">
            <v>Tylenchidae</v>
          </cell>
          <cell r="G452" t="str">
            <v>female</v>
          </cell>
          <cell r="H452" t="str">
            <v>herbivore</v>
          </cell>
          <cell r="J452">
            <v>0</v>
          </cell>
        </row>
        <row r="453">
          <cell r="A453">
            <v>6</v>
          </cell>
          <cell r="B453">
            <v>4</v>
          </cell>
          <cell r="C453">
            <v>5</v>
          </cell>
          <cell r="D453" t="str">
            <v>EF2007</v>
          </cell>
          <cell r="E453">
            <v>14</v>
          </cell>
          <cell r="F453" t="str">
            <v>Qudsianematidae</v>
          </cell>
          <cell r="G453" t="str">
            <v>juvenile</v>
          </cell>
          <cell r="H453" t="str">
            <v>omnivore</v>
          </cell>
          <cell r="J453">
            <v>0</v>
          </cell>
        </row>
        <row r="454">
          <cell r="A454">
            <v>7</v>
          </cell>
          <cell r="B454">
            <v>4</v>
          </cell>
          <cell r="C454">
            <v>5</v>
          </cell>
          <cell r="D454" t="str">
            <v>EF2007</v>
          </cell>
          <cell r="E454">
            <v>14</v>
          </cell>
          <cell r="F454" t="str">
            <v>Tylenchidae</v>
          </cell>
          <cell r="G454" t="str">
            <v>male</v>
          </cell>
          <cell r="H454" t="str">
            <v>herbivore</v>
          </cell>
          <cell r="J454">
            <v>0</v>
          </cell>
        </row>
        <row r="455">
          <cell r="A455">
            <v>8</v>
          </cell>
          <cell r="B455">
            <v>4</v>
          </cell>
          <cell r="C455">
            <v>5</v>
          </cell>
          <cell r="D455" t="str">
            <v>EF2007</v>
          </cell>
          <cell r="E455">
            <v>14</v>
          </cell>
          <cell r="F455" t="str">
            <v>Aphelenchidae</v>
          </cell>
          <cell r="G455" t="str">
            <v>female</v>
          </cell>
          <cell r="H455" t="str">
            <v>fungivore</v>
          </cell>
          <cell r="J455">
            <v>0</v>
          </cell>
        </row>
        <row r="456">
          <cell r="A456">
            <v>9</v>
          </cell>
          <cell r="B456">
            <v>4</v>
          </cell>
          <cell r="C456">
            <v>5</v>
          </cell>
          <cell r="D456" t="str">
            <v>EF2007</v>
          </cell>
          <cell r="E456">
            <v>14</v>
          </cell>
          <cell r="F456" t="str">
            <v>Tylenchidae</v>
          </cell>
          <cell r="G456" t="str">
            <v>female</v>
          </cell>
          <cell r="H456" t="str">
            <v>herbivore</v>
          </cell>
          <cell r="J456">
            <v>0</v>
          </cell>
        </row>
        <row r="457">
          <cell r="A457">
            <v>10</v>
          </cell>
          <cell r="B457">
            <v>4</v>
          </cell>
          <cell r="C457">
            <v>5</v>
          </cell>
          <cell r="D457" t="str">
            <v>EF2007</v>
          </cell>
          <cell r="E457">
            <v>14</v>
          </cell>
          <cell r="F457" t="str">
            <v>Dolichodoridae</v>
          </cell>
          <cell r="G457" t="str">
            <v>male</v>
          </cell>
          <cell r="H457" t="str">
            <v>herbivore</v>
          </cell>
          <cell r="J457" t="str">
            <v>Bitylenchus dubius??</v>
          </cell>
        </row>
        <row r="458">
          <cell r="A458">
            <v>11</v>
          </cell>
          <cell r="B458">
            <v>4</v>
          </cell>
          <cell r="C458">
            <v>5</v>
          </cell>
          <cell r="D458" t="str">
            <v>EF2007</v>
          </cell>
          <cell r="E458">
            <v>14</v>
          </cell>
          <cell r="F458" t="str">
            <v>Cephalobidae</v>
          </cell>
          <cell r="G458" t="str">
            <v>female</v>
          </cell>
          <cell r="H458" t="str">
            <v>bacterivore</v>
          </cell>
          <cell r="J458">
            <v>0</v>
          </cell>
        </row>
        <row r="459">
          <cell r="A459">
            <v>12</v>
          </cell>
          <cell r="B459">
            <v>4</v>
          </cell>
          <cell r="C459">
            <v>5</v>
          </cell>
          <cell r="D459" t="str">
            <v>EF2007</v>
          </cell>
          <cell r="E459">
            <v>14</v>
          </cell>
          <cell r="F459" t="str">
            <v>Qudsianematidae</v>
          </cell>
          <cell r="G459" t="str">
            <v>female</v>
          </cell>
          <cell r="H459" t="str">
            <v>omnivore</v>
          </cell>
          <cell r="J459">
            <v>0</v>
          </cell>
        </row>
        <row r="460">
          <cell r="A460">
            <v>13</v>
          </cell>
          <cell r="B460">
            <v>4</v>
          </cell>
          <cell r="C460">
            <v>5</v>
          </cell>
          <cell r="D460" t="str">
            <v>EF2007</v>
          </cell>
          <cell r="E460">
            <v>14</v>
          </cell>
          <cell r="F460" t="str">
            <v>Tylenchidae</v>
          </cell>
          <cell r="G460" t="str">
            <v>male</v>
          </cell>
          <cell r="H460" t="str">
            <v>herbivore</v>
          </cell>
          <cell r="J460">
            <v>0</v>
          </cell>
        </row>
        <row r="461">
          <cell r="A461">
            <v>14</v>
          </cell>
          <cell r="B461">
            <v>4</v>
          </cell>
          <cell r="C461">
            <v>5</v>
          </cell>
          <cell r="D461" t="str">
            <v>EF2007</v>
          </cell>
          <cell r="E461">
            <v>14</v>
          </cell>
          <cell r="F461" t="str">
            <v>Aphelenchoididae</v>
          </cell>
          <cell r="G461" t="str">
            <v>male</v>
          </cell>
          <cell r="H461" t="str">
            <v>fungivore</v>
          </cell>
          <cell r="J461">
            <v>0</v>
          </cell>
        </row>
        <row r="462">
          <cell r="A462">
            <v>15</v>
          </cell>
          <cell r="B462">
            <v>4</v>
          </cell>
          <cell r="C462">
            <v>5</v>
          </cell>
          <cell r="D462" t="str">
            <v>EF2007</v>
          </cell>
          <cell r="E462">
            <v>14</v>
          </cell>
          <cell r="F462" t="str">
            <v>Aporcelaimidae</v>
          </cell>
          <cell r="G462" t="str">
            <v>female</v>
          </cell>
          <cell r="H462" t="str">
            <v>omnivore</v>
          </cell>
          <cell r="J462">
            <v>0</v>
          </cell>
        </row>
        <row r="463">
          <cell r="A463">
            <v>16</v>
          </cell>
          <cell r="B463">
            <v>4</v>
          </cell>
          <cell r="C463">
            <v>5</v>
          </cell>
          <cell r="D463" t="str">
            <v>EF2007</v>
          </cell>
          <cell r="E463">
            <v>14</v>
          </cell>
          <cell r="F463" t="str">
            <v>Aphelenchidae</v>
          </cell>
          <cell r="G463" t="str">
            <v>juvenile</v>
          </cell>
          <cell r="H463" t="str">
            <v>omnivore</v>
          </cell>
          <cell r="J463">
            <v>0</v>
          </cell>
        </row>
        <row r="464">
          <cell r="A464">
            <v>17</v>
          </cell>
          <cell r="B464">
            <v>4</v>
          </cell>
          <cell r="C464">
            <v>5</v>
          </cell>
          <cell r="D464" t="str">
            <v>EF2007</v>
          </cell>
          <cell r="E464">
            <v>14</v>
          </cell>
          <cell r="F464" t="str">
            <v>Qudsianematidae</v>
          </cell>
          <cell r="G464" t="str">
            <v>juvenile</v>
          </cell>
          <cell r="H464" t="str">
            <v>omnivore</v>
          </cell>
          <cell r="J464">
            <v>0</v>
          </cell>
        </row>
        <row r="465">
          <cell r="A465">
            <v>18</v>
          </cell>
          <cell r="B465">
            <v>4</v>
          </cell>
          <cell r="C465">
            <v>5</v>
          </cell>
          <cell r="D465" t="str">
            <v>EF2007</v>
          </cell>
          <cell r="E465">
            <v>14</v>
          </cell>
          <cell r="F465" t="str">
            <v>Tylenchidae</v>
          </cell>
          <cell r="G465" t="str">
            <v>female</v>
          </cell>
          <cell r="H465" t="str">
            <v>herbivore</v>
          </cell>
          <cell r="J465">
            <v>0</v>
          </cell>
        </row>
        <row r="466">
          <cell r="A466">
            <v>19</v>
          </cell>
          <cell r="B466">
            <v>4</v>
          </cell>
          <cell r="C466">
            <v>5</v>
          </cell>
          <cell r="D466" t="str">
            <v>EF2007</v>
          </cell>
          <cell r="E466">
            <v>14</v>
          </cell>
          <cell r="F466" t="str">
            <v>Tylenchidae</v>
          </cell>
          <cell r="G466" t="str">
            <v>female</v>
          </cell>
          <cell r="H466" t="str">
            <v>herbivore</v>
          </cell>
          <cell r="J466">
            <v>0</v>
          </cell>
        </row>
        <row r="467">
          <cell r="A467">
            <v>20</v>
          </cell>
          <cell r="B467">
            <v>4</v>
          </cell>
          <cell r="C467">
            <v>5</v>
          </cell>
          <cell r="D467" t="str">
            <v>EF2007</v>
          </cell>
          <cell r="E467">
            <v>14</v>
          </cell>
          <cell r="F467" t="str">
            <v>Cephalobidae</v>
          </cell>
          <cell r="G467" t="str">
            <v>female</v>
          </cell>
          <cell r="H467" t="str">
            <v>bacterivore</v>
          </cell>
          <cell r="J467">
            <v>0</v>
          </cell>
        </row>
        <row r="468">
          <cell r="A468">
            <v>21</v>
          </cell>
          <cell r="B468">
            <v>4</v>
          </cell>
          <cell r="C468">
            <v>5</v>
          </cell>
          <cell r="D468" t="str">
            <v>EF2007</v>
          </cell>
          <cell r="E468">
            <v>14</v>
          </cell>
          <cell r="F468" t="str">
            <v>Tylenchidae</v>
          </cell>
          <cell r="G468" t="str">
            <v>female</v>
          </cell>
          <cell r="H468" t="str">
            <v>herbivore</v>
          </cell>
          <cell r="J468">
            <v>0</v>
          </cell>
        </row>
        <row r="469">
          <cell r="A469">
            <v>22</v>
          </cell>
          <cell r="B469">
            <v>4</v>
          </cell>
          <cell r="C469">
            <v>5</v>
          </cell>
          <cell r="D469" t="str">
            <v>EF2007</v>
          </cell>
          <cell r="E469">
            <v>14</v>
          </cell>
          <cell r="F469" t="str">
            <v>Cephalobidae</v>
          </cell>
          <cell r="G469" t="str">
            <v>female</v>
          </cell>
          <cell r="H469" t="str">
            <v>bacterivore</v>
          </cell>
          <cell r="J469">
            <v>0</v>
          </cell>
        </row>
        <row r="470">
          <cell r="A470">
            <v>23</v>
          </cell>
          <cell r="B470">
            <v>4</v>
          </cell>
          <cell r="C470">
            <v>5</v>
          </cell>
          <cell r="D470" t="str">
            <v>EF2007</v>
          </cell>
          <cell r="E470">
            <v>14</v>
          </cell>
          <cell r="F470" t="str">
            <v>Aporcelaimidae</v>
          </cell>
          <cell r="G470" t="str">
            <v>juvenile</v>
          </cell>
          <cell r="H470" t="str">
            <v>omnivore</v>
          </cell>
          <cell r="J470">
            <v>0</v>
          </cell>
        </row>
        <row r="471">
          <cell r="A471">
            <v>24</v>
          </cell>
          <cell r="B471">
            <v>4</v>
          </cell>
          <cell r="C471">
            <v>5</v>
          </cell>
          <cell r="D471" t="str">
            <v>EF2007</v>
          </cell>
          <cell r="E471">
            <v>14</v>
          </cell>
          <cell r="F471" t="str">
            <v>Tylenchidae</v>
          </cell>
          <cell r="G471" t="str">
            <v>female</v>
          </cell>
          <cell r="H471" t="str">
            <v>herbivore</v>
          </cell>
          <cell r="J471">
            <v>0</v>
          </cell>
        </row>
        <row r="472">
          <cell r="A472">
            <v>25</v>
          </cell>
          <cell r="B472">
            <v>4</v>
          </cell>
          <cell r="C472">
            <v>5</v>
          </cell>
          <cell r="D472" t="str">
            <v>EF2007</v>
          </cell>
          <cell r="E472">
            <v>14</v>
          </cell>
          <cell r="F472" t="str">
            <v>Aporcelaimidae</v>
          </cell>
          <cell r="G472" t="str">
            <v>female</v>
          </cell>
          <cell r="H472" t="str">
            <v>omnivore</v>
          </cell>
          <cell r="J472">
            <v>0</v>
          </cell>
        </row>
        <row r="473">
          <cell r="A473">
            <v>26</v>
          </cell>
          <cell r="B473">
            <v>4</v>
          </cell>
          <cell r="C473">
            <v>5</v>
          </cell>
          <cell r="D473" t="str">
            <v>EF2007</v>
          </cell>
          <cell r="E473">
            <v>14</v>
          </cell>
          <cell r="F473" t="str">
            <v>Hoplolaimidae</v>
          </cell>
          <cell r="G473" t="str">
            <v>female</v>
          </cell>
          <cell r="H473" t="str">
            <v>herbivore</v>
          </cell>
          <cell r="J473">
            <v>0</v>
          </cell>
        </row>
        <row r="474">
          <cell r="A474">
            <v>27</v>
          </cell>
          <cell r="B474">
            <v>4</v>
          </cell>
          <cell r="C474">
            <v>5</v>
          </cell>
          <cell r="D474" t="str">
            <v>EF2007</v>
          </cell>
          <cell r="E474">
            <v>14</v>
          </cell>
          <cell r="F474" t="str">
            <v>Hoplolaimidae</v>
          </cell>
          <cell r="G474" t="str">
            <v>female</v>
          </cell>
          <cell r="H474" t="str">
            <v>herbivore</v>
          </cell>
          <cell r="J474">
            <v>0</v>
          </cell>
        </row>
        <row r="475">
          <cell r="A475">
            <v>28</v>
          </cell>
          <cell r="B475">
            <v>4</v>
          </cell>
          <cell r="C475">
            <v>5</v>
          </cell>
          <cell r="D475" t="str">
            <v>EF2007</v>
          </cell>
          <cell r="E475">
            <v>14</v>
          </cell>
          <cell r="F475" t="str">
            <v>Aporcelaimidae</v>
          </cell>
          <cell r="G475" t="str">
            <v>juvenile</v>
          </cell>
          <cell r="H475" t="str">
            <v>omnivore</v>
          </cell>
          <cell r="J475">
            <v>0</v>
          </cell>
        </row>
        <row r="476">
          <cell r="A476">
            <v>29</v>
          </cell>
          <cell r="B476">
            <v>4</v>
          </cell>
          <cell r="C476">
            <v>5</v>
          </cell>
          <cell r="D476" t="str">
            <v>EF2007</v>
          </cell>
          <cell r="E476">
            <v>14</v>
          </cell>
          <cell r="F476" t="str">
            <v>Hoplolaimidae</v>
          </cell>
          <cell r="G476" t="str">
            <v>female</v>
          </cell>
          <cell r="H476" t="str">
            <v>herbivore</v>
          </cell>
          <cell r="J476">
            <v>0</v>
          </cell>
        </row>
        <row r="477">
          <cell r="A477">
            <v>30</v>
          </cell>
          <cell r="B477">
            <v>4</v>
          </cell>
          <cell r="C477">
            <v>5</v>
          </cell>
          <cell r="D477" t="str">
            <v>EF2007</v>
          </cell>
          <cell r="E477">
            <v>14</v>
          </cell>
          <cell r="F477" t="str">
            <v>Rhabditidae</v>
          </cell>
          <cell r="G477" t="str">
            <v>juvenile</v>
          </cell>
          <cell r="H477" t="str">
            <v>bacterivore</v>
          </cell>
          <cell r="J477">
            <v>0</v>
          </cell>
        </row>
        <row r="478">
          <cell r="A478">
            <v>31</v>
          </cell>
          <cell r="B478">
            <v>4</v>
          </cell>
          <cell r="C478">
            <v>5</v>
          </cell>
          <cell r="D478" t="str">
            <v>EF2007</v>
          </cell>
          <cell r="E478">
            <v>14</v>
          </cell>
          <cell r="F478" t="str">
            <v>Aporcelaimidae</v>
          </cell>
          <cell r="G478" t="str">
            <v>juvenile</v>
          </cell>
          <cell r="H478" t="str">
            <v>omnivore</v>
          </cell>
          <cell r="J478">
            <v>0</v>
          </cell>
        </row>
        <row r="479">
          <cell r="A479">
            <v>32</v>
          </cell>
          <cell r="B479">
            <v>4</v>
          </cell>
          <cell r="C479">
            <v>5</v>
          </cell>
          <cell r="D479" t="str">
            <v>EF2007</v>
          </cell>
          <cell r="E479">
            <v>14</v>
          </cell>
          <cell r="F479" t="str">
            <v>Cephalobidae</v>
          </cell>
          <cell r="G479" t="str">
            <v>female</v>
          </cell>
          <cell r="H479" t="str">
            <v>bacterivore</v>
          </cell>
          <cell r="J479">
            <v>0</v>
          </cell>
        </row>
        <row r="480">
          <cell r="A480">
            <v>33</v>
          </cell>
          <cell r="B480">
            <v>4</v>
          </cell>
          <cell r="C480">
            <v>5</v>
          </cell>
          <cell r="D480" t="str">
            <v>EF2007</v>
          </cell>
          <cell r="E480">
            <v>14</v>
          </cell>
          <cell r="F480" t="str">
            <v>Tylenchidae</v>
          </cell>
          <cell r="G480" t="str">
            <v>female</v>
          </cell>
          <cell r="H480" t="str">
            <v>herbivore</v>
          </cell>
          <cell r="J480">
            <v>0</v>
          </cell>
        </row>
        <row r="481">
          <cell r="A481">
            <v>34</v>
          </cell>
          <cell r="B481">
            <v>4</v>
          </cell>
          <cell r="C481">
            <v>5</v>
          </cell>
          <cell r="D481" t="str">
            <v>EF2007</v>
          </cell>
          <cell r="E481">
            <v>14</v>
          </cell>
          <cell r="F481" t="str">
            <v>Cephalobidae</v>
          </cell>
          <cell r="G481" t="str">
            <v>female</v>
          </cell>
          <cell r="H481" t="str">
            <v>bacterivore</v>
          </cell>
          <cell r="J481">
            <v>0</v>
          </cell>
        </row>
        <row r="482">
          <cell r="A482">
            <v>35</v>
          </cell>
          <cell r="B482">
            <v>4</v>
          </cell>
          <cell r="C482">
            <v>5</v>
          </cell>
          <cell r="D482" t="str">
            <v>EF2007</v>
          </cell>
          <cell r="E482">
            <v>14</v>
          </cell>
          <cell r="F482" t="str">
            <v>Aporcelaimidae</v>
          </cell>
          <cell r="G482" t="str">
            <v>juvenile</v>
          </cell>
          <cell r="H482" t="str">
            <v>omnivore</v>
          </cell>
          <cell r="J482">
            <v>0</v>
          </cell>
        </row>
        <row r="483">
          <cell r="A483">
            <v>36</v>
          </cell>
          <cell r="B483">
            <v>4</v>
          </cell>
          <cell r="C483">
            <v>5</v>
          </cell>
          <cell r="D483" t="str">
            <v>EF2007</v>
          </cell>
          <cell r="E483">
            <v>14</v>
          </cell>
          <cell r="F483" t="str">
            <v>Tylenchidae</v>
          </cell>
          <cell r="G483" t="str">
            <v>female</v>
          </cell>
          <cell r="H483" t="str">
            <v>herbivore</v>
          </cell>
          <cell r="J483">
            <v>0</v>
          </cell>
        </row>
        <row r="484">
          <cell r="A484">
            <v>37</v>
          </cell>
          <cell r="B484">
            <v>4</v>
          </cell>
          <cell r="C484">
            <v>5</v>
          </cell>
          <cell r="D484" t="str">
            <v>EF2007</v>
          </cell>
          <cell r="E484">
            <v>14</v>
          </cell>
          <cell r="F484" t="str">
            <v>Tylenchidae</v>
          </cell>
          <cell r="G484" t="str">
            <v>male</v>
          </cell>
          <cell r="H484" t="str">
            <v>herbivore</v>
          </cell>
          <cell r="J484">
            <v>0</v>
          </cell>
        </row>
        <row r="485">
          <cell r="A485">
            <v>38</v>
          </cell>
          <cell r="B485">
            <v>4</v>
          </cell>
          <cell r="C485">
            <v>5</v>
          </cell>
          <cell r="D485" t="str">
            <v>EF2007</v>
          </cell>
          <cell r="E485">
            <v>14</v>
          </cell>
          <cell r="F485" t="str">
            <v>Tylenchidae</v>
          </cell>
          <cell r="G485" t="str">
            <v>female</v>
          </cell>
          <cell r="H485" t="str">
            <v>herbivore</v>
          </cell>
          <cell r="J485">
            <v>0</v>
          </cell>
        </row>
        <row r="486">
          <cell r="A486">
            <v>39</v>
          </cell>
          <cell r="B486">
            <v>4</v>
          </cell>
          <cell r="C486">
            <v>5</v>
          </cell>
          <cell r="D486" t="str">
            <v>EF2007</v>
          </cell>
          <cell r="E486">
            <v>14</v>
          </cell>
          <cell r="F486" t="str">
            <v>Tylenchidae</v>
          </cell>
          <cell r="G486" t="str">
            <v>female</v>
          </cell>
          <cell r="H486" t="str">
            <v>herbivore</v>
          </cell>
          <cell r="J486">
            <v>0</v>
          </cell>
        </row>
        <row r="487">
          <cell r="A487">
            <v>40</v>
          </cell>
          <cell r="B487">
            <v>4</v>
          </cell>
          <cell r="C487">
            <v>5</v>
          </cell>
          <cell r="D487" t="str">
            <v>EF2007</v>
          </cell>
          <cell r="E487">
            <v>14</v>
          </cell>
          <cell r="F487" t="str">
            <v>Aphelenchidae</v>
          </cell>
          <cell r="G487" t="str">
            <v>female</v>
          </cell>
          <cell r="H487" t="str">
            <v>fungivore</v>
          </cell>
          <cell r="J487">
            <v>0</v>
          </cell>
        </row>
        <row r="488">
          <cell r="A488">
            <v>41</v>
          </cell>
          <cell r="B488">
            <v>4</v>
          </cell>
          <cell r="C488">
            <v>5</v>
          </cell>
          <cell r="D488" t="str">
            <v>EF2007</v>
          </cell>
          <cell r="E488">
            <v>14</v>
          </cell>
          <cell r="F488" t="str">
            <v>Cephalobidae</v>
          </cell>
          <cell r="G488" t="str">
            <v>male</v>
          </cell>
          <cell r="H488" t="str">
            <v>bacterivore</v>
          </cell>
          <cell r="J488">
            <v>0</v>
          </cell>
        </row>
        <row r="489">
          <cell r="A489">
            <v>42</v>
          </cell>
          <cell r="B489">
            <v>4</v>
          </cell>
          <cell r="C489">
            <v>5</v>
          </cell>
          <cell r="D489" t="str">
            <v>EF2007</v>
          </cell>
          <cell r="E489">
            <v>14</v>
          </cell>
          <cell r="F489" t="str">
            <v>Tylenchidae</v>
          </cell>
          <cell r="G489" t="str">
            <v>female</v>
          </cell>
          <cell r="H489" t="str">
            <v>herbivore</v>
          </cell>
          <cell r="J489">
            <v>0</v>
          </cell>
        </row>
        <row r="490">
          <cell r="A490">
            <v>43</v>
          </cell>
          <cell r="B490">
            <v>4</v>
          </cell>
          <cell r="C490">
            <v>5</v>
          </cell>
          <cell r="D490" t="str">
            <v>EF2007</v>
          </cell>
          <cell r="E490">
            <v>14</v>
          </cell>
          <cell r="F490" t="str">
            <v>Cephalobidae</v>
          </cell>
          <cell r="G490" t="str">
            <v>juvenile</v>
          </cell>
          <cell r="H490" t="str">
            <v>bacterivore</v>
          </cell>
          <cell r="J490">
            <v>0</v>
          </cell>
        </row>
        <row r="491">
          <cell r="A491">
            <v>44</v>
          </cell>
          <cell r="B491">
            <v>4</v>
          </cell>
          <cell r="C491">
            <v>5</v>
          </cell>
          <cell r="D491" t="str">
            <v>EF2007</v>
          </cell>
          <cell r="E491">
            <v>14</v>
          </cell>
          <cell r="F491" t="str">
            <v>Tylenchidae</v>
          </cell>
          <cell r="G491" t="str">
            <v>female</v>
          </cell>
          <cell r="H491" t="str">
            <v>herbivore</v>
          </cell>
          <cell r="J491">
            <v>0</v>
          </cell>
        </row>
        <row r="492">
          <cell r="A492">
            <v>45</v>
          </cell>
          <cell r="B492">
            <v>4</v>
          </cell>
          <cell r="C492">
            <v>5</v>
          </cell>
          <cell r="D492" t="str">
            <v>EF2007</v>
          </cell>
          <cell r="E492">
            <v>14</v>
          </cell>
          <cell r="F492" t="str">
            <v>Rhabditidae</v>
          </cell>
          <cell r="G492" t="str">
            <v>juvenile</v>
          </cell>
          <cell r="H492" t="str">
            <v>bacterivore</v>
          </cell>
          <cell r="J492">
            <v>0</v>
          </cell>
        </row>
        <row r="493">
          <cell r="A493">
            <v>46</v>
          </cell>
          <cell r="B493">
            <v>4</v>
          </cell>
          <cell r="C493">
            <v>5</v>
          </cell>
          <cell r="D493" t="str">
            <v>EF2007</v>
          </cell>
          <cell r="E493">
            <v>14</v>
          </cell>
          <cell r="F493" t="str">
            <v>Aporcelaimidae</v>
          </cell>
          <cell r="G493" t="str">
            <v>juvenile</v>
          </cell>
          <cell r="H493" t="str">
            <v>omnivore</v>
          </cell>
          <cell r="J493">
            <v>0</v>
          </cell>
        </row>
        <row r="494">
          <cell r="A494">
            <v>47</v>
          </cell>
          <cell r="B494">
            <v>4</v>
          </cell>
          <cell r="C494">
            <v>5</v>
          </cell>
          <cell r="D494" t="str">
            <v>EF2007</v>
          </cell>
          <cell r="E494">
            <v>14</v>
          </cell>
          <cell r="F494" t="str">
            <v>Rhabditidae</v>
          </cell>
          <cell r="G494" t="str">
            <v>juvenile</v>
          </cell>
          <cell r="H494" t="str">
            <v>bacterivore</v>
          </cell>
          <cell r="J494">
            <v>0</v>
          </cell>
        </row>
        <row r="495">
          <cell r="A495">
            <v>48</v>
          </cell>
          <cell r="B495">
            <v>4</v>
          </cell>
          <cell r="C495">
            <v>5</v>
          </cell>
          <cell r="D495" t="str">
            <v>EF2007</v>
          </cell>
          <cell r="E495">
            <v>14</v>
          </cell>
          <cell r="F495" t="str">
            <v>Diphterophoridae</v>
          </cell>
          <cell r="G495" t="str">
            <v>male</v>
          </cell>
          <cell r="H495" t="str">
            <v>fungivore</v>
          </cell>
          <cell r="J495">
            <v>0</v>
          </cell>
        </row>
        <row r="496">
          <cell r="A496">
            <v>49</v>
          </cell>
          <cell r="B496">
            <v>4</v>
          </cell>
          <cell r="C496">
            <v>5</v>
          </cell>
          <cell r="D496" t="str">
            <v>EF2007</v>
          </cell>
          <cell r="E496">
            <v>14</v>
          </cell>
          <cell r="F496" t="str">
            <v>Tylenchidae</v>
          </cell>
          <cell r="G496" t="str">
            <v>female</v>
          </cell>
          <cell r="H496" t="str">
            <v>herbivore</v>
          </cell>
          <cell r="J496">
            <v>0</v>
          </cell>
        </row>
        <row r="497">
          <cell r="A497">
            <v>50</v>
          </cell>
          <cell r="B497">
            <v>4</v>
          </cell>
          <cell r="C497">
            <v>5</v>
          </cell>
          <cell r="D497" t="str">
            <v>EF2007</v>
          </cell>
          <cell r="E497">
            <v>14</v>
          </cell>
          <cell r="F497" t="str">
            <v>Hoplolaimidae</v>
          </cell>
          <cell r="G497" t="str">
            <v>female</v>
          </cell>
          <cell r="H497" t="str">
            <v>herbivore</v>
          </cell>
          <cell r="J497">
            <v>0</v>
          </cell>
        </row>
        <row r="498">
          <cell r="A498">
            <v>51</v>
          </cell>
          <cell r="B498">
            <v>4</v>
          </cell>
          <cell r="C498">
            <v>5</v>
          </cell>
          <cell r="D498" t="str">
            <v>EF2007</v>
          </cell>
          <cell r="E498">
            <v>14</v>
          </cell>
          <cell r="F498" t="str">
            <v>Hoplolaimidae</v>
          </cell>
          <cell r="G498" t="str">
            <v>female</v>
          </cell>
          <cell r="H498" t="str">
            <v>herbivore</v>
          </cell>
          <cell r="J498">
            <v>0</v>
          </cell>
        </row>
        <row r="499">
          <cell r="A499">
            <v>52</v>
          </cell>
          <cell r="B499">
            <v>4</v>
          </cell>
          <cell r="C499">
            <v>5</v>
          </cell>
          <cell r="D499" t="str">
            <v>EF2007</v>
          </cell>
          <cell r="E499">
            <v>14</v>
          </cell>
          <cell r="F499" t="str">
            <v>Tylenchidae</v>
          </cell>
          <cell r="G499" t="str">
            <v>female</v>
          </cell>
          <cell r="H499" t="str">
            <v>herbivore</v>
          </cell>
          <cell r="J499">
            <v>0</v>
          </cell>
        </row>
        <row r="500">
          <cell r="A500">
            <v>53</v>
          </cell>
          <cell r="B500">
            <v>4</v>
          </cell>
          <cell r="C500">
            <v>5</v>
          </cell>
          <cell r="D500" t="str">
            <v>EF2007</v>
          </cell>
          <cell r="E500">
            <v>14</v>
          </cell>
          <cell r="F500" t="str">
            <v>Tylenchidae</v>
          </cell>
          <cell r="G500" t="str">
            <v>female</v>
          </cell>
          <cell r="H500" t="str">
            <v>herbivore</v>
          </cell>
          <cell r="J500">
            <v>0</v>
          </cell>
        </row>
        <row r="501">
          <cell r="A501">
            <v>54</v>
          </cell>
          <cell r="B501">
            <v>4</v>
          </cell>
          <cell r="C501">
            <v>5</v>
          </cell>
          <cell r="D501" t="str">
            <v>EF2007</v>
          </cell>
          <cell r="E501">
            <v>14</v>
          </cell>
          <cell r="F501" t="str">
            <v>Tylenchidae</v>
          </cell>
          <cell r="G501" t="str">
            <v>female</v>
          </cell>
          <cell r="H501" t="str">
            <v>herbivore</v>
          </cell>
          <cell r="J501">
            <v>0</v>
          </cell>
        </row>
        <row r="502">
          <cell r="A502">
            <v>55</v>
          </cell>
          <cell r="B502">
            <v>4</v>
          </cell>
          <cell r="C502">
            <v>5</v>
          </cell>
          <cell r="D502" t="str">
            <v>EF2007</v>
          </cell>
          <cell r="E502">
            <v>14</v>
          </cell>
          <cell r="F502" t="str">
            <v>Qudsianematidae</v>
          </cell>
          <cell r="G502" t="str">
            <v>juvenile</v>
          </cell>
          <cell r="H502" t="str">
            <v>omnivore</v>
          </cell>
          <cell r="J502">
            <v>0</v>
          </cell>
        </row>
        <row r="503">
          <cell r="A503">
            <v>56</v>
          </cell>
          <cell r="B503">
            <v>4</v>
          </cell>
          <cell r="C503">
            <v>5</v>
          </cell>
          <cell r="D503" t="str">
            <v>EF2007</v>
          </cell>
          <cell r="E503">
            <v>14</v>
          </cell>
          <cell r="F503" t="str">
            <v>Aporcelaimidae</v>
          </cell>
          <cell r="G503" t="str">
            <v>juvenile</v>
          </cell>
          <cell r="H503" t="str">
            <v>omnivore</v>
          </cell>
          <cell r="J503">
            <v>0</v>
          </cell>
        </row>
        <row r="504">
          <cell r="A504">
            <v>57</v>
          </cell>
          <cell r="B504">
            <v>4</v>
          </cell>
          <cell r="C504">
            <v>5</v>
          </cell>
          <cell r="D504" t="str">
            <v>EF2007</v>
          </cell>
          <cell r="E504">
            <v>14</v>
          </cell>
          <cell r="F504" t="str">
            <v>Cephalobidae</v>
          </cell>
          <cell r="G504" t="str">
            <v>female</v>
          </cell>
          <cell r="H504" t="str">
            <v>bacterivore</v>
          </cell>
          <cell r="J504">
            <v>0</v>
          </cell>
        </row>
        <row r="505">
          <cell r="A505">
            <v>58</v>
          </cell>
          <cell r="B505">
            <v>4</v>
          </cell>
          <cell r="C505">
            <v>5</v>
          </cell>
          <cell r="D505" t="str">
            <v>EF2007</v>
          </cell>
          <cell r="E505">
            <v>14</v>
          </cell>
          <cell r="F505" t="str">
            <v>Tylenchidae</v>
          </cell>
          <cell r="G505" t="str">
            <v>female</v>
          </cell>
          <cell r="H505" t="str">
            <v>herbivore</v>
          </cell>
          <cell r="J505">
            <v>0</v>
          </cell>
        </row>
        <row r="506">
          <cell r="A506">
            <v>59</v>
          </cell>
          <cell r="B506">
            <v>4</v>
          </cell>
          <cell r="C506">
            <v>5</v>
          </cell>
          <cell r="D506" t="str">
            <v>EF2007</v>
          </cell>
          <cell r="E506">
            <v>14</v>
          </cell>
          <cell r="F506" t="str">
            <v>Tylenchidae</v>
          </cell>
          <cell r="G506" t="str">
            <v>female</v>
          </cell>
          <cell r="H506" t="str">
            <v>herbivore</v>
          </cell>
          <cell r="J506">
            <v>0</v>
          </cell>
        </row>
        <row r="507">
          <cell r="A507">
            <v>60</v>
          </cell>
          <cell r="B507">
            <v>4</v>
          </cell>
          <cell r="C507">
            <v>5</v>
          </cell>
          <cell r="D507" t="str">
            <v>EF2007</v>
          </cell>
          <cell r="E507">
            <v>14</v>
          </cell>
          <cell r="F507" t="str">
            <v>Tylenchidae</v>
          </cell>
          <cell r="G507" t="str">
            <v>female</v>
          </cell>
          <cell r="H507" t="str">
            <v>herbivore</v>
          </cell>
          <cell r="J507">
            <v>0</v>
          </cell>
        </row>
        <row r="508">
          <cell r="A508">
            <v>61</v>
          </cell>
          <cell r="B508">
            <v>4</v>
          </cell>
          <cell r="C508">
            <v>5</v>
          </cell>
          <cell r="D508" t="str">
            <v>EF2007</v>
          </cell>
          <cell r="E508">
            <v>14</v>
          </cell>
          <cell r="F508" t="str">
            <v>Hoplolaimidae</v>
          </cell>
          <cell r="G508" t="str">
            <v>female</v>
          </cell>
          <cell r="H508" t="str">
            <v>herbivore</v>
          </cell>
          <cell r="J508">
            <v>0</v>
          </cell>
        </row>
        <row r="509">
          <cell r="A509">
            <v>62</v>
          </cell>
          <cell r="B509">
            <v>4</v>
          </cell>
          <cell r="C509">
            <v>5</v>
          </cell>
          <cell r="D509" t="str">
            <v>EF2007</v>
          </cell>
          <cell r="E509">
            <v>14</v>
          </cell>
          <cell r="F509" t="str">
            <v>Rhabditidae</v>
          </cell>
          <cell r="G509" t="str">
            <v>juvenile</v>
          </cell>
          <cell r="H509" t="str">
            <v>bacterivore</v>
          </cell>
          <cell r="J509">
            <v>0</v>
          </cell>
        </row>
        <row r="510">
          <cell r="A510">
            <v>63</v>
          </cell>
          <cell r="B510">
            <v>4</v>
          </cell>
          <cell r="C510">
            <v>5</v>
          </cell>
          <cell r="D510" t="str">
            <v>EF2007</v>
          </cell>
          <cell r="E510">
            <v>14</v>
          </cell>
          <cell r="F510" t="str">
            <v>Cephalobidae</v>
          </cell>
          <cell r="G510" t="str">
            <v>female</v>
          </cell>
          <cell r="H510" t="str">
            <v>bacterivore</v>
          </cell>
          <cell r="J510">
            <v>0</v>
          </cell>
        </row>
        <row r="511">
          <cell r="A511">
            <v>64</v>
          </cell>
          <cell r="B511">
            <v>4</v>
          </cell>
          <cell r="C511">
            <v>5</v>
          </cell>
          <cell r="D511" t="str">
            <v>EF2007</v>
          </cell>
          <cell r="E511">
            <v>14</v>
          </cell>
          <cell r="F511" t="str">
            <v>Tylenchidae</v>
          </cell>
          <cell r="G511" t="str">
            <v>female</v>
          </cell>
          <cell r="H511" t="str">
            <v>herbivore</v>
          </cell>
          <cell r="J511">
            <v>0</v>
          </cell>
        </row>
        <row r="512">
          <cell r="A512">
            <v>65</v>
          </cell>
          <cell r="B512">
            <v>4</v>
          </cell>
          <cell r="C512">
            <v>5</v>
          </cell>
          <cell r="D512" t="str">
            <v>EF2007</v>
          </cell>
          <cell r="E512">
            <v>14</v>
          </cell>
          <cell r="F512" t="str">
            <v>Tylenchidae</v>
          </cell>
          <cell r="G512" t="str">
            <v>female</v>
          </cell>
          <cell r="H512" t="str">
            <v>herbivore</v>
          </cell>
          <cell r="J512">
            <v>0</v>
          </cell>
        </row>
        <row r="513">
          <cell r="A513">
            <v>66</v>
          </cell>
          <cell r="B513">
            <v>4</v>
          </cell>
          <cell r="C513">
            <v>5</v>
          </cell>
          <cell r="D513" t="str">
            <v>EF2007</v>
          </cell>
          <cell r="E513">
            <v>14</v>
          </cell>
          <cell r="F513" t="str">
            <v>Aporcelaimidae</v>
          </cell>
          <cell r="G513" t="str">
            <v>female</v>
          </cell>
          <cell r="H513" t="str">
            <v>omnivore</v>
          </cell>
          <cell r="J513">
            <v>0</v>
          </cell>
        </row>
        <row r="514">
          <cell r="A514">
            <v>67</v>
          </cell>
          <cell r="B514">
            <v>4</v>
          </cell>
          <cell r="C514">
            <v>5</v>
          </cell>
          <cell r="D514" t="str">
            <v>EF2007</v>
          </cell>
          <cell r="E514">
            <v>14</v>
          </cell>
          <cell r="F514" t="str">
            <v>Qudsianematidae</v>
          </cell>
          <cell r="G514" t="str">
            <v>female</v>
          </cell>
          <cell r="H514" t="str">
            <v>omnivore</v>
          </cell>
          <cell r="J514">
            <v>0</v>
          </cell>
        </row>
        <row r="515">
          <cell r="A515">
            <v>68</v>
          </cell>
          <cell r="B515">
            <v>4</v>
          </cell>
          <cell r="C515">
            <v>5</v>
          </cell>
          <cell r="D515" t="str">
            <v>EF2007</v>
          </cell>
          <cell r="E515">
            <v>14</v>
          </cell>
          <cell r="F515" t="str">
            <v>Tylenchidae</v>
          </cell>
          <cell r="G515" t="str">
            <v>female</v>
          </cell>
          <cell r="H515" t="str">
            <v>herbivore</v>
          </cell>
          <cell r="J515">
            <v>0</v>
          </cell>
        </row>
        <row r="516">
          <cell r="A516">
            <v>69</v>
          </cell>
          <cell r="B516">
            <v>4</v>
          </cell>
          <cell r="C516">
            <v>5</v>
          </cell>
          <cell r="D516" t="str">
            <v>EF2007</v>
          </cell>
          <cell r="E516">
            <v>14</v>
          </cell>
          <cell r="F516" t="str">
            <v>Plectidae</v>
          </cell>
          <cell r="G516" t="str">
            <v>female</v>
          </cell>
          <cell r="H516" t="str">
            <v>bacterivore</v>
          </cell>
          <cell r="J516">
            <v>0</v>
          </cell>
        </row>
        <row r="517">
          <cell r="A517">
            <v>70</v>
          </cell>
          <cell r="B517">
            <v>4</v>
          </cell>
          <cell r="C517">
            <v>5</v>
          </cell>
          <cell r="D517" t="str">
            <v>EF2007</v>
          </cell>
          <cell r="E517">
            <v>14</v>
          </cell>
          <cell r="F517" t="str">
            <v>Qudsianematidae</v>
          </cell>
          <cell r="G517" t="str">
            <v>female</v>
          </cell>
          <cell r="H517" t="str">
            <v>omnivore</v>
          </cell>
          <cell r="J517">
            <v>0</v>
          </cell>
        </row>
        <row r="518">
          <cell r="A518">
            <v>71</v>
          </cell>
          <cell r="B518">
            <v>4</v>
          </cell>
          <cell r="C518">
            <v>5</v>
          </cell>
          <cell r="D518" t="str">
            <v>EF2007</v>
          </cell>
          <cell r="E518">
            <v>14</v>
          </cell>
          <cell r="F518" t="str">
            <v>Cephalobidae</v>
          </cell>
          <cell r="G518" t="str">
            <v>female</v>
          </cell>
          <cell r="H518" t="str">
            <v>bacterivore</v>
          </cell>
          <cell r="J518">
            <v>0</v>
          </cell>
        </row>
        <row r="519">
          <cell r="A519">
            <v>72</v>
          </cell>
          <cell r="B519">
            <v>4</v>
          </cell>
          <cell r="C519">
            <v>5</v>
          </cell>
          <cell r="D519" t="str">
            <v>EF2007</v>
          </cell>
          <cell r="E519">
            <v>14</v>
          </cell>
          <cell r="F519" t="str">
            <v>Tylenchidae</v>
          </cell>
          <cell r="G519" t="str">
            <v>male</v>
          </cell>
          <cell r="H519" t="str">
            <v>herbivore</v>
          </cell>
          <cell r="J519">
            <v>0</v>
          </cell>
        </row>
        <row r="520">
          <cell r="A520">
            <v>73</v>
          </cell>
          <cell r="B520">
            <v>4</v>
          </cell>
          <cell r="C520">
            <v>5</v>
          </cell>
          <cell r="D520" t="str">
            <v>EF2007</v>
          </cell>
          <cell r="E520">
            <v>14</v>
          </cell>
          <cell r="F520" t="str">
            <v>Plectidae</v>
          </cell>
          <cell r="G520" t="str">
            <v>male</v>
          </cell>
          <cell r="H520" t="str">
            <v>bacterivore</v>
          </cell>
          <cell r="J520">
            <v>0</v>
          </cell>
        </row>
        <row r="521">
          <cell r="A521">
            <v>74</v>
          </cell>
          <cell r="B521">
            <v>4</v>
          </cell>
          <cell r="C521">
            <v>5</v>
          </cell>
          <cell r="D521" t="str">
            <v>EF2007</v>
          </cell>
          <cell r="E521">
            <v>14</v>
          </cell>
          <cell r="F521" t="str">
            <v>Qudsianematidae</v>
          </cell>
          <cell r="G521" t="str">
            <v>juvenile</v>
          </cell>
          <cell r="H521" t="str">
            <v>omnivore</v>
          </cell>
          <cell r="J521">
            <v>0</v>
          </cell>
        </row>
        <row r="522">
          <cell r="A522">
            <v>75</v>
          </cell>
          <cell r="B522">
            <v>4</v>
          </cell>
          <cell r="C522">
            <v>5</v>
          </cell>
          <cell r="D522" t="str">
            <v>EF2007</v>
          </cell>
          <cell r="E522">
            <v>14</v>
          </cell>
          <cell r="F522" t="str">
            <v>Cephalobidae</v>
          </cell>
          <cell r="G522" t="str">
            <v>male</v>
          </cell>
          <cell r="H522" t="str">
            <v>bacterivore</v>
          </cell>
          <cell r="J522">
            <v>0</v>
          </cell>
        </row>
        <row r="523">
          <cell r="A523">
            <v>76</v>
          </cell>
          <cell r="B523">
            <v>4</v>
          </cell>
          <cell r="C523">
            <v>5</v>
          </cell>
          <cell r="D523" t="str">
            <v>EF2007</v>
          </cell>
          <cell r="E523">
            <v>14</v>
          </cell>
          <cell r="F523" t="str">
            <v>Tylenchidae</v>
          </cell>
          <cell r="G523" t="str">
            <v>female</v>
          </cell>
          <cell r="H523" t="str">
            <v>herbivore</v>
          </cell>
          <cell r="J523">
            <v>0</v>
          </cell>
        </row>
        <row r="524">
          <cell r="A524">
            <v>77</v>
          </cell>
          <cell r="B524">
            <v>4</v>
          </cell>
          <cell r="C524">
            <v>5</v>
          </cell>
          <cell r="D524" t="str">
            <v>EF2007</v>
          </cell>
          <cell r="E524">
            <v>14</v>
          </cell>
          <cell r="F524" t="str">
            <v>Qudsianematidae</v>
          </cell>
          <cell r="G524" t="str">
            <v>juvenile</v>
          </cell>
          <cell r="H524" t="str">
            <v>omnivore</v>
          </cell>
          <cell r="J524">
            <v>0</v>
          </cell>
        </row>
        <row r="525">
          <cell r="A525">
            <v>78</v>
          </cell>
          <cell r="B525">
            <v>4</v>
          </cell>
          <cell r="C525">
            <v>5</v>
          </cell>
          <cell r="D525" t="str">
            <v>EF2007</v>
          </cell>
          <cell r="E525">
            <v>14</v>
          </cell>
          <cell r="F525" t="str">
            <v>Mononchidae</v>
          </cell>
          <cell r="G525" t="str">
            <v>female</v>
          </cell>
          <cell r="H525" t="str">
            <v>carnivore</v>
          </cell>
        </row>
        <row r="526">
          <cell r="A526">
            <v>79</v>
          </cell>
          <cell r="B526">
            <v>4</v>
          </cell>
          <cell r="C526">
            <v>5</v>
          </cell>
          <cell r="D526" t="str">
            <v>EF2007</v>
          </cell>
          <cell r="E526">
            <v>14</v>
          </cell>
          <cell r="F526" t="str">
            <v>Mononchidae</v>
          </cell>
          <cell r="G526" t="str">
            <v>juvenile</v>
          </cell>
          <cell r="H526" t="str">
            <v>carnivore</v>
          </cell>
        </row>
        <row r="527">
          <cell r="A527">
            <v>80</v>
          </cell>
          <cell r="B527">
            <v>4</v>
          </cell>
          <cell r="C527">
            <v>5</v>
          </cell>
          <cell r="D527" t="str">
            <v>EF2007</v>
          </cell>
          <cell r="E527">
            <v>14</v>
          </cell>
          <cell r="F527" t="str">
            <v>Tylenchidae</v>
          </cell>
          <cell r="G527" t="str">
            <v>female</v>
          </cell>
          <cell r="H527" t="str">
            <v>herbivore</v>
          </cell>
          <cell r="J527">
            <v>0</v>
          </cell>
        </row>
        <row r="528">
          <cell r="A528">
            <v>81</v>
          </cell>
          <cell r="B528">
            <v>4</v>
          </cell>
          <cell r="C528">
            <v>5</v>
          </cell>
          <cell r="D528" t="str">
            <v>EF2007</v>
          </cell>
          <cell r="E528">
            <v>14</v>
          </cell>
          <cell r="F528" t="str">
            <v>Aporcelaimidae</v>
          </cell>
          <cell r="G528" t="str">
            <v>juvenile</v>
          </cell>
          <cell r="H528" t="str">
            <v>omnivore</v>
          </cell>
          <cell r="J528">
            <v>0</v>
          </cell>
        </row>
        <row r="529">
          <cell r="A529">
            <v>82</v>
          </cell>
          <cell r="B529">
            <v>4</v>
          </cell>
          <cell r="C529">
            <v>5</v>
          </cell>
          <cell r="D529" t="str">
            <v>EF2007</v>
          </cell>
          <cell r="E529">
            <v>14</v>
          </cell>
          <cell r="F529" t="str">
            <v>Tylenchidae</v>
          </cell>
          <cell r="G529" t="str">
            <v>juvenile</v>
          </cell>
          <cell r="H529" t="str">
            <v>herbivore</v>
          </cell>
          <cell r="J529">
            <v>0</v>
          </cell>
        </row>
        <row r="530">
          <cell r="A530">
            <v>83</v>
          </cell>
          <cell r="B530">
            <v>4</v>
          </cell>
          <cell r="C530">
            <v>5</v>
          </cell>
          <cell r="D530" t="str">
            <v>EF2007</v>
          </cell>
          <cell r="E530">
            <v>14</v>
          </cell>
          <cell r="F530" t="str">
            <v>Aphelenchoididae</v>
          </cell>
          <cell r="G530" t="str">
            <v>female</v>
          </cell>
          <cell r="H530" t="str">
            <v>fungivore</v>
          </cell>
          <cell r="J530">
            <v>0</v>
          </cell>
        </row>
        <row r="531">
          <cell r="A531">
            <v>84</v>
          </cell>
          <cell r="B531">
            <v>4</v>
          </cell>
          <cell r="C531">
            <v>5</v>
          </cell>
          <cell r="D531" t="str">
            <v>EF2007</v>
          </cell>
          <cell r="E531">
            <v>14</v>
          </cell>
          <cell r="F531" t="str">
            <v>Cephalobidae</v>
          </cell>
          <cell r="G531" t="str">
            <v>juvenile</v>
          </cell>
          <cell r="H531" t="str">
            <v>bacterivore</v>
          </cell>
          <cell r="J531">
            <v>0</v>
          </cell>
        </row>
        <row r="532">
          <cell r="A532">
            <v>85</v>
          </cell>
          <cell r="B532">
            <v>4</v>
          </cell>
          <cell r="C532">
            <v>5</v>
          </cell>
          <cell r="D532" t="str">
            <v>EF2007</v>
          </cell>
          <cell r="E532">
            <v>14</v>
          </cell>
          <cell r="F532" t="str">
            <v>Tylenchidae</v>
          </cell>
          <cell r="G532" t="str">
            <v>female</v>
          </cell>
          <cell r="H532" t="str">
            <v>herbivore</v>
          </cell>
          <cell r="J532">
            <v>0</v>
          </cell>
        </row>
        <row r="533">
          <cell r="A533">
            <v>86</v>
          </cell>
          <cell r="B533">
            <v>4</v>
          </cell>
          <cell r="C533">
            <v>5</v>
          </cell>
          <cell r="D533" t="str">
            <v>EF2007</v>
          </cell>
          <cell r="E533">
            <v>14</v>
          </cell>
          <cell r="F533" t="str">
            <v>Dolichodoridae</v>
          </cell>
          <cell r="G533" t="str">
            <v>juvenile</v>
          </cell>
          <cell r="H533" t="str">
            <v>herbivore</v>
          </cell>
          <cell r="J533">
            <v>0</v>
          </cell>
        </row>
        <row r="534">
          <cell r="A534">
            <v>87</v>
          </cell>
          <cell r="B534">
            <v>4</v>
          </cell>
          <cell r="C534">
            <v>5</v>
          </cell>
          <cell r="D534" t="str">
            <v>EF2007</v>
          </cell>
          <cell r="E534">
            <v>14</v>
          </cell>
          <cell r="F534" t="str">
            <v>Tylenchidae</v>
          </cell>
          <cell r="G534" t="str">
            <v>female</v>
          </cell>
          <cell r="H534" t="str">
            <v>herbivore</v>
          </cell>
          <cell r="J534">
            <v>0</v>
          </cell>
        </row>
        <row r="535">
          <cell r="A535">
            <v>88</v>
          </cell>
          <cell r="B535">
            <v>4</v>
          </cell>
          <cell r="C535">
            <v>5</v>
          </cell>
          <cell r="D535" t="str">
            <v>EF2007</v>
          </cell>
          <cell r="E535">
            <v>14</v>
          </cell>
          <cell r="F535" t="str">
            <v>Dolichodoridae</v>
          </cell>
          <cell r="G535" t="str">
            <v>female</v>
          </cell>
          <cell r="H535" t="str">
            <v>herbivore</v>
          </cell>
          <cell r="J535">
            <v>0</v>
          </cell>
        </row>
        <row r="536">
          <cell r="A536">
            <v>89</v>
          </cell>
          <cell r="B536">
            <v>4</v>
          </cell>
          <cell r="C536">
            <v>5</v>
          </cell>
          <cell r="D536" t="str">
            <v>EF2007</v>
          </cell>
          <cell r="E536">
            <v>14</v>
          </cell>
          <cell r="F536" t="str">
            <v>Plectidae</v>
          </cell>
          <cell r="G536" t="str">
            <v>female</v>
          </cell>
          <cell r="H536" t="str">
            <v>bacterivore</v>
          </cell>
          <cell r="J536">
            <v>0</v>
          </cell>
        </row>
        <row r="537">
          <cell r="A537">
            <v>90</v>
          </cell>
          <cell r="B537">
            <v>4</v>
          </cell>
          <cell r="C537">
            <v>5</v>
          </cell>
          <cell r="D537" t="str">
            <v>EF2007</v>
          </cell>
          <cell r="E537">
            <v>14</v>
          </cell>
          <cell r="F537" t="str">
            <v>Aphelenchidae</v>
          </cell>
          <cell r="G537" t="str">
            <v>female</v>
          </cell>
          <cell r="H537" t="str">
            <v>fungivore</v>
          </cell>
          <cell r="J537">
            <v>0</v>
          </cell>
        </row>
        <row r="538">
          <cell r="A538">
            <v>91</v>
          </cell>
          <cell r="B538">
            <v>4</v>
          </cell>
          <cell r="C538">
            <v>5</v>
          </cell>
          <cell r="D538" t="str">
            <v>EF2007</v>
          </cell>
          <cell r="E538">
            <v>14</v>
          </cell>
          <cell r="F538" t="str">
            <v>Cephalobidae</v>
          </cell>
          <cell r="G538" t="str">
            <v>juvenile</v>
          </cell>
          <cell r="H538" t="str">
            <v>bacterivore</v>
          </cell>
          <cell r="J538">
            <v>0</v>
          </cell>
        </row>
        <row r="539">
          <cell r="A539">
            <v>92</v>
          </cell>
          <cell r="B539">
            <v>4</v>
          </cell>
          <cell r="C539">
            <v>5</v>
          </cell>
          <cell r="D539" t="str">
            <v>EF2007</v>
          </cell>
          <cell r="E539">
            <v>14</v>
          </cell>
          <cell r="F539" t="str">
            <v>Aphelenchidae</v>
          </cell>
          <cell r="G539" t="str">
            <v>juvenile</v>
          </cell>
          <cell r="H539" t="str">
            <v>fungivore</v>
          </cell>
          <cell r="J539">
            <v>0</v>
          </cell>
        </row>
        <row r="540">
          <cell r="A540">
            <v>93</v>
          </cell>
          <cell r="B540">
            <v>4</v>
          </cell>
          <cell r="C540">
            <v>5</v>
          </cell>
          <cell r="D540" t="str">
            <v>EF2007</v>
          </cell>
          <cell r="E540">
            <v>14</v>
          </cell>
          <cell r="F540" t="str">
            <v>Rhabditidae</v>
          </cell>
          <cell r="G540" t="str">
            <v>juvenile</v>
          </cell>
          <cell r="H540" t="str">
            <v>bacterivore</v>
          </cell>
          <cell r="J540">
            <v>0</v>
          </cell>
        </row>
        <row r="541">
          <cell r="A541">
            <v>94</v>
          </cell>
          <cell r="B541">
            <v>4</v>
          </cell>
          <cell r="C541">
            <v>5</v>
          </cell>
          <cell r="D541" t="str">
            <v>EF2007</v>
          </cell>
          <cell r="E541">
            <v>14</v>
          </cell>
          <cell r="F541" t="str">
            <v>Tylenchidae</v>
          </cell>
          <cell r="G541" t="str">
            <v>female</v>
          </cell>
          <cell r="H541" t="str">
            <v>herbivore</v>
          </cell>
          <cell r="J541" t="str">
            <v>Sporozoen</v>
          </cell>
        </row>
        <row r="542">
          <cell r="A542">
            <v>95</v>
          </cell>
          <cell r="B542">
            <v>4</v>
          </cell>
          <cell r="C542">
            <v>5</v>
          </cell>
          <cell r="D542" t="str">
            <v>EF2007</v>
          </cell>
          <cell r="E542">
            <v>14</v>
          </cell>
          <cell r="F542" t="str">
            <v>Tylenchidae</v>
          </cell>
          <cell r="G542" t="str">
            <v>female</v>
          </cell>
          <cell r="H542" t="str">
            <v>herbivore</v>
          </cell>
          <cell r="J542">
            <v>0</v>
          </cell>
        </row>
        <row r="543">
          <cell r="A543">
            <v>96</v>
          </cell>
          <cell r="B543">
            <v>4</v>
          </cell>
          <cell r="C543">
            <v>5</v>
          </cell>
          <cell r="D543" t="str">
            <v>EF2007</v>
          </cell>
          <cell r="E543">
            <v>14</v>
          </cell>
          <cell r="F543" t="str">
            <v>Aphelenchidae</v>
          </cell>
          <cell r="G543" t="str">
            <v>female</v>
          </cell>
          <cell r="H543" t="str">
            <v>fungivore</v>
          </cell>
          <cell r="J543">
            <v>0</v>
          </cell>
        </row>
        <row r="544">
          <cell r="A544">
            <v>97</v>
          </cell>
          <cell r="B544">
            <v>4</v>
          </cell>
          <cell r="C544">
            <v>5</v>
          </cell>
          <cell r="D544" t="str">
            <v>EF2007</v>
          </cell>
          <cell r="E544">
            <v>14</v>
          </cell>
          <cell r="F544" t="str">
            <v>Tylenchidae</v>
          </cell>
          <cell r="G544" t="str">
            <v>female</v>
          </cell>
          <cell r="H544" t="str">
            <v>herbivore</v>
          </cell>
          <cell r="J544">
            <v>0</v>
          </cell>
        </row>
        <row r="545">
          <cell r="A545">
            <v>98</v>
          </cell>
          <cell r="B545">
            <v>4</v>
          </cell>
          <cell r="C545">
            <v>5</v>
          </cell>
          <cell r="D545" t="str">
            <v>EF2007</v>
          </cell>
          <cell r="E545">
            <v>14</v>
          </cell>
          <cell r="F545" t="str">
            <v>Aphelenchidae</v>
          </cell>
          <cell r="G545" t="str">
            <v>juvenile</v>
          </cell>
          <cell r="H545" t="str">
            <v>fungivore</v>
          </cell>
          <cell r="J545">
            <v>0</v>
          </cell>
        </row>
        <row r="546">
          <cell r="A546">
            <v>99</v>
          </cell>
          <cell r="B546">
            <v>4</v>
          </cell>
          <cell r="C546">
            <v>5</v>
          </cell>
          <cell r="D546" t="str">
            <v>EF2007</v>
          </cell>
          <cell r="E546">
            <v>14</v>
          </cell>
          <cell r="F546" t="str">
            <v>Cephalobidae</v>
          </cell>
          <cell r="G546" t="str">
            <v>female</v>
          </cell>
          <cell r="H546" t="str">
            <v>bacterivore</v>
          </cell>
          <cell r="J546">
            <v>0</v>
          </cell>
        </row>
        <row r="547">
          <cell r="A547">
            <v>100</v>
          </cell>
          <cell r="B547">
            <v>4</v>
          </cell>
          <cell r="C547">
            <v>5</v>
          </cell>
          <cell r="D547" t="str">
            <v>EF2007</v>
          </cell>
          <cell r="E547">
            <v>14</v>
          </cell>
          <cell r="F547" t="str">
            <v>Hoplolaimidae</v>
          </cell>
          <cell r="G547" t="str">
            <v>juvenile</v>
          </cell>
          <cell r="H547" t="str">
            <v>herbivore</v>
          </cell>
          <cell r="J547">
            <v>0</v>
          </cell>
        </row>
        <row r="548">
          <cell r="A548">
            <v>101</v>
          </cell>
          <cell r="B548">
            <v>4</v>
          </cell>
          <cell r="C548">
            <v>5</v>
          </cell>
          <cell r="D548" t="str">
            <v>EF2007</v>
          </cell>
          <cell r="E548">
            <v>14</v>
          </cell>
          <cell r="F548" t="str">
            <v>Cephalobidae</v>
          </cell>
          <cell r="G548" t="str">
            <v>juvenile</v>
          </cell>
          <cell r="H548" t="str">
            <v>bacterivore</v>
          </cell>
          <cell r="J548">
            <v>0</v>
          </cell>
        </row>
        <row r="549">
          <cell r="A549">
            <v>102</v>
          </cell>
          <cell r="B549">
            <v>4</v>
          </cell>
          <cell r="C549">
            <v>5</v>
          </cell>
          <cell r="D549" t="str">
            <v>EF2007</v>
          </cell>
          <cell r="E549">
            <v>14</v>
          </cell>
          <cell r="F549" t="str">
            <v>Aphelenchidae</v>
          </cell>
          <cell r="G549" t="str">
            <v>female</v>
          </cell>
          <cell r="H549" t="str">
            <v>fungivore</v>
          </cell>
          <cell r="J549">
            <v>0</v>
          </cell>
        </row>
        <row r="550">
          <cell r="A550">
            <v>103</v>
          </cell>
          <cell r="B550">
            <v>4</v>
          </cell>
          <cell r="C550">
            <v>5</v>
          </cell>
          <cell r="D550" t="str">
            <v>EF2007</v>
          </cell>
          <cell r="E550">
            <v>14</v>
          </cell>
          <cell r="F550" t="str">
            <v>Cephalobidae</v>
          </cell>
          <cell r="G550" t="str">
            <v>male</v>
          </cell>
          <cell r="H550" t="str">
            <v>bacterivore</v>
          </cell>
          <cell r="J550">
            <v>0</v>
          </cell>
        </row>
        <row r="551">
          <cell r="A551">
            <v>104</v>
          </cell>
          <cell r="B551">
            <v>4</v>
          </cell>
          <cell r="C551">
            <v>5</v>
          </cell>
          <cell r="D551" t="str">
            <v>EF2007</v>
          </cell>
          <cell r="E551">
            <v>14</v>
          </cell>
          <cell r="F551" t="str">
            <v>Hoplolaimidae</v>
          </cell>
          <cell r="G551" t="str">
            <v>female</v>
          </cell>
          <cell r="H551" t="str">
            <v>herbivore</v>
          </cell>
          <cell r="J551">
            <v>0</v>
          </cell>
        </row>
        <row r="552">
          <cell r="A552">
            <v>105</v>
          </cell>
          <cell r="B552">
            <v>4</v>
          </cell>
          <cell r="C552">
            <v>5</v>
          </cell>
          <cell r="D552" t="str">
            <v>EF2007</v>
          </cell>
          <cell r="E552">
            <v>14</v>
          </cell>
          <cell r="F552" t="str">
            <v>Mononchidae</v>
          </cell>
          <cell r="G552" t="str">
            <v>female</v>
          </cell>
          <cell r="H552" t="str">
            <v>carnivore</v>
          </cell>
          <cell r="J552">
            <v>0</v>
          </cell>
        </row>
        <row r="553">
          <cell r="A553">
            <v>106</v>
          </cell>
          <cell r="B553">
            <v>4</v>
          </cell>
          <cell r="C553">
            <v>5</v>
          </cell>
          <cell r="D553" t="str">
            <v>EF2007</v>
          </cell>
          <cell r="E553">
            <v>14</v>
          </cell>
          <cell r="F553" t="str">
            <v>Rhabditidae</v>
          </cell>
          <cell r="G553" t="str">
            <v>female</v>
          </cell>
          <cell r="H553" t="str">
            <v>bacterivore</v>
          </cell>
          <cell r="J553">
            <v>0</v>
          </cell>
        </row>
        <row r="554">
          <cell r="A554">
            <v>107</v>
          </cell>
          <cell r="B554">
            <v>4</v>
          </cell>
          <cell r="C554">
            <v>5</v>
          </cell>
          <cell r="D554" t="str">
            <v>EF2007</v>
          </cell>
          <cell r="E554">
            <v>14</v>
          </cell>
          <cell r="F554" t="str">
            <v>Mononchidae</v>
          </cell>
          <cell r="G554" t="str">
            <v>juvenile</v>
          </cell>
          <cell r="H554" t="str">
            <v>carnivore</v>
          </cell>
          <cell r="J554">
            <v>0</v>
          </cell>
        </row>
        <row r="555">
          <cell r="A555">
            <v>108</v>
          </cell>
          <cell r="B555">
            <v>4</v>
          </cell>
          <cell r="C555">
            <v>5</v>
          </cell>
          <cell r="D555" t="str">
            <v>EF2007</v>
          </cell>
          <cell r="E555">
            <v>14</v>
          </cell>
          <cell r="F555" t="str">
            <v>Cephalobidae</v>
          </cell>
          <cell r="G555" t="str">
            <v>juvenile</v>
          </cell>
          <cell r="H555" t="str">
            <v>bacterivore</v>
          </cell>
          <cell r="J555">
            <v>0</v>
          </cell>
        </row>
        <row r="556">
          <cell r="A556">
            <v>109</v>
          </cell>
          <cell r="B556">
            <v>4</v>
          </cell>
          <cell r="C556">
            <v>5</v>
          </cell>
          <cell r="D556" t="str">
            <v>EF2007</v>
          </cell>
          <cell r="E556">
            <v>14</v>
          </cell>
          <cell r="F556" t="str">
            <v>Tylenchidae</v>
          </cell>
          <cell r="G556" t="str">
            <v>female</v>
          </cell>
          <cell r="H556" t="str">
            <v>herbivore</v>
          </cell>
          <cell r="J556">
            <v>0</v>
          </cell>
        </row>
        <row r="557">
          <cell r="A557">
            <v>110</v>
          </cell>
          <cell r="B557">
            <v>4</v>
          </cell>
          <cell r="C557">
            <v>5</v>
          </cell>
          <cell r="D557" t="str">
            <v>EF2007</v>
          </cell>
          <cell r="E557">
            <v>14</v>
          </cell>
          <cell r="F557" t="str">
            <v>Dolichodoridae</v>
          </cell>
          <cell r="G557" t="str">
            <v>male</v>
          </cell>
          <cell r="H557" t="str">
            <v>herbivore</v>
          </cell>
          <cell r="J557">
            <v>0</v>
          </cell>
        </row>
        <row r="558">
          <cell r="A558">
            <v>111</v>
          </cell>
          <cell r="B558">
            <v>4</v>
          </cell>
          <cell r="C558">
            <v>5</v>
          </cell>
          <cell r="D558" t="str">
            <v>EF2007</v>
          </cell>
          <cell r="E558">
            <v>14</v>
          </cell>
          <cell r="F558" t="str">
            <v>Tylenchidae</v>
          </cell>
          <cell r="G558" t="str">
            <v>female</v>
          </cell>
          <cell r="H558" t="str">
            <v>fungivore</v>
          </cell>
          <cell r="J558">
            <v>0</v>
          </cell>
        </row>
        <row r="559">
          <cell r="A559">
            <v>112</v>
          </cell>
          <cell r="B559">
            <v>4</v>
          </cell>
          <cell r="C559">
            <v>5</v>
          </cell>
          <cell r="D559" t="str">
            <v>EF2007</v>
          </cell>
          <cell r="E559">
            <v>14</v>
          </cell>
          <cell r="F559" t="str">
            <v>Hoplolaimidae</v>
          </cell>
          <cell r="G559" t="str">
            <v>female</v>
          </cell>
          <cell r="H559" t="str">
            <v>herbivore</v>
          </cell>
          <cell r="J559">
            <v>0</v>
          </cell>
        </row>
        <row r="560">
          <cell r="A560">
            <v>113</v>
          </cell>
          <cell r="B560">
            <v>4</v>
          </cell>
          <cell r="C560">
            <v>5</v>
          </cell>
          <cell r="D560" t="str">
            <v>EF2007</v>
          </cell>
          <cell r="E560">
            <v>14</v>
          </cell>
          <cell r="F560" t="str">
            <v>Tylenchidae</v>
          </cell>
          <cell r="G560" t="str">
            <v>juvenile</v>
          </cell>
          <cell r="H560" t="str">
            <v>herbivore</v>
          </cell>
          <cell r="J560">
            <v>0</v>
          </cell>
        </row>
        <row r="561">
          <cell r="A561">
            <v>114</v>
          </cell>
          <cell r="B561">
            <v>4</v>
          </cell>
          <cell r="C561">
            <v>5</v>
          </cell>
          <cell r="D561" t="str">
            <v>EF2007</v>
          </cell>
          <cell r="E561">
            <v>14</v>
          </cell>
          <cell r="F561" t="str">
            <v>Qudsianematidae</v>
          </cell>
          <cell r="G561" t="str">
            <v>female</v>
          </cell>
          <cell r="H561" t="str">
            <v>omnivore</v>
          </cell>
          <cell r="J561">
            <v>0</v>
          </cell>
        </row>
        <row r="562">
          <cell r="A562">
            <v>115</v>
          </cell>
          <cell r="B562">
            <v>4</v>
          </cell>
          <cell r="C562">
            <v>5</v>
          </cell>
          <cell r="D562" t="str">
            <v>EF2007</v>
          </cell>
          <cell r="E562">
            <v>14</v>
          </cell>
          <cell r="F562" t="str">
            <v>Plectidae</v>
          </cell>
          <cell r="G562" t="str">
            <v>juvenile</v>
          </cell>
          <cell r="H562" t="str">
            <v>bacterivore</v>
          </cell>
          <cell r="J562">
            <v>0</v>
          </cell>
        </row>
        <row r="563">
          <cell r="A563">
            <v>116</v>
          </cell>
          <cell r="B563">
            <v>4</v>
          </cell>
          <cell r="C563">
            <v>5</v>
          </cell>
          <cell r="D563" t="str">
            <v>EF2007</v>
          </cell>
          <cell r="E563">
            <v>14</v>
          </cell>
          <cell r="F563" t="str">
            <v>Qudsianematidae</v>
          </cell>
          <cell r="G563" t="str">
            <v>juvenile</v>
          </cell>
          <cell r="H563" t="str">
            <v>omnivore</v>
          </cell>
          <cell r="J563">
            <v>0</v>
          </cell>
        </row>
        <row r="564">
          <cell r="A564">
            <v>117</v>
          </cell>
          <cell r="B564">
            <v>4</v>
          </cell>
          <cell r="C564">
            <v>5</v>
          </cell>
          <cell r="D564" t="str">
            <v>EF2007</v>
          </cell>
          <cell r="E564">
            <v>14</v>
          </cell>
          <cell r="F564" t="str">
            <v>Aporcelaimidae</v>
          </cell>
          <cell r="G564" t="str">
            <v>juvenile</v>
          </cell>
          <cell r="H564" t="str">
            <v>omnivore</v>
          </cell>
          <cell r="J564">
            <v>0</v>
          </cell>
        </row>
        <row r="565">
          <cell r="A565">
            <v>118</v>
          </cell>
          <cell r="B565">
            <v>4</v>
          </cell>
          <cell r="C565">
            <v>5</v>
          </cell>
          <cell r="D565" t="str">
            <v>EF2007</v>
          </cell>
          <cell r="E565">
            <v>14</v>
          </cell>
          <cell r="F565" t="str">
            <v>Rhabditidae</v>
          </cell>
          <cell r="G565" t="str">
            <v>female</v>
          </cell>
          <cell r="H565" t="str">
            <v>bacterivore</v>
          </cell>
          <cell r="J565">
            <v>0</v>
          </cell>
        </row>
        <row r="566">
          <cell r="A566">
            <v>119</v>
          </cell>
          <cell r="B566">
            <v>4</v>
          </cell>
          <cell r="C566">
            <v>5</v>
          </cell>
          <cell r="D566" t="str">
            <v>EF2007</v>
          </cell>
          <cell r="E566">
            <v>14</v>
          </cell>
          <cell r="F566" t="str">
            <v>Qudsianematidae</v>
          </cell>
          <cell r="G566" t="str">
            <v>juvenile</v>
          </cell>
          <cell r="H566" t="str">
            <v>omnivore</v>
          </cell>
          <cell r="J566">
            <v>0</v>
          </cell>
        </row>
        <row r="567">
          <cell r="A567">
            <v>120</v>
          </cell>
          <cell r="B567">
            <v>4</v>
          </cell>
          <cell r="C567">
            <v>5</v>
          </cell>
          <cell r="D567" t="str">
            <v>EF2007</v>
          </cell>
          <cell r="E567">
            <v>14</v>
          </cell>
          <cell r="F567" t="str">
            <v>Hoplolaimidae</v>
          </cell>
          <cell r="G567" t="str">
            <v>female</v>
          </cell>
          <cell r="H567" t="str">
            <v>herbivore</v>
          </cell>
          <cell r="J567">
            <v>0</v>
          </cell>
        </row>
        <row r="568">
          <cell r="A568">
            <v>121</v>
          </cell>
          <cell r="B568">
            <v>4</v>
          </cell>
          <cell r="C568">
            <v>5</v>
          </cell>
          <cell r="D568" t="str">
            <v>EF2007</v>
          </cell>
          <cell r="E568">
            <v>14</v>
          </cell>
          <cell r="F568" t="str">
            <v>Plectidae</v>
          </cell>
          <cell r="G568" t="str">
            <v>male</v>
          </cell>
          <cell r="H568" t="str">
            <v>bacterivore</v>
          </cell>
          <cell r="J568">
            <v>0</v>
          </cell>
        </row>
        <row r="569">
          <cell r="A569">
            <v>122</v>
          </cell>
          <cell r="B569">
            <v>4</v>
          </cell>
          <cell r="C569">
            <v>5</v>
          </cell>
          <cell r="D569" t="str">
            <v>EF2007</v>
          </cell>
          <cell r="E569">
            <v>14</v>
          </cell>
          <cell r="F569" t="str">
            <v>Cephalobidae</v>
          </cell>
          <cell r="G569" t="str">
            <v>female</v>
          </cell>
          <cell r="H569" t="str">
            <v>bacterivore</v>
          </cell>
          <cell r="J569">
            <v>0</v>
          </cell>
        </row>
        <row r="570">
          <cell r="A570">
            <v>123</v>
          </cell>
          <cell r="B570">
            <v>4</v>
          </cell>
          <cell r="C570">
            <v>5</v>
          </cell>
          <cell r="D570" t="str">
            <v>EF2007</v>
          </cell>
          <cell r="E570">
            <v>14</v>
          </cell>
          <cell r="F570" t="str">
            <v>Hoplolaimidae</v>
          </cell>
          <cell r="G570" t="str">
            <v>juvenile</v>
          </cell>
          <cell r="H570" t="str">
            <v>herbivore</v>
          </cell>
          <cell r="J570">
            <v>0</v>
          </cell>
        </row>
        <row r="571">
          <cell r="A571">
            <v>1</v>
          </cell>
          <cell r="B571">
            <v>4</v>
          </cell>
          <cell r="C571">
            <v>6</v>
          </cell>
          <cell r="D571" t="str">
            <v>PA2007</v>
          </cell>
          <cell r="E571">
            <v>16</v>
          </cell>
          <cell r="F571" t="str">
            <v>#</v>
          </cell>
          <cell r="G571" t="str">
            <v>#</v>
          </cell>
          <cell r="H571" t="str">
            <v>#</v>
          </cell>
          <cell r="J571">
            <v>0</v>
          </cell>
        </row>
        <row r="572">
          <cell r="A572">
            <v>2</v>
          </cell>
          <cell r="B572">
            <v>4</v>
          </cell>
          <cell r="C572">
            <v>6</v>
          </cell>
          <cell r="D572" t="str">
            <v>PA2007</v>
          </cell>
          <cell r="E572">
            <v>16</v>
          </cell>
          <cell r="F572" t="str">
            <v>Panagrolaimidae</v>
          </cell>
          <cell r="G572" t="str">
            <v>female</v>
          </cell>
          <cell r="H572" t="str">
            <v>bacterivore</v>
          </cell>
          <cell r="J572">
            <v>0</v>
          </cell>
        </row>
        <row r="573">
          <cell r="A573">
            <v>3</v>
          </cell>
          <cell r="B573">
            <v>4</v>
          </cell>
          <cell r="C573">
            <v>6</v>
          </cell>
          <cell r="D573" t="str">
            <v>PA2007</v>
          </cell>
          <cell r="E573">
            <v>16</v>
          </cell>
          <cell r="F573" t="str">
            <v>Panagrolaimidae</v>
          </cell>
          <cell r="G573" t="str">
            <v>female</v>
          </cell>
          <cell r="H573" t="str">
            <v>bacterivore</v>
          </cell>
          <cell r="J573">
            <v>0</v>
          </cell>
        </row>
        <row r="574">
          <cell r="A574">
            <v>4</v>
          </cell>
          <cell r="B574">
            <v>4</v>
          </cell>
          <cell r="C574">
            <v>6</v>
          </cell>
          <cell r="D574" t="str">
            <v>PA2007</v>
          </cell>
          <cell r="E574">
            <v>16</v>
          </cell>
          <cell r="F574" t="str">
            <v>Aphelenchidae</v>
          </cell>
          <cell r="G574" t="str">
            <v>female</v>
          </cell>
          <cell r="H574" t="str">
            <v>fungivore</v>
          </cell>
          <cell r="J574">
            <v>0</v>
          </cell>
        </row>
        <row r="575">
          <cell r="A575">
            <v>5</v>
          </cell>
          <cell r="B575">
            <v>4</v>
          </cell>
          <cell r="C575">
            <v>6</v>
          </cell>
          <cell r="D575" t="str">
            <v>PA2007</v>
          </cell>
          <cell r="E575">
            <v>16</v>
          </cell>
          <cell r="F575" t="str">
            <v>#</v>
          </cell>
          <cell r="G575" t="str">
            <v>#</v>
          </cell>
          <cell r="H575" t="str">
            <v>#</v>
          </cell>
          <cell r="J575">
            <v>0</v>
          </cell>
        </row>
        <row r="576">
          <cell r="A576">
            <v>6</v>
          </cell>
          <cell r="B576">
            <v>4</v>
          </cell>
          <cell r="C576">
            <v>6</v>
          </cell>
          <cell r="D576" t="str">
            <v>PA2007</v>
          </cell>
          <cell r="E576">
            <v>16</v>
          </cell>
          <cell r="F576" t="str">
            <v>Aphelenchoididae</v>
          </cell>
          <cell r="G576" t="str">
            <v>male</v>
          </cell>
          <cell r="H576" t="str">
            <v>fungivore</v>
          </cell>
          <cell r="J576">
            <v>0</v>
          </cell>
        </row>
        <row r="577">
          <cell r="A577">
            <v>7</v>
          </cell>
          <cell r="B577">
            <v>4</v>
          </cell>
          <cell r="C577">
            <v>6</v>
          </cell>
          <cell r="D577" t="str">
            <v>PA2007</v>
          </cell>
          <cell r="E577">
            <v>16</v>
          </cell>
          <cell r="F577" t="str">
            <v>Plectidae</v>
          </cell>
          <cell r="G577" t="str">
            <v>male</v>
          </cell>
          <cell r="H577" t="str">
            <v>bacterivore</v>
          </cell>
          <cell r="J577">
            <v>0</v>
          </cell>
        </row>
        <row r="578">
          <cell r="A578">
            <v>8</v>
          </cell>
          <cell r="B578">
            <v>4</v>
          </cell>
          <cell r="C578">
            <v>6</v>
          </cell>
          <cell r="D578" t="str">
            <v>PA2007</v>
          </cell>
          <cell r="E578">
            <v>16</v>
          </cell>
          <cell r="F578" t="str">
            <v>Hoplolaimidae</v>
          </cell>
          <cell r="G578" t="str">
            <v>female</v>
          </cell>
          <cell r="H578" t="str">
            <v>herbivore</v>
          </cell>
          <cell r="J578">
            <v>0</v>
          </cell>
        </row>
        <row r="579">
          <cell r="A579">
            <v>9</v>
          </cell>
          <cell r="B579">
            <v>4</v>
          </cell>
          <cell r="C579">
            <v>6</v>
          </cell>
          <cell r="D579" t="str">
            <v>PA2007</v>
          </cell>
          <cell r="E579">
            <v>16</v>
          </cell>
          <cell r="F579" t="str">
            <v>Hoplolaimidae</v>
          </cell>
          <cell r="G579" t="str">
            <v>female</v>
          </cell>
          <cell r="H579" t="str">
            <v>herbivore</v>
          </cell>
          <cell r="J579">
            <v>0</v>
          </cell>
        </row>
        <row r="580">
          <cell r="A580">
            <v>10</v>
          </cell>
          <cell r="B580">
            <v>4</v>
          </cell>
          <cell r="C580">
            <v>6</v>
          </cell>
          <cell r="D580" t="str">
            <v>PA2007</v>
          </cell>
          <cell r="E580">
            <v>16</v>
          </cell>
          <cell r="F580" t="str">
            <v>Panagrolaimidae</v>
          </cell>
          <cell r="G580" t="str">
            <v>male</v>
          </cell>
          <cell r="H580" t="str">
            <v>bacterivore</v>
          </cell>
          <cell r="J580">
            <v>0</v>
          </cell>
        </row>
        <row r="581">
          <cell r="A581">
            <v>11</v>
          </cell>
          <cell r="B581">
            <v>4</v>
          </cell>
          <cell r="C581">
            <v>6</v>
          </cell>
          <cell r="D581" t="str">
            <v>PA2007</v>
          </cell>
          <cell r="E581">
            <v>16</v>
          </cell>
          <cell r="F581" t="str">
            <v>Hoplolaimidae</v>
          </cell>
          <cell r="G581" t="str">
            <v>female</v>
          </cell>
          <cell r="H581" t="str">
            <v>herbivore</v>
          </cell>
          <cell r="J581">
            <v>0</v>
          </cell>
        </row>
        <row r="582">
          <cell r="A582">
            <v>12</v>
          </cell>
          <cell r="B582">
            <v>4</v>
          </cell>
          <cell r="C582">
            <v>6</v>
          </cell>
          <cell r="D582" t="str">
            <v>PA2007</v>
          </cell>
          <cell r="E582">
            <v>16</v>
          </cell>
          <cell r="F582" t="str">
            <v>Panagrolaimidae</v>
          </cell>
          <cell r="G582" t="str">
            <v>female</v>
          </cell>
          <cell r="H582" t="str">
            <v>bacterivore</v>
          </cell>
          <cell r="J582">
            <v>0</v>
          </cell>
        </row>
        <row r="583">
          <cell r="A583">
            <v>13</v>
          </cell>
          <cell r="B583">
            <v>4</v>
          </cell>
          <cell r="C583">
            <v>6</v>
          </cell>
          <cell r="D583" t="str">
            <v>PA2007</v>
          </cell>
          <cell r="E583">
            <v>16</v>
          </cell>
          <cell r="F583" t="str">
            <v>Panagrolaimidae</v>
          </cell>
          <cell r="G583" t="str">
            <v>female</v>
          </cell>
          <cell r="H583" t="str">
            <v>bacterivore</v>
          </cell>
          <cell r="J583">
            <v>0</v>
          </cell>
        </row>
        <row r="584">
          <cell r="A584">
            <v>14</v>
          </cell>
          <cell r="B584">
            <v>4</v>
          </cell>
          <cell r="C584">
            <v>6</v>
          </cell>
          <cell r="D584" t="str">
            <v>PA2007</v>
          </cell>
          <cell r="E584">
            <v>16</v>
          </cell>
          <cell r="F584" t="str">
            <v>Hoplolaimidae</v>
          </cell>
          <cell r="G584" t="str">
            <v>juvenile</v>
          </cell>
          <cell r="H584" t="str">
            <v>herbivore</v>
          </cell>
          <cell r="J584">
            <v>0</v>
          </cell>
        </row>
        <row r="585">
          <cell r="A585">
            <v>15</v>
          </cell>
          <cell r="B585">
            <v>4</v>
          </cell>
          <cell r="C585">
            <v>6</v>
          </cell>
          <cell r="D585" t="str">
            <v>PA2007</v>
          </cell>
          <cell r="E585">
            <v>16</v>
          </cell>
          <cell r="F585" t="str">
            <v>Dolichodoridae</v>
          </cell>
          <cell r="G585" t="str">
            <v>juvenile</v>
          </cell>
          <cell r="H585" t="str">
            <v>herbivore</v>
          </cell>
          <cell r="J585">
            <v>0</v>
          </cell>
        </row>
        <row r="586">
          <cell r="A586">
            <v>16</v>
          </cell>
          <cell r="B586">
            <v>4</v>
          </cell>
          <cell r="C586">
            <v>6</v>
          </cell>
          <cell r="D586" t="str">
            <v>PA2007</v>
          </cell>
          <cell r="E586">
            <v>16</v>
          </cell>
          <cell r="F586" t="str">
            <v>Cephalobidae</v>
          </cell>
          <cell r="G586" t="str">
            <v>male</v>
          </cell>
          <cell r="H586" t="str">
            <v>bacterivore</v>
          </cell>
          <cell r="J586">
            <v>0</v>
          </cell>
        </row>
        <row r="587">
          <cell r="A587">
            <v>17</v>
          </cell>
          <cell r="B587">
            <v>4</v>
          </cell>
          <cell r="C587">
            <v>6</v>
          </cell>
          <cell r="D587" t="str">
            <v>PA2007</v>
          </cell>
          <cell r="E587">
            <v>16</v>
          </cell>
          <cell r="F587" t="str">
            <v>Pratylenchidae</v>
          </cell>
          <cell r="G587" t="str">
            <v>female</v>
          </cell>
          <cell r="H587" t="str">
            <v>herbivore</v>
          </cell>
          <cell r="J587" t="str">
            <v>!!!!</v>
          </cell>
        </row>
        <row r="588">
          <cell r="A588">
            <v>18</v>
          </cell>
          <cell r="B588">
            <v>4</v>
          </cell>
          <cell r="C588">
            <v>6</v>
          </cell>
          <cell r="D588" t="str">
            <v>PA2007</v>
          </cell>
          <cell r="E588">
            <v>16</v>
          </cell>
          <cell r="F588" t="str">
            <v>Cephalobidae</v>
          </cell>
          <cell r="G588" t="str">
            <v>male</v>
          </cell>
          <cell r="H588" t="str">
            <v>bacterivore</v>
          </cell>
          <cell r="J588">
            <v>0</v>
          </cell>
        </row>
        <row r="589">
          <cell r="A589">
            <v>19</v>
          </cell>
          <cell r="B589">
            <v>4</v>
          </cell>
          <cell r="C589">
            <v>6</v>
          </cell>
          <cell r="D589" t="str">
            <v>PA2007</v>
          </cell>
          <cell r="E589">
            <v>16</v>
          </cell>
          <cell r="F589" t="str">
            <v>Aphelenchidae</v>
          </cell>
          <cell r="G589" t="str">
            <v>female</v>
          </cell>
          <cell r="H589" t="str">
            <v>fungivore</v>
          </cell>
          <cell r="J589">
            <v>0</v>
          </cell>
        </row>
        <row r="590">
          <cell r="A590">
            <v>20</v>
          </cell>
          <cell r="B590">
            <v>4</v>
          </cell>
          <cell r="C590">
            <v>6</v>
          </cell>
          <cell r="D590" t="str">
            <v>PA2007</v>
          </cell>
          <cell r="E590">
            <v>16</v>
          </cell>
          <cell r="F590" t="str">
            <v>Panagrolaimidae</v>
          </cell>
          <cell r="G590" t="str">
            <v>female</v>
          </cell>
          <cell r="H590" t="str">
            <v>bacterivore</v>
          </cell>
          <cell r="J590">
            <v>0</v>
          </cell>
        </row>
        <row r="591">
          <cell r="A591">
            <v>21</v>
          </cell>
          <cell r="B591">
            <v>4</v>
          </cell>
          <cell r="C591">
            <v>6</v>
          </cell>
          <cell r="D591" t="str">
            <v>PA2007</v>
          </cell>
          <cell r="E591">
            <v>16</v>
          </cell>
          <cell r="F591" t="str">
            <v>Plectidae</v>
          </cell>
          <cell r="G591" t="str">
            <v>juvenile</v>
          </cell>
          <cell r="H591" t="str">
            <v>bacterivore</v>
          </cell>
          <cell r="J591">
            <v>0</v>
          </cell>
        </row>
        <row r="592">
          <cell r="A592">
            <v>22</v>
          </cell>
          <cell r="B592">
            <v>4</v>
          </cell>
          <cell r="C592">
            <v>6</v>
          </cell>
          <cell r="D592" t="str">
            <v>PA2007</v>
          </cell>
          <cell r="E592">
            <v>16</v>
          </cell>
          <cell r="F592" t="str">
            <v>Dolichodoridae</v>
          </cell>
          <cell r="G592" t="str">
            <v>female</v>
          </cell>
          <cell r="H592" t="str">
            <v>herbivore</v>
          </cell>
          <cell r="J592">
            <v>0</v>
          </cell>
        </row>
        <row r="593">
          <cell r="A593">
            <v>23</v>
          </cell>
          <cell r="B593">
            <v>4</v>
          </cell>
          <cell r="C593">
            <v>6</v>
          </cell>
          <cell r="D593" t="str">
            <v>PA2007</v>
          </cell>
          <cell r="E593">
            <v>16</v>
          </cell>
          <cell r="F593" t="str">
            <v>Hoplolaimidae</v>
          </cell>
          <cell r="G593" t="str">
            <v>juvenile</v>
          </cell>
          <cell r="H593" t="str">
            <v>herbivore</v>
          </cell>
          <cell r="J593">
            <v>0</v>
          </cell>
        </row>
        <row r="594">
          <cell r="A594">
            <v>24</v>
          </cell>
          <cell r="B594">
            <v>4</v>
          </cell>
          <cell r="C594">
            <v>6</v>
          </cell>
          <cell r="D594" t="str">
            <v>PA2007</v>
          </cell>
          <cell r="E594">
            <v>16</v>
          </cell>
          <cell r="F594" t="str">
            <v>Tylenchidae</v>
          </cell>
          <cell r="G594" t="str">
            <v>female</v>
          </cell>
          <cell r="H594" t="str">
            <v>herbivore</v>
          </cell>
          <cell r="J594">
            <v>0</v>
          </cell>
        </row>
        <row r="595">
          <cell r="A595">
            <v>25</v>
          </cell>
          <cell r="B595">
            <v>4</v>
          </cell>
          <cell r="C595">
            <v>6</v>
          </cell>
          <cell r="D595" t="str">
            <v>PA2007</v>
          </cell>
          <cell r="E595">
            <v>16</v>
          </cell>
          <cell r="F595" t="str">
            <v>Qudsianematidae</v>
          </cell>
          <cell r="G595" t="str">
            <v>juvenile</v>
          </cell>
          <cell r="H595" t="str">
            <v>omnivore</v>
          </cell>
          <cell r="J595" t="str">
            <v>!!!!</v>
          </cell>
        </row>
        <row r="596">
          <cell r="A596">
            <v>26</v>
          </cell>
          <cell r="B596">
            <v>4</v>
          </cell>
          <cell r="C596">
            <v>6</v>
          </cell>
          <cell r="D596" t="str">
            <v>PA2007</v>
          </cell>
          <cell r="E596">
            <v>16</v>
          </cell>
          <cell r="F596" t="str">
            <v>Dolichodoridae</v>
          </cell>
          <cell r="G596" t="str">
            <v>female</v>
          </cell>
          <cell r="H596" t="str">
            <v>herbivore</v>
          </cell>
          <cell r="J596">
            <v>0</v>
          </cell>
        </row>
        <row r="597">
          <cell r="A597">
            <v>27</v>
          </cell>
          <cell r="B597">
            <v>4</v>
          </cell>
          <cell r="C597">
            <v>6</v>
          </cell>
          <cell r="D597" t="str">
            <v>PA2007</v>
          </cell>
          <cell r="E597">
            <v>16</v>
          </cell>
          <cell r="F597" t="str">
            <v>Hoplolaimidae</v>
          </cell>
          <cell r="G597" t="str">
            <v>female</v>
          </cell>
          <cell r="H597" t="str">
            <v>herbivore</v>
          </cell>
          <cell r="J597">
            <v>0</v>
          </cell>
        </row>
        <row r="598">
          <cell r="A598">
            <v>28</v>
          </cell>
          <cell r="B598">
            <v>4</v>
          </cell>
          <cell r="C598">
            <v>6</v>
          </cell>
          <cell r="D598" t="str">
            <v>PA2007</v>
          </cell>
          <cell r="E598">
            <v>16</v>
          </cell>
          <cell r="F598" t="str">
            <v>Qudsianematidae</v>
          </cell>
          <cell r="G598" t="str">
            <v>female</v>
          </cell>
          <cell r="H598" t="str">
            <v>omnivore</v>
          </cell>
          <cell r="J598" t="str">
            <v>!!!!</v>
          </cell>
        </row>
        <row r="599">
          <cell r="A599">
            <v>29</v>
          </cell>
          <cell r="B599">
            <v>4</v>
          </cell>
          <cell r="C599">
            <v>6</v>
          </cell>
          <cell r="D599" t="str">
            <v>PA2007</v>
          </cell>
          <cell r="E599">
            <v>16</v>
          </cell>
          <cell r="F599" t="str">
            <v>Hoplolaimidae</v>
          </cell>
          <cell r="G599" t="str">
            <v>female</v>
          </cell>
          <cell r="H599" t="str">
            <v>herbivore</v>
          </cell>
          <cell r="J599">
            <v>0</v>
          </cell>
        </row>
        <row r="600">
          <cell r="A600">
            <v>30</v>
          </cell>
          <cell r="B600">
            <v>4</v>
          </cell>
          <cell r="C600">
            <v>6</v>
          </cell>
          <cell r="D600" t="str">
            <v>PA2007</v>
          </cell>
          <cell r="E600">
            <v>16</v>
          </cell>
          <cell r="F600" t="str">
            <v>Panagrolaimidae</v>
          </cell>
          <cell r="G600" t="str">
            <v>female</v>
          </cell>
          <cell r="H600" t="str">
            <v>bacterivore</v>
          </cell>
          <cell r="J600">
            <v>0</v>
          </cell>
        </row>
        <row r="601">
          <cell r="A601">
            <v>31</v>
          </cell>
          <cell r="B601">
            <v>4</v>
          </cell>
          <cell r="C601">
            <v>6</v>
          </cell>
          <cell r="D601" t="str">
            <v>PA2007</v>
          </cell>
          <cell r="E601">
            <v>16</v>
          </cell>
          <cell r="F601" t="str">
            <v>Dolichodoridae</v>
          </cell>
          <cell r="G601" t="str">
            <v>female</v>
          </cell>
          <cell r="H601" t="str">
            <v>herbivore</v>
          </cell>
          <cell r="J601">
            <v>0</v>
          </cell>
        </row>
        <row r="602">
          <cell r="A602">
            <v>32</v>
          </cell>
          <cell r="B602">
            <v>4</v>
          </cell>
          <cell r="C602">
            <v>6</v>
          </cell>
          <cell r="D602" t="str">
            <v>PA2007</v>
          </cell>
          <cell r="E602">
            <v>16</v>
          </cell>
          <cell r="F602" t="str">
            <v>Hoplolaimidae</v>
          </cell>
          <cell r="G602" t="str">
            <v>juvenile</v>
          </cell>
          <cell r="H602" t="str">
            <v>herbivore</v>
          </cell>
          <cell r="J602">
            <v>0</v>
          </cell>
        </row>
        <row r="603">
          <cell r="A603">
            <v>33</v>
          </cell>
          <cell r="B603">
            <v>4</v>
          </cell>
          <cell r="C603">
            <v>6</v>
          </cell>
          <cell r="D603" t="str">
            <v>PA2007</v>
          </cell>
          <cell r="E603">
            <v>16</v>
          </cell>
          <cell r="F603" t="str">
            <v>Qudsianematidae</v>
          </cell>
          <cell r="G603" t="str">
            <v>female</v>
          </cell>
          <cell r="H603" t="str">
            <v>omnivore</v>
          </cell>
          <cell r="J603">
            <v>0</v>
          </cell>
        </row>
        <row r="604">
          <cell r="A604">
            <v>34</v>
          </cell>
          <cell r="B604">
            <v>4</v>
          </cell>
          <cell r="C604">
            <v>6</v>
          </cell>
          <cell r="D604" t="str">
            <v>PA2007</v>
          </cell>
          <cell r="E604">
            <v>16</v>
          </cell>
          <cell r="F604" t="str">
            <v>Aporcelaimidae</v>
          </cell>
          <cell r="G604" t="str">
            <v>juvenile</v>
          </cell>
          <cell r="H604" t="str">
            <v>omnivore</v>
          </cell>
          <cell r="J604">
            <v>0</v>
          </cell>
        </row>
        <row r="605">
          <cell r="A605">
            <v>35</v>
          </cell>
          <cell r="B605">
            <v>4</v>
          </cell>
          <cell r="C605">
            <v>6</v>
          </cell>
          <cell r="D605" t="str">
            <v>PA2007</v>
          </cell>
          <cell r="E605">
            <v>16</v>
          </cell>
          <cell r="F605" t="str">
            <v>Hoplolaimidae</v>
          </cell>
          <cell r="G605" t="str">
            <v>female</v>
          </cell>
          <cell r="H605" t="str">
            <v>herbivore</v>
          </cell>
          <cell r="J605">
            <v>0</v>
          </cell>
        </row>
        <row r="606">
          <cell r="A606">
            <v>36</v>
          </cell>
          <cell r="B606">
            <v>4</v>
          </cell>
          <cell r="C606">
            <v>6</v>
          </cell>
          <cell r="D606" t="str">
            <v>PA2007</v>
          </cell>
          <cell r="E606">
            <v>16</v>
          </cell>
          <cell r="F606" t="str">
            <v>Hoplolaimidae</v>
          </cell>
          <cell r="G606" t="str">
            <v>juvenile</v>
          </cell>
          <cell r="H606" t="str">
            <v>herbivore</v>
          </cell>
          <cell r="J606">
            <v>0</v>
          </cell>
        </row>
        <row r="607">
          <cell r="A607">
            <v>37</v>
          </cell>
          <cell r="B607">
            <v>4</v>
          </cell>
          <cell r="C607">
            <v>6</v>
          </cell>
          <cell r="D607" t="str">
            <v>PA2007</v>
          </cell>
          <cell r="E607">
            <v>16</v>
          </cell>
          <cell r="F607" t="str">
            <v>Hoplolaimidae</v>
          </cell>
          <cell r="G607" t="str">
            <v>juvenile</v>
          </cell>
          <cell r="H607" t="str">
            <v>herbivore</v>
          </cell>
          <cell r="J607">
            <v>0</v>
          </cell>
        </row>
        <row r="608">
          <cell r="A608">
            <v>38</v>
          </cell>
          <cell r="B608">
            <v>4</v>
          </cell>
          <cell r="C608">
            <v>6</v>
          </cell>
          <cell r="D608" t="str">
            <v>PA2007</v>
          </cell>
          <cell r="E608">
            <v>16</v>
          </cell>
          <cell r="F608" t="str">
            <v>Aphelenchidae</v>
          </cell>
          <cell r="G608" t="str">
            <v>juvenile</v>
          </cell>
          <cell r="H608" t="str">
            <v>fungivore</v>
          </cell>
          <cell r="J608">
            <v>0</v>
          </cell>
        </row>
        <row r="609">
          <cell r="A609">
            <v>39</v>
          </cell>
          <cell r="B609">
            <v>4</v>
          </cell>
          <cell r="C609">
            <v>6</v>
          </cell>
          <cell r="D609" t="str">
            <v>PA2007</v>
          </cell>
          <cell r="E609">
            <v>16</v>
          </cell>
          <cell r="F609" t="str">
            <v>Cephalobidae</v>
          </cell>
          <cell r="G609" t="str">
            <v>juvenile</v>
          </cell>
          <cell r="H609" t="str">
            <v>bacterivore</v>
          </cell>
          <cell r="J609">
            <v>0</v>
          </cell>
        </row>
        <row r="610">
          <cell r="A610">
            <v>40</v>
          </cell>
          <cell r="B610">
            <v>4</v>
          </cell>
          <cell r="C610">
            <v>6</v>
          </cell>
          <cell r="D610" t="str">
            <v>PA2007</v>
          </cell>
          <cell r="E610">
            <v>16</v>
          </cell>
          <cell r="F610" t="str">
            <v>Hoplolaimidae</v>
          </cell>
          <cell r="G610" t="str">
            <v>female</v>
          </cell>
          <cell r="H610" t="str">
            <v>herbivore</v>
          </cell>
          <cell r="J610">
            <v>0</v>
          </cell>
        </row>
        <row r="611">
          <cell r="A611">
            <v>41</v>
          </cell>
          <cell r="B611">
            <v>4</v>
          </cell>
          <cell r="C611">
            <v>6</v>
          </cell>
          <cell r="D611" t="str">
            <v>PA2007</v>
          </cell>
          <cell r="E611">
            <v>16</v>
          </cell>
          <cell r="F611" t="str">
            <v>Hoplolaimidae</v>
          </cell>
          <cell r="G611" t="str">
            <v>female</v>
          </cell>
          <cell r="H611" t="str">
            <v>herbivore</v>
          </cell>
          <cell r="J611">
            <v>0</v>
          </cell>
        </row>
        <row r="612">
          <cell r="A612">
            <v>42</v>
          </cell>
          <cell r="B612">
            <v>4</v>
          </cell>
          <cell r="C612">
            <v>6</v>
          </cell>
          <cell r="D612" t="str">
            <v>PA2007</v>
          </cell>
          <cell r="E612">
            <v>16</v>
          </cell>
          <cell r="F612" t="str">
            <v>Panagrolaimidae</v>
          </cell>
          <cell r="G612" t="str">
            <v>female</v>
          </cell>
          <cell r="H612" t="str">
            <v>bacterivore</v>
          </cell>
          <cell r="J612">
            <v>0</v>
          </cell>
        </row>
        <row r="613">
          <cell r="A613">
            <v>43</v>
          </cell>
          <cell r="B613">
            <v>4</v>
          </cell>
          <cell r="C613">
            <v>6</v>
          </cell>
          <cell r="D613" t="str">
            <v>PA2007</v>
          </cell>
          <cell r="E613">
            <v>16</v>
          </cell>
          <cell r="F613" t="str">
            <v>Hoplolaimidae</v>
          </cell>
          <cell r="G613" t="str">
            <v>female</v>
          </cell>
          <cell r="H613" t="str">
            <v>herbivore</v>
          </cell>
          <cell r="J613">
            <v>0</v>
          </cell>
        </row>
        <row r="614">
          <cell r="A614">
            <v>44</v>
          </cell>
          <cell r="B614">
            <v>4</v>
          </cell>
          <cell r="C614">
            <v>6</v>
          </cell>
          <cell r="D614" t="str">
            <v>PA2007</v>
          </cell>
          <cell r="E614">
            <v>16</v>
          </cell>
          <cell r="F614" t="str">
            <v>Hoplolaimidae</v>
          </cell>
          <cell r="G614" t="str">
            <v>juvenile</v>
          </cell>
          <cell r="H614" t="str">
            <v>herbivore</v>
          </cell>
          <cell r="J614">
            <v>0</v>
          </cell>
        </row>
        <row r="615">
          <cell r="A615">
            <v>45</v>
          </cell>
          <cell r="B615">
            <v>4</v>
          </cell>
          <cell r="C615">
            <v>6</v>
          </cell>
          <cell r="D615" t="str">
            <v>PA2007</v>
          </cell>
          <cell r="E615">
            <v>16</v>
          </cell>
          <cell r="F615" t="str">
            <v>Cephalobidae</v>
          </cell>
          <cell r="G615" t="str">
            <v>juvenile</v>
          </cell>
          <cell r="H615" t="str">
            <v>bacterivore</v>
          </cell>
          <cell r="J615">
            <v>0</v>
          </cell>
        </row>
        <row r="616">
          <cell r="A616">
            <v>46</v>
          </cell>
          <cell r="B616">
            <v>4</v>
          </cell>
          <cell r="C616">
            <v>6</v>
          </cell>
          <cell r="D616" t="str">
            <v>PA2007</v>
          </cell>
          <cell r="E616">
            <v>16</v>
          </cell>
          <cell r="F616" t="str">
            <v>Hoplolaimidae</v>
          </cell>
          <cell r="G616" t="str">
            <v>female</v>
          </cell>
          <cell r="H616" t="str">
            <v>herbivore</v>
          </cell>
          <cell r="J616">
            <v>0</v>
          </cell>
        </row>
        <row r="617">
          <cell r="A617">
            <v>47</v>
          </cell>
          <cell r="B617">
            <v>4</v>
          </cell>
          <cell r="C617">
            <v>6</v>
          </cell>
          <cell r="D617" t="str">
            <v>PA2007</v>
          </cell>
          <cell r="E617">
            <v>16</v>
          </cell>
          <cell r="F617" t="str">
            <v>Cephalobidae</v>
          </cell>
          <cell r="G617" t="str">
            <v>female</v>
          </cell>
          <cell r="H617" t="str">
            <v>bacterivore</v>
          </cell>
          <cell r="J617">
            <v>0</v>
          </cell>
        </row>
        <row r="618">
          <cell r="A618">
            <v>48</v>
          </cell>
          <cell r="B618">
            <v>4</v>
          </cell>
          <cell r="C618">
            <v>6</v>
          </cell>
          <cell r="D618" t="str">
            <v>PA2007</v>
          </cell>
          <cell r="E618">
            <v>16</v>
          </cell>
          <cell r="F618" t="str">
            <v>Cephalobidae</v>
          </cell>
          <cell r="G618" t="str">
            <v>female</v>
          </cell>
          <cell r="H618" t="str">
            <v>bacterivore</v>
          </cell>
          <cell r="J618">
            <v>0</v>
          </cell>
        </row>
        <row r="619">
          <cell r="A619">
            <v>49</v>
          </cell>
          <cell r="B619">
            <v>4</v>
          </cell>
          <cell r="C619">
            <v>6</v>
          </cell>
          <cell r="D619" t="str">
            <v>PA2007</v>
          </cell>
          <cell r="E619">
            <v>16</v>
          </cell>
          <cell r="F619" t="str">
            <v>Hoplolaimidae</v>
          </cell>
          <cell r="G619" t="str">
            <v>female</v>
          </cell>
          <cell r="H619" t="str">
            <v>herbivore</v>
          </cell>
          <cell r="J619">
            <v>0</v>
          </cell>
        </row>
        <row r="620">
          <cell r="A620">
            <v>50</v>
          </cell>
          <cell r="B620">
            <v>4</v>
          </cell>
          <cell r="C620">
            <v>6</v>
          </cell>
          <cell r="D620" t="str">
            <v>PA2007</v>
          </cell>
          <cell r="E620">
            <v>16</v>
          </cell>
          <cell r="F620" t="str">
            <v>Dolichodoridae</v>
          </cell>
          <cell r="G620" t="str">
            <v>male</v>
          </cell>
          <cell r="H620" t="str">
            <v>herbivore</v>
          </cell>
          <cell r="J620">
            <v>0</v>
          </cell>
        </row>
        <row r="621">
          <cell r="A621">
            <v>51</v>
          </cell>
          <cell r="B621">
            <v>4</v>
          </cell>
          <cell r="C621">
            <v>6</v>
          </cell>
          <cell r="D621" t="str">
            <v>PA2007</v>
          </cell>
          <cell r="E621">
            <v>16</v>
          </cell>
          <cell r="F621" t="str">
            <v>Hoplolaimidae</v>
          </cell>
          <cell r="G621" t="str">
            <v>female</v>
          </cell>
          <cell r="H621" t="str">
            <v>herbivore</v>
          </cell>
          <cell r="J621">
            <v>0</v>
          </cell>
        </row>
        <row r="622">
          <cell r="A622">
            <v>52</v>
          </cell>
          <cell r="B622">
            <v>4</v>
          </cell>
          <cell r="C622">
            <v>6</v>
          </cell>
          <cell r="D622" t="str">
            <v>PA2007</v>
          </cell>
          <cell r="E622">
            <v>16</v>
          </cell>
          <cell r="F622" t="str">
            <v>Aphelenchoididae</v>
          </cell>
          <cell r="G622" t="str">
            <v>female</v>
          </cell>
          <cell r="H622" t="str">
            <v>fungivore</v>
          </cell>
          <cell r="J622">
            <v>0</v>
          </cell>
        </row>
        <row r="623">
          <cell r="A623">
            <v>53</v>
          </cell>
          <cell r="B623">
            <v>4</v>
          </cell>
          <cell r="C623">
            <v>6</v>
          </cell>
          <cell r="D623" t="str">
            <v>PA2007</v>
          </cell>
          <cell r="E623">
            <v>16</v>
          </cell>
          <cell r="F623" t="str">
            <v>Cephalobidae</v>
          </cell>
          <cell r="G623" t="str">
            <v>female</v>
          </cell>
          <cell r="H623" t="str">
            <v>bacterivore</v>
          </cell>
          <cell r="J623">
            <v>0</v>
          </cell>
        </row>
        <row r="624">
          <cell r="A624">
            <v>54</v>
          </cell>
          <cell r="B624">
            <v>4</v>
          </cell>
          <cell r="C624">
            <v>6</v>
          </cell>
          <cell r="D624" t="str">
            <v>PA2007</v>
          </cell>
          <cell r="E624">
            <v>16</v>
          </cell>
          <cell r="F624" t="str">
            <v>Dolichodoridae</v>
          </cell>
          <cell r="G624" t="str">
            <v>female</v>
          </cell>
          <cell r="H624" t="str">
            <v>herbivore</v>
          </cell>
          <cell r="J624">
            <v>0</v>
          </cell>
        </row>
        <row r="625">
          <cell r="A625">
            <v>55</v>
          </cell>
          <cell r="B625">
            <v>4</v>
          </cell>
          <cell r="C625">
            <v>6</v>
          </cell>
          <cell r="D625" t="str">
            <v>PA2007</v>
          </cell>
          <cell r="E625">
            <v>16</v>
          </cell>
          <cell r="F625" t="str">
            <v>Aphelenchoididae</v>
          </cell>
          <cell r="G625" t="str">
            <v>female</v>
          </cell>
          <cell r="H625" t="str">
            <v>fungivore</v>
          </cell>
          <cell r="J625">
            <v>0</v>
          </cell>
        </row>
        <row r="626">
          <cell r="A626">
            <v>56</v>
          </cell>
          <cell r="B626">
            <v>4</v>
          </cell>
          <cell r="C626">
            <v>6</v>
          </cell>
          <cell r="D626" t="str">
            <v>PA2007</v>
          </cell>
          <cell r="E626">
            <v>16</v>
          </cell>
          <cell r="F626" t="str">
            <v>Hoplolaimidae</v>
          </cell>
          <cell r="G626" t="str">
            <v>female</v>
          </cell>
          <cell r="H626" t="str">
            <v>herbivore</v>
          </cell>
          <cell r="J626">
            <v>0</v>
          </cell>
        </row>
        <row r="627">
          <cell r="A627">
            <v>57</v>
          </cell>
          <cell r="B627">
            <v>4</v>
          </cell>
          <cell r="C627">
            <v>6</v>
          </cell>
          <cell r="D627" t="str">
            <v>PA2007</v>
          </cell>
          <cell r="E627">
            <v>16</v>
          </cell>
          <cell r="F627" t="str">
            <v>Hoplolaimidae</v>
          </cell>
          <cell r="G627" t="str">
            <v>female</v>
          </cell>
          <cell r="H627" t="str">
            <v>herbivore</v>
          </cell>
          <cell r="J627">
            <v>0</v>
          </cell>
        </row>
        <row r="628">
          <cell r="A628">
            <v>58</v>
          </cell>
          <cell r="B628">
            <v>4</v>
          </cell>
          <cell r="C628">
            <v>6</v>
          </cell>
          <cell r="D628" t="str">
            <v>PA2007</v>
          </cell>
          <cell r="E628">
            <v>16</v>
          </cell>
          <cell r="F628" t="str">
            <v>Hoplolaimidae</v>
          </cell>
          <cell r="G628" t="str">
            <v>female</v>
          </cell>
          <cell r="H628" t="str">
            <v>herbivore</v>
          </cell>
          <cell r="J628">
            <v>0</v>
          </cell>
        </row>
        <row r="629">
          <cell r="A629">
            <v>59</v>
          </cell>
          <cell r="B629">
            <v>4</v>
          </cell>
          <cell r="C629">
            <v>6</v>
          </cell>
          <cell r="D629" t="str">
            <v>PA2007</v>
          </cell>
          <cell r="E629">
            <v>16</v>
          </cell>
          <cell r="F629" t="str">
            <v>Hoplolaimidae</v>
          </cell>
          <cell r="G629" t="str">
            <v>female</v>
          </cell>
          <cell r="H629" t="str">
            <v>herbivore</v>
          </cell>
          <cell r="J629">
            <v>0</v>
          </cell>
        </row>
        <row r="630">
          <cell r="A630">
            <v>60</v>
          </cell>
          <cell r="B630">
            <v>4</v>
          </cell>
          <cell r="C630">
            <v>6</v>
          </cell>
          <cell r="D630" t="str">
            <v>PA2007</v>
          </cell>
          <cell r="E630">
            <v>16</v>
          </cell>
          <cell r="F630" t="str">
            <v>Dolichodoridae</v>
          </cell>
          <cell r="G630" t="str">
            <v>male</v>
          </cell>
          <cell r="H630" t="str">
            <v>herbivore</v>
          </cell>
          <cell r="J630">
            <v>0</v>
          </cell>
        </row>
        <row r="631">
          <cell r="A631">
            <v>61</v>
          </cell>
          <cell r="B631">
            <v>4</v>
          </cell>
          <cell r="C631">
            <v>6</v>
          </cell>
          <cell r="D631" t="str">
            <v>PA2007</v>
          </cell>
          <cell r="E631">
            <v>16</v>
          </cell>
          <cell r="F631" t="str">
            <v>Panagrolaimidae</v>
          </cell>
          <cell r="G631" t="str">
            <v>juvenile</v>
          </cell>
          <cell r="H631" t="str">
            <v>bacterivore</v>
          </cell>
          <cell r="J631">
            <v>0</v>
          </cell>
        </row>
        <row r="632">
          <cell r="A632">
            <v>62</v>
          </cell>
          <cell r="B632">
            <v>4</v>
          </cell>
          <cell r="C632">
            <v>6</v>
          </cell>
          <cell r="D632" t="str">
            <v>PA2007</v>
          </cell>
          <cell r="E632">
            <v>16</v>
          </cell>
          <cell r="F632" t="str">
            <v>Dolichodoridae</v>
          </cell>
          <cell r="G632" t="str">
            <v>female</v>
          </cell>
          <cell r="H632" t="str">
            <v>herbivore</v>
          </cell>
          <cell r="J632">
            <v>0</v>
          </cell>
        </row>
        <row r="633">
          <cell r="A633">
            <v>63</v>
          </cell>
          <cell r="B633">
            <v>4</v>
          </cell>
          <cell r="C633">
            <v>6</v>
          </cell>
          <cell r="D633" t="str">
            <v>PA2007</v>
          </cell>
          <cell r="E633">
            <v>16</v>
          </cell>
          <cell r="F633" t="str">
            <v>Dolichodoridae</v>
          </cell>
          <cell r="G633" t="str">
            <v>male</v>
          </cell>
          <cell r="H633" t="str">
            <v>herbivore</v>
          </cell>
          <cell r="J633">
            <v>0</v>
          </cell>
        </row>
        <row r="634">
          <cell r="A634">
            <v>64</v>
          </cell>
          <cell r="B634">
            <v>4</v>
          </cell>
          <cell r="C634">
            <v>6</v>
          </cell>
          <cell r="D634" t="str">
            <v>PA2007</v>
          </cell>
          <cell r="E634">
            <v>16</v>
          </cell>
          <cell r="F634" t="str">
            <v>Aphelenchidae</v>
          </cell>
          <cell r="G634" t="str">
            <v>female</v>
          </cell>
          <cell r="H634" t="str">
            <v>fungivore</v>
          </cell>
          <cell r="J634">
            <v>0</v>
          </cell>
        </row>
        <row r="635">
          <cell r="A635">
            <v>65</v>
          </cell>
          <cell r="B635">
            <v>4</v>
          </cell>
          <cell r="C635">
            <v>6</v>
          </cell>
          <cell r="D635" t="str">
            <v>PA2007</v>
          </cell>
          <cell r="E635">
            <v>16</v>
          </cell>
          <cell r="F635" t="str">
            <v>Tylenchidae</v>
          </cell>
          <cell r="G635" t="str">
            <v>male</v>
          </cell>
          <cell r="H635" t="str">
            <v>herbivore</v>
          </cell>
          <cell r="J635">
            <v>0</v>
          </cell>
        </row>
        <row r="636">
          <cell r="A636">
            <v>66</v>
          </cell>
          <cell r="B636">
            <v>4</v>
          </cell>
          <cell r="C636">
            <v>6</v>
          </cell>
          <cell r="D636" t="str">
            <v>PA2007</v>
          </cell>
          <cell r="E636">
            <v>16</v>
          </cell>
          <cell r="F636" t="str">
            <v>Dolichodoridae</v>
          </cell>
          <cell r="G636" t="str">
            <v>juvenile</v>
          </cell>
          <cell r="H636" t="str">
            <v>herbivore</v>
          </cell>
          <cell r="J636">
            <v>0</v>
          </cell>
        </row>
        <row r="637">
          <cell r="A637">
            <v>67</v>
          </cell>
          <cell r="B637">
            <v>4</v>
          </cell>
          <cell r="C637">
            <v>6</v>
          </cell>
          <cell r="D637" t="str">
            <v>PA2007</v>
          </cell>
          <cell r="E637">
            <v>16</v>
          </cell>
          <cell r="F637" t="str">
            <v>Dolichodoridae</v>
          </cell>
          <cell r="G637" t="str">
            <v>juvenile</v>
          </cell>
          <cell r="H637" t="str">
            <v>herbivore</v>
          </cell>
          <cell r="J637">
            <v>0</v>
          </cell>
        </row>
        <row r="638">
          <cell r="A638">
            <v>68</v>
          </cell>
          <cell r="B638">
            <v>4</v>
          </cell>
          <cell r="C638">
            <v>6</v>
          </cell>
          <cell r="D638" t="str">
            <v>PA2007</v>
          </cell>
          <cell r="E638">
            <v>16</v>
          </cell>
          <cell r="F638" t="str">
            <v>Hoplolaimidae</v>
          </cell>
          <cell r="G638" t="str">
            <v>female</v>
          </cell>
          <cell r="H638" t="str">
            <v>herbivore</v>
          </cell>
          <cell r="J638">
            <v>0</v>
          </cell>
        </row>
        <row r="639">
          <cell r="A639">
            <v>69</v>
          </cell>
          <cell r="B639">
            <v>4</v>
          </cell>
          <cell r="C639">
            <v>6</v>
          </cell>
          <cell r="D639" t="str">
            <v>PA2007</v>
          </cell>
          <cell r="E639">
            <v>16</v>
          </cell>
          <cell r="F639" t="str">
            <v>Dolichodoridae</v>
          </cell>
          <cell r="G639" t="str">
            <v>juvenile</v>
          </cell>
          <cell r="H639" t="str">
            <v>herbivore</v>
          </cell>
          <cell r="J639">
            <v>0</v>
          </cell>
        </row>
        <row r="640">
          <cell r="A640">
            <v>70</v>
          </cell>
          <cell r="B640">
            <v>4</v>
          </cell>
          <cell r="C640">
            <v>6</v>
          </cell>
          <cell r="D640" t="str">
            <v>PA2007</v>
          </cell>
          <cell r="E640">
            <v>16</v>
          </cell>
          <cell r="F640" t="str">
            <v>Hoplolaimidae</v>
          </cell>
          <cell r="G640" t="str">
            <v>female</v>
          </cell>
          <cell r="H640" t="str">
            <v>herbivore</v>
          </cell>
          <cell r="J640">
            <v>0</v>
          </cell>
        </row>
        <row r="641">
          <cell r="A641">
            <v>71</v>
          </cell>
          <cell r="B641">
            <v>4</v>
          </cell>
          <cell r="C641">
            <v>6</v>
          </cell>
          <cell r="D641" t="str">
            <v>PA2007</v>
          </cell>
          <cell r="E641">
            <v>16</v>
          </cell>
          <cell r="F641" t="str">
            <v>Aphelenchoididae</v>
          </cell>
          <cell r="G641" t="str">
            <v>male</v>
          </cell>
          <cell r="H641" t="str">
            <v>fungivore</v>
          </cell>
          <cell r="J641">
            <v>0</v>
          </cell>
        </row>
        <row r="642">
          <cell r="A642">
            <v>72</v>
          </cell>
          <cell r="B642">
            <v>4</v>
          </cell>
          <cell r="C642">
            <v>6</v>
          </cell>
          <cell r="D642" t="str">
            <v>PA2007</v>
          </cell>
          <cell r="E642">
            <v>16</v>
          </cell>
          <cell r="F642" t="str">
            <v>Cephalobidae</v>
          </cell>
          <cell r="G642" t="str">
            <v>juvenile</v>
          </cell>
          <cell r="H642" t="str">
            <v>bacterivore</v>
          </cell>
          <cell r="J642">
            <v>0</v>
          </cell>
        </row>
        <row r="643">
          <cell r="A643">
            <v>73</v>
          </cell>
          <cell r="B643">
            <v>4</v>
          </cell>
          <cell r="C643">
            <v>6</v>
          </cell>
          <cell r="D643" t="str">
            <v>PA2007</v>
          </cell>
          <cell r="E643">
            <v>16</v>
          </cell>
          <cell r="F643" t="str">
            <v>Cephalobidae</v>
          </cell>
          <cell r="G643" t="str">
            <v>female</v>
          </cell>
          <cell r="H643" t="str">
            <v>bacterivore</v>
          </cell>
          <cell r="J643">
            <v>0</v>
          </cell>
        </row>
        <row r="644">
          <cell r="A644">
            <v>74</v>
          </cell>
          <cell r="B644">
            <v>4</v>
          </cell>
          <cell r="C644">
            <v>6</v>
          </cell>
          <cell r="D644" t="str">
            <v>PA2007</v>
          </cell>
          <cell r="E644">
            <v>16</v>
          </cell>
          <cell r="F644" t="str">
            <v>Hoplolaimidae</v>
          </cell>
          <cell r="G644" t="str">
            <v>female</v>
          </cell>
          <cell r="H644" t="str">
            <v>herbivore</v>
          </cell>
          <cell r="J644">
            <v>0</v>
          </cell>
        </row>
        <row r="645">
          <cell r="A645">
            <v>75</v>
          </cell>
          <cell r="B645">
            <v>4</v>
          </cell>
          <cell r="C645">
            <v>6</v>
          </cell>
          <cell r="D645" t="str">
            <v>PA2007</v>
          </cell>
          <cell r="E645">
            <v>16</v>
          </cell>
          <cell r="F645" t="str">
            <v>Dolichodoridae</v>
          </cell>
          <cell r="G645" t="str">
            <v>juvenile</v>
          </cell>
          <cell r="H645" t="str">
            <v>bacterivore</v>
          </cell>
          <cell r="J645">
            <v>0</v>
          </cell>
        </row>
        <row r="646">
          <cell r="A646">
            <v>76</v>
          </cell>
          <cell r="B646">
            <v>4</v>
          </cell>
          <cell r="C646">
            <v>6</v>
          </cell>
          <cell r="D646" t="str">
            <v>PA2007</v>
          </cell>
          <cell r="E646">
            <v>16</v>
          </cell>
          <cell r="F646" t="str">
            <v>Aporcelaimidae</v>
          </cell>
          <cell r="G646" t="str">
            <v>juvenile</v>
          </cell>
          <cell r="H646" t="str">
            <v>omnivore</v>
          </cell>
          <cell r="J646">
            <v>0</v>
          </cell>
        </row>
        <row r="647">
          <cell r="A647">
            <v>77</v>
          </cell>
          <cell r="B647">
            <v>4</v>
          </cell>
          <cell r="C647">
            <v>6</v>
          </cell>
          <cell r="D647" t="str">
            <v>PA2007</v>
          </cell>
          <cell r="E647">
            <v>16</v>
          </cell>
          <cell r="F647" t="str">
            <v>Hoplolaimidae</v>
          </cell>
          <cell r="G647" t="str">
            <v>female</v>
          </cell>
          <cell r="H647" t="str">
            <v>herbivore</v>
          </cell>
          <cell r="J647">
            <v>0</v>
          </cell>
        </row>
        <row r="648">
          <cell r="A648">
            <v>78</v>
          </cell>
          <cell r="B648">
            <v>4</v>
          </cell>
          <cell r="C648">
            <v>6</v>
          </cell>
          <cell r="D648" t="str">
            <v>PA2007</v>
          </cell>
          <cell r="E648">
            <v>16</v>
          </cell>
          <cell r="F648" t="str">
            <v>Panagrolaimidae</v>
          </cell>
          <cell r="G648" t="str">
            <v>female</v>
          </cell>
          <cell r="H648" t="str">
            <v>bacterivore</v>
          </cell>
          <cell r="J648">
            <v>0</v>
          </cell>
        </row>
        <row r="649">
          <cell r="A649">
            <v>79</v>
          </cell>
          <cell r="B649">
            <v>4</v>
          </cell>
          <cell r="C649">
            <v>6</v>
          </cell>
          <cell r="D649" t="str">
            <v>PA2007</v>
          </cell>
          <cell r="E649">
            <v>16</v>
          </cell>
          <cell r="F649" t="str">
            <v>Cephalobidae</v>
          </cell>
          <cell r="G649" t="str">
            <v>female</v>
          </cell>
          <cell r="H649" t="str">
            <v>bacterivore</v>
          </cell>
          <cell r="J649">
            <v>0</v>
          </cell>
        </row>
        <row r="650">
          <cell r="A650">
            <v>80</v>
          </cell>
          <cell r="B650">
            <v>4</v>
          </cell>
          <cell r="C650">
            <v>6</v>
          </cell>
          <cell r="D650" t="str">
            <v>PA2007</v>
          </cell>
          <cell r="E650">
            <v>16</v>
          </cell>
          <cell r="F650" t="str">
            <v>Hoplolaimidae</v>
          </cell>
          <cell r="G650" t="str">
            <v>female</v>
          </cell>
          <cell r="H650" t="str">
            <v>herbivore</v>
          </cell>
          <cell r="J650">
            <v>0</v>
          </cell>
        </row>
        <row r="651">
          <cell r="A651">
            <v>81</v>
          </cell>
          <cell r="B651">
            <v>4</v>
          </cell>
          <cell r="C651">
            <v>6</v>
          </cell>
          <cell r="D651" t="str">
            <v>PA2007</v>
          </cell>
          <cell r="E651">
            <v>16</v>
          </cell>
          <cell r="F651" t="str">
            <v>Rhabditidae</v>
          </cell>
          <cell r="G651" t="str">
            <v>juvenile</v>
          </cell>
          <cell r="H651" t="str">
            <v>bacterivore</v>
          </cell>
          <cell r="J651">
            <v>0</v>
          </cell>
        </row>
        <row r="652">
          <cell r="A652">
            <v>82</v>
          </cell>
          <cell r="B652">
            <v>4</v>
          </cell>
          <cell r="C652">
            <v>6</v>
          </cell>
          <cell r="D652" t="str">
            <v>PA2007</v>
          </cell>
          <cell r="E652">
            <v>16</v>
          </cell>
          <cell r="F652" t="str">
            <v>Panagrolaimidae</v>
          </cell>
          <cell r="G652" t="str">
            <v>female</v>
          </cell>
          <cell r="H652" t="str">
            <v>bacterivore</v>
          </cell>
          <cell r="J652">
            <v>0</v>
          </cell>
        </row>
        <row r="653">
          <cell r="A653">
            <v>83</v>
          </cell>
          <cell r="B653">
            <v>4</v>
          </cell>
          <cell r="C653">
            <v>6</v>
          </cell>
          <cell r="D653" t="str">
            <v>PA2007</v>
          </cell>
          <cell r="E653">
            <v>16</v>
          </cell>
          <cell r="F653" t="str">
            <v>Mononchidae</v>
          </cell>
          <cell r="G653" t="str">
            <v>female</v>
          </cell>
          <cell r="H653" t="str">
            <v>carnivore</v>
          </cell>
          <cell r="J653">
            <v>0</v>
          </cell>
        </row>
        <row r="654">
          <cell r="A654">
            <v>84</v>
          </cell>
          <cell r="B654">
            <v>4</v>
          </cell>
          <cell r="C654">
            <v>6</v>
          </cell>
          <cell r="D654" t="str">
            <v>PA2007</v>
          </cell>
          <cell r="E654">
            <v>16</v>
          </cell>
          <cell r="F654" t="str">
            <v>Cephalobidae</v>
          </cell>
          <cell r="G654" t="str">
            <v>juvenile</v>
          </cell>
          <cell r="H654" t="str">
            <v>bacterivore</v>
          </cell>
          <cell r="J654">
            <v>0</v>
          </cell>
        </row>
        <row r="655">
          <cell r="A655">
            <v>85</v>
          </cell>
          <cell r="B655">
            <v>4</v>
          </cell>
          <cell r="C655">
            <v>6</v>
          </cell>
          <cell r="D655" t="str">
            <v>PA2007</v>
          </cell>
          <cell r="E655">
            <v>16</v>
          </cell>
          <cell r="F655" t="str">
            <v>Tylenchidae</v>
          </cell>
          <cell r="G655" t="str">
            <v>female</v>
          </cell>
          <cell r="H655" t="str">
            <v>herbivore</v>
          </cell>
          <cell r="J655" t="str">
            <v>!!!!</v>
          </cell>
        </row>
        <row r="656">
          <cell r="A656">
            <v>86</v>
          </cell>
          <cell r="B656">
            <v>4</v>
          </cell>
          <cell r="C656">
            <v>6</v>
          </cell>
          <cell r="D656" t="str">
            <v>PA2007</v>
          </cell>
          <cell r="E656">
            <v>16</v>
          </cell>
          <cell r="F656" t="str">
            <v>Dolichodoridae</v>
          </cell>
          <cell r="G656" t="str">
            <v>juvenile</v>
          </cell>
          <cell r="H656" t="str">
            <v>herbivore</v>
          </cell>
          <cell r="J656">
            <v>0</v>
          </cell>
        </row>
        <row r="657">
          <cell r="A657">
            <v>87</v>
          </cell>
          <cell r="B657">
            <v>4</v>
          </cell>
          <cell r="C657">
            <v>6</v>
          </cell>
          <cell r="D657" t="str">
            <v>PA2007</v>
          </cell>
          <cell r="E657">
            <v>16</v>
          </cell>
          <cell r="F657" t="str">
            <v>Tylenchidae</v>
          </cell>
          <cell r="G657" t="str">
            <v>female</v>
          </cell>
          <cell r="H657" t="str">
            <v>herbivore</v>
          </cell>
          <cell r="J657">
            <v>0</v>
          </cell>
        </row>
        <row r="658">
          <cell r="A658">
            <v>88</v>
          </cell>
          <cell r="B658">
            <v>4</v>
          </cell>
          <cell r="C658">
            <v>6</v>
          </cell>
          <cell r="D658" t="str">
            <v>PA2007</v>
          </cell>
          <cell r="E658">
            <v>16</v>
          </cell>
          <cell r="F658" t="str">
            <v>Dolichodoridae</v>
          </cell>
          <cell r="G658" t="str">
            <v>female</v>
          </cell>
          <cell r="H658" t="str">
            <v>herbivore</v>
          </cell>
          <cell r="J658">
            <v>0</v>
          </cell>
        </row>
        <row r="659">
          <cell r="A659">
            <v>89</v>
          </cell>
          <cell r="B659">
            <v>4</v>
          </cell>
          <cell r="C659">
            <v>6</v>
          </cell>
          <cell r="D659" t="str">
            <v>PA2007</v>
          </cell>
          <cell r="E659">
            <v>16</v>
          </cell>
          <cell r="F659" t="str">
            <v>Plectidae</v>
          </cell>
          <cell r="G659" t="str">
            <v>female</v>
          </cell>
          <cell r="H659" t="str">
            <v>bacterivore</v>
          </cell>
          <cell r="J659">
            <v>0</v>
          </cell>
        </row>
        <row r="660">
          <cell r="A660">
            <v>90</v>
          </cell>
          <cell r="B660">
            <v>4</v>
          </cell>
          <cell r="C660">
            <v>6</v>
          </cell>
          <cell r="D660" t="str">
            <v>PA2007</v>
          </cell>
          <cell r="E660">
            <v>16</v>
          </cell>
          <cell r="F660" t="str">
            <v>Aphelenchidae</v>
          </cell>
          <cell r="G660" t="str">
            <v>female</v>
          </cell>
          <cell r="H660" t="str">
            <v>fungivore</v>
          </cell>
          <cell r="J660">
            <v>0</v>
          </cell>
        </row>
        <row r="661">
          <cell r="A661">
            <v>91</v>
          </cell>
          <cell r="B661">
            <v>4</v>
          </cell>
          <cell r="C661">
            <v>6</v>
          </cell>
          <cell r="D661" t="str">
            <v>PA2007</v>
          </cell>
          <cell r="E661">
            <v>16</v>
          </cell>
          <cell r="F661" t="str">
            <v>Cephalobidae</v>
          </cell>
          <cell r="G661" t="str">
            <v>juvenile</v>
          </cell>
          <cell r="H661" t="str">
            <v>bacterivore</v>
          </cell>
          <cell r="J661">
            <v>0</v>
          </cell>
        </row>
        <row r="662">
          <cell r="A662">
            <v>92</v>
          </cell>
          <cell r="B662">
            <v>4</v>
          </cell>
          <cell r="C662">
            <v>6</v>
          </cell>
          <cell r="D662" t="str">
            <v>PA2007</v>
          </cell>
          <cell r="E662">
            <v>16</v>
          </cell>
          <cell r="F662" t="str">
            <v>Aphelenchidae</v>
          </cell>
          <cell r="G662" t="str">
            <v>juvenile</v>
          </cell>
          <cell r="H662" t="str">
            <v>fungivore</v>
          </cell>
          <cell r="J662">
            <v>0</v>
          </cell>
        </row>
        <row r="663">
          <cell r="A663">
            <v>93</v>
          </cell>
          <cell r="B663">
            <v>4</v>
          </cell>
          <cell r="C663">
            <v>6</v>
          </cell>
          <cell r="D663" t="str">
            <v>PA2007</v>
          </cell>
          <cell r="E663">
            <v>16</v>
          </cell>
          <cell r="F663" t="str">
            <v>Rhabditidae</v>
          </cell>
          <cell r="G663" t="str">
            <v>juvenile</v>
          </cell>
          <cell r="H663" t="str">
            <v>bacterivore</v>
          </cell>
          <cell r="J663" t="str">
            <v>!!!!</v>
          </cell>
        </row>
        <row r="664">
          <cell r="A664">
            <v>94</v>
          </cell>
          <cell r="B664">
            <v>4</v>
          </cell>
          <cell r="C664">
            <v>6</v>
          </cell>
          <cell r="D664" t="str">
            <v>PA2007</v>
          </cell>
          <cell r="E664">
            <v>16</v>
          </cell>
          <cell r="F664" t="str">
            <v>Tylenchidae</v>
          </cell>
          <cell r="G664" t="str">
            <v>female</v>
          </cell>
          <cell r="H664" t="str">
            <v>herbivore</v>
          </cell>
          <cell r="J664">
            <v>0</v>
          </cell>
        </row>
        <row r="665">
          <cell r="A665">
            <v>95</v>
          </cell>
          <cell r="B665">
            <v>4</v>
          </cell>
          <cell r="C665">
            <v>6</v>
          </cell>
          <cell r="D665" t="str">
            <v>PA2007</v>
          </cell>
          <cell r="E665">
            <v>16</v>
          </cell>
          <cell r="F665" t="str">
            <v>Tylenchidae</v>
          </cell>
          <cell r="G665" t="str">
            <v>female</v>
          </cell>
          <cell r="H665" t="str">
            <v>herbivore</v>
          </cell>
          <cell r="J665">
            <v>0</v>
          </cell>
        </row>
        <row r="666">
          <cell r="A666">
            <v>96</v>
          </cell>
          <cell r="B666">
            <v>4</v>
          </cell>
          <cell r="C666">
            <v>6</v>
          </cell>
          <cell r="D666" t="str">
            <v>PA2007</v>
          </cell>
          <cell r="E666">
            <v>16</v>
          </cell>
          <cell r="F666" t="str">
            <v>Aphelenchidae</v>
          </cell>
          <cell r="G666" t="str">
            <v>female</v>
          </cell>
          <cell r="H666" t="str">
            <v>fungivore</v>
          </cell>
          <cell r="J666">
            <v>0</v>
          </cell>
        </row>
        <row r="667">
          <cell r="A667">
            <v>97</v>
          </cell>
          <cell r="B667">
            <v>4</v>
          </cell>
          <cell r="C667">
            <v>6</v>
          </cell>
          <cell r="D667" t="str">
            <v>PA2007</v>
          </cell>
          <cell r="E667">
            <v>16</v>
          </cell>
          <cell r="F667" t="str">
            <v>Tylenchidae</v>
          </cell>
          <cell r="G667" t="str">
            <v>female</v>
          </cell>
          <cell r="H667" t="str">
            <v>herbivore</v>
          </cell>
          <cell r="J667">
            <v>0</v>
          </cell>
        </row>
        <row r="668">
          <cell r="A668">
            <v>98</v>
          </cell>
          <cell r="B668">
            <v>4</v>
          </cell>
          <cell r="C668">
            <v>6</v>
          </cell>
          <cell r="D668" t="str">
            <v>PA2007</v>
          </cell>
          <cell r="E668">
            <v>16</v>
          </cell>
          <cell r="F668" t="str">
            <v>Aphelenchidae</v>
          </cell>
          <cell r="G668" t="str">
            <v>juvenile</v>
          </cell>
          <cell r="H668" t="str">
            <v>fungivore</v>
          </cell>
          <cell r="J668">
            <v>0</v>
          </cell>
        </row>
        <row r="669">
          <cell r="A669">
            <v>99</v>
          </cell>
          <cell r="B669">
            <v>4</v>
          </cell>
          <cell r="C669">
            <v>6</v>
          </cell>
          <cell r="D669" t="str">
            <v>PA2007</v>
          </cell>
          <cell r="E669">
            <v>16</v>
          </cell>
          <cell r="F669" t="str">
            <v>Cephalobidae</v>
          </cell>
          <cell r="G669" t="str">
            <v>female</v>
          </cell>
          <cell r="H669" t="str">
            <v>bacterivore</v>
          </cell>
          <cell r="J669">
            <v>0</v>
          </cell>
        </row>
        <row r="670">
          <cell r="A670">
            <v>100</v>
          </cell>
          <cell r="B670">
            <v>4</v>
          </cell>
          <cell r="C670">
            <v>6</v>
          </cell>
          <cell r="D670" t="str">
            <v>PA2007</v>
          </cell>
          <cell r="E670">
            <v>16</v>
          </cell>
          <cell r="F670" t="str">
            <v>Hoplolaimidae</v>
          </cell>
          <cell r="G670" t="str">
            <v>juvenile</v>
          </cell>
          <cell r="H670" t="str">
            <v>herbivore</v>
          </cell>
          <cell r="J670">
            <v>0</v>
          </cell>
        </row>
        <row r="671">
          <cell r="A671">
            <v>101</v>
          </cell>
          <cell r="B671">
            <v>4</v>
          </cell>
          <cell r="C671">
            <v>6</v>
          </cell>
          <cell r="D671" t="str">
            <v>PA2007</v>
          </cell>
          <cell r="E671">
            <v>16</v>
          </cell>
          <cell r="F671" t="str">
            <v>Cephalobidae</v>
          </cell>
          <cell r="G671" t="str">
            <v>juvenile</v>
          </cell>
          <cell r="H671" t="str">
            <v>bacterivore</v>
          </cell>
          <cell r="J671">
            <v>0</v>
          </cell>
        </row>
        <row r="672">
          <cell r="A672">
            <v>102</v>
          </cell>
          <cell r="B672">
            <v>4</v>
          </cell>
          <cell r="C672">
            <v>6</v>
          </cell>
          <cell r="D672" t="str">
            <v>PA2007</v>
          </cell>
          <cell r="E672">
            <v>16</v>
          </cell>
          <cell r="F672" t="str">
            <v>Aphelenchidae</v>
          </cell>
          <cell r="G672" t="str">
            <v>female</v>
          </cell>
          <cell r="H672" t="str">
            <v>fungivore</v>
          </cell>
          <cell r="J672">
            <v>0</v>
          </cell>
        </row>
        <row r="673">
          <cell r="A673">
            <v>103</v>
          </cell>
          <cell r="B673">
            <v>4</v>
          </cell>
          <cell r="C673">
            <v>6</v>
          </cell>
          <cell r="D673" t="str">
            <v>PA2007</v>
          </cell>
          <cell r="E673">
            <v>16</v>
          </cell>
          <cell r="F673" t="str">
            <v>Cephalobidae</v>
          </cell>
          <cell r="G673" t="str">
            <v>male</v>
          </cell>
          <cell r="H673" t="str">
            <v>bacterivore</v>
          </cell>
          <cell r="J673">
            <v>0</v>
          </cell>
        </row>
        <row r="674">
          <cell r="A674">
            <v>104</v>
          </cell>
          <cell r="B674">
            <v>4</v>
          </cell>
          <cell r="C674">
            <v>6</v>
          </cell>
          <cell r="D674" t="str">
            <v>PA2007</v>
          </cell>
          <cell r="E674">
            <v>16</v>
          </cell>
          <cell r="F674" t="str">
            <v>Hoplolaimidae</v>
          </cell>
          <cell r="G674" t="str">
            <v>female</v>
          </cell>
          <cell r="H674" t="str">
            <v>herbivore</v>
          </cell>
          <cell r="J674">
            <v>0</v>
          </cell>
        </row>
        <row r="675">
          <cell r="A675">
            <v>105</v>
          </cell>
          <cell r="B675">
            <v>4</v>
          </cell>
          <cell r="C675">
            <v>6</v>
          </cell>
          <cell r="D675" t="str">
            <v>PA2007</v>
          </cell>
          <cell r="E675">
            <v>16</v>
          </cell>
          <cell r="F675" t="str">
            <v>Mononchidae</v>
          </cell>
          <cell r="G675" t="str">
            <v>female</v>
          </cell>
          <cell r="H675" t="str">
            <v>carnivore</v>
          </cell>
          <cell r="J675">
            <v>0</v>
          </cell>
        </row>
        <row r="676">
          <cell r="A676">
            <v>106</v>
          </cell>
          <cell r="B676">
            <v>4</v>
          </cell>
          <cell r="C676">
            <v>6</v>
          </cell>
          <cell r="D676" t="str">
            <v>PA2007</v>
          </cell>
          <cell r="E676">
            <v>16</v>
          </cell>
          <cell r="F676" t="str">
            <v>Rhabditidae</v>
          </cell>
          <cell r="G676" t="str">
            <v>female</v>
          </cell>
          <cell r="H676" t="str">
            <v>bacterivore</v>
          </cell>
          <cell r="J676">
            <v>0</v>
          </cell>
        </row>
        <row r="677">
          <cell r="A677">
            <v>107</v>
          </cell>
          <cell r="B677">
            <v>4</v>
          </cell>
          <cell r="C677">
            <v>6</v>
          </cell>
          <cell r="D677" t="str">
            <v>PA2007</v>
          </cell>
          <cell r="E677">
            <v>16</v>
          </cell>
          <cell r="F677" t="str">
            <v>Mononchidae</v>
          </cell>
          <cell r="G677" t="str">
            <v>juvenile</v>
          </cell>
          <cell r="H677" t="str">
            <v>carnivore</v>
          </cell>
          <cell r="J677">
            <v>0</v>
          </cell>
        </row>
        <row r="678">
          <cell r="A678">
            <v>108</v>
          </cell>
          <cell r="B678">
            <v>4</v>
          </cell>
          <cell r="C678">
            <v>6</v>
          </cell>
          <cell r="D678" t="str">
            <v>PA2007</v>
          </cell>
          <cell r="E678">
            <v>16</v>
          </cell>
          <cell r="F678" t="str">
            <v>Cephalobidae</v>
          </cell>
          <cell r="G678" t="str">
            <v>juvenile</v>
          </cell>
          <cell r="H678" t="str">
            <v>bacterivore</v>
          </cell>
          <cell r="J678">
            <v>0</v>
          </cell>
        </row>
        <row r="679">
          <cell r="A679">
            <v>109</v>
          </cell>
          <cell r="B679">
            <v>4</v>
          </cell>
          <cell r="C679">
            <v>6</v>
          </cell>
          <cell r="D679" t="str">
            <v>PA2007</v>
          </cell>
          <cell r="E679">
            <v>16</v>
          </cell>
          <cell r="F679" t="str">
            <v>Tylenchidae</v>
          </cell>
          <cell r="G679" t="str">
            <v>female</v>
          </cell>
          <cell r="H679" t="str">
            <v>herbivore</v>
          </cell>
          <cell r="J679">
            <v>0</v>
          </cell>
        </row>
        <row r="680">
          <cell r="A680">
            <v>110</v>
          </cell>
          <cell r="B680">
            <v>4</v>
          </cell>
          <cell r="C680">
            <v>6</v>
          </cell>
          <cell r="D680" t="str">
            <v>PA2007</v>
          </cell>
          <cell r="E680">
            <v>16</v>
          </cell>
          <cell r="F680" t="str">
            <v>Dolichodoridae</v>
          </cell>
          <cell r="G680" t="str">
            <v>male</v>
          </cell>
          <cell r="H680" t="str">
            <v>herbivore</v>
          </cell>
          <cell r="J680">
            <v>0</v>
          </cell>
        </row>
        <row r="681">
          <cell r="A681">
            <v>111</v>
          </cell>
          <cell r="B681">
            <v>4</v>
          </cell>
          <cell r="C681">
            <v>6</v>
          </cell>
          <cell r="D681" t="str">
            <v>PA2007</v>
          </cell>
          <cell r="E681">
            <v>16</v>
          </cell>
          <cell r="F681" t="str">
            <v>Tylenchidae</v>
          </cell>
          <cell r="G681" t="str">
            <v>female</v>
          </cell>
          <cell r="H681" t="str">
            <v>fungivore</v>
          </cell>
          <cell r="J681">
            <v>0</v>
          </cell>
        </row>
        <row r="682">
          <cell r="A682">
            <v>1</v>
          </cell>
          <cell r="B682">
            <v>4</v>
          </cell>
          <cell r="C682">
            <v>7</v>
          </cell>
          <cell r="D682" t="str">
            <v>DO2009</v>
          </cell>
          <cell r="E682">
            <v>19</v>
          </cell>
          <cell r="F682" t="str">
            <v>Cephalobidae</v>
          </cell>
          <cell r="G682" t="str">
            <v>juvenile</v>
          </cell>
          <cell r="H682" t="str">
            <v>bacterivore</v>
          </cell>
          <cell r="J682">
            <v>0</v>
          </cell>
        </row>
        <row r="683">
          <cell r="A683">
            <v>2</v>
          </cell>
          <cell r="B683">
            <v>4</v>
          </cell>
          <cell r="C683">
            <v>7</v>
          </cell>
          <cell r="D683" t="str">
            <v>DO2009</v>
          </cell>
          <cell r="E683">
            <v>19</v>
          </cell>
          <cell r="F683" t="str">
            <v>Dolichodoridae</v>
          </cell>
          <cell r="G683" t="str">
            <v>male</v>
          </cell>
          <cell r="H683" t="str">
            <v>herbivore</v>
          </cell>
          <cell r="J683">
            <v>0</v>
          </cell>
        </row>
        <row r="684">
          <cell r="A684">
            <v>3</v>
          </cell>
          <cell r="B684">
            <v>4</v>
          </cell>
          <cell r="C684">
            <v>7</v>
          </cell>
          <cell r="D684" t="str">
            <v>DO2009</v>
          </cell>
          <cell r="E684">
            <v>19</v>
          </cell>
          <cell r="F684" t="str">
            <v>Hoplolaimidae</v>
          </cell>
          <cell r="G684" t="str">
            <v>juvenile</v>
          </cell>
          <cell r="H684" t="str">
            <v>herbivore</v>
          </cell>
          <cell r="J684">
            <v>0</v>
          </cell>
        </row>
        <row r="685">
          <cell r="A685">
            <v>4</v>
          </cell>
          <cell r="B685">
            <v>4</v>
          </cell>
          <cell r="C685">
            <v>7</v>
          </cell>
          <cell r="D685" t="str">
            <v>DO2009</v>
          </cell>
          <cell r="E685">
            <v>19</v>
          </cell>
          <cell r="F685" t="str">
            <v>Tylenchidae</v>
          </cell>
          <cell r="G685" t="str">
            <v>male</v>
          </cell>
          <cell r="H685" t="str">
            <v>herbivore</v>
          </cell>
          <cell r="J685" t="str">
            <v>a</v>
          </cell>
        </row>
        <row r="686">
          <cell r="A686">
            <v>5</v>
          </cell>
          <cell r="B686">
            <v>4</v>
          </cell>
          <cell r="C686">
            <v>7</v>
          </cell>
          <cell r="D686" t="str">
            <v>DO2009</v>
          </cell>
          <cell r="E686">
            <v>19</v>
          </cell>
          <cell r="F686" t="str">
            <v>Tylenchidae</v>
          </cell>
          <cell r="G686" t="str">
            <v>female</v>
          </cell>
          <cell r="H686" t="str">
            <v>herbivore</v>
          </cell>
          <cell r="J686">
            <v>0</v>
          </cell>
        </row>
        <row r="687">
          <cell r="A687">
            <v>6</v>
          </cell>
          <cell r="B687">
            <v>4</v>
          </cell>
          <cell r="C687">
            <v>7</v>
          </cell>
          <cell r="D687" t="str">
            <v>DO2009</v>
          </cell>
          <cell r="E687">
            <v>19</v>
          </cell>
          <cell r="F687" t="str">
            <v>Cephalobidae</v>
          </cell>
          <cell r="G687" t="str">
            <v>juvenile</v>
          </cell>
          <cell r="H687" t="str">
            <v>bacterivore</v>
          </cell>
          <cell r="J687">
            <v>0</v>
          </cell>
        </row>
        <row r="688">
          <cell r="A688">
            <v>7</v>
          </cell>
          <cell r="B688">
            <v>4</v>
          </cell>
          <cell r="C688">
            <v>7</v>
          </cell>
          <cell r="D688" t="str">
            <v>DO2009</v>
          </cell>
          <cell r="E688">
            <v>19</v>
          </cell>
          <cell r="F688" t="str">
            <v>Tylenchidae</v>
          </cell>
          <cell r="G688" t="str">
            <v>female</v>
          </cell>
          <cell r="H688" t="str">
            <v>herbivore</v>
          </cell>
          <cell r="J688">
            <v>0</v>
          </cell>
        </row>
        <row r="689">
          <cell r="A689">
            <v>8</v>
          </cell>
          <cell r="B689">
            <v>4</v>
          </cell>
          <cell r="C689">
            <v>7</v>
          </cell>
          <cell r="D689" t="str">
            <v>DO2009</v>
          </cell>
          <cell r="E689">
            <v>19</v>
          </cell>
          <cell r="F689" t="str">
            <v>Aphelenchidae</v>
          </cell>
          <cell r="G689" t="str">
            <v>female</v>
          </cell>
          <cell r="H689" t="str">
            <v>fungivore</v>
          </cell>
          <cell r="J689">
            <v>0</v>
          </cell>
        </row>
        <row r="690">
          <cell r="A690">
            <v>9</v>
          </cell>
          <cell r="B690">
            <v>4</v>
          </cell>
          <cell r="C690">
            <v>7</v>
          </cell>
          <cell r="D690" t="str">
            <v>DO2009</v>
          </cell>
          <cell r="E690">
            <v>19</v>
          </cell>
          <cell r="F690" t="str">
            <v>Dolichodoridae</v>
          </cell>
          <cell r="G690" t="str">
            <v>female</v>
          </cell>
          <cell r="H690" t="str">
            <v>herbivore</v>
          </cell>
          <cell r="J690">
            <v>0</v>
          </cell>
        </row>
        <row r="691">
          <cell r="A691">
            <v>10</v>
          </cell>
          <cell r="B691">
            <v>4</v>
          </cell>
          <cell r="C691">
            <v>7</v>
          </cell>
          <cell r="D691" t="str">
            <v>DO2009</v>
          </cell>
          <cell r="E691">
            <v>19</v>
          </cell>
          <cell r="F691" t="str">
            <v>Aporcelaimidae</v>
          </cell>
          <cell r="G691" t="str">
            <v>female</v>
          </cell>
          <cell r="H691" t="str">
            <v>omnivore</v>
          </cell>
          <cell r="J691">
            <v>0</v>
          </cell>
        </row>
        <row r="692">
          <cell r="A692">
            <v>11</v>
          </cell>
          <cell r="B692">
            <v>4</v>
          </cell>
          <cell r="C692">
            <v>7</v>
          </cell>
          <cell r="D692" t="str">
            <v>DO2009</v>
          </cell>
          <cell r="E692">
            <v>19</v>
          </cell>
          <cell r="F692" t="str">
            <v>Hoplolaimidae</v>
          </cell>
          <cell r="G692" t="str">
            <v>female</v>
          </cell>
          <cell r="H692" t="str">
            <v>herbivore</v>
          </cell>
          <cell r="J692">
            <v>0</v>
          </cell>
        </row>
        <row r="693">
          <cell r="A693">
            <v>12</v>
          </cell>
          <cell r="B693">
            <v>4</v>
          </cell>
          <cell r="C693">
            <v>7</v>
          </cell>
          <cell r="D693" t="str">
            <v>DO2009</v>
          </cell>
          <cell r="E693">
            <v>19</v>
          </cell>
          <cell r="F693" t="str">
            <v>Alaimidae</v>
          </cell>
          <cell r="G693" t="str">
            <v>female</v>
          </cell>
          <cell r="H693" t="str">
            <v>bacterivore</v>
          </cell>
          <cell r="J693">
            <v>0</v>
          </cell>
        </row>
        <row r="694">
          <cell r="A694">
            <v>13</v>
          </cell>
          <cell r="B694">
            <v>4</v>
          </cell>
          <cell r="C694">
            <v>7</v>
          </cell>
          <cell r="D694" t="str">
            <v>DO2009</v>
          </cell>
          <cell r="E694">
            <v>19</v>
          </cell>
          <cell r="F694" t="str">
            <v>Hoplolaimidae</v>
          </cell>
          <cell r="G694" t="str">
            <v>female</v>
          </cell>
          <cell r="H694" t="str">
            <v>herbivore</v>
          </cell>
          <cell r="J694">
            <v>0</v>
          </cell>
        </row>
        <row r="695">
          <cell r="A695">
            <v>14</v>
          </cell>
          <cell r="B695">
            <v>4</v>
          </cell>
          <cell r="C695">
            <v>7</v>
          </cell>
          <cell r="D695" t="str">
            <v>DO2009</v>
          </cell>
          <cell r="E695">
            <v>19</v>
          </cell>
          <cell r="F695" t="str">
            <v>Hoplolaimidae</v>
          </cell>
          <cell r="G695" t="str">
            <v>female</v>
          </cell>
          <cell r="H695" t="str">
            <v>herbivore</v>
          </cell>
          <cell r="J695">
            <v>0</v>
          </cell>
        </row>
        <row r="696">
          <cell r="A696">
            <v>15</v>
          </cell>
          <cell r="B696">
            <v>4</v>
          </cell>
          <cell r="C696">
            <v>7</v>
          </cell>
          <cell r="D696" t="str">
            <v>DO2009</v>
          </cell>
          <cell r="E696">
            <v>19</v>
          </cell>
          <cell r="F696" t="str">
            <v>Aphelenchidae</v>
          </cell>
          <cell r="G696" t="str">
            <v>female</v>
          </cell>
          <cell r="H696" t="str">
            <v>fungivore</v>
          </cell>
          <cell r="J696">
            <v>0</v>
          </cell>
        </row>
        <row r="697">
          <cell r="A697">
            <v>16</v>
          </cell>
          <cell r="B697">
            <v>4</v>
          </cell>
          <cell r="C697">
            <v>7</v>
          </cell>
          <cell r="D697" t="str">
            <v>DO2009</v>
          </cell>
          <cell r="E697">
            <v>19</v>
          </cell>
          <cell r="F697" t="str">
            <v>Dolichodoridae</v>
          </cell>
          <cell r="G697" t="str">
            <v>juvenile</v>
          </cell>
          <cell r="H697" t="str">
            <v>herbivore</v>
          </cell>
          <cell r="J697">
            <v>0</v>
          </cell>
        </row>
        <row r="698">
          <cell r="A698">
            <v>17</v>
          </cell>
          <cell r="B698">
            <v>4</v>
          </cell>
          <cell r="C698">
            <v>7</v>
          </cell>
          <cell r="D698" t="str">
            <v>DO2009</v>
          </cell>
          <cell r="E698">
            <v>19</v>
          </cell>
          <cell r="F698" t="str">
            <v>Cephalobidae</v>
          </cell>
          <cell r="G698" t="str">
            <v>juvenile</v>
          </cell>
          <cell r="H698" t="str">
            <v>bacterivore</v>
          </cell>
          <cell r="J698">
            <v>0</v>
          </cell>
        </row>
        <row r="699">
          <cell r="A699">
            <v>18</v>
          </cell>
          <cell r="B699">
            <v>4</v>
          </cell>
          <cell r="C699">
            <v>7</v>
          </cell>
          <cell r="D699" t="str">
            <v>DO2009</v>
          </cell>
          <cell r="E699">
            <v>19</v>
          </cell>
          <cell r="F699" t="str">
            <v>Aphelenchidae</v>
          </cell>
          <cell r="G699" t="str">
            <v>female</v>
          </cell>
          <cell r="H699" t="str">
            <v>fungivore</v>
          </cell>
          <cell r="J699">
            <v>0</v>
          </cell>
        </row>
        <row r="700">
          <cell r="A700">
            <v>19</v>
          </cell>
          <cell r="B700">
            <v>4</v>
          </cell>
          <cell r="C700">
            <v>7</v>
          </cell>
          <cell r="D700" t="str">
            <v>DO2009</v>
          </cell>
          <cell r="E700">
            <v>19</v>
          </cell>
          <cell r="F700" t="str">
            <v>Tylenchidae</v>
          </cell>
          <cell r="G700" t="str">
            <v>female</v>
          </cell>
          <cell r="H700" t="str">
            <v>herbivore</v>
          </cell>
          <cell r="J700">
            <v>0</v>
          </cell>
        </row>
        <row r="701">
          <cell r="A701">
            <v>20</v>
          </cell>
          <cell r="B701">
            <v>4</v>
          </cell>
          <cell r="C701">
            <v>7</v>
          </cell>
          <cell r="D701" t="str">
            <v>DO2009</v>
          </cell>
          <cell r="E701">
            <v>19</v>
          </cell>
          <cell r="F701" t="str">
            <v>Cephalobidae</v>
          </cell>
          <cell r="G701" t="str">
            <v>juvenile</v>
          </cell>
          <cell r="H701" t="str">
            <v>bacterivore</v>
          </cell>
          <cell r="J701">
            <v>0</v>
          </cell>
        </row>
        <row r="702">
          <cell r="A702">
            <v>21</v>
          </cell>
          <cell r="B702">
            <v>4</v>
          </cell>
          <cell r="C702">
            <v>7</v>
          </cell>
          <cell r="D702" t="str">
            <v>DO2009</v>
          </cell>
          <cell r="E702">
            <v>19</v>
          </cell>
          <cell r="F702" t="str">
            <v>Cephalobidae</v>
          </cell>
          <cell r="G702" t="str">
            <v>juvenile</v>
          </cell>
          <cell r="H702" t="str">
            <v>bacterivore</v>
          </cell>
          <cell r="J702">
            <v>0</v>
          </cell>
        </row>
        <row r="703">
          <cell r="A703">
            <v>22</v>
          </cell>
          <cell r="B703">
            <v>4</v>
          </cell>
          <cell r="C703">
            <v>7</v>
          </cell>
          <cell r="D703" t="str">
            <v>DO2009</v>
          </cell>
          <cell r="E703">
            <v>19</v>
          </cell>
          <cell r="F703" t="str">
            <v>Aphelenchidae</v>
          </cell>
          <cell r="G703" t="str">
            <v>female</v>
          </cell>
          <cell r="H703" t="str">
            <v>fungivore</v>
          </cell>
          <cell r="J703">
            <v>0</v>
          </cell>
        </row>
        <row r="704">
          <cell r="A704">
            <v>23</v>
          </cell>
          <cell r="B704">
            <v>4</v>
          </cell>
          <cell r="C704">
            <v>7</v>
          </cell>
          <cell r="D704" t="str">
            <v>DO2009</v>
          </cell>
          <cell r="E704">
            <v>19</v>
          </cell>
          <cell r="F704" t="str">
            <v>Cephalobidae</v>
          </cell>
          <cell r="G704" t="str">
            <v>male</v>
          </cell>
          <cell r="H704" t="str">
            <v>bacterivore</v>
          </cell>
          <cell r="J704">
            <v>0</v>
          </cell>
        </row>
        <row r="705">
          <cell r="A705">
            <v>24</v>
          </cell>
          <cell r="B705">
            <v>4</v>
          </cell>
          <cell r="C705">
            <v>7</v>
          </cell>
          <cell r="D705" t="str">
            <v>DO2009</v>
          </cell>
          <cell r="E705">
            <v>19</v>
          </cell>
          <cell r="F705" t="str">
            <v>Tylenchidae</v>
          </cell>
          <cell r="G705" t="str">
            <v>female</v>
          </cell>
          <cell r="H705" t="str">
            <v>herbivore</v>
          </cell>
          <cell r="J705">
            <v>0</v>
          </cell>
        </row>
        <row r="706">
          <cell r="A706">
            <v>25</v>
          </cell>
          <cell r="B706">
            <v>4</v>
          </cell>
          <cell r="C706">
            <v>7</v>
          </cell>
          <cell r="D706" t="str">
            <v>DO2009</v>
          </cell>
          <cell r="E706">
            <v>19</v>
          </cell>
          <cell r="F706" t="str">
            <v>Tylenchidae</v>
          </cell>
          <cell r="G706" t="str">
            <v>female</v>
          </cell>
          <cell r="H706" t="str">
            <v>herbivore</v>
          </cell>
          <cell r="J706">
            <v>0</v>
          </cell>
        </row>
        <row r="707">
          <cell r="A707">
            <v>26</v>
          </cell>
          <cell r="B707">
            <v>4</v>
          </cell>
          <cell r="C707">
            <v>7</v>
          </cell>
          <cell r="D707" t="str">
            <v>DO2009</v>
          </cell>
          <cell r="E707">
            <v>19</v>
          </cell>
          <cell r="F707" t="str">
            <v>Hoplolaimidae</v>
          </cell>
          <cell r="G707" t="str">
            <v>juvenile</v>
          </cell>
          <cell r="H707" t="str">
            <v>herbivore</v>
          </cell>
          <cell r="J707">
            <v>0</v>
          </cell>
        </row>
        <row r="708">
          <cell r="A708">
            <v>27</v>
          </cell>
          <cell r="B708">
            <v>4</v>
          </cell>
          <cell r="C708">
            <v>7</v>
          </cell>
          <cell r="D708" t="str">
            <v>DO2009</v>
          </cell>
          <cell r="E708">
            <v>19</v>
          </cell>
          <cell r="F708" t="str">
            <v>Tylenchidae</v>
          </cell>
          <cell r="G708" t="str">
            <v>female</v>
          </cell>
          <cell r="H708" t="str">
            <v>herbivore</v>
          </cell>
          <cell r="J708">
            <v>0</v>
          </cell>
        </row>
        <row r="709">
          <cell r="A709">
            <v>28</v>
          </cell>
          <cell r="B709">
            <v>4</v>
          </cell>
          <cell r="C709">
            <v>7</v>
          </cell>
          <cell r="D709" t="str">
            <v>DO2009</v>
          </cell>
          <cell r="E709">
            <v>19</v>
          </cell>
          <cell r="F709" t="str">
            <v>Tylenchidae</v>
          </cell>
          <cell r="G709" t="str">
            <v>female</v>
          </cell>
          <cell r="H709" t="str">
            <v>herbivore</v>
          </cell>
          <cell r="J709">
            <v>0</v>
          </cell>
        </row>
        <row r="710">
          <cell r="A710">
            <v>29</v>
          </cell>
          <cell r="B710">
            <v>4</v>
          </cell>
          <cell r="C710">
            <v>7</v>
          </cell>
          <cell r="D710" t="str">
            <v>DO2009</v>
          </cell>
          <cell r="E710">
            <v>19</v>
          </cell>
          <cell r="F710" t="str">
            <v>Aphelenchidae</v>
          </cell>
          <cell r="G710" t="str">
            <v>female</v>
          </cell>
          <cell r="H710" t="str">
            <v>fungivore</v>
          </cell>
          <cell r="J710">
            <v>0</v>
          </cell>
        </row>
        <row r="711">
          <cell r="A711">
            <v>30</v>
          </cell>
          <cell r="B711">
            <v>4</v>
          </cell>
          <cell r="C711">
            <v>7</v>
          </cell>
          <cell r="D711" t="str">
            <v>DO2009</v>
          </cell>
          <cell r="E711">
            <v>19</v>
          </cell>
          <cell r="F711" t="str">
            <v>Cephalobidae</v>
          </cell>
          <cell r="G711" t="str">
            <v>juvenile</v>
          </cell>
          <cell r="H711" t="str">
            <v>bacterivore</v>
          </cell>
          <cell r="J711">
            <v>0</v>
          </cell>
        </row>
        <row r="712">
          <cell r="A712">
            <v>31</v>
          </cell>
          <cell r="B712">
            <v>4</v>
          </cell>
          <cell r="C712">
            <v>7</v>
          </cell>
          <cell r="D712" t="str">
            <v>DO2009</v>
          </cell>
          <cell r="E712">
            <v>19</v>
          </cell>
          <cell r="F712" t="str">
            <v>Psilenchidae</v>
          </cell>
          <cell r="G712" t="str">
            <v>juvenile</v>
          </cell>
          <cell r="H712" t="str">
            <v>herbivore</v>
          </cell>
          <cell r="J712" t="str">
            <v>!!!!</v>
          </cell>
        </row>
        <row r="713">
          <cell r="A713">
            <v>32</v>
          </cell>
          <cell r="B713">
            <v>4</v>
          </cell>
          <cell r="C713">
            <v>7</v>
          </cell>
          <cell r="D713" t="str">
            <v>DO2009</v>
          </cell>
          <cell r="E713">
            <v>19</v>
          </cell>
          <cell r="F713" t="str">
            <v>Cephalobidae</v>
          </cell>
          <cell r="G713" t="str">
            <v>juvenile</v>
          </cell>
          <cell r="H713" t="str">
            <v>bacterivore</v>
          </cell>
          <cell r="J713">
            <v>0</v>
          </cell>
        </row>
        <row r="714">
          <cell r="A714">
            <v>33</v>
          </cell>
          <cell r="B714">
            <v>4</v>
          </cell>
          <cell r="C714">
            <v>7</v>
          </cell>
          <cell r="D714" t="str">
            <v>DO2009</v>
          </cell>
          <cell r="E714">
            <v>19</v>
          </cell>
          <cell r="F714" t="str">
            <v>Aphelenchidae</v>
          </cell>
          <cell r="G714" t="str">
            <v>female</v>
          </cell>
          <cell r="H714" t="str">
            <v>fungivore</v>
          </cell>
          <cell r="J714">
            <v>0</v>
          </cell>
        </row>
        <row r="715">
          <cell r="A715">
            <v>34</v>
          </cell>
          <cell r="B715">
            <v>4</v>
          </cell>
          <cell r="C715">
            <v>7</v>
          </cell>
          <cell r="D715" t="str">
            <v>DO2009</v>
          </cell>
          <cell r="E715">
            <v>19</v>
          </cell>
          <cell r="F715" t="str">
            <v>Psilenchidae</v>
          </cell>
          <cell r="G715" t="str">
            <v>female</v>
          </cell>
          <cell r="H715" t="str">
            <v>herbivore</v>
          </cell>
          <cell r="J715" t="str">
            <v>!!!!</v>
          </cell>
        </row>
        <row r="716">
          <cell r="A716">
            <v>35</v>
          </cell>
          <cell r="B716">
            <v>4</v>
          </cell>
          <cell r="C716">
            <v>7</v>
          </cell>
          <cell r="D716" t="str">
            <v>DO2009</v>
          </cell>
          <cell r="E716">
            <v>19</v>
          </cell>
          <cell r="F716" t="str">
            <v>Dolichodoridae</v>
          </cell>
          <cell r="G716" t="str">
            <v>female</v>
          </cell>
          <cell r="H716" t="str">
            <v>herbivore</v>
          </cell>
          <cell r="J716">
            <v>0</v>
          </cell>
        </row>
        <row r="717">
          <cell r="A717">
            <v>36</v>
          </cell>
          <cell r="B717">
            <v>4</v>
          </cell>
          <cell r="C717">
            <v>7</v>
          </cell>
          <cell r="D717" t="str">
            <v>DO2009</v>
          </cell>
          <cell r="E717">
            <v>19</v>
          </cell>
          <cell r="F717" t="str">
            <v>Hoplolaimidae</v>
          </cell>
          <cell r="G717" t="str">
            <v>juvenile</v>
          </cell>
          <cell r="H717" t="str">
            <v>herbivore</v>
          </cell>
          <cell r="J717">
            <v>0</v>
          </cell>
        </row>
        <row r="718">
          <cell r="A718">
            <v>37</v>
          </cell>
          <cell r="B718">
            <v>4</v>
          </cell>
          <cell r="C718">
            <v>7</v>
          </cell>
          <cell r="D718" t="str">
            <v>DO2009</v>
          </cell>
          <cell r="E718">
            <v>19</v>
          </cell>
          <cell r="F718" t="str">
            <v>Dolichodoridae</v>
          </cell>
          <cell r="G718" t="str">
            <v>juvenile</v>
          </cell>
          <cell r="H718" t="str">
            <v>herbivore</v>
          </cell>
          <cell r="J718">
            <v>0</v>
          </cell>
        </row>
        <row r="719">
          <cell r="A719">
            <v>38</v>
          </cell>
          <cell r="B719">
            <v>4</v>
          </cell>
          <cell r="C719">
            <v>7</v>
          </cell>
          <cell r="D719" t="str">
            <v>DO2009</v>
          </cell>
          <cell r="E719">
            <v>19</v>
          </cell>
          <cell r="F719" t="str">
            <v>Tylenchidae</v>
          </cell>
          <cell r="G719" t="str">
            <v>male</v>
          </cell>
          <cell r="H719" t="str">
            <v>herbivore</v>
          </cell>
          <cell r="J719">
            <v>0</v>
          </cell>
        </row>
        <row r="720">
          <cell r="A720">
            <v>39</v>
          </cell>
          <cell r="B720">
            <v>4</v>
          </cell>
          <cell r="C720">
            <v>7</v>
          </cell>
          <cell r="D720" t="str">
            <v>DO2009</v>
          </cell>
          <cell r="E720">
            <v>19</v>
          </cell>
          <cell r="F720" t="str">
            <v>Dolichodoridae</v>
          </cell>
          <cell r="G720" t="str">
            <v>female</v>
          </cell>
          <cell r="H720" t="str">
            <v>herbivore</v>
          </cell>
          <cell r="J720">
            <v>0</v>
          </cell>
        </row>
        <row r="721">
          <cell r="A721">
            <v>40</v>
          </cell>
          <cell r="B721">
            <v>4</v>
          </cell>
          <cell r="C721">
            <v>7</v>
          </cell>
          <cell r="D721" t="str">
            <v>DO2009</v>
          </cell>
          <cell r="E721">
            <v>19</v>
          </cell>
          <cell r="F721" t="str">
            <v>Aphelenchoididae</v>
          </cell>
          <cell r="G721" t="str">
            <v>female</v>
          </cell>
          <cell r="H721" t="str">
            <v>fungivore</v>
          </cell>
          <cell r="J721">
            <v>0</v>
          </cell>
        </row>
        <row r="722">
          <cell r="A722">
            <v>41</v>
          </cell>
          <cell r="B722">
            <v>4</v>
          </cell>
          <cell r="C722">
            <v>7</v>
          </cell>
          <cell r="D722" t="str">
            <v>DO2009</v>
          </cell>
          <cell r="E722">
            <v>19</v>
          </cell>
          <cell r="F722" t="str">
            <v>Mononchidae</v>
          </cell>
          <cell r="G722" t="str">
            <v>juvenile</v>
          </cell>
          <cell r="H722" t="str">
            <v>carnivore</v>
          </cell>
          <cell r="J722">
            <v>0</v>
          </cell>
        </row>
        <row r="723">
          <cell r="A723">
            <v>42</v>
          </cell>
          <cell r="B723">
            <v>4</v>
          </cell>
          <cell r="C723">
            <v>7</v>
          </cell>
          <cell r="D723" t="str">
            <v>DO2009</v>
          </cell>
          <cell r="E723">
            <v>19</v>
          </cell>
          <cell r="F723" t="str">
            <v>Tylenchidae</v>
          </cell>
          <cell r="G723" t="str">
            <v>female</v>
          </cell>
          <cell r="H723" t="str">
            <v>herbivore</v>
          </cell>
          <cell r="J723">
            <v>0</v>
          </cell>
        </row>
        <row r="724">
          <cell r="A724">
            <v>43</v>
          </cell>
          <cell r="B724">
            <v>4</v>
          </cell>
          <cell r="C724">
            <v>7</v>
          </cell>
          <cell r="D724" t="str">
            <v>DO2009</v>
          </cell>
          <cell r="E724">
            <v>19</v>
          </cell>
          <cell r="F724" t="str">
            <v>Hoplolaimidae</v>
          </cell>
          <cell r="G724" t="str">
            <v>juvenile</v>
          </cell>
          <cell r="H724" t="str">
            <v>herbivore</v>
          </cell>
          <cell r="J724">
            <v>0</v>
          </cell>
        </row>
        <row r="725">
          <cell r="A725">
            <v>44</v>
          </cell>
          <cell r="B725">
            <v>4</v>
          </cell>
          <cell r="C725">
            <v>7</v>
          </cell>
          <cell r="D725" t="str">
            <v>DO2009</v>
          </cell>
          <cell r="E725">
            <v>19</v>
          </cell>
          <cell r="F725" t="str">
            <v>Tylenchidae</v>
          </cell>
          <cell r="G725" t="str">
            <v>female</v>
          </cell>
          <cell r="H725" t="str">
            <v>herbivore</v>
          </cell>
          <cell r="J725">
            <v>0</v>
          </cell>
        </row>
        <row r="726">
          <cell r="A726">
            <v>45</v>
          </cell>
          <cell r="B726">
            <v>4</v>
          </cell>
          <cell r="C726">
            <v>7</v>
          </cell>
          <cell r="D726" t="str">
            <v>DO2009</v>
          </cell>
          <cell r="E726">
            <v>19</v>
          </cell>
          <cell r="F726" t="str">
            <v>Psilenchidae</v>
          </cell>
          <cell r="G726" t="str">
            <v>female</v>
          </cell>
          <cell r="H726" t="str">
            <v>herbivore</v>
          </cell>
          <cell r="J726">
            <v>0</v>
          </cell>
        </row>
        <row r="727">
          <cell r="A727">
            <v>46</v>
          </cell>
          <cell r="B727">
            <v>4</v>
          </cell>
          <cell r="C727">
            <v>7</v>
          </cell>
          <cell r="D727" t="str">
            <v>DO2009</v>
          </cell>
          <cell r="E727">
            <v>19</v>
          </cell>
          <cell r="F727" t="str">
            <v>Cephalobidae</v>
          </cell>
          <cell r="G727" t="str">
            <v>juvenile</v>
          </cell>
          <cell r="H727" t="str">
            <v>bacterivore</v>
          </cell>
          <cell r="J727">
            <v>0</v>
          </cell>
        </row>
        <row r="728">
          <cell r="A728">
            <v>47</v>
          </cell>
          <cell r="B728">
            <v>4</v>
          </cell>
          <cell r="C728">
            <v>7</v>
          </cell>
          <cell r="D728" t="str">
            <v>DO2009</v>
          </cell>
          <cell r="E728">
            <v>19</v>
          </cell>
          <cell r="F728" t="str">
            <v>Dolichodoridae</v>
          </cell>
          <cell r="G728" t="str">
            <v>female</v>
          </cell>
          <cell r="H728" t="str">
            <v>herbivore</v>
          </cell>
          <cell r="J728">
            <v>0</v>
          </cell>
        </row>
        <row r="729">
          <cell r="A729">
            <v>48</v>
          </cell>
          <cell r="B729">
            <v>4</v>
          </cell>
          <cell r="C729">
            <v>7</v>
          </cell>
          <cell r="D729" t="str">
            <v>DO2009</v>
          </cell>
          <cell r="E729">
            <v>19</v>
          </cell>
          <cell r="F729" t="str">
            <v>Dolichodoridae</v>
          </cell>
          <cell r="G729" t="str">
            <v>male</v>
          </cell>
          <cell r="H729" t="str">
            <v>herbivore</v>
          </cell>
          <cell r="J729">
            <v>0</v>
          </cell>
        </row>
        <row r="730">
          <cell r="A730">
            <v>49</v>
          </cell>
          <cell r="B730">
            <v>4</v>
          </cell>
          <cell r="C730">
            <v>7</v>
          </cell>
          <cell r="D730" t="str">
            <v>DO2009</v>
          </cell>
          <cell r="E730">
            <v>19</v>
          </cell>
          <cell r="F730" t="str">
            <v>Aphelenchidae</v>
          </cell>
          <cell r="G730" t="str">
            <v>female</v>
          </cell>
          <cell r="H730" t="str">
            <v>fungivore</v>
          </cell>
          <cell r="J730">
            <v>0</v>
          </cell>
        </row>
        <row r="731">
          <cell r="A731">
            <v>50</v>
          </cell>
          <cell r="B731">
            <v>4</v>
          </cell>
          <cell r="C731">
            <v>7</v>
          </cell>
          <cell r="D731" t="str">
            <v>DO2009</v>
          </cell>
          <cell r="E731">
            <v>19</v>
          </cell>
          <cell r="F731" t="str">
            <v>Cephalobidae</v>
          </cell>
          <cell r="G731" t="str">
            <v>male</v>
          </cell>
          <cell r="H731" t="str">
            <v>bacterivore</v>
          </cell>
          <cell r="J731">
            <v>0</v>
          </cell>
        </row>
        <row r="732">
          <cell r="A732">
            <v>51</v>
          </cell>
          <cell r="B732">
            <v>4</v>
          </cell>
          <cell r="C732">
            <v>7</v>
          </cell>
          <cell r="D732" t="str">
            <v>DO2009</v>
          </cell>
          <cell r="E732">
            <v>19</v>
          </cell>
          <cell r="F732" t="str">
            <v>Cephalobidae</v>
          </cell>
          <cell r="G732" t="str">
            <v>female</v>
          </cell>
          <cell r="H732" t="str">
            <v>bacterivore</v>
          </cell>
          <cell r="J732">
            <v>0</v>
          </cell>
        </row>
        <row r="733">
          <cell r="A733">
            <v>52</v>
          </cell>
          <cell r="B733">
            <v>4</v>
          </cell>
          <cell r="C733">
            <v>7</v>
          </cell>
          <cell r="D733" t="str">
            <v>DO2009</v>
          </cell>
          <cell r="E733">
            <v>19</v>
          </cell>
          <cell r="F733" t="str">
            <v>Cephalobidae</v>
          </cell>
          <cell r="G733" t="str">
            <v>male</v>
          </cell>
          <cell r="H733" t="str">
            <v>bacterivore</v>
          </cell>
          <cell r="J733">
            <v>0</v>
          </cell>
        </row>
        <row r="734">
          <cell r="A734">
            <v>53</v>
          </cell>
          <cell r="B734">
            <v>4</v>
          </cell>
          <cell r="C734">
            <v>7</v>
          </cell>
          <cell r="D734" t="str">
            <v>DO2009</v>
          </cell>
          <cell r="E734">
            <v>19</v>
          </cell>
          <cell r="F734" t="str">
            <v>Tylenchidae</v>
          </cell>
          <cell r="G734" t="str">
            <v>female</v>
          </cell>
          <cell r="H734" t="str">
            <v>herbivore</v>
          </cell>
          <cell r="J734">
            <v>0</v>
          </cell>
        </row>
        <row r="735">
          <cell r="A735">
            <v>54</v>
          </cell>
          <cell r="B735">
            <v>4</v>
          </cell>
          <cell r="C735">
            <v>7</v>
          </cell>
          <cell r="D735" t="str">
            <v>DO2009</v>
          </cell>
          <cell r="E735">
            <v>19</v>
          </cell>
          <cell r="F735" t="str">
            <v>Cephalobidae</v>
          </cell>
          <cell r="G735" t="str">
            <v>female</v>
          </cell>
          <cell r="H735" t="str">
            <v>bacterivore</v>
          </cell>
          <cell r="J735">
            <v>0</v>
          </cell>
        </row>
        <row r="736">
          <cell r="A736">
            <v>55</v>
          </cell>
          <cell r="B736">
            <v>4</v>
          </cell>
          <cell r="C736">
            <v>7</v>
          </cell>
          <cell r="D736" t="str">
            <v>DO2009</v>
          </cell>
          <cell r="E736">
            <v>19</v>
          </cell>
          <cell r="F736" t="str">
            <v>Aphelenchidae</v>
          </cell>
          <cell r="G736" t="str">
            <v>female</v>
          </cell>
          <cell r="H736" t="str">
            <v>fungivore</v>
          </cell>
          <cell r="J736">
            <v>0</v>
          </cell>
        </row>
        <row r="737">
          <cell r="A737">
            <v>56</v>
          </cell>
          <cell r="B737">
            <v>4</v>
          </cell>
          <cell r="C737">
            <v>7</v>
          </cell>
          <cell r="D737" t="str">
            <v>DO2009</v>
          </cell>
          <cell r="E737">
            <v>19</v>
          </cell>
          <cell r="F737" t="str">
            <v>Aphelenchidae</v>
          </cell>
          <cell r="G737" t="str">
            <v>female</v>
          </cell>
          <cell r="H737" t="str">
            <v>fungivore</v>
          </cell>
          <cell r="J737">
            <v>0</v>
          </cell>
        </row>
        <row r="738">
          <cell r="A738">
            <v>57</v>
          </cell>
          <cell r="B738">
            <v>4</v>
          </cell>
          <cell r="C738">
            <v>7</v>
          </cell>
          <cell r="D738" t="str">
            <v>DO2009</v>
          </cell>
          <cell r="E738">
            <v>19</v>
          </cell>
          <cell r="F738" t="str">
            <v>Tylenchidae</v>
          </cell>
          <cell r="G738" t="str">
            <v>female</v>
          </cell>
          <cell r="H738" t="str">
            <v>herbivore</v>
          </cell>
          <cell r="J738">
            <v>0</v>
          </cell>
        </row>
        <row r="739">
          <cell r="A739">
            <v>58</v>
          </cell>
          <cell r="B739">
            <v>4</v>
          </cell>
          <cell r="C739">
            <v>7</v>
          </cell>
          <cell r="D739" t="str">
            <v>DO2009</v>
          </cell>
          <cell r="E739">
            <v>19</v>
          </cell>
          <cell r="F739" t="str">
            <v>Aphelenchoididae</v>
          </cell>
          <cell r="G739" t="str">
            <v>female</v>
          </cell>
          <cell r="H739" t="str">
            <v>fungivore</v>
          </cell>
          <cell r="J739">
            <v>0</v>
          </cell>
        </row>
        <row r="740">
          <cell r="A740">
            <v>59</v>
          </cell>
          <cell r="B740">
            <v>4</v>
          </cell>
          <cell r="C740">
            <v>7</v>
          </cell>
          <cell r="D740" t="str">
            <v>DO2009</v>
          </cell>
          <cell r="E740">
            <v>19</v>
          </cell>
          <cell r="F740" t="str">
            <v>Aphelenchidae</v>
          </cell>
          <cell r="G740" t="str">
            <v>juvenile</v>
          </cell>
          <cell r="H740" t="str">
            <v>fungivore</v>
          </cell>
          <cell r="J740">
            <v>0</v>
          </cell>
        </row>
        <row r="741">
          <cell r="A741">
            <v>60</v>
          </cell>
          <cell r="B741">
            <v>4</v>
          </cell>
          <cell r="C741">
            <v>7</v>
          </cell>
          <cell r="D741" t="str">
            <v>DO2009</v>
          </cell>
          <cell r="E741">
            <v>19</v>
          </cell>
          <cell r="F741" t="str">
            <v>Hoplolaimidae</v>
          </cell>
          <cell r="G741" t="str">
            <v>juvenile</v>
          </cell>
          <cell r="H741" t="str">
            <v>herbivore</v>
          </cell>
          <cell r="J741">
            <v>0</v>
          </cell>
        </row>
        <row r="742">
          <cell r="A742">
            <v>61</v>
          </cell>
          <cell r="B742">
            <v>4</v>
          </cell>
          <cell r="C742">
            <v>7</v>
          </cell>
          <cell r="D742" t="str">
            <v>DO2009</v>
          </cell>
          <cell r="E742">
            <v>19</v>
          </cell>
          <cell r="F742" t="str">
            <v>Dolichodoridae</v>
          </cell>
          <cell r="G742" t="str">
            <v>female</v>
          </cell>
          <cell r="H742" t="str">
            <v>herbivore</v>
          </cell>
          <cell r="J742">
            <v>0</v>
          </cell>
        </row>
        <row r="743">
          <cell r="A743">
            <v>62</v>
          </cell>
          <cell r="B743">
            <v>4</v>
          </cell>
          <cell r="C743">
            <v>7</v>
          </cell>
          <cell r="D743" t="str">
            <v>DO2009</v>
          </cell>
          <cell r="E743">
            <v>19</v>
          </cell>
          <cell r="F743" t="str">
            <v>Tylenchidae</v>
          </cell>
          <cell r="G743" t="str">
            <v>female</v>
          </cell>
          <cell r="H743" t="str">
            <v>herbivore</v>
          </cell>
          <cell r="J743">
            <v>0</v>
          </cell>
        </row>
        <row r="744">
          <cell r="A744">
            <v>63</v>
          </cell>
          <cell r="B744">
            <v>4</v>
          </cell>
          <cell r="C744">
            <v>7</v>
          </cell>
          <cell r="D744" t="str">
            <v>DO2009</v>
          </cell>
          <cell r="E744">
            <v>19</v>
          </cell>
          <cell r="F744" t="str">
            <v>Dolichodoridae</v>
          </cell>
          <cell r="G744" t="str">
            <v>female</v>
          </cell>
          <cell r="H744" t="str">
            <v>herbivore</v>
          </cell>
          <cell r="J744">
            <v>0</v>
          </cell>
        </row>
        <row r="745">
          <cell r="A745">
            <v>64</v>
          </cell>
          <cell r="B745">
            <v>4</v>
          </cell>
          <cell r="C745">
            <v>7</v>
          </cell>
          <cell r="D745" t="str">
            <v>DO2009</v>
          </cell>
          <cell r="E745">
            <v>19</v>
          </cell>
          <cell r="F745" t="str">
            <v>Cephalobidae</v>
          </cell>
          <cell r="G745" t="str">
            <v>juvenile</v>
          </cell>
          <cell r="H745" t="str">
            <v>bacterivore</v>
          </cell>
          <cell r="J745">
            <v>0</v>
          </cell>
        </row>
        <row r="746">
          <cell r="A746">
            <v>65</v>
          </cell>
          <cell r="B746">
            <v>4</v>
          </cell>
          <cell r="C746">
            <v>7</v>
          </cell>
          <cell r="D746" t="str">
            <v>DO2009</v>
          </cell>
          <cell r="E746">
            <v>19</v>
          </cell>
          <cell r="F746" t="str">
            <v>Tylenchidae</v>
          </cell>
          <cell r="G746" t="str">
            <v>female</v>
          </cell>
          <cell r="H746" t="str">
            <v>herbivore</v>
          </cell>
          <cell r="J746">
            <v>0</v>
          </cell>
        </row>
        <row r="747">
          <cell r="A747">
            <v>66</v>
          </cell>
          <cell r="B747">
            <v>4</v>
          </cell>
          <cell r="C747">
            <v>7</v>
          </cell>
          <cell r="D747" t="str">
            <v>DO2009</v>
          </cell>
          <cell r="E747">
            <v>19</v>
          </cell>
          <cell r="F747" t="str">
            <v>Cephalobidae</v>
          </cell>
          <cell r="G747" t="str">
            <v>juvenile</v>
          </cell>
          <cell r="H747" t="str">
            <v>bacterivore</v>
          </cell>
          <cell r="J747">
            <v>0</v>
          </cell>
        </row>
        <row r="748">
          <cell r="A748">
            <v>67</v>
          </cell>
          <cell r="B748">
            <v>4</v>
          </cell>
          <cell r="C748">
            <v>7</v>
          </cell>
          <cell r="D748" t="str">
            <v>DO2009</v>
          </cell>
          <cell r="E748">
            <v>19</v>
          </cell>
          <cell r="F748" t="str">
            <v>Hoplolaimidae</v>
          </cell>
          <cell r="G748" t="str">
            <v>juvenile</v>
          </cell>
          <cell r="H748" t="str">
            <v>herbivore</v>
          </cell>
          <cell r="J748">
            <v>0</v>
          </cell>
        </row>
        <row r="749">
          <cell r="A749">
            <v>68</v>
          </cell>
          <cell r="B749">
            <v>4</v>
          </cell>
          <cell r="C749">
            <v>7</v>
          </cell>
          <cell r="D749" t="str">
            <v>DO2009</v>
          </cell>
          <cell r="E749">
            <v>19</v>
          </cell>
          <cell r="F749" t="str">
            <v>Tylenchidae</v>
          </cell>
          <cell r="G749" t="str">
            <v>female</v>
          </cell>
          <cell r="H749" t="str">
            <v>herbivore</v>
          </cell>
          <cell r="J749">
            <v>0</v>
          </cell>
        </row>
        <row r="750">
          <cell r="A750">
            <v>69</v>
          </cell>
          <cell r="B750">
            <v>4</v>
          </cell>
          <cell r="C750">
            <v>7</v>
          </cell>
          <cell r="D750" t="str">
            <v>DO2009</v>
          </cell>
          <cell r="E750">
            <v>19</v>
          </cell>
          <cell r="F750" t="str">
            <v>Tylenchidae</v>
          </cell>
          <cell r="G750" t="str">
            <v>female</v>
          </cell>
          <cell r="H750" t="str">
            <v>herbivore</v>
          </cell>
          <cell r="J750">
            <v>0</v>
          </cell>
        </row>
        <row r="751">
          <cell r="A751">
            <v>70</v>
          </cell>
          <cell r="B751">
            <v>4</v>
          </cell>
          <cell r="C751">
            <v>7</v>
          </cell>
          <cell r="D751" t="str">
            <v>DO2009</v>
          </cell>
          <cell r="E751">
            <v>19</v>
          </cell>
          <cell r="F751" t="str">
            <v>Aphelenchidae</v>
          </cell>
          <cell r="G751" t="str">
            <v>female</v>
          </cell>
          <cell r="H751" t="str">
            <v>fungivore</v>
          </cell>
          <cell r="J751">
            <v>0</v>
          </cell>
        </row>
        <row r="752">
          <cell r="A752">
            <v>71</v>
          </cell>
          <cell r="B752">
            <v>4</v>
          </cell>
          <cell r="C752">
            <v>7</v>
          </cell>
          <cell r="D752" t="str">
            <v>DO2009</v>
          </cell>
          <cell r="E752">
            <v>19</v>
          </cell>
          <cell r="F752" t="str">
            <v>Aphelenchidae</v>
          </cell>
          <cell r="G752" t="str">
            <v>female</v>
          </cell>
          <cell r="H752" t="str">
            <v>fungivore</v>
          </cell>
          <cell r="J752">
            <v>0</v>
          </cell>
        </row>
        <row r="753">
          <cell r="A753">
            <v>72</v>
          </cell>
          <cell r="B753">
            <v>4</v>
          </cell>
          <cell r="C753">
            <v>7</v>
          </cell>
          <cell r="D753" t="str">
            <v>DO2009</v>
          </cell>
          <cell r="E753">
            <v>19</v>
          </cell>
          <cell r="F753" t="str">
            <v>Tylenchidae</v>
          </cell>
          <cell r="G753" t="str">
            <v>female</v>
          </cell>
          <cell r="H753" t="str">
            <v>herbivore</v>
          </cell>
          <cell r="J753">
            <v>0</v>
          </cell>
        </row>
        <row r="754">
          <cell r="A754">
            <v>73</v>
          </cell>
          <cell r="B754">
            <v>4</v>
          </cell>
          <cell r="C754">
            <v>7</v>
          </cell>
          <cell r="D754" t="str">
            <v>DO2009</v>
          </cell>
          <cell r="E754">
            <v>19</v>
          </cell>
          <cell r="F754" t="str">
            <v>Aphelenchidae</v>
          </cell>
          <cell r="G754" t="str">
            <v>female</v>
          </cell>
          <cell r="H754" t="str">
            <v>fungivore</v>
          </cell>
          <cell r="J754">
            <v>0</v>
          </cell>
        </row>
        <row r="755">
          <cell r="A755">
            <v>74</v>
          </cell>
          <cell r="B755">
            <v>4</v>
          </cell>
          <cell r="C755">
            <v>7</v>
          </cell>
          <cell r="D755" t="str">
            <v>DO2009</v>
          </cell>
          <cell r="E755">
            <v>19</v>
          </cell>
          <cell r="F755" t="str">
            <v>Cephalobidae</v>
          </cell>
          <cell r="G755" t="str">
            <v>female</v>
          </cell>
          <cell r="H755" t="str">
            <v>bacterivore</v>
          </cell>
          <cell r="J755">
            <v>0</v>
          </cell>
        </row>
        <row r="756">
          <cell r="A756">
            <v>75</v>
          </cell>
          <cell r="B756">
            <v>4</v>
          </cell>
          <cell r="C756">
            <v>7</v>
          </cell>
          <cell r="D756" t="str">
            <v>DO2009</v>
          </cell>
          <cell r="E756">
            <v>19</v>
          </cell>
          <cell r="F756" t="str">
            <v>Cephalobidae</v>
          </cell>
          <cell r="G756" t="str">
            <v>female</v>
          </cell>
          <cell r="H756" t="str">
            <v>bacterivore</v>
          </cell>
          <cell r="J756">
            <v>0</v>
          </cell>
        </row>
        <row r="757">
          <cell r="A757">
            <v>76</v>
          </cell>
          <cell r="B757">
            <v>4</v>
          </cell>
          <cell r="C757">
            <v>7</v>
          </cell>
          <cell r="D757" t="str">
            <v>DO2009</v>
          </cell>
          <cell r="E757">
            <v>19</v>
          </cell>
          <cell r="F757" t="str">
            <v>Hoplolaimidae</v>
          </cell>
          <cell r="G757" t="str">
            <v>female</v>
          </cell>
          <cell r="H757" t="str">
            <v>herbivore</v>
          </cell>
          <cell r="J757">
            <v>0</v>
          </cell>
        </row>
        <row r="758">
          <cell r="A758">
            <v>77</v>
          </cell>
          <cell r="B758">
            <v>4</v>
          </cell>
          <cell r="C758">
            <v>7</v>
          </cell>
          <cell r="D758" t="str">
            <v>DO2009</v>
          </cell>
          <cell r="E758">
            <v>19</v>
          </cell>
          <cell r="F758" t="str">
            <v>Qudsianematidae</v>
          </cell>
          <cell r="G758" t="str">
            <v>juvenile</v>
          </cell>
          <cell r="H758" t="str">
            <v>omnivore</v>
          </cell>
          <cell r="J758">
            <v>0</v>
          </cell>
        </row>
        <row r="759">
          <cell r="A759">
            <v>78</v>
          </cell>
          <cell r="B759">
            <v>4</v>
          </cell>
          <cell r="C759">
            <v>7</v>
          </cell>
          <cell r="D759" t="str">
            <v>DO2009</v>
          </cell>
          <cell r="E759">
            <v>19</v>
          </cell>
          <cell r="F759" t="str">
            <v>#</v>
          </cell>
          <cell r="G759" t="str">
            <v>#</v>
          </cell>
          <cell r="H759" t="str">
            <v>#</v>
          </cell>
          <cell r="J759">
            <v>0</v>
          </cell>
        </row>
        <row r="760">
          <cell r="A760">
            <v>79</v>
          </cell>
          <cell r="B760">
            <v>4</v>
          </cell>
          <cell r="C760">
            <v>7</v>
          </cell>
          <cell r="D760" t="str">
            <v>DO2009</v>
          </cell>
          <cell r="E760">
            <v>19</v>
          </cell>
          <cell r="F760" t="str">
            <v>Dolichodoridae</v>
          </cell>
          <cell r="G760" t="str">
            <v>juvenile</v>
          </cell>
          <cell r="H760" t="str">
            <v>herbivore</v>
          </cell>
          <cell r="J760">
            <v>0</v>
          </cell>
        </row>
        <row r="761">
          <cell r="A761">
            <v>80</v>
          </cell>
          <cell r="B761">
            <v>4</v>
          </cell>
          <cell r="C761">
            <v>7</v>
          </cell>
          <cell r="D761" t="str">
            <v>DO2009</v>
          </cell>
          <cell r="E761">
            <v>19</v>
          </cell>
          <cell r="F761" t="str">
            <v>Tylenchidae</v>
          </cell>
          <cell r="G761" t="str">
            <v>female</v>
          </cell>
          <cell r="H761" t="str">
            <v>herbivore</v>
          </cell>
          <cell r="J761">
            <v>0</v>
          </cell>
        </row>
        <row r="762">
          <cell r="A762">
            <v>81</v>
          </cell>
          <cell r="B762">
            <v>4</v>
          </cell>
          <cell r="C762">
            <v>7</v>
          </cell>
          <cell r="D762" t="str">
            <v>DO2009</v>
          </cell>
          <cell r="E762">
            <v>19</v>
          </cell>
          <cell r="F762" t="str">
            <v>Dolichodoridae</v>
          </cell>
          <cell r="G762" t="str">
            <v>female</v>
          </cell>
          <cell r="H762" t="str">
            <v>herbivore</v>
          </cell>
          <cell r="J762">
            <v>0</v>
          </cell>
        </row>
        <row r="763">
          <cell r="A763">
            <v>82</v>
          </cell>
          <cell r="B763">
            <v>4</v>
          </cell>
          <cell r="C763">
            <v>7</v>
          </cell>
          <cell r="D763" t="str">
            <v>DO2009</v>
          </cell>
          <cell r="E763">
            <v>19</v>
          </cell>
          <cell r="F763" t="str">
            <v>Aphelenchidae</v>
          </cell>
          <cell r="G763" t="str">
            <v>female</v>
          </cell>
          <cell r="H763" t="str">
            <v>fungivore</v>
          </cell>
          <cell r="J763">
            <v>0</v>
          </cell>
        </row>
        <row r="764">
          <cell r="A764">
            <v>83</v>
          </cell>
          <cell r="B764">
            <v>4</v>
          </cell>
          <cell r="C764">
            <v>7</v>
          </cell>
          <cell r="D764" t="str">
            <v>DO2009</v>
          </cell>
          <cell r="E764">
            <v>19</v>
          </cell>
          <cell r="F764" t="str">
            <v>Tylenchidae</v>
          </cell>
          <cell r="G764" t="str">
            <v>female</v>
          </cell>
          <cell r="H764" t="str">
            <v>herbivore</v>
          </cell>
          <cell r="J764">
            <v>0</v>
          </cell>
        </row>
        <row r="765">
          <cell r="A765">
            <v>84</v>
          </cell>
          <cell r="B765">
            <v>4</v>
          </cell>
          <cell r="C765">
            <v>7</v>
          </cell>
          <cell r="D765" t="str">
            <v>DO2009</v>
          </cell>
          <cell r="E765">
            <v>19</v>
          </cell>
          <cell r="F765" t="str">
            <v>Cephalobidae</v>
          </cell>
          <cell r="G765" t="str">
            <v>juvenile</v>
          </cell>
          <cell r="H765" t="str">
            <v>bacterivore</v>
          </cell>
          <cell r="J765">
            <v>0</v>
          </cell>
        </row>
        <row r="766">
          <cell r="A766">
            <v>85</v>
          </cell>
          <cell r="B766">
            <v>4</v>
          </cell>
          <cell r="C766">
            <v>7</v>
          </cell>
          <cell r="D766" t="str">
            <v>DO2009</v>
          </cell>
          <cell r="E766">
            <v>19</v>
          </cell>
          <cell r="F766" t="str">
            <v>Tylenchidae</v>
          </cell>
          <cell r="G766" t="str">
            <v>female</v>
          </cell>
          <cell r="H766" t="str">
            <v>herbivore</v>
          </cell>
          <cell r="J766">
            <v>0</v>
          </cell>
        </row>
        <row r="767">
          <cell r="A767">
            <v>86</v>
          </cell>
          <cell r="B767">
            <v>4</v>
          </cell>
          <cell r="C767">
            <v>7</v>
          </cell>
          <cell r="D767" t="str">
            <v>DO2009</v>
          </cell>
          <cell r="E767">
            <v>19</v>
          </cell>
          <cell r="F767" t="str">
            <v>Dolichodoridae</v>
          </cell>
          <cell r="G767" t="str">
            <v>juvenile</v>
          </cell>
          <cell r="H767" t="str">
            <v>herbivore</v>
          </cell>
          <cell r="J767">
            <v>0</v>
          </cell>
        </row>
        <row r="768">
          <cell r="A768">
            <v>87</v>
          </cell>
          <cell r="B768">
            <v>4</v>
          </cell>
          <cell r="C768">
            <v>7</v>
          </cell>
          <cell r="D768" t="str">
            <v>DO2009</v>
          </cell>
          <cell r="E768">
            <v>19</v>
          </cell>
          <cell r="F768" t="str">
            <v>Tylenchidae</v>
          </cell>
          <cell r="G768" t="str">
            <v>female</v>
          </cell>
          <cell r="H768" t="str">
            <v>herbivore</v>
          </cell>
          <cell r="J768">
            <v>0</v>
          </cell>
        </row>
        <row r="769">
          <cell r="A769">
            <v>88</v>
          </cell>
          <cell r="B769">
            <v>4</v>
          </cell>
          <cell r="C769">
            <v>7</v>
          </cell>
          <cell r="D769" t="str">
            <v>DO2009</v>
          </cell>
          <cell r="E769">
            <v>19</v>
          </cell>
          <cell r="F769" t="str">
            <v>Dolichodoridae</v>
          </cell>
          <cell r="G769" t="str">
            <v>female</v>
          </cell>
          <cell r="H769" t="str">
            <v>herbivore</v>
          </cell>
          <cell r="J769">
            <v>0</v>
          </cell>
        </row>
        <row r="770">
          <cell r="A770">
            <v>89</v>
          </cell>
          <cell r="B770">
            <v>4</v>
          </cell>
          <cell r="C770">
            <v>7</v>
          </cell>
          <cell r="D770" t="str">
            <v>DO2009</v>
          </cell>
          <cell r="E770">
            <v>19</v>
          </cell>
          <cell r="F770" t="str">
            <v>Plectidae</v>
          </cell>
          <cell r="G770" t="str">
            <v>female</v>
          </cell>
          <cell r="H770" t="str">
            <v>bacterivore</v>
          </cell>
          <cell r="J770">
            <v>0</v>
          </cell>
        </row>
        <row r="771">
          <cell r="A771">
            <v>90</v>
          </cell>
          <cell r="B771">
            <v>4</v>
          </cell>
          <cell r="C771">
            <v>7</v>
          </cell>
          <cell r="D771" t="str">
            <v>DO2009</v>
          </cell>
          <cell r="E771">
            <v>19</v>
          </cell>
          <cell r="F771" t="str">
            <v>Aphelenchidae</v>
          </cell>
          <cell r="G771" t="str">
            <v>female</v>
          </cell>
          <cell r="H771" t="str">
            <v>fungivore</v>
          </cell>
          <cell r="J771">
            <v>0</v>
          </cell>
        </row>
        <row r="772">
          <cell r="A772">
            <v>91</v>
          </cell>
          <cell r="B772">
            <v>4</v>
          </cell>
          <cell r="C772">
            <v>7</v>
          </cell>
          <cell r="D772" t="str">
            <v>DO2009</v>
          </cell>
          <cell r="E772">
            <v>19</v>
          </cell>
          <cell r="F772" t="str">
            <v>Cephalobidae</v>
          </cell>
          <cell r="G772" t="str">
            <v>juvenile</v>
          </cell>
          <cell r="H772" t="str">
            <v>bacterivore</v>
          </cell>
          <cell r="J772">
            <v>0</v>
          </cell>
        </row>
        <row r="773">
          <cell r="A773">
            <v>92</v>
          </cell>
          <cell r="B773">
            <v>4</v>
          </cell>
          <cell r="C773">
            <v>7</v>
          </cell>
          <cell r="D773" t="str">
            <v>DO2009</v>
          </cell>
          <cell r="E773">
            <v>19</v>
          </cell>
          <cell r="F773" t="str">
            <v>Aphelenchidae</v>
          </cell>
          <cell r="G773" t="str">
            <v>juvenile</v>
          </cell>
          <cell r="H773" t="str">
            <v>fungivore</v>
          </cell>
          <cell r="J773">
            <v>0</v>
          </cell>
        </row>
        <row r="774">
          <cell r="A774">
            <v>93</v>
          </cell>
          <cell r="B774">
            <v>4</v>
          </cell>
          <cell r="C774">
            <v>7</v>
          </cell>
          <cell r="D774" t="str">
            <v>DO2009</v>
          </cell>
          <cell r="E774">
            <v>19</v>
          </cell>
          <cell r="F774" t="str">
            <v>Rhabditidae</v>
          </cell>
          <cell r="G774" t="str">
            <v>juvenile</v>
          </cell>
          <cell r="H774" t="str">
            <v>bacterivore</v>
          </cell>
          <cell r="J774">
            <v>0</v>
          </cell>
        </row>
        <row r="775">
          <cell r="A775">
            <v>94</v>
          </cell>
          <cell r="B775">
            <v>4</v>
          </cell>
          <cell r="C775">
            <v>7</v>
          </cell>
          <cell r="D775" t="str">
            <v>DO2009</v>
          </cell>
          <cell r="E775">
            <v>19</v>
          </cell>
          <cell r="F775" t="str">
            <v>Tylenchidae</v>
          </cell>
          <cell r="G775" t="str">
            <v>female</v>
          </cell>
          <cell r="H775" t="str">
            <v>herbivore</v>
          </cell>
          <cell r="J775">
            <v>0</v>
          </cell>
        </row>
        <row r="776">
          <cell r="A776">
            <v>95</v>
          </cell>
          <cell r="B776">
            <v>4</v>
          </cell>
          <cell r="C776">
            <v>7</v>
          </cell>
          <cell r="D776" t="str">
            <v>DO2009</v>
          </cell>
          <cell r="E776">
            <v>19</v>
          </cell>
          <cell r="F776" t="str">
            <v>Tylenchidae</v>
          </cell>
          <cell r="G776" t="str">
            <v>female</v>
          </cell>
          <cell r="H776" t="str">
            <v>herbivore</v>
          </cell>
          <cell r="J776">
            <v>0</v>
          </cell>
        </row>
        <row r="777">
          <cell r="A777">
            <v>96</v>
          </cell>
          <cell r="B777">
            <v>4</v>
          </cell>
          <cell r="C777">
            <v>7</v>
          </cell>
          <cell r="D777" t="str">
            <v>DO2009</v>
          </cell>
          <cell r="E777">
            <v>19</v>
          </cell>
          <cell r="F777" t="str">
            <v>Aphelenchidae</v>
          </cell>
          <cell r="G777" t="str">
            <v>female</v>
          </cell>
          <cell r="H777" t="str">
            <v>fungivore</v>
          </cell>
          <cell r="J777">
            <v>0</v>
          </cell>
        </row>
        <row r="778">
          <cell r="A778">
            <v>97</v>
          </cell>
          <cell r="B778">
            <v>4</v>
          </cell>
          <cell r="C778">
            <v>7</v>
          </cell>
          <cell r="D778" t="str">
            <v>DO2009</v>
          </cell>
          <cell r="E778">
            <v>19</v>
          </cell>
          <cell r="F778" t="str">
            <v>Tylenchidae</v>
          </cell>
          <cell r="G778" t="str">
            <v>female</v>
          </cell>
          <cell r="H778" t="str">
            <v>herbivore</v>
          </cell>
          <cell r="J778">
            <v>0</v>
          </cell>
        </row>
        <row r="779">
          <cell r="A779">
            <v>98</v>
          </cell>
          <cell r="B779">
            <v>4</v>
          </cell>
          <cell r="C779">
            <v>7</v>
          </cell>
          <cell r="D779" t="str">
            <v>DO2009</v>
          </cell>
          <cell r="E779">
            <v>19</v>
          </cell>
          <cell r="F779" t="str">
            <v>Aphelenchidae</v>
          </cell>
          <cell r="G779" t="str">
            <v>juvenile</v>
          </cell>
          <cell r="H779" t="str">
            <v>fungivore</v>
          </cell>
          <cell r="J779">
            <v>0</v>
          </cell>
        </row>
        <row r="780">
          <cell r="A780">
            <v>99</v>
          </cell>
          <cell r="B780">
            <v>4</v>
          </cell>
          <cell r="C780">
            <v>7</v>
          </cell>
          <cell r="D780" t="str">
            <v>DO2009</v>
          </cell>
          <cell r="E780">
            <v>19</v>
          </cell>
          <cell r="F780" t="str">
            <v>Cephalobidae</v>
          </cell>
          <cell r="G780" t="str">
            <v>female</v>
          </cell>
          <cell r="H780" t="str">
            <v>bacterivore</v>
          </cell>
          <cell r="J780">
            <v>0</v>
          </cell>
        </row>
        <row r="781">
          <cell r="A781">
            <v>100</v>
          </cell>
          <cell r="B781">
            <v>4</v>
          </cell>
          <cell r="C781">
            <v>7</v>
          </cell>
          <cell r="D781" t="str">
            <v>DO2009</v>
          </cell>
          <cell r="E781">
            <v>19</v>
          </cell>
          <cell r="F781" t="str">
            <v>Hoplolaimidae</v>
          </cell>
          <cell r="G781" t="str">
            <v>juvenile</v>
          </cell>
          <cell r="H781" t="str">
            <v>herbivore</v>
          </cell>
          <cell r="J781">
            <v>0</v>
          </cell>
        </row>
        <row r="782">
          <cell r="A782">
            <v>101</v>
          </cell>
          <cell r="B782">
            <v>4</v>
          </cell>
          <cell r="C782">
            <v>7</v>
          </cell>
          <cell r="D782" t="str">
            <v>DO2009</v>
          </cell>
          <cell r="E782">
            <v>19</v>
          </cell>
          <cell r="F782" t="str">
            <v>Cephalobidae</v>
          </cell>
          <cell r="G782" t="str">
            <v>juvenile</v>
          </cell>
          <cell r="H782" t="str">
            <v>bacterivore</v>
          </cell>
          <cell r="J782">
            <v>0</v>
          </cell>
        </row>
        <row r="783">
          <cell r="A783">
            <v>102</v>
          </cell>
          <cell r="B783">
            <v>4</v>
          </cell>
          <cell r="C783">
            <v>7</v>
          </cell>
          <cell r="D783" t="str">
            <v>DO2009</v>
          </cell>
          <cell r="E783">
            <v>19</v>
          </cell>
          <cell r="F783" t="str">
            <v>Aphelenchidae</v>
          </cell>
          <cell r="G783" t="str">
            <v>female</v>
          </cell>
          <cell r="H783" t="str">
            <v>fungivore</v>
          </cell>
          <cell r="J783">
            <v>0</v>
          </cell>
        </row>
        <row r="784">
          <cell r="A784">
            <v>103</v>
          </cell>
          <cell r="B784">
            <v>4</v>
          </cell>
          <cell r="C784">
            <v>7</v>
          </cell>
          <cell r="D784" t="str">
            <v>DO2009</v>
          </cell>
          <cell r="E784">
            <v>19</v>
          </cell>
          <cell r="F784" t="str">
            <v>Cephalobidae</v>
          </cell>
          <cell r="G784" t="str">
            <v>male</v>
          </cell>
          <cell r="H784" t="str">
            <v>bacterivore</v>
          </cell>
          <cell r="J784">
            <v>0</v>
          </cell>
        </row>
        <row r="785">
          <cell r="A785">
            <v>104</v>
          </cell>
          <cell r="B785">
            <v>4</v>
          </cell>
          <cell r="C785">
            <v>7</v>
          </cell>
          <cell r="D785" t="str">
            <v>DO2009</v>
          </cell>
          <cell r="E785">
            <v>19</v>
          </cell>
          <cell r="F785" t="str">
            <v>Hoplolaimidae</v>
          </cell>
          <cell r="G785" t="str">
            <v>female</v>
          </cell>
          <cell r="H785" t="str">
            <v>herbivore</v>
          </cell>
          <cell r="J785">
            <v>0</v>
          </cell>
        </row>
        <row r="786">
          <cell r="A786">
            <v>105</v>
          </cell>
          <cell r="B786">
            <v>4</v>
          </cell>
          <cell r="C786">
            <v>7</v>
          </cell>
          <cell r="D786" t="str">
            <v>DO2009</v>
          </cell>
          <cell r="E786">
            <v>19</v>
          </cell>
          <cell r="F786" t="str">
            <v>Mononchidae</v>
          </cell>
          <cell r="G786" t="str">
            <v>female</v>
          </cell>
          <cell r="H786" t="str">
            <v>carnivore</v>
          </cell>
          <cell r="J786">
            <v>0</v>
          </cell>
        </row>
        <row r="787">
          <cell r="A787">
            <v>106</v>
          </cell>
          <cell r="B787">
            <v>4</v>
          </cell>
          <cell r="C787">
            <v>7</v>
          </cell>
          <cell r="D787" t="str">
            <v>DO2009</v>
          </cell>
          <cell r="E787">
            <v>19</v>
          </cell>
          <cell r="F787" t="str">
            <v>Rhabditidae</v>
          </cell>
          <cell r="G787" t="str">
            <v>female</v>
          </cell>
          <cell r="H787" t="str">
            <v>bacterivore</v>
          </cell>
          <cell r="J787">
            <v>0</v>
          </cell>
        </row>
        <row r="788">
          <cell r="A788">
            <v>107</v>
          </cell>
          <cell r="B788">
            <v>4</v>
          </cell>
          <cell r="C788">
            <v>7</v>
          </cell>
          <cell r="D788" t="str">
            <v>DO2009</v>
          </cell>
          <cell r="E788">
            <v>19</v>
          </cell>
          <cell r="F788" t="str">
            <v>Mononchidae</v>
          </cell>
          <cell r="G788" t="str">
            <v>juvenile</v>
          </cell>
          <cell r="H788" t="str">
            <v>carnivore</v>
          </cell>
          <cell r="J788">
            <v>0</v>
          </cell>
        </row>
        <row r="789">
          <cell r="A789">
            <v>108</v>
          </cell>
          <cell r="B789">
            <v>4</v>
          </cell>
          <cell r="C789">
            <v>7</v>
          </cell>
          <cell r="D789" t="str">
            <v>DO2009</v>
          </cell>
          <cell r="E789">
            <v>19</v>
          </cell>
          <cell r="F789" t="str">
            <v>Cephalobidae</v>
          </cell>
          <cell r="G789" t="str">
            <v>juvenile</v>
          </cell>
          <cell r="H789" t="str">
            <v>bacterivore</v>
          </cell>
          <cell r="J789">
            <v>0</v>
          </cell>
        </row>
        <row r="790">
          <cell r="A790">
            <v>109</v>
          </cell>
          <cell r="B790">
            <v>4</v>
          </cell>
          <cell r="C790">
            <v>7</v>
          </cell>
          <cell r="D790" t="str">
            <v>DO2009</v>
          </cell>
          <cell r="E790">
            <v>19</v>
          </cell>
          <cell r="F790" t="str">
            <v>Tylenchidae</v>
          </cell>
          <cell r="G790" t="str">
            <v>female</v>
          </cell>
          <cell r="H790" t="str">
            <v>herbivore</v>
          </cell>
          <cell r="J790">
            <v>0</v>
          </cell>
        </row>
        <row r="791">
          <cell r="A791">
            <v>110</v>
          </cell>
          <cell r="B791">
            <v>4</v>
          </cell>
          <cell r="C791">
            <v>7</v>
          </cell>
          <cell r="D791" t="str">
            <v>DO2009</v>
          </cell>
          <cell r="E791">
            <v>19</v>
          </cell>
          <cell r="F791" t="str">
            <v>Dolichodoridae</v>
          </cell>
          <cell r="G791" t="str">
            <v>male</v>
          </cell>
          <cell r="H791" t="str">
            <v>herbivore</v>
          </cell>
          <cell r="J791">
            <v>0</v>
          </cell>
        </row>
        <row r="792">
          <cell r="A792">
            <v>111</v>
          </cell>
          <cell r="B792">
            <v>4</v>
          </cell>
          <cell r="C792">
            <v>7</v>
          </cell>
          <cell r="D792" t="str">
            <v>DO2009</v>
          </cell>
          <cell r="E792">
            <v>19</v>
          </cell>
          <cell r="F792" t="str">
            <v>Tylenchidae</v>
          </cell>
          <cell r="G792" t="str">
            <v>female</v>
          </cell>
          <cell r="H792" t="str">
            <v>fungivore</v>
          </cell>
          <cell r="J792">
            <v>0</v>
          </cell>
        </row>
        <row r="793">
          <cell r="A793">
            <v>1</v>
          </cell>
          <cell r="B793">
            <v>4</v>
          </cell>
          <cell r="C793">
            <v>8</v>
          </cell>
          <cell r="D793" t="str">
            <v>EF2009</v>
          </cell>
          <cell r="E793">
            <v>23</v>
          </cell>
          <cell r="F793" t="str">
            <v>Aporcelaimidae</v>
          </cell>
          <cell r="G793" t="str">
            <v>juvenile</v>
          </cell>
          <cell r="H793" t="str">
            <v>omnivore</v>
          </cell>
          <cell r="J793" t="str">
            <v>simplex?</v>
          </cell>
        </row>
        <row r="794">
          <cell r="A794">
            <v>2</v>
          </cell>
          <cell r="B794">
            <v>4</v>
          </cell>
          <cell r="C794">
            <v>8</v>
          </cell>
          <cell r="D794" t="str">
            <v>EF2009</v>
          </cell>
          <cell r="E794">
            <v>23</v>
          </cell>
          <cell r="F794" t="str">
            <v>Alaimidae</v>
          </cell>
          <cell r="G794" t="str">
            <v>female</v>
          </cell>
          <cell r="H794" t="str">
            <v>bacterivore</v>
          </cell>
          <cell r="J794">
            <v>0</v>
          </cell>
        </row>
        <row r="795">
          <cell r="A795">
            <v>3</v>
          </cell>
          <cell r="B795">
            <v>4</v>
          </cell>
          <cell r="C795">
            <v>8</v>
          </cell>
          <cell r="D795" t="str">
            <v>EF2009</v>
          </cell>
          <cell r="E795">
            <v>23</v>
          </cell>
          <cell r="F795" t="str">
            <v>Aporcelaimidae</v>
          </cell>
          <cell r="G795" t="str">
            <v>juvenile</v>
          </cell>
          <cell r="H795" t="str">
            <v>omnivore</v>
          </cell>
          <cell r="J795">
            <v>0</v>
          </cell>
        </row>
        <row r="796">
          <cell r="A796">
            <v>4</v>
          </cell>
          <cell r="B796">
            <v>4</v>
          </cell>
          <cell r="C796">
            <v>8</v>
          </cell>
          <cell r="D796" t="str">
            <v>EF2009</v>
          </cell>
          <cell r="E796">
            <v>23</v>
          </cell>
          <cell r="F796" t="str">
            <v>Cephalobidae</v>
          </cell>
          <cell r="G796" t="str">
            <v>female</v>
          </cell>
          <cell r="H796" t="str">
            <v>bacterivore</v>
          </cell>
          <cell r="J796">
            <v>0</v>
          </cell>
        </row>
        <row r="797">
          <cell r="A797">
            <v>5</v>
          </cell>
          <cell r="B797">
            <v>4</v>
          </cell>
          <cell r="C797">
            <v>8</v>
          </cell>
          <cell r="D797" t="str">
            <v>EF2009</v>
          </cell>
          <cell r="E797">
            <v>23</v>
          </cell>
          <cell r="F797" t="str">
            <v>Aporcelaimidae</v>
          </cell>
          <cell r="G797" t="str">
            <v>female</v>
          </cell>
          <cell r="H797" t="str">
            <v>omnivore</v>
          </cell>
          <cell r="J797">
            <v>0</v>
          </cell>
        </row>
        <row r="798">
          <cell r="A798">
            <v>6</v>
          </cell>
          <cell r="B798">
            <v>4</v>
          </cell>
          <cell r="C798">
            <v>8</v>
          </cell>
          <cell r="D798" t="str">
            <v>EF2009</v>
          </cell>
          <cell r="E798">
            <v>23</v>
          </cell>
          <cell r="F798" t="str">
            <v>Tylenchidae</v>
          </cell>
          <cell r="G798" t="str">
            <v>female</v>
          </cell>
          <cell r="H798" t="str">
            <v>herbivore</v>
          </cell>
          <cell r="J798">
            <v>0</v>
          </cell>
        </row>
        <row r="799">
          <cell r="A799">
            <v>7</v>
          </cell>
          <cell r="B799">
            <v>4</v>
          </cell>
          <cell r="C799">
            <v>8</v>
          </cell>
          <cell r="D799" t="str">
            <v>EF2009</v>
          </cell>
          <cell r="E799">
            <v>23</v>
          </cell>
          <cell r="F799" t="str">
            <v>Rhabditidae</v>
          </cell>
          <cell r="G799" t="str">
            <v>juvenile</v>
          </cell>
          <cell r="H799" t="str">
            <v>bacterivore</v>
          </cell>
          <cell r="J799">
            <v>0</v>
          </cell>
        </row>
        <row r="800">
          <cell r="A800">
            <v>8</v>
          </cell>
          <cell r="B800">
            <v>4</v>
          </cell>
          <cell r="C800">
            <v>8</v>
          </cell>
          <cell r="D800" t="str">
            <v>EF2009</v>
          </cell>
          <cell r="E800">
            <v>23</v>
          </cell>
          <cell r="F800" t="str">
            <v>Cephalobidae</v>
          </cell>
          <cell r="G800" t="str">
            <v>female</v>
          </cell>
          <cell r="H800" t="str">
            <v>bacterivore</v>
          </cell>
          <cell r="J800">
            <v>0</v>
          </cell>
        </row>
        <row r="801">
          <cell r="A801">
            <v>9</v>
          </cell>
          <cell r="B801">
            <v>4</v>
          </cell>
          <cell r="C801">
            <v>8</v>
          </cell>
          <cell r="D801" t="str">
            <v>EF2009</v>
          </cell>
          <cell r="E801">
            <v>23</v>
          </cell>
          <cell r="F801" t="str">
            <v>Cephalobidae</v>
          </cell>
          <cell r="G801" t="str">
            <v>female</v>
          </cell>
          <cell r="H801" t="str">
            <v>bacterivore</v>
          </cell>
          <cell r="J801">
            <v>0</v>
          </cell>
        </row>
        <row r="802">
          <cell r="A802">
            <v>10</v>
          </cell>
          <cell r="B802">
            <v>4</v>
          </cell>
          <cell r="C802">
            <v>8</v>
          </cell>
          <cell r="D802" t="str">
            <v>EF2009</v>
          </cell>
          <cell r="E802">
            <v>23</v>
          </cell>
          <cell r="F802" t="str">
            <v>Aporcelaimidae</v>
          </cell>
          <cell r="G802" t="str">
            <v>juvenile</v>
          </cell>
          <cell r="H802" t="str">
            <v>omnivore</v>
          </cell>
          <cell r="J802">
            <v>0</v>
          </cell>
        </row>
        <row r="803">
          <cell r="A803">
            <v>11</v>
          </cell>
          <cell r="B803">
            <v>4</v>
          </cell>
          <cell r="C803">
            <v>8</v>
          </cell>
          <cell r="D803" t="str">
            <v>EF2009</v>
          </cell>
          <cell r="E803">
            <v>23</v>
          </cell>
          <cell r="F803" t="str">
            <v>Rhabditidae</v>
          </cell>
          <cell r="G803" t="str">
            <v>male</v>
          </cell>
          <cell r="H803" t="str">
            <v>bacterivore</v>
          </cell>
          <cell r="J803" t="str">
            <v>intermedia</v>
          </cell>
        </row>
        <row r="804">
          <cell r="A804">
            <v>12</v>
          </cell>
          <cell r="B804">
            <v>4</v>
          </cell>
          <cell r="C804">
            <v>8</v>
          </cell>
          <cell r="D804" t="str">
            <v>EF2009</v>
          </cell>
          <cell r="E804">
            <v>23</v>
          </cell>
          <cell r="F804" t="str">
            <v>Rhabditidae</v>
          </cell>
          <cell r="G804" t="str">
            <v>female</v>
          </cell>
          <cell r="H804" t="str">
            <v>bacterivore</v>
          </cell>
          <cell r="J804">
            <v>0</v>
          </cell>
        </row>
        <row r="805">
          <cell r="A805">
            <v>13</v>
          </cell>
          <cell r="B805">
            <v>4</v>
          </cell>
          <cell r="C805">
            <v>8</v>
          </cell>
          <cell r="D805" t="str">
            <v>EF2009</v>
          </cell>
          <cell r="E805">
            <v>23</v>
          </cell>
          <cell r="F805" t="str">
            <v>Hoplolaimidae</v>
          </cell>
          <cell r="G805" t="str">
            <v>juvenile</v>
          </cell>
          <cell r="H805" t="str">
            <v>herbivore</v>
          </cell>
          <cell r="J805">
            <v>0</v>
          </cell>
        </row>
        <row r="806">
          <cell r="A806">
            <v>14</v>
          </cell>
          <cell r="B806">
            <v>4</v>
          </cell>
          <cell r="C806">
            <v>8</v>
          </cell>
          <cell r="D806" t="str">
            <v>EF2009</v>
          </cell>
          <cell r="E806">
            <v>23</v>
          </cell>
          <cell r="F806" t="str">
            <v>Rhabditidae</v>
          </cell>
          <cell r="G806" t="str">
            <v>female</v>
          </cell>
          <cell r="H806" t="str">
            <v>bacterivore</v>
          </cell>
          <cell r="J806">
            <v>0</v>
          </cell>
        </row>
        <row r="807">
          <cell r="A807">
            <v>15</v>
          </cell>
          <cell r="B807">
            <v>4</v>
          </cell>
          <cell r="C807">
            <v>8</v>
          </cell>
          <cell r="D807" t="str">
            <v>EF2009</v>
          </cell>
          <cell r="E807">
            <v>23</v>
          </cell>
          <cell r="F807" t="str">
            <v>Rhabditidae</v>
          </cell>
          <cell r="G807" t="str">
            <v>female</v>
          </cell>
          <cell r="H807" t="str">
            <v>bacterivore</v>
          </cell>
          <cell r="J807">
            <v>0</v>
          </cell>
        </row>
        <row r="808">
          <cell r="A808">
            <v>16</v>
          </cell>
          <cell r="B808">
            <v>4</v>
          </cell>
          <cell r="C808">
            <v>8</v>
          </cell>
          <cell r="D808" t="str">
            <v>EF2009</v>
          </cell>
          <cell r="E808">
            <v>23</v>
          </cell>
          <cell r="F808" t="str">
            <v>Cephalobidae</v>
          </cell>
          <cell r="G808" t="str">
            <v>male</v>
          </cell>
          <cell r="H808" t="str">
            <v>bacterivore</v>
          </cell>
          <cell r="J808">
            <v>0</v>
          </cell>
        </row>
        <row r="809">
          <cell r="A809">
            <v>17</v>
          </cell>
          <cell r="B809">
            <v>4</v>
          </cell>
          <cell r="C809">
            <v>8</v>
          </cell>
          <cell r="D809" t="str">
            <v>EF2009</v>
          </cell>
          <cell r="E809">
            <v>23</v>
          </cell>
          <cell r="F809" t="str">
            <v>Plectidae</v>
          </cell>
          <cell r="G809" t="str">
            <v>female</v>
          </cell>
          <cell r="H809" t="str">
            <v>bacterivore</v>
          </cell>
          <cell r="J809">
            <v>0</v>
          </cell>
        </row>
        <row r="810">
          <cell r="A810">
            <v>18</v>
          </cell>
          <cell r="B810">
            <v>4</v>
          </cell>
          <cell r="C810">
            <v>8</v>
          </cell>
          <cell r="D810" t="str">
            <v>EF2009</v>
          </cell>
          <cell r="E810">
            <v>23</v>
          </cell>
          <cell r="F810" t="str">
            <v>Mononchidae</v>
          </cell>
          <cell r="G810" t="str">
            <v>female</v>
          </cell>
          <cell r="H810" t="str">
            <v>carnivore</v>
          </cell>
          <cell r="J810">
            <v>0</v>
          </cell>
        </row>
        <row r="811">
          <cell r="A811">
            <v>19</v>
          </cell>
          <cell r="B811">
            <v>4</v>
          </cell>
          <cell r="C811">
            <v>8</v>
          </cell>
          <cell r="D811" t="str">
            <v>EF2009</v>
          </cell>
          <cell r="E811">
            <v>23</v>
          </cell>
          <cell r="F811" t="str">
            <v>Hoplolaimidae</v>
          </cell>
          <cell r="G811" t="str">
            <v>female</v>
          </cell>
          <cell r="H811" t="str">
            <v>herbivore</v>
          </cell>
          <cell r="J811">
            <v>0</v>
          </cell>
        </row>
        <row r="812">
          <cell r="A812">
            <v>20</v>
          </cell>
          <cell r="B812">
            <v>4</v>
          </cell>
          <cell r="C812">
            <v>8</v>
          </cell>
          <cell r="D812" t="str">
            <v>EF2009</v>
          </cell>
          <cell r="E812">
            <v>23</v>
          </cell>
          <cell r="F812" t="str">
            <v>Rhabditidae</v>
          </cell>
          <cell r="G812" t="str">
            <v>female</v>
          </cell>
          <cell r="H812" t="str">
            <v>bacterivore</v>
          </cell>
          <cell r="J812">
            <v>0</v>
          </cell>
        </row>
        <row r="813">
          <cell r="A813">
            <v>21</v>
          </cell>
          <cell r="B813">
            <v>4</v>
          </cell>
          <cell r="C813">
            <v>8</v>
          </cell>
          <cell r="D813" t="str">
            <v>EF2009</v>
          </cell>
          <cell r="E813">
            <v>23</v>
          </cell>
          <cell r="F813" t="str">
            <v>Mononchidae</v>
          </cell>
          <cell r="G813" t="str">
            <v>female</v>
          </cell>
          <cell r="H813" t="str">
            <v>carnivore</v>
          </cell>
          <cell r="J813" t="str">
            <v>!!!!</v>
          </cell>
        </row>
        <row r="814">
          <cell r="A814">
            <v>22</v>
          </cell>
          <cell r="B814">
            <v>4</v>
          </cell>
          <cell r="C814">
            <v>8</v>
          </cell>
          <cell r="D814" t="str">
            <v>EF2009</v>
          </cell>
          <cell r="E814">
            <v>23</v>
          </cell>
          <cell r="F814" t="str">
            <v>Cephalobidae</v>
          </cell>
          <cell r="G814" t="str">
            <v>female</v>
          </cell>
          <cell r="H814" t="str">
            <v>bacterivore</v>
          </cell>
          <cell r="J814">
            <v>0</v>
          </cell>
        </row>
        <row r="815">
          <cell r="A815">
            <v>23</v>
          </cell>
          <cell r="B815">
            <v>4</v>
          </cell>
          <cell r="C815">
            <v>8</v>
          </cell>
          <cell r="D815" t="str">
            <v>EF2009</v>
          </cell>
          <cell r="E815">
            <v>23</v>
          </cell>
          <cell r="F815" t="str">
            <v>Cephalobidae</v>
          </cell>
          <cell r="G815" t="str">
            <v>male</v>
          </cell>
          <cell r="H815" t="str">
            <v>bacterivore</v>
          </cell>
          <cell r="J815">
            <v>0</v>
          </cell>
        </row>
        <row r="816">
          <cell r="A816">
            <v>24</v>
          </cell>
          <cell r="B816">
            <v>4</v>
          </cell>
          <cell r="C816">
            <v>8</v>
          </cell>
          <cell r="D816" t="str">
            <v>EF2009</v>
          </cell>
          <cell r="E816">
            <v>23</v>
          </cell>
          <cell r="F816" t="str">
            <v>Cephalobidae</v>
          </cell>
          <cell r="G816" t="str">
            <v>female</v>
          </cell>
          <cell r="H816" t="str">
            <v>bacterivore</v>
          </cell>
          <cell r="J816">
            <v>0</v>
          </cell>
        </row>
        <row r="817">
          <cell r="A817">
            <v>25</v>
          </cell>
          <cell r="B817">
            <v>4</v>
          </cell>
          <cell r="C817">
            <v>8</v>
          </cell>
          <cell r="D817" t="str">
            <v>EF2009</v>
          </cell>
          <cell r="E817">
            <v>23</v>
          </cell>
          <cell r="F817" t="str">
            <v>Cephalobidae</v>
          </cell>
          <cell r="G817" t="str">
            <v>female</v>
          </cell>
          <cell r="H817" t="str">
            <v>bacterivore</v>
          </cell>
          <cell r="J817">
            <v>0</v>
          </cell>
        </row>
        <row r="818">
          <cell r="A818">
            <v>26</v>
          </cell>
          <cell r="B818">
            <v>4</v>
          </cell>
          <cell r="C818">
            <v>8</v>
          </cell>
          <cell r="D818" t="str">
            <v>EF2009</v>
          </cell>
          <cell r="E818">
            <v>23</v>
          </cell>
          <cell r="F818" t="str">
            <v>Diplogasteridae</v>
          </cell>
          <cell r="G818" t="str">
            <v>female</v>
          </cell>
          <cell r="H818" t="str">
            <v>carnivore</v>
          </cell>
          <cell r="J818" t="str">
            <v>!!!!</v>
          </cell>
        </row>
        <row r="819">
          <cell r="A819">
            <v>27</v>
          </cell>
          <cell r="B819">
            <v>4</v>
          </cell>
          <cell r="C819">
            <v>8</v>
          </cell>
          <cell r="D819" t="str">
            <v>EF2009</v>
          </cell>
          <cell r="E819">
            <v>23</v>
          </cell>
          <cell r="F819" t="str">
            <v>Cephalobidae</v>
          </cell>
          <cell r="G819" t="str">
            <v>female</v>
          </cell>
          <cell r="H819" t="str">
            <v>bacterivore</v>
          </cell>
          <cell r="J819">
            <v>0</v>
          </cell>
        </row>
        <row r="820">
          <cell r="A820">
            <v>28</v>
          </cell>
          <cell r="B820">
            <v>4</v>
          </cell>
          <cell r="C820">
            <v>8</v>
          </cell>
          <cell r="D820" t="str">
            <v>EF2009</v>
          </cell>
          <cell r="E820">
            <v>23</v>
          </cell>
          <cell r="F820" t="str">
            <v>Cephalobidae</v>
          </cell>
          <cell r="G820" t="str">
            <v>female</v>
          </cell>
          <cell r="H820" t="str">
            <v>bacterivore</v>
          </cell>
          <cell r="J820">
            <v>0</v>
          </cell>
        </row>
        <row r="821">
          <cell r="A821">
            <v>29</v>
          </cell>
          <cell r="B821">
            <v>4</v>
          </cell>
          <cell r="C821">
            <v>8</v>
          </cell>
          <cell r="D821" t="str">
            <v>EF2009</v>
          </cell>
          <cell r="E821">
            <v>23</v>
          </cell>
          <cell r="F821" t="str">
            <v>Rhabditidae</v>
          </cell>
          <cell r="G821" t="str">
            <v>juvenile</v>
          </cell>
          <cell r="H821" t="str">
            <v>bacterivore</v>
          </cell>
          <cell r="J821">
            <v>0</v>
          </cell>
        </row>
        <row r="822">
          <cell r="A822">
            <v>30</v>
          </cell>
          <cell r="B822">
            <v>4</v>
          </cell>
          <cell r="C822">
            <v>8</v>
          </cell>
          <cell r="D822" t="str">
            <v>EF2009</v>
          </cell>
          <cell r="E822">
            <v>23</v>
          </cell>
          <cell r="F822" t="str">
            <v>Cephalobidae</v>
          </cell>
          <cell r="G822" t="str">
            <v>female</v>
          </cell>
          <cell r="H822" t="str">
            <v>bacterivore</v>
          </cell>
          <cell r="J822">
            <v>0</v>
          </cell>
        </row>
        <row r="823">
          <cell r="A823">
            <v>31</v>
          </cell>
          <cell r="B823">
            <v>4</v>
          </cell>
          <cell r="C823">
            <v>8</v>
          </cell>
          <cell r="D823" t="str">
            <v>EF2009</v>
          </cell>
          <cell r="E823">
            <v>23</v>
          </cell>
          <cell r="F823" t="str">
            <v>Cephalobidae</v>
          </cell>
          <cell r="G823" t="str">
            <v>female</v>
          </cell>
          <cell r="H823" t="str">
            <v>bacterivore</v>
          </cell>
          <cell r="J823">
            <v>0</v>
          </cell>
        </row>
        <row r="824">
          <cell r="A824">
            <v>32</v>
          </cell>
          <cell r="B824">
            <v>4</v>
          </cell>
          <cell r="C824">
            <v>8</v>
          </cell>
          <cell r="D824" t="str">
            <v>EF2009</v>
          </cell>
          <cell r="E824">
            <v>23</v>
          </cell>
          <cell r="F824" t="str">
            <v>Aporcelaimidae</v>
          </cell>
          <cell r="G824" t="str">
            <v>juvenile</v>
          </cell>
          <cell r="H824" t="str">
            <v>omnivore</v>
          </cell>
          <cell r="J824">
            <v>0</v>
          </cell>
        </row>
        <row r="825">
          <cell r="A825">
            <v>33</v>
          </cell>
          <cell r="B825">
            <v>4</v>
          </cell>
          <cell r="C825">
            <v>8</v>
          </cell>
          <cell r="D825" t="str">
            <v>EF2009</v>
          </cell>
          <cell r="E825">
            <v>23</v>
          </cell>
          <cell r="F825" t="str">
            <v>Aporcelaimidae</v>
          </cell>
          <cell r="G825" t="str">
            <v>female</v>
          </cell>
          <cell r="H825" t="str">
            <v>omnivore</v>
          </cell>
          <cell r="J825">
            <v>0</v>
          </cell>
        </row>
        <row r="826">
          <cell r="A826">
            <v>34</v>
          </cell>
          <cell r="B826">
            <v>4</v>
          </cell>
          <cell r="C826">
            <v>8</v>
          </cell>
          <cell r="D826" t="str">
            <v>EF2009</v>
          </cell>
          <cell r="E826">
            <v>23</v>
          </cell>
          <cell r="F826" t="str">
            <v>Panagrolaimidae</v>
          </cell>
          <cell r="G826" t="str">
            <v>female</v>
          </cell>
          <cell r="H826" t="str">
            <v>bacterivore</v>
          </cell>
          <cell r="J826">
            <v>0</v>
          </cell>
        </row>
        <row r="827">
          <cell r="A827">
            <v>35</v>
          </cell>
          <cell r="B827">
            <v>4</v>
          </cell>
          <cell r="C827">
            <v>8</v>
          </cell>
          <cell r="D827" t="str">
            <v>EF2009</v>
          </cell>
          <cell r="E827">
            <v>23</v>
          </cell>
          <cell r="F827" t="str">
            <v>Cephalobidae</v>
          </cell>
          <cell r="G827" t="str">
            <v>female</v>
          </cell>
          <cell r="H827" t="str">
            <v>bacterivore</v>
          </cell>
          <cell r="J827">
            <v>0</v>
          </cell>
        </row>
        <row r="828">
          <cell r="A828">
            <v>36</v>
          </cell>
          <cell r="B828">
            <v>4</v>
          </cell>
          <cell r="C828">
            <v>8</v>
          </cell>
          <cell r="D828" t="str">
            <v>EF2009</v>
          </cell>
          <cell r="E828">
            <v>23</v>
          </cell>
          <cell r="F828" t="str">
            <v>Plectidae</v>
          </cell>
          <cell r="G828" t="str">
            <v>female</v>
          </cell>
          <cell r="H828" t="str">
            <v>bacterivore</v>
          </cell>
          <cell r="J828">
            <v>0</v>
          </cell>
        </row>
        <row r="829">
          <cell r="A829">
            <v>37</v>
          </cell>
          <cell r="B829">
            <v>4</v>
          </cell>
          <cell r="C829">
            <v>8</v>
          </cell>
          <cell r="D829" t="str">
            <v>EF2009</v>
          </cell>
          <cell r="E829">
            <v>23</v>
          </cell>
          <cell r="F829" t="str">
            <v>Qudsianematidae</v>
          </cell>
          <cell r="G829" t="str">
            <v>male</v>
          </cell>
          <cell r="H829" t="str">
            <v>omnivore</v>
          </cell>
          <cell r="J829">
            <v>0</v>
          </cell>
        </row>
        <row r="830">
          <cell r="A830">
            <v>38</v>
          </cell>
          <cell r="B830">
            <v>4</v>
          </cell>
          <cell r="C830">
            <v>8</v>
          </cell>
          <cell r="D830" t="str">
            <v>EF2009</v>
          </cell>
          <cell r="E830">
            <v>23</v>
          </cell>
          <cell r="F830" t="str">
            <v>Hoplolaimidae</v>
          </cell>
          <cell r="G830" t="str">
            <v>female</v>
          </cell>
          <cell r="H830" t="str">
            <v>herbivore</v>
          </cell>
          <cell r="J830">
            <v>0</v>
          </cell>
        </row>
        <row r="831">
          <cell r="A831">
            <v>39</v>
          </cell>
          <cell r="B831">
            <v>4</v>
          </cell>
          <cell r="C831">
            <v>8</v>
          </cell>
          <cell r="D831" t="str">
            <v>EF2009</v>
          </cell>
          <cell r="E831">
            <v>23</v>
          </cell>
          <cell r="F831" t="str">
            <v>Tylenchidae</v>
          </cell>
          <cell r="G831" t="str">
            <v>female</v>
          </cell>
          <cell r="H831" t="str">
            <v>herbivore</v>
          </cell>
          <cell r="J831">
            <v>0</v>
          </cell>
        </row>
        <row r="832">
          <cell r="A832">
            <v>40</v>
          </cell>
          <cell r="B832">
            <v>4</v>
          </cell>
          <cell r="C832">
            <v>8</v>
          </cell>
          <cell r="D832" t="str">
            <v>EF2009</v>
          </cell>
          <cell r="E832">
            <v>23</v>
          </cell>
          <cell r="F832" t="str">
            <v>Mononchidae</v>
          </cell>
          <cell r="G832" t="str">
            <v>juvenile</v>
          </cell>
          <cell r="H832" t="str">
            <v>carnivore</v>
          </cell>
          <cell r="J832">
            <v>0</v>
          </cell>
        </row>
        <row r="833">
          <cell r="A833">
            <v>41</v>
          </cell>
          <cell r="B833">
            <v>4</v>
          </cell>
          <cell r="C833">
            <v>8</v>
          </cell>
          <cell r="D833" t="str">
            <v>EF2009</v>
          </cell>
          <cell r="E833">
            <v>23</v>
          </cell>
          <cell r="F833" t="str">
            <v>Plectidae</v>
          </cell>
          <cell r="G833" t="str">
            <v>female</v>
          </cell>
          <cell r="H833" t="str">
            <v>bacterivore</v>
          </cell>
          <cell r="J833">
            <v>0</v>
          </cell>
        </row>
        <row r="834">
          <cell r="A834">
            <v>42</v>
          </cell>
          <cell r="B834">
            <v>4</v>
          </cell>
          <cell r="C834">
            <v>8</v>
          </cell>
          <cell r="D834" t="str">
            <v>EF2009</v>
          </cell>
          <cell r="E834">
            <v>23</v>
          </cell>
          <cell r="F834" t="str">
            <v>Tylenchidae</v>
          </cell>
          <cell r="G834" t="str">
            <v>female</v>
          </cell>
          <cell r="H834" t="str">
            <v>herbivore</v>
          </cell>
          <cell r="J834">
            <v>0</v>
          </cell>
        </row>
        <row r="835">
          <cell r="A835">
            <v>43</v>
          </cell>
          <cell r="B835">
            <v>4</v>
          </cell>
          <cell r="C835">
            <v>8</v>
          </cell>
          <cell r="D835" t="str">
            <v>EF2009</v>
          </cell>
          <cell r="E835">
            <v>23</v>
          </cell>
          <cell r="F835" t="str">
            <v>Rhabditidae</v>
          </cell>
          <cell r="G835" t="str">
            <v>juvenile</v>
          </cell>
          <cell r="H835" t="str">
            <v>bacterivore</v>
          </cell>
          <cell r="J835">
            <v>0</v>
          </cell>
        </row>
        <row r="836">
          <cell r="A836">
            <v>44</v>
          </cell>
          <cell r="B836">
            <v>4</v>
          </cell>
          <cell r="C836">
            <v>8</v>
          </cell>
          <cell r="D836" t="str">
            <v>EF2009</v>
          </cell>
          <cell r="E836">
            <v>23</v>
          </cell>
          <cell r="F836" t="str">
            <v>Cephalobidae</v>
          </cell>
          <cell r="G836" t="str">
            <v>female</v>
          </cell>
          <cell r="H836" t="str">
            <v>bacterivore</v>
          </cell>
          <cell r="J836">
            <v>0</v>
          </cell>
        </row>
        <row r="837">
          <cell r="A837">
            <v>45</v>
          </cell>
          <cell r="B837">
            <v>4</v>
          </cell>
          <cell r="C837">
            <v>8</v>
          </cell>
          <cell r="D837" t="str">
            <v>EF2009</v>
          </cell>
          <cell r="E837">
            <v>23</v>
          </cell>
          <cell r="F837" t="str">
            <v>Cephalobidae</v>
          </cell>
          <cell r="G837" t="str">
            <v>male</v>
          </cell>
          <cell r="H837" t="str">
            <v>bacterivore</v>
          </cell>
          <cell r="J837">
            <v>0</v>
          </cell>
        </row>
        <row r="838">
          <cell r="A838">
            <v>46</v>
          </cell>
          <cell r="B838">
            <v>4</v>
          </cell>
          <cell r="C838">
            <v>8</v>
          </cell>
          <cell r="D838" t="str">
            <v>EF2009</v>
          </cell>
          <cell r="E838">
            <v>23</v>
          </cell>
          <cell r="F838" t="str">
            <v>Cephalobidae</v>
          </cell>
          <cell r="G838" t="str">
            <v>female</v>
          </cell>
          <cell r="H838" t="str">
            <v>bacterivore</v>
          </cell>
          <cell r="J838">
            <v>0</v>
          </cell>
        </row>
        <row r="839">
          <cell r="A839">
            <v>47</v>
          </cell>
          <cell r="B839">
            <v>4</v>
          </cell>
          <cell r="C839">
            <v>8</v>
          </cell>
          <cell r="D839" t="str">
            <v>EF2009</v>
          </cell>
          <cell r="E839">
            <v>23</v>
          </cell>
          <cell r="F839" t="str">
            <v>Hoplolaimidae</v>
          </cell>
          <cell r="G839" t="str">
            <v>female</v>
          </cell>
          <cell r="H839" t="str">
            <v>herbivore</v>
          </cell>
          <cell r="J839">
            <v>0</v>
          </cell>
        </row>
        <row r="840">
          <cell r="A840">
            <v>48</v>
          </cell>
          <cell r="B840">
            <v>4</v>
          </cell>
          <cell r="C840">
            <v>8</v>
          </cell>
          <cell r="D840" t="str">
            <v>EF2009</v>
          </cell>
          <cell r="E840">
            <v>23</v>
          </cell>
          <cell r="F840" t="str">
            <v>Tylenchidae</v>
          </cell>
          <cell r="G840" t="str">
            <v>female</v>
          </cell>
          <cell r="H840" t="str">
            <v>herbivore</v>
          </cell>
          <cell r="J840">
            <v>0</v>
          </cell>
        </row>
        <row r="841">
          <cell r="A841">
            <v>49</v>
          </cell>
          <cell r="B841">
            <v>4</v>
          </cell>
          <cell r="C841">
            <v>8</v>
          </cell>
          <cell r="D841" t="str">
            <v>EF2009</v>
          </cell>
          <cell r="E841">
            <v>23</v>
          </cell>
          <cell r="F841" t="str">
            <v>Hoplolaimidae</v>
          </cell>
          <cell r="G841" t="str">
            <v>female</v>
          </cell>
          <cell r="H841" t="str">
            <v>herbivore</v>
          </cell>
          <cell r="J841">
            <v>0</v>
          </cell>
        </row>
        <row r="842">
          <cell r="A842">
            <v>50</v>
          </cell>
          <cell r="B842">
            <v>4</v>
          </cell>
          <cell r="C842">
            <v>8</v>
          </cell>
          <cell r="D842" t="str">
            <v>EF2009</v>
          </cell>
          <cell r="E842">
            <v>23</v>
          </cell>
          <cell r="F842" t="str">
            <v>Cephalobidae</v>
          </cell>
          <cell r="G842" t="str">
            <v>female</v>
          </cell>
          <cell r="H842" t="str">
            <v>bacterivore</v>
          </cell>
          <cell r="J842">
            <v>0</v>
          </cell>
        </row>
        <row r="843">
          <cell r="A843">
            <v>51</v>
          </cell>
          <cell r="B843">
            <v>4</v>
          </cell>
          <cell r="C843">
            <v>8</v>
          </cell>
          <cell r="D843" t="str">
            <v>EF2009</v>
          </cell>
          <cell r="E843">
            <v>23</v>
          </cell>
          <cell r="F843" t="str">
            <v>Cephalobidae</v>
          </cell>
          <cell r="G843" t="str">
            <v>female</v>
          </cell>
          <cell r="H843" t="str">
            <v>bacterivore</v>
          </cell>
          <cell r="J843">
            <v>0</v>
          </cell>
        </row>
        <row r="844">
          <cell r="A844">
            <v>52</v>
          </cell>
          <cell r="B844">
            <v>4</v>
          </cell>
          <cell r="C844">
            <v>8</v>
          </cell>
          <cell r="D844" t="str">
            <v>EF2009</v>
          </cell>
          <cell r="E844">
            <v>23</v>
          </cell>
          <cell r="F844" t="str">
            <v>Aporcelaimidae</v>
          </cell>
          <cell r="G844" t="str">
            <v>juvenile</v>
          </cell>
          <cell r="H844" t="str">
            <v>omnivore</v>
          </cell>
          <cell r="J844">
            <v>0</v>
          </cell>
        </row>
        <row r="845">
          <cell r="A845">
            <v>53</v>
          </cell>
          <cell r="B845">
            <v>4</v>
          </cell>
          <cell r="C845">
            <v>8</v>
          </cell>
          <cell r="D845" t="str">
            <v>EF2009</v>
          </cell>
          <cell r="E845">
            <v>23</v>
          </cell>
          <cell r="F845" t="str">
            <v>Mononchidae</v>
          </cell>
          <cell r="G845" t="str">
            <v>juvenile</v>
          </cell>
          <cell r="H845" t="str">
            <v>carnivore</v>
          </cell>
          <cell r="J845">
            <v>0</v>
          </cell>
        </row>
        <row r="846">
          <cell r="A846">
            <v>54</v>
          </cell>
          <cell r="B846">
            <v>4</v>
          </cell>
          <cell r="C846">
            <v>8</v>
          </cell>
          <cell r="D846" t="str">
            <v>EF2009</v>
          </cell>
          <cell r="E846">
            <v>23</v>
          </cell>
          <cell r="F846" t="str">
            <v>Cephalobidae</v>
          </cell>
          <cell r="G846" t="str">
            <v>female</v>
          </cell>
          <cell r="H846" t="str">
            <v>bacterivore</v>
          </cell>
          <cell r="J846">
            <v>0</v>
          </cell>
        </row>
        <row r="847">
          <cell r="A847">
            <v>55</v>
          </cell>
          <cell r="B847">
            <v>4</v>
          </cell>
          <cell r="C847">
            <v>8</v>
          </cell>
          <cell r="D847" t="str">
            <v>EF2009</v>
          </cell>
          <cell r="E847">
            <v>23</v>
          </cell>
          <cell r="F847" t="str">
            <v>Rhabditidae</v>
          </cell>
          <cell r="G847" t="str">
            <v>female</v>
          </cell>
          <cell r="H847" t="str">
            <v>bacterivore</v>
          </cell>
          <cell r="J847">
            <v>0</v>
          </cell>
        </row>
        <row r="848">
          <cell r="A848">
            <v>56</v>
          </cell>
          <cell r="B848">
            <v>4</v>
          </cell>
          <cell r="C848">
            <v>8</v>
          </cell>
          <cell r="D848" t="str">
            <v>EF2009</v>
          </cell>
          <cell r="E848">
            <v>23</v>
          </cell>
          <cell r="F848" t="str">
            <v>Hoplolaimidae</v>
          </cell>
          <cell r="G848" t="str">
            <v>female</v>
          </cell>
          <cell r="H848" t="str">
            <v>herbivore</v>
          </cell>
          <cell r="J848">
            <v>0</v>
          </cell>
        </row>
        <row r="849">
          <cell r="A849">
            <v>57</v>
          </cell>
          <cell r="B849">
            <v>4</v>
          </cell>
          <cell r="C849">
            <v>8</v>
          </cell>
          <cell r="D849" t="str">
            <v>EF2009</v>
          </cell>
          <cell r="E849">
            <v>23</v>
          </cell>
          <cell r="F849" t="str">
            <v>Plectidae</v>
          </cell>
          <cell r="G849" t="str">
            <v>female</v>
          </cell>
          <cell r="H849" t="str">
            <v>bacterivore</v>
          </cell>
          <cell r="J849">
            <v>0</v>
          </cell>
        </row>
        <row r="850">
          <cell r="A850">
            <v>58</v>
          </cell>
          <cell r="B850">
            <v>4</v>
          </cell>
          <cell r="C850">
            <v>8</v>
          </cell>
          <cell r="D850" t="str">
            <v>EF2009</v>
          </cell>
          <cell r="E850">
            <v>23</v>
          </cell>
          <cell r="F850" t="str">
            <v>Rhabditidae</v>
          </cell>
          <cell r="G850" t="str">
            <v>juvenile</v>
          </cell>
          <cell r="H850" t="str">
            <v>bacterivore</v>
          </cell>
          <cell r="J850">
            <v>0</v>
          </cell>
        </row>
        <row r="851">
          <cell r="A851">
            <v>59</v>
          </cell>
          <cell r="B851">
            <v>4</v>
          </cell>
          <cell r="C851">
            <v>8</v>
          </cell>
          <cell r="D851" t="str">
            <v>EF2009</v>
          </cell>
          <cell r="E851">
            <v>23</v>
          </cell>
          <cell r="F851" t="str">
            <v>Rhabditidae</v>
          </cell>
          <cell r="G851" t="str">
            <v>male</v>
          </cell>
          <cell r="H851" t="str">
            <v>bacterivore</v>
          </cell>
          <cell r="J851">
            <v>0</v>
          </cell>
        </row>
        <row r="852">
          <cell r="A852">
            <v>60</v>
          </cell>
          <cell r="B852">
            <v>4</v>
          </cell>
          <cell r="C852">
            <v>8</v>
          </cell>
          <cell r="D852" t="str">
            <v>EF2009</v>
          </cell>
          <cell r="E852">
            <v>23</v>
          </cell>
          <cell r="F852" t="str">
            <v>Qudsianematidae</v>
          </cell>
          <cell r="G852" t="str">
            <v>male</v>
          </cell>
          <cell r="H852" t="str">
            <v>omnivore</v>
          </cell>
          <cell r="J852">
            <v>0</v>
          </cell>
        </row>
        <row r="853">
          <cell r="A853">
            <v>61</v>
          </cell>
          <cell r="B853">
            <v>4</v>
          </cell>
          <cell r="C853">
            <v>8</v>
          </cell>
          <cell r="D853" t="str">
            <v>EF2009</v>
          </cell>
          <cell r="E853">
            <v>23</v>
          </cell>
          <cell r="F853" t="str">
            <v>Rhabditidae</v>
          </cell>
          <cell r="G853" t="str">
            <v>female</v>
          </cell>
          <cell r="H853" t="str">
            <v>bacterivore</v>
          </cell>
          <cell r="J853">
            <v>0</v>
          </cell>
        </row>
        <row r="854">
          <cell r="A854">
            <v>62</v>
          </cell>
          <cell r="B854">
            <v>4</v>
          </cell>
          <cell r="C854">
            <v>8</v>
          </cell>
          <cell r="D854" t="str">
            <v>EF2009</v>
          </cell>
          <cell r="E854">
            <v>23</v>
          </cell>
          <cell r="F854" t="str">
            <v>Hoplolaimidae</v>
          </cell>
          <cell r="G854" t="str">
            <v>juvenile</v>
          </cell>
          <cell r="H854" t="str">
            <v>herbivore</v>
          </cell>
          <cell r="J854">
            <v>0</v>
          </cell>
        </row>
        <row r="855">
          <cell r="A855">
            <v>63</v>
          </cell>
          <cell r="B855">
            <v>4</v>
          </cell>
          <cell r="C855">
            <v>8</v>
          </cell>
          <cell r="D855" t="str">
            <v>EF2009</v>
          </cell>
          <cell r="E855">
            <v>23</v>
          </cell>
          <cell r="F855" t="str">
            <v>Cephalobidae</v>
          </cell>
          <cell r="G855" t="str">
            <v>female</v>
          </cell>
          <cell r="H855" t="str">
            <v>bacterivore</v>
          </cell>
          <cell r="J855">
            <v>0</v>
          </cell>
        </row>
        <row r="856">
          <cell r="A856">
            <v>64</v>
          </cell>
          <cell r="B856">
            <v>4</v>
          </cell>
          <cell r="C856">
            <v>8</v>
          </cell>
          <cell r="D856" t="str">
            <v>EF2009</v>
          </cell>
          <cell r="E856">
            <v>23</v>
          </cell>
          <cell r="F856" t="str">
            <v>Cephalobidae</v>
          </cell>
          <cell r="G856" t="str">
            <v>male</v>
          </cell>
          <cell r="H856" t="str">
            <v>bacterivore</v>
          </cell>
          <cell r="J856">
            <v>0</v>
          </cell>
        </row>
        <row r="857">
          <cell r="A857">
            <v>65</v>
          </cell>
          <cell r="B857">
            <v>4</v>
          </cell>
          <cell r="C857">
            <v>8</v>
          </cell>
          <cell r="D857" t="str">
            <v>EF2009</v>
          </cell>
          <cell r="E857">
            <v>23</v>
          </cell>
          <cell r="F857" t="str">
            <v>Cephalobidae</v>
          </cell>
          <cell r="G857" t="str">
            <v>female</v>
          </cell>
          <cell r="H857" t="str">
            <v>bacterivore</v>
          </cell>
          <cell r="J857">
            <v>0</v>
          </cell>
        </row>
        <row r="858">
          <cell r="A858">
            <v>66</v>
          </cell>
          <cell r="B858">
            <v>4</v>
          </cell>
          <cell r="C858">
            <v>8</v>
          </cell>
          <cell r="D858" t="str">
            <v>EF2009</v>
          </cell>
          <cell r="E858">
            <v>23</v>
          </cell>
          <cell r="F858" t="str">
            <v>Rhabditidae</v>
          </cell>
          <cell r="G858" t="str">
            <v>juvenile</v>
          </cell>
          <cell r="H858" t="str">
            <v>bacterivore</v>
          </cell>
          <cell r="J858">
            <v>0</v>
          </cell>
        </row>
        <row r="859">
          <cell r="A859">
            <v>67</v>
          </cell>
          <cell r="B859">
            <v>4</v>
          </cell>
          <cell r="C859">
            <v>8</v>
          </cell>
          <cell r="D859" t="str">
            <v>EF2009</v>
          </cell>
          <cell r="E859">
            <v>23</v>
          </cell>
          <cell r="F859" t="str">
            <v>Cephalobidae</v>
          </cell>
          <cell r="G859" t="str">
            <v>female</v>
          </cell>
          <cell r="H859" t="str">
            <v>bacterivore</v>
          </cell>
          <cell r="J859">
            <v>0</v>
          </cell>
        </row>
        <row r="860">
          <cell r="A860">
            <v>68</v>
          </cell>
          <cell r="B860">
            <v>4</v>
          </cell>
          <cell r="C860">
            <v>8</v>
          </cell>
          <cell r="D860" t="str">
            <v>EF2009</v>
          </cell>
          <cell r="E860">
            <v>23</v>
          </cell>
          <cell r="F860" t="str">
            <v>Cephalobidae</v>
          </cell>
          <cell r="G860" t="str">
            <v>juvenile</v>
          </cell>
          <cell r="H860" t="str">
            <v>bacterivore</v>
          </cell>
          <cell r="J860">
            <v>0</v>
          </cell>
        </row>
        <row r="861">
          <cell r="A861">
            <v>69</v>
          </cell>
          <cell r="B861">
            <v>4</v>
          </cell>
          <cell r="C861">
            <v>8</v>
          </cell>
          <cell r="D861" t="str">
            <v>EF2009</v>
          </cell>
          <cell r="E861">
            <v>23</v>
          </cell>
          <cell r="F861" t="str">
            <v>Plectidae</v>
          </cell>
          <cell r="G861" t="str">
            <v>female</v>
          </cell>
          <cell r="H861" t="str">
            <v>bacterivore</v>
          </cell>
          <cell r="J861">
            <v>0</v>
          </cell>
        </row>
        <row r="862">
          <cell r="A862">
            <v>70</v>
          </cell>
          <cell r="B862">
            <v>4</v>
          </cell>
          <cell r="C862">
            <v>8</v>
          </cell>
          <cell r="D862" t="str">
            <v>EF2009</v>
          </cell>
          <cell r="E862">
            <v>23</v>
          </cell>
          <cell r="F862" t="str">
            <v>Cephalobidae</v>
          </cell>
          <cell r="G862" t="str">
            <v>female</v>
          </cell>
          <cell r="H862" t="str">
            <v>bacterivore</v>
          </cell>
          <cell r="J862">
            <v>0</v>
          </cell>
        </row>
        <row r="863">
          <cell r="A863">
            <v>71</v>
          </cell>
          <cell r="B863">
            <v>4</v>
          </cell>
          <cell r="C863">
            <v>8</v>
          </cell>
          <cell r="D863" t="str">
            <v>EF2009</v>
          </cell>
          <cell r="E863">
            <v>23</v>
          </cell>
          <cell r="F863" t="str">
            <v>Mononchidae</v>
          </cell>
          <cell r="G863" t="str">
            <v>juvenile</v>
          </cell>
          <cell r="H863" t="str">
            <v>carnivore</v>
          </cell>
          <cell r="J863">
            <v>0</v>
          </cell>
        </row>
        <row r="864">
          <cell r="A864">
            <v>72</v>
          </cell>
          <cell r="B864">
            <v>4</v>
          </cell>
          <cell r="C864">
            <v>8</v>
          </cell>
          <cell r="D864" t="str">
            <v>EF2009</v>
          </cell>
          <cell r="E864">
            <v>23</v>
          </cell>
          <cell r="F864" t="str">
            <v>Cephalobidae</v>
          </cell>
          <cell r="G864" t="str">
            <v>female</v>
          </cell>
          <cell r="H864" t="str">
            <v>bacterivore</v>
          </cell>
          <cell r="J864">
            <v>0</v>
          </cell>
        </row>
        <row r="865">
          <cell r="A865">
            <v>73</v>
          </cell>
          <cell r="B865">
            <v>4</v>
          </cell>
          <cell r="C865">
            <v>8</v>
          </cell>
          <cell r="D865" t="str">
            <v>EF2009</v>
          </cell>
          <cell r="E865">
            <v>23</v>
          </cell>
          <cell r="F865" t="str">
            <v>Cephalobidae</v>
          </cell>
          <cell r="G865" t="str">
            <v>female</v>
          </cell>
          <cell r="H865" t="str">
            <v>bacterivore</v>
          </cell>
          <cell r="J865">
            <v>0</v>
          </cell>
        </row>
        <row r="866">
          <cell r="A866">
            <v>74</v>
          </cell>
          <cell r="B866">
            <v>4</v>
          </cell>
          <cell r="C866">
            <v>8</v>
          </cell>
          <cell r="D866" t="str">
            <v>EF2009</v>
          </cell>
          <cell r="E866">
            <v>23</v>
          </cell>
          <cell r="F866" t="str">
            <v>Cephalobidae</v>
          </cell>
          <cell r="G866" t="str">
            <v>male</v>
          </cell>
          <cell r="H866" t="str">
            <v>bacterivore</v>
          </cell>
          <cell r="J866">
            <v>0</v>
          </cell>
        </row>
        <row r="867">
          <cell r="A867">
            <v>75</v>
          </cell>
          <cell r="B867">
            <v>4</v>
          </cell>
          <cell r="C867">
            <v>8</v>
          </cell>
          <cell r="D867" t="str">
            <v>EF2009</v>
          </cell>
          <cell r="E867">
            <v>23</v>
          </cell>
          <cell r="F867" t="str">
            <v>Cephalobidae</v>
          </cell>
          <cell r="G867" t="str">
            <v>female</v>
          </cell>
          <cell r="H867" t="str">
            <v>bacterivore</v>
          </cell>
          <cell r="J867">
            <v>0</v>
          </cell>
        </row>
        <row r="868">
          <cell r="A868">
            <v>76</v>
          </cell>
          <cell r="B868">
            <v>4</v>
          </cell>
          <cell r="C868">
            <v>8</v>
          </cell>
          <cell r="D868" t="str">
            <v>EF2009</v>
          </cell>
          <cell r="E868">
            <v>23</v>
          </cell>
          <cell r="F868" t="str">
            <v>Cephalobidae</v>
          </cell>
          <cell r="G868" t="str">
            <v>female</v>
          </cell>
          <cell r="H868" t="str">
            <v>bacterivore</v>
          </cell>
          <cell r="J868">
            <v>0</v>
          </cell>
        </row>
        <row r="869">
          <cell r="A869">
            <v>77</v>
          </cell>
          <cell r="B869">
            <v>4</v>
          </cell>
          <cell r="C869">
            <v>8</v>
          </cell>
          <cell r="D869" t="str">
            <v>EF2009</v>
          </cell>
          <cell r="E869">
            <v>23</v>
          </cell>
          <cell r="F869" t="str">
            <v>Cephalobidae</v>
          </cell>
          <cell r="G869" t="str">
            <v>juvenile</v>
          </cell>
          <cell r="H869" t="str">
            <v>bacterivore</v>
          </cell>
          <cell r="J869">
            <v>0</v>
          </cell>
        </row>
        <row r="870">
          <cell r="A870">
            <v>78</v>
          </cell>
          <cell r="B870">
            <v>4</v>
          </cell>
          <cell r="C870">
            <v>8</v>
          </cell>
          <cell r="D870" t="str">
            <v>EF2009</v>
          </cell>
          <cell r="E870">
            <v>23</v>
          </cell>
          <cell r="F870" t="str">
            <v>Cephalobidae</v>
          </cell>
          <cell r="G870" t="str">
            <v>female</v>
          </cell>
          <cell r="H870" t="str">
            <v>bacterivore</v>
          </cell>
          <cell r="J870">
            <v>0</v>
          </cell>
        </row>
        <row r="871">
          <cell r="A871">
            <v>79</v>
          </cell>
          <cell r="B871">
            <v>4</v>
          </cell>
          <cell r="C871">
            <v>8</v>
          </cell>
          <cell r="D871" t="str">
            <v>EF2009</v>
          </cell>
          <cell r="E871">
            <v>23</v>
          </cell>
          <cell r="F871" t="str">
            <v>Cephalobidae</v>
          </cell>
          <cell r="G871" t="str">
            <v>female</v>
          </cell>
          <cell r="H871" t="str">
            <v>bacterivore</v>
          </cell>
          <cell r="J871">
            <v>0</v>
          </cell>
        </row>
        <row r="872">
          <cell r="A872">
            <v>80</v>
          </cell>
          <cell r="B872">
            <v>4</v>
          </cell>
          <cell r="C872">
            <v>8</v>
          </cell>
          <cell r="D872" t="str">
            <v>EF2009</v>
          </cell>
          <cell r="E872">
            <v>23</v>
          </cell>
          <cell r="F872" t="str">
            <v>Rhabditidae</v>
          </cell>
          <cell r="G872" t="str">
            <v>juvenile</v>
          </cell>
          <cell r="H872" t="str">
            <v>bacterivore</v>
          </cell>
          <cell r="J872">
            <v>0</v>
          </cell>
        </row>
        <row r="873">
          <cell r="A873">
            <v>81</v>
          </cell>
          <cell r="B873">
            <v>4</v>
          </cell>
          <cell r="C873">
            <v>8</v>
          </cell>
          <cell r="D873" t="str">
            <v>EF2009</v>
          </cell>
          <cell r="E873">
            <v>23</v>
          </cell>
          <cell r="F873" t="str">
            <v>Cephalobidae</v>
          </cell>
          <cell r="G873" t="str">
            <v>male</v>
          </cell>
          <cell r="H873" t="str">
            <v>bacterivore</v>
          </cell>
          <cell r="J873">
            <v>0</v>
          </cell>
        </row>
        <row r="874">
          <cell r="A874">
            <v>82</v>
          </cell>
          <cell r="B874">
            <v>4</v>
          </cell>
          <cell r="C874">
            <v>8</v>
          </cell>
          <cell r="D874" t="str">
            <v>EF2009</v>
          </cell>
          <cell r="E874">
            <v>23</v>
          </cell>
          <cell r="F874" t="str">
            <v>Cephalobidae</v>
          </cell>
          <cell r="G874" t="str">
            <v>female</v>
          </cell>
          <cell r="H874" t="str">
            <v>bacterivore</v>
          </cell>
          <cell r="J874">
            <v>0</v>
          </cell>
        </row>
        <row r="875">
          <cell r="A875">
            <v>83</v>
          </cell>
          <cell r="B875">
            <v>4</v>
          </cell>
          <cell r="C875">
            <v>8</v>
          </cell>
          <cell r="D875" t="str">
            <v>EF2009</v>
          </cell>
          <cell r="E875">
            <v>23</v>
          </cell>
          <cell r="F875" t="str">
            <v>Rhabditidae</v>
          </cell>
          <cell r="G875" t="str">
            <v>juvenile</v>
          </cell>
          <cell r="H875" t="str">
            <v>bacterivore</v>
          </cell>
          <cell r="J875">
            <v>0</v>
          </cell>
        </row>
        <row r="876">
          <cell r="A876">
            <v>84</v>
          </cell>
          <cell r="B876">
            <v>4</v>
          </cell>
          <cell r="C876">
            <v>8</v>
          </cell>
          <cell r="D876" t="str">
            <v>EF2009</v>
          </cell>
          <cell r="E876">
            <v>23</v>
          </cell>
          <cell r="F876" t="str">
            <v>Cephalobidae</v>
          </cell>
          <cell r="G876" t="str">
            <v>male</v>
          </cell>
          <cell r="H876" t="str">
            <v>bacterivore</v>
          </cell>
          <cell r="J876">
            <v>0</v>
          </cell>
        </row>
        <row r="877">
          <cell r="A877">
            <v>85</v>
          </cell>
          <cell r="B877">
            <v>4</v>
          </cell>
          <cell r="C877">
            <v>8</v>
          </cell>
          <cell r="D877" t="str">
            <v>EF2009</v>
          </cell>
          <cell r="E877">
            <v>23</v>
          </cell>
          <cell r="F877" t="str">
            <v>Tylenchidae</v>
          </cell>
          <cell r="G877" t="str">
            <v>female</v>
          </cell>
          <cell r="H877" t="str">
            <v>herbivore</v>
          </cell>
          <cell r="J877">
            <v>0</v>
          </cell>
        </row>
        <row r="878">
          <cell r="A878">
            <v>86</v>
          </cell>
          <cell r="B878">
            <v>4</v>
          </cell>
          <cell r="C878">
            <v>8</v>
          </cell>
          <cell r="D878" t="str">
            <v>EF2009</v>
          </cell>
          <cell r="E878">
            <v>23</v>
          </cell>
          <cell r="F878" t="str">
            <v>Cephalobidae</v>
          </cell>
          <cell r="G878" t="str">
            <v>juvenile</v>
          </cell>
          <cell r="H878" t="str">
            <v>bacterivore</v>
          </cell>
          <cell r="J878">
            <v>0</v>
          </cell>
        </row>
        <row r="879">
          <cell r="A879">
            <v>87</v>
          </cell>
          <cell r="B879">
            <v>4</v>
          </cell>
          <cell r="C879">
            <v>8</v>
          </cell>
          <cell r="D879" t="str">
            <v>EF2009</v>
          </cell>
          <cell r="E879">
            <v>23</v>
          </cell>
          <cell r="F879" t="str">
            <v>Cephalobidae</v>
          </cell>
          <cell r="G879" t="str">
            <v>female</v>
          </cell>
          <cell r="H879" t="str">
            <v>bacterivore</v>
          </cell>
          <cell r="J879">
            <v>0</v>
          </cell>
        </row>
        <row r="880">
          <cell r="A880">
            <v>88</v>
          </cell>
          <cell r="B880">
            <v>4</v>
          </cell>
          <cell r="C880">
            <v>8</v>
          </cell>
          <cell r="D880" t="str">
            <v>EF2009</v>
          </cell>
          <cell r="E880">
            <v>23</v>
          </cell>
          <cell r="F880" t="str">
            <v>Tylenchidae</v>
          </cell>
          <cell r="G880" t="str">
            <v>female</v>
          </cell>
          <cell r="H880" t="str">
            <v>herbivore</v>
          </cell>
          <cell r="J880">
            <v>0</v>
          </cell>
        </row>
        <row r="881">
          <cell r="A881">
            <v>89</v>
          </cell>
          <cell r="B881">
            <v>4</v>
          </cell>
          <cell r="C881">
            <v>8</v>
          </cell>
          <cell r="D881" t="str">
            <v>EF2009</v>
          </cell>
          <cell r="E881">
            <v>23</v>
          </cell>
          <cell r="F881" t="str">
            <v>Cephalobidae</v>
          </cell>
          <cell r="G881" t="str">
            <v>female</v>
          </cell>
          <cell r="H881" t="str">
            <v>bacterivore</v>
          </cell>
          <cell r="J881">
            <v>0</v>
          </cell>
        </row>
        <row r="882">
          <cell r="A882">
            <v>90</v>
          </cell>
          <cell r="B882">
            <v>4</v>
          </cell>
          <cell r="C882">
            <v>8</v>
          </cell>
          <cell r="D882" t="str">
            <v>EF2009</v>
          </cell>
          <cell r="E882">
            <v>23</v>
          </cell>
          <cell r="F882" t="str">
            <v>Cephalobidae</v>
          </cell>
          <cell r="G882" t="str">
            <v>male</v>
          </cell>
          <cell r="H882" t="str">
            <v>bacterivore</v>
          </cell>
          <cell r="J882" t="str">
            <v>!!!!</v>
          </cell>
        </row>
        <row r="883">
          <cell r="A883">
            <v>91</v>
          </cell>
          <cell r="B883">
            <v>4</v>
          </cell>
          <cell r="C883">
            <v>8</v>
          </cell>
          <cell r="D883" t="str">
            <v>EF2009</v>
          </cell>
          <cell r="E883">
            <v>23</v>
          </cell>
          <cell r="F883" t="str">
            <v>Cephalobidae</v>
          </cell>
          <cell r="G883" t="str">
            <v>female</v>
          </cell>
          <cell r="H883" t="str">
            <v>bacterivore</v>
          </cell>
          <cell r="J883">
            <v>0</v>
          </cell>
        </row>
        <row r="884">
          <cell r="A884">
            <v>92</v>
          </cell>
          <cell r="B884">
            <v>4</v>
          </cell>
          <cell r="C884">
            <v>8</v>
          </cell>
          <cell r="D884" t="str">
            <v>EF2009</v>
          </cell>
          <cell r="E884">
            <v>23</v>
          </cell>
          <cell r="F884" t="str">
            <v>Cephalobidae</v>
          </cell>
          <cell r="G884" t="str">
            <v>female</v>
          </cell>
          <cell r="H884" t="str">
            <v>bacterivore</v>
          </cell>
          <cell r="J884">
            <v>0</v>
          </cell>
        </row>
        <row r="885">
          <cell r="A885">
            <v>93</v>
          </cell>
          <cell r="B885">
            <v>4</v>
          </cell>
          <cell r="C885">
            <v>8</v>
          </cell>
          <cell r="D885" t="str">
            <v>EF2009</v>
          </cell>
          <cell r="E885">
            <v>23</v>
          </cell>
          <cell r="F885" t="str">
            <v>Mononchidae</v>
          </cell>
          <cell r="G885" t="str">
            <v>juvenile</v>
          </cell>
          <cell r="H885" t="str">
            <v>carnivore</v>
          </cell>
          <cell r="J885">
            <v>0</v>
          </cell>
        </row>
        <row r="886">
          <cell r="A886">
            <v>94</v>
          </cell>
          <cell r="B886">
            <v>4</v>
          </cell>
          <cell r="C886">
            <v>8</v>
          </cell>
          <cell r="D886" t="str">
            <v>EF2009</v>
          </cell>
          <cell r="E886">
            <v>23</v>
          </cell>
          <cell r="F886" t="str">
            <v>Cephalobidae</v>
          </cell>
          <cell r="G886" t="str">
            <v>male</v>
          </cell>
          <cell r="H886" t="str">
            <v>bacterivore</v>
          </cell>
          <cell r="J886">
            <v>0</v>
          </cell>
        </row>
        <row r="887">
          <cell r="A887">
            <v>95</v>
          </cell>
          <cell r="B887">
            <v>4</v>
          </cell>
          <cell r="C887">
            <v>8</v>
          </cell>
          <cell r="D887" t="str">
            <v>EF2009</v>
          </cell>
          <cell r="E887">
            <v>23</v>
          </cell>
          <cell r="F887" t="str">
            <v>Rhabditidae</v>
          </cell>
          <cell r="G887" t="str">
            <v>juvenile</v>
          </cell>
          <cell r="H887" t="str">
            <v>bacterivore</v>
          </cell>
          <cell r="J887">
            <v>0</v>
          </cell>
        </row>
        <row r="888">
          <cell r="A888">
            <v>96</v>
          </cell>
          <cell r="B888">
            <v>4</v>
          </cell>
          <cell r="C888">
            <v>8</v>
          </cell>
          <cell r="D888" t="str">
            <v>EF2009</v>
          </cell>
          <cell r="E888">
            <v>23</v>
          </cell>
          <cell r="F888" t="str">
            <v>Cephalobidae</v>
          </cell>
          <cell r="G888" t="str">
            <v>female</v>
          </cell>
          <cell r="H888" t="str">
            <v>bacterivore</v>
          </cell>
          <cell r="J888">
            <v>0</v>
          </cell>
        </row>
        <row r="889">
          <cell r="A889">
            <v>97</v>
          </cell>
          <cell r="B889">
            <v>4</v>
          </cell>
          <cell r="C889">
            <v>8</v>
          </cell>
          <cell r="D889" t="str">
            <v>EF2009</v>
          </cell>
          <cell r="E889">
            <v>23</v>
          </cell>
          <cell r="F889" t="str">
            <v>Rhabditidae</v>
          </cell>
          <cell r="G889" t="str">
            <v>male</v>
          </cell>
          <cell r="H889" t="str">
            <v>bacterivore</v>
          </cell>
          <cell r="J889">
            <v>0</v>
          </cell>
        </row>
        <row r="890">
          <cell r="A890">
            <v>98</v>
          </cell>
          <cell r="B890">
            <v>4</v>
          </cell>
          <cell r="C890">
            <v>8</v>
          </cell>
          <cell r="D890" t="str">
            <v>EF2009</v>
          </cell>
          <cell r="E890">
            <v>23</v>
          </cell>
          <cell r="F890" t="str">
            <v>Cephalobidae</v>
          </cell>
          <cell r="G890" t="str">
            <v>female</v>
          </cell>
          <cell r="H890" t="str">
            <v>bacterivore</v>
          </cell>
          <cell r="J890">
            <v>0</v>
          </cell>
        </row>
        <row r="891">
          <cell r="A891">
            <v>99</v>
          </cell>
          <cell r="B891">
            <v>4</v>
          </cell>
          <cell r="C891">
            <v>8</v>
          </cell>
          <cell r="D891" t="str">
            <v>EF2009</v>
          </cell>
          <cell r="E891">
            <v>23</v>
          </cell>
          <cell r="F891" t="str">
            <v>Cephalobidae</v>
          </cell>
          <cell r="G891" t="str">
            <v>female</v>
          </cell>
          <cell r="H891" t="str">
            <v>bacterivore</v>
          </cell>
          <cell r="J891">
            <v>0</v>
          </cell>
        </row>
        <row r="892">
          <cell r="A892">
            <v>100</v>
          </cell>
          <cell r="B892">
            <v>4</v>
          </cell>
          <cell r="C892">
            <v>8</v>
          </cell>
          <cell r="D892" t="str">
            <v>EF2009</v>
          </cell>
          <cell r="E892">
            <v>23</v>
          </cell>
          <cell r="F892" t="str">
            <v>Rhabditidae</v>
          </cell>
          <cell r="G892" t="str">
            <v>juvenile</v>
          </cell>
          <cell r="H892" t="str">
            <v>bacterivore</v>
          </cell>
          <cell r="J892">
            <v>0</v>
          </cell>
        </row>
        <row r="893">
          <cell r="A893">
            <v>101</v>
          </cell>
          <cell r="B893">
            <v>4</v>
          </cell>
          <cell r="C893">
            <v>8</v>
          </cell>
          <cell r="D893" t="str">
            <v>EF2009</v>
          </cell>
          <cell r="E893">
            <v>23</v>
          </cell>
          <cell r="F893" t="str">
            <v>Cephalobidae</v>
          </cell>
          <cell r="G893" t="str">
            <v>female</v>
          </cell>
          <cell r="H893" t="str">
            <v>bacterivore</v>
          </cell>
          <cell r="J893">
            <v>0</v>
          </cell>
        </row>
        <row r="894">
          <cell r="A894">
            <v>102</v>
          </cell>
          <cell r="B894">
            <v>4</v>
          </cell>
          <cell r="C894">
            <v>8</v>
          </cell>
          <cell r="D894" t="str">
            <v>EF2009</v>
          </cell>
          <cell r="E894">
            <v>23</v>
          </cell>
          <cell r="F894" t="str">
            <v>Cephalobidae</v>
          </cell>
          <cell r="G894" t="str">
            <v>female</v>
          </cell>
          <cell r="H894" t="str">
            <v>bacterivore</v>
          </cell>
          <cell r="J894">
            <v>0</v>
          </cell>
        </row>
        <row r="895">
          <cell r="A895">
            <v>103</v>
          </cell>
          <cell r="B895">
            <v>4</v>
          </cell>
          <cell r="C895">
            <v>8</v>
          </cell>
          <cell r="D895" t="str">
            <v>EF2009</v>
          </cell>
          <cell r="E895">
            <v>23</v>
          </cell>
          <cell r="F895" t="str">
            <v>Cephalobidae</v>
          </cell>
          <cell r="G895" t="str">
            <v>female</v>
          </cell>
          <cell r="H895" t="str">
            <v>bacterivore</v>
          </cell>
          <cell r="J895">
            <v>0</v>
          </cell>
        </row>
        <row r="896">
          <cell r="A896">
            <v>104</v>
          </cell>
          <cell r="B896">
            <v>4</v>
          </cell>
          <cell r="C896">
            <v>8</v>
          </cell>
          <cell r="D896" t="str">
            <v>EF2009</v>
          </cell>
          <cell r="E896">
            <v>23</v>
          </cell>
          <cell r="F896" t="str">
            <v>Cephalobidae</v>
          </cell>
          <cell r="G896" t="str">
            <v>female</v>
          </cell>
          <cell r="H896" t="str">
            <v>bacterivore</v>
          </cell>
          <cell r="J896">
            <v>0</v>
          </cell>
        </row>
        <row r="897">
          <cell r="A897">
            <v>105</v>
          </cell>
          <cell r="B897">
            <v>4</v>
          </cell>
          <cell r="C897">
            <v>8</v>
          </cell>
          <cell r="D897" t="str">
            <v>EF2009</v>
          </cell>
          <cell r="E897">
            <v>23</v>
          </cell>
          <cell r="F897" t="str">
            <v>Tylenchidae</v>
          </cell>
          <cell r="G897" t="str">
            <v>female</v>
          </cell>
          <cell r="H897" t="str">
            <v>herbivore</v>
          </cell>
          <cell r="J897">
            <v>0</v>
          </cell>
        </row>
        <row r="898">
          <cell r="A898">
            <v>106</v>
          </cell>
          <cell r="B898">
            <v>4</v>
          </cell>
          <cell r="C898">
            <v>8</v>
          </cell>
          <cell r="D898" t="str">
            <v>EF2009</v>
          </cell>
          <cell r="E898">
            <v>23</v>
          </cell>
          <cell r="F898" t="str">
            <v>Tylenchidae</v>
          </cell>
          <cell r="G898" t="str">
            <v>female</v>
          </cell>
          <cell r="H898" t="str">
            <v>herbivore</v>
          </cell>
          <cell r="J898">
            <v>0</v>
          </cell>
        </row>
        <row r="899">
          <cell r="A899">
            <v>107</v>
          </cell>
          <cell r="B899">
            <v>4</v>
          </cell>
          <cell r="C899">
            <v>8</v>
          </cell>
          <cell r="D899" t="str">
            <v>EF2009</v>
          </cell>
          <cell r="E899">
            <v>23</v>
          </cell>
          <cell r="F899" t="str">
            <v>Cephalobidae</v>
          </cell>
          <cell r="G899" t="str">
            <v>female</v>
          </cell>
          <cell r="H899" t="str">
            <v>bacterivore</v>
          </cell>
          <cell r="J899">
            <v>0</v>
          </cell>
        </row>
        <row r="900">
          <cell r="A900">
            <v>108</v>
          </cell>
          <cell r="B900">
            <v>4</v>
          </cell>
          <cell r="C900">
            <v>8</v>
          </cell>
          <cell r="D900" t="str">
            <v>EF2009</v>
          </cell>
          <cell r="E900">
            <v>23</v>
          </cell>
          <cell r="F900" t="str">
            <v>Mononchidae</v>
          </cell>
          <cell r="G900" t="str">
            <v>juvenile</v>
          </cell>
          <cell r="H900" t="str">
            <v>carnivore</v>
          </cell>
          <cell r="J900">
            <v>0</v>
          </cell>
        </row>
        <row r="901">
          <cell r="A901">
            <v>109</v>
          </cell>
          <cell r="B901">
            <v>4</v>
          </cell>
          <cell r="C901">
            <v>8</v>
          </cell>
          <cell r="D901" t="str">
            <v>EF2009</v>
          </cell>
          <cell r="E901">
            <v>23</v>
          </cell>
          <cell r="F901" t="str">
            <v>Cephalobidae</v>
          </cell>
          <cell r="G901" t="str">
            <v>female</v>
          </cell>
          <cell r="H901" t="str">
            <v>bacterivore</v>
          </cell>
          <cell r="J901">
            <v>0</v>
          </cell>
        </row>
        <row r="902">
          <cell r="A902">
            <v>110</v>
          </cell>
          <cell r="B902">
            <v>4</v>
          </cell>
          <cell r="C902">
            <v>8</v>
          </cell>
          <cell r="D902" t="str">
            <v>EF2009</v>
          </cell>
          <cell r="E902">
            <v>23</v>
          </cell>
          <cell r="F902" t="str">
            <v>Aporcelaimidae</v>
          </cell>
          <cell r="G902" t="str">
            <v>female</v>
          </cell>
          <cell r="H902" t="str">
            <v>omnivore</v>
          </cell>
          <cell r="J902">
            <v>0</v>
          </cell>
        </row>
        <row r="903">
          <cell r="A903">
            <v>111</v>
          </cell>
          <cell r="B903">
            <v>4</v>
          </cell>
          <cell r="C903">
            <v>8</v>
          </cell>
          <cell r="D903" t="str">
            <v>EF2009</v>
          </cell>
          <cell r="E903">
            <v>23</v>
          </cell>
          <cell r="F903" t="str">
            <v>Hoplolaimidae</v>
          </cell>
          <cell r="G903" t="str">
            <v>female</v>
          </cell>
          <cell r="H903" t="str">
            <v>herbivore</v>
          </cell>
          <cell r="J903">
            <v>0</v>
          </cell>
        </row>
        <row r="904">
          <cell r="A904">
            <v>112</v>
          </cell>
          <cell r="B904">
            <v>4</v>
          </cell>
          <cell r="C904">
            <v>8</v>
          </cell>
          <cell r="D904" t="str">
            <v>EF2009</v>
          </cell>
          <cell r="E904">
            <v>23</v>
          </cell>
          <cell r="F904" t="str">
            <v>Hoplolaimidae</v>
          </cell>
          <cell r="G904" t="str">
            <v>juvenile</v>
          </cell>
          <cell r="H904" t="str">
            <v>herbivore</v>
          </cell>
          <cell r="J904">
            <v>0</v>
          </cell>
        </row>
        <row r="905">
          <cell r="A905">
            <v>113</v>
          </cell>
          <cell r="B905">
            <v>4</v>
          </cell>
          <cell r="C905">
            <v>8</v>
          </cell>
          <cell r="D905" t="str">
            <v>EF2009</v>
          </cell>
          <cell r="E905">
            <v>23</v>
          </cell>
          <cell r="F905" t="str">
            <v>Cephalobidae</v>
          </cell>
          <cell r="G905" t="str">
            <v>female</v>
          </cell>
          <cell r="H905" t="str">
            <v>bacterivore</v>
          </cell>
          <cell r="J905">
            <v>0</v>
          </cell>
        </row>
        <row r="906">
          <cell r="A906">
            <v>114</v>
          </cell>
          <cell r="B906">
            <v>4</v>
          </cell>
          <cell r="C906">
            <v>8</v>
          </cell>
          <cell r="D906" t="str">
            <v>EF2009</v>
          </cell>
          <cell r="E906">
            <v>23</v>
          </cell>
          <cell r="F906" t="str">
            <v>Aporcelaimidae</v>
          </cell>
          <cell r="G906" t="str">
            <v>juvenile</v>
          </cell>
          <cell r="H906" t="str">
            <v>omnivore</v>
          </cell>
          <cell r="J906">
            <v>0</v>
          </cell>
        </row>
        <row r="907">
          <cell r="A907">
            <v>115</v>
          </cell>
          <cell r="B907">
            <v>4</v>
          </cell>
          <cell r="C907">
            <v>8</v>
          </cell>
          <cell r="D907" t="str">
            <v>EF2009</v>
          </cell>
          <cell r="E907">
            <v>23</v>
          </cell>
          <cell r="F907" t="str">
            <v>Cephalobidae</v>
          </cell>
          <cell r="G907" t="str">
            <v>male</v>
          </cell>
          <cell r="H907" t="str">
            <v>bacterivore</v>
          </cell>
          <cell r="J907">
            <v>0</v>
          </cell>
        </row>
        <row r="908">
          <cell r="A908">
            <v>116</v>
          </cell>
          <cell r="B908">
            <v>4</v>
          </cell>
          <cell r="C908">
            <v>8</v>
          </cell>
          <cell r="D908" t="str">
            <v>EF2009</v>
          </cell>
          <cell r="E908">
            <v>23</v>
          </cell>
          <cell r="F908" t="str">
            <v>Cephalobidae</v>
          </cell>
          <cell r="G908" t="str">
            <v>female</v>
          </cell>
          <cell r="H908" t="str">
            <v>bacterivore</v>
          </cell>
          <cell r="J908">
            <v>0</v>
          </cell>
        </row>
        <row r="909">
          <cell r="A909">
            <v>117</v>
          </cell>
          <cell r="B909">
            <v>4</v>
          </cell>
          <cell r="C909">
            <v>8</v>
          </cell>
          <cell r="D909" t="str">
            <v>EF2009</v>
          </cell>
          <cell r="E909">
            <v>23</v>
          </cell>
          <cell r="F909" t="str">
            <v>Cephalobidae</v>
          </cell>
          <cell r="G909" t="str">
            <v>female</v>
          </cell>
          <cell r="H909" t="str">
            <v>bacterivore</v>
          </cell>
          <cell r="J909">
            <v>0</v>
          </cell>
        </row>
        <row r="910">
          <cell r="A910">
            <v>118</v>
          </cell>
          <cell r="B910">
            <v>4</v>
          </cell>
          <cell r="C910">
            <v>8</v>
          </cell>
          <cell r="D910" t="str">
            <v>EF2009</v>
          </cell>
          <cell r="E910">
            <v>23</v>
          </cell>
          <cell r="F910" t="str">
            <v>Panagrolaimidae</v>
          </cell>
          <cell r="G910" t="str">
            <v>female</v>
          </cell>
          <cell r="H910" t="str">
            <v>bacterivore</v>
          </cell>
          <cell r="J910">
            <v>0</v>
          </cell>
        </row>
        <row r="911">
          <cell r="A911">
            <v>119</v>
          </cell>
          <cell r="B911">
            <v>4</v>
          </cell>
          <cell r="C911">
            <v>8</v>
          </cell>
          <cell r="D911" t="str">
            <v>EF2009</v>
          </cell>
          <cell r="E911">
            <v>23</v>
          </cell>
          <cell r="F911" t="str">
            <v>Cephalobidae</v>
          </cell>
          <cell r="G911" t="str">
            <v>male</v>
          </cell>
          <cell r="H911" t="str">
            <v>bacterivore</v>
          </cell>
          <cell r="J911">
            <v>0</v>
          </cell>
        </row>
        <row r="912">
          <cell r="A912">
            <v>120</v>
          </cell>
          <cell r="B912">
            <v>4</v>
          </cell>
          <cell r="C912">
            <v>8</v>
          </cell>
          <cell r="D912" t="str">
            <v>EF2009</v>
          </cell>
          <cell r="E912">
            <v>23</v>
          </cell>
          <cell r="F912" t="str">
            <v>Cephalobidae</v>
          </cell>
          <cell r="G912" t="str">
            <v>male</v>
          </cell>
          <cell r="H912" t="str">
            <v>bacterivore</v>
          </cell>
          <cell r="J912">
            <v>0</v>
          </cell>
        </row>
        <row r="913">
          <cell r="A913">
            <v>1</v>
          </cell>
          <cell r="B913">
            <v>4</v>
          </cell>
          <cell r="C913">
            <v>9</v>
          </cell>
          <cell r="D913" t="str">
            <v>PO2009</v>
          </cell>
          <cell r="E913">
            <v>26</v>
          </cell>
          <cell r="F913" t="str">
            <v>Aphelenchidae</v>
          </cell>
          <cell r="G913" t="str">
            <v>female</v>
          </cell>
          <cell r="H913" t="str">
            <v>fungivore</v>
          </cell>
          <cell r="J913">
            <v>0</v>
          </cell>
        </row>
        <row r="914">
          <cell r="A914">
            <v>2</v>
          </cell>
          <cell r="B914">
            <v>4</v>
          </cell>
          <cell r="C914">
            <v>9</v>
          </cell>
          <cell r="D914" t="str">
            <v>PO2009</v>
          </cell>
          <cell r="E914">
            <v>26</v>
          </cell>
          <cell r="F914" t="str">
            <v>Cephalobidae</v>
          </cell>
          <cell r="G914" t="str">
            <v>juvenile</v>
          </cell>
          <cell r="H914" t="str">
            <v>bacterivore</v>
          </cell>
          <cell r="J914">
            <v>0</v>
          </cell>
        </row>
        <row r="915">
          <cell r="A915">
            <v>3</v>
          </cell>
          <cell r="B915">
            <v>4</v>
          </cell>
          <cell r="C915">
            <v>9</v>
          </cell>
          <cell r="D915" t="str">
            <v>PO2009</v>
          </cell>
          <cell r="E915">
            <v>26</v>
          </cell>
          <cell r="F915" t="str">
            <v>Aphelenchidae</v>
          </cell>
          <cell r="G915" t="str">
            <v>female</v>
          </cell>
          <cell r="H915" t="str">
            <v>fungivore</v>
          </cell>
          <cell r="J915">
            <v>0</v>
          </cell>
        </row>
        <row r="916">
          <cell r="A916">
            <v>4</v>
          </cell>
          <cell r="B916">
            <v>4</v>
          </cell>
          <cell r="C916">
            <v>9</v>
          </cell>
          <cell r="D916" t="str">
            <v>PO2009</v>
          </cell>
          <cell r="E916">
            <v>26</v>
          </cell>
          <cell r="F916" t="str">
            <v>Rhabditidae</v>
          </cell>
          <cell r="G916" t="str">
            <v>juvenile</v>
          </cell>
          <cell r="H916" t="str">
            <v>bacterivore</v>
          </cell>
          <cell r="J916">
            <v>0</v>
          </cell>
        </row>
        <row r="917">
          <cell r="A917">
            <v>5</v>
          </cell>
          <cell r="B917">
            <v>4</v>
          </cell>
          <cell r="C917">
            <v>9</v>
          </cell>
          <cell r="D917" t="str">
            <v>PO2009</v>
          </cell>
          <cell r="E917">
            <v>26</v>
          </cell>
          <cell r="F917" t="str">
            <v>Cephalobidae</v>
          </cell>
          <cell r="G917" t="str">
            <v>male</v>
          </cell>
          <cell r="H917" t="str">
            <v>bacterivore</v>
          </cell>
          <cell r="J917">
            <v>0</v>
          </cell>
        </row>
        <row r="918">
          <cell r="A918">
            <v>6</v>
          </cell>
          <cell r="B918">
            <v>4</v>
          </cell>
          <cell r="C918">
            <v>9</v>
          </cell>
          <cell r="D918" t="str">
            <v>PO2009</v>
          </cell>
          <cell r="E918">
            <v>26</v>
          </cell>
          <cell r="F918" t="str">
            <v>Aphelenchoididae</v>
          </cell>
          <cell r="G918" t="str">
            <v>female</v>
          </cell>
          <cell r="H918" t="str">
            <v>fungivore</v>
          </cell>
          <cell r="J918">
            <v>0</v>
          </cell>
        </row>
        <row r="919">
          <cell r="A919">
            <v>7</v>
          </cell>
          <cell r="B919">
            <v>4</v>
          </cell>
          <cell r="C919">
            <v>9</v>
          </cell>
          <cell r="D919" t="str">
            <v>PO2009</v>
          </cell>
          <cell r="E919">
            <v>26</v>
          </cell>
          <cell r="F919" t="str">
            <v>Aphelenchidae</v>
          </cell>
          <cell r="G919" t="str">
            <v>juvenile</v>
          </cell>
          <cell r="H919" t="str">
            <v>fungivore</v>
          </cell>
          <cell r="J919">
            <v>0</v>
          </cell>
        </row>
        <row r="920">
          <cell r="A920">
            <v>8</v>
          </cell>
          <cell r="B920">
            <v>4</v>
          </cell>
          <cell r="C920">
            <v>9</v>
          </cell>
          <cell r="D920" t="str">
            <v>PO2009</v>
          </cell>
          <cell r="E920">
            <v>26</v>
          </cell>
          <cell r="F920" t="str">
            <v>Cephalobidae</v>
          </cell>
          <cell r="G920" t="str">
            <v>male</v>
          </cell>
          <cell r="H920" t="str">
            <v>bacterivore</v>
          </cell>
          <cell r="J920" t="str">
            <v>!!!!</v>
          </cell>
        </row>
        <row r="921">
          <cell r="A921">
            <v>9</v>
          </cell>
          <cell r="B921">
            <v>4</v>
          </cell>
          <cell r="C921">
            <v>9</v>
          </cell>
          <cell r="D921" t="str">
            <v>PO2009</v>
          </cell>
          <cell r="E921">
            <v>26</v>
          </cell>
          <cell r="F921" t="str">
            <v>Cephalobidae</v>
          </cell>
          <cell r="G921" t="str">
            <v>female</v>
          </cell>
          <cell r="H921" t="str">
            <v>bacterivore</v>
          </cell>
          <cell r="J921">
            <v>0</v>
          </cell>
        </row>
        <row r="922">
          <cell r="A922">
            <v>10</v>
          </cell>
          <cell r="B922">
            <v>4</v>
          </cell>
          <cell r="C922">
            <v>9</v>
          </cell>
          <cell r="D922" t="str">
            <v>PO2009</v>
          </cell>
          <cell r="E922">
            <v>26</v>
          </cell>
          <cell r="F922" t="str">
            <v>Cephalobidae</v>
          </cell>
          <cell r="G922" t="str">
            <v>female</v>
          </cell>
          <cell r="H922" t="str">
            <v>bacterivore</v>
          </cell>
          <cell r="J922">
            <v>0</v>
          </cell>
        </row>
        <row r="923">
          <cell r="A923">
            <v>11</v>
          </cell>
          <cell r="B923">
            <v>4</v>
          </cell>
          <cell r="C923">
            <v>9</v>
          </cell>
          <cell r="D923" t="str">
            <v>PO2009</v>
          </cell>
          <cell r="E923">
            <v>26</v>
          </cell>
          <cell r="F923" t="str">
            <v>Cephalobidae</v>
          </cell>
          <cell r="G923" t="str">
            <v>male</v>
          </cell>
          <cell r="H923" t="str">
            <v>bacterivore</v>
          </cell>
          <cell r="J923">
            <v>0</v>
          </cell>
        </row>
        <row r="924">
          <cell r="A924">
            <v>12</v>
          </cell>
          <cell r="B924">
            <v>4</v>
          </cell>
          <cell r="C924">
            <v>9</v>
          </cell>
          <cell r="D924" t="str">
            <v>PO2009</v>
          </cell>
          <cell r="E924">
            <v>26</v>
          </cell>
          <cell r="F924" t="str">
            <v>Aphelenchoididae</v>
          </cell>
          <cell r="G924" t="str">
            <v>female</v>
          </cell>
          <cell r="H924" t="str">
            <v>fungivore</v>
          </cell>
          <cell r="J924">
            <v>0</v>
          </cell>
        </row>
        <row r="925">
          <cell r="A925">
            <v>13</v>
          </cell>
          <cell r="B925">
            <v>4</v>
          </cell>
          <cell r="C925">
            <v>9</v>
          </cell>
          <cell r="D925" t="str">
            <v>PO2009</v>
          </cell>
          <cell r="E925">
            <v>26</v>
          </cell>
          <cell r="F925" t="str">
            <v>Rhabditidae</v>
          </cell>
          <cell r="G925" t="str">
            <v>female</v>
          </cell>
          <cell r="H925" t="str">
            <v>bacterivore</v>
          </cell>
          <cell r="J925">
            <v>0</v>
          </cell>
        </row>
        <row r="926">
          <cell r="A926">
            <v>14</v>
          </cell>
          <cell r="B926">
            <v>4</v>
          </cell>
          <cell r="C926">
            <v>9</v>
          </cell>
          <cell r="D926" t="str">
            <v>PO2009</v>
          </cell>
          <cell r="E926">
            <v>26</v>
          </cell>
          <cell r="F926" t="str">
            <v>Rhabditidae</v>
          </cell>
          <cell r="G926" t="str">
            <v>female</v>
          </cell>
          <cell r="H926" t="str">
            <v>bacterivore</v>
          </cell>
          <cell r="J926">
            <v>0</v>
          </cell>
        </row>
        <row r="927">
          <cell r="A927">
            <v>15</v>
          </cell>
          <cell r="B927">
            <v>4</v>
          </cell>
          <cell r="C927">
            <v>9</v>
          </cell>
          <cell r="D927" t="str">
            <v>PO2009</v>
          </cell>
          <cell r="E927">
            <v>26</v>
          </cell>
          <cell r="F927" t="str">
            <v>Tylenchidae</v>
          </cell>
          <cell r="G927" t="str">
            <v>female</v>
          </cell>
          <cell r="H927" t="str">
            <v>herbivore</v>
          </cell>
          <cell r="J927" t="str">
            <v>????</v>
          </cell>
        </row>
        <row r="928">
          <cell r="A928">
            <v>16</v>
          </cell>
          <cell r="B928">
            <v>4</v>
          </cell>
          <cell r="C928">
            <v>9</v>
          </cell>
          <cell r="D928" t="str">
            <v>PO2009</v>
          </cell>
          <cell r="E928">
            <v>26</v>
          </cell>
          <cell r="F928" t="str">
            <v>Cephalobidae</v>
          </cell>
          <cell r="G928" t="str">
            <v>female</v>
          </cell>
          <cell r="H928" t="str">
            <v>bacterivore</v>
          </cell>
          <cell r="J928">
            <v>0</v>
          </cell>
        </row>
        <row r="929">
          <cell r="A929">
            <v>17</v>
          </cell>
          <cell r="B929">
            <v>4</v>
          </cell>
          <cell r="C929">
            <v>9</v>
          </cell>
          <cell r="D929" t="str">
            <v>PO2009</v>
          </cell>
          <cell r="E929">
            <v>26</v>
          </cell>
          <cell r="F929" t="str">
            <v>Rhabditidae</v>
          </cell>
          <cell r="G929" t="str">
            <v>female</v>
          </cell>
          <cell r="H929" t="str">
            <v>bacterivore</v>
          </cell>
          <cell r="J929" t="str">
            <v>!!!!</v>
          </cell>
        </row>
        <row r="930">
          <cell r="A930">
            <v>18</v>
          </cell>
          <cell r="B930">
            <v>4</v>
          </cell>
          <cell r="C930">
            <v>9</v>
          </cell>
          <cell r="D930" t="str">
            <v>PO2009</v>
          </cell>
          <cell r="E930">
            <v>26</v>
          </cell>
          <cell r="F930" t="str">
            <v>Cephalobidae</v>
          </cell>
          <cell r="G930" t="str">
            <v>juvenile</v>
          </cell>
          <cell r="H930" t="str">
            <v>bacterivore</v>
          </cell>
          <cell r="J930">
            <v>0</v>
          </cell>
        </row>
        <row r="931">
          <cell r="A931">
            <v>19</v>
          </cell>
          <cell r="B931">
            <v>4</v>
          </cell>
          <cell r="C931">
            <v>9</v>
          </cell>
          <cell r="D931" t="str">
            <v>PO2009</v>
          </cell>
          <cell r="E931">
            <v>26</v>
          </cell>
          <cell r="F931" t="str">
            <v>Cephalobidae</v>
          </cell>
          <cell r="G931" t="str">
            <v>female</v>
          </cell>
          <cell r="H931" t="str">
            <v>bacterivore</v>
          </cell>
          <cell r="J931">
            <v>0</v>
          </cell>
        </row>
        <row r="932">
          <cell r="A932">
            <v>20</v>
          </cell>
          <cell r="B932">
            <v>4</v>
          </cell>
          <cell r="C932">
            <v>9</v>
          </cell>
          <cell r="D932" t="str">
            <v>PO2009</v>
          </cell>
          <cell r="E932">
            <v>26</v>
          </cell>
          <cell r="F932" t="str">
            <v>Cephalobidae</v>
          </cell>
          <cell r="G932" t="str">
            <v>juvenile</v>
          </cell>
          <cell r="H932" t="str">
            <v>bacterivore</v>
          </cell>
          <cell r="J932">
            <v>0</v>
          </cell>
        </row>
        <row r="933">
          <cell r="A933">
            <v>21</v>
          </cell>
          <cell r="B933">
            <v>4</v>
          </cell>
          <cell r="C933">
            <v>9</v>
          </cell>
          <cell r="D933" t="str">
            <v>PO2009</v>
          </cell>
          <cell r="E933">
            <v>26</v>
          </cell>
          <cell r="F933" t="str">
            <v>Aphelenchoididae</v>
          </cell>
          <cell r="G933" t="str">
            <v>male</v>
          </cell>
          <cell r="H933" t="str">
            <v>fungivore</v>
          </cell>
          <cell r="J933" t="str">
            <v>!!!!</v>
          </cell>
        </row>
        <row r="934">
          <cell r="A934">
            <v>22</v>
          </cell>
          <cell r="B934">
            <v>4</v>
          </cell>
          <cell r="C934">
            <v>9</v>
          </cell>
          <cell r="D934" t="str">
            <v>PO2009</v>
          </cell>
          <cell r="E934">
            <v>26</v>
          </cell>
          <cell r="F934" t="str">
            <v>#</v>
          </cell>
          <cell r="G934" t="str">
            <v>#</v>
          </cell>
          <cell r="H934" t="str">
            <v>#</v>
          </cell>
          <cell r="J934">
            <v>0</v>
          </cell>
        </row>
        <row r="935">
          <cell r="A935">
            <v>23</v>
          </cell>
          <cell r="B935">
            <v>4</v>
          </cell>
          <cell r="C935">
            <v>9</v>
          </cell>
          <cell r="D935" t="str">
            <v>PO2009</v>
          </cell>
          <cell r="E935">
            <v>26</v>
          </cell>
          <cell r="F935" t="str">
            <v>Aphelenchoididae</v>
          </cell>
          <cell r="G935" t="str">
            <v>female</v>
          </cell>
          <cell r="H935" t="str">
            <v>fungivore</v>
          </cell>
          <cell r="J935">
            <v>0</v>
          </cell>
        </row>
        <row r="936">
          <cell r="A936">
            <v>24</v>
          </cell>
          <cell r="B936">
            <v>4</v>
          </cell>
          <cell r="C936">
            <v>9</v>
          </cell>
          <cell r="D936" t="str">
            <v>PO2009</v>
          </cell>
          <cell r="E936">
            <v>26</v>
          </cell>
          <cell r="F936" t="str">
            <v>Cephalobidae</v>
          </cell>
          <cell r="G936" t="str">
            <v>female</v>
          </cell>
          <cell r="H936" t="str">
            <v>bacterivore</v>
          </cell>
          <cell r="J936">
            <v>0</v>
          </cell>
        </row>
        <row r="937">
          <cell r="A937">
            <v>25</v>
          </cell>
          <cell r="B937">
            <v>4</v>
          </cell>
          <cell r="C937">
            <v>9</v>
          </cell>
          <cell r="D937" t="str">
            <v>PO2009</v>
          </cell>
          <cell r="E937">
            <v>26</v>
          </cell>
          <cell r="F937" t="str">
            <v>Aphelenchoididae</v>
          </cell>
          <cell r="G937" t="str">
            <v>female</v>
          </cell>
          <cell r="H937" t="str">
            <v>fungivore</v>
          </cell>
          <cell r="J937">
            <v>0</v>
          </cell>
        </row>
        <row r="938">
          <cell r="A938">
            <v>26</v>
          </cell>
          <cell r="B938">
            <v>4</v>
          </cell>
          <cell r="C938">
            <v>9</v>
          </cell>
          <cell r="D938" t="str">
            <v>PO2009</v>
          </cell>
          <cell r="E938">
            <v>26</v>
          </cell>
          <cell r="F938" t="str">
            <v>Aphelenchoididae</v>
          </cell>
          <cell r="G938" t="str">
            <v>female</v>
          </cell>
          <cell r="H938" t="str">
            <v>fungivore</v>
          </cell>
          <cell r="J938">
            <v>0</v>
          </cell>
        </row>
        <row r="939">
          <cell r="A939">
            <v>27</v>
          </cell>
          <cell r="B939">
            <v>4</v>
          </cell>
          <cell r="C939">
            <v>9</v>
          </cell>
          <cell r="D939" t="str">
            <v>PO2009</v>
          </cell>
          <cell r="E939">
            <v>26</v>
          </cell>
          <cell r="F939" t="str">
            <v>Cephalobidae</v>
          </cell>
          <cell r="G939" t="str">
            <v>female</v>
          </cell>
          <cell r="H939" t="str">
            <v>bacterivore</v>
          </cell>
          <cell r="J939">
            <v>0</v>
          </cell>
        </row>
        <row r="940">
          <cell r="A940">
            <v>28</v>
          </cell>
          <cell r="B940">
            <v>4</v>
          </cell>
          <cell r="C940">
            <v>9</v>
          </cell>
          <cell r="D940" t="str">
            <v>PO2009</v>
          </cell>
          <cell r="E940">
            <v>26</v>
          </cell>
          <cell r="F940" t="str">
            <v>Telotylenchidae</v>
          </cell>
          <cell r="G940" t="str">
            <v>female</v>
          </cell>
          <cell r="H940" t="str">
            <v>herbivore</v>
          </cell>
          <cell r="J940" t="str">
            <v>!!!!</v>
          </cell>
        </row>
        <row r="941">
          <cell r="A941">
            <v>29</v>
          </cell>
          <cell r="B941">
            <v>4</v>
          </cell>
          <cell r="C941">
            <v>9</v>
          </cell>
          <cell r="D941" t="str">
            <v>PO2009</v>
          </cell>
          <cell r="E941">
            <v>26</v>
          </cell>
          <cell r="F941" t="str">
            <v>Cephalobidae</v>
          </cell>
          <cell r="G941" t="str">
            <v>female</v>
          </cell>
          <cell r="H941" t="str">
            <v>bacterivore</v>
          </cell>
          <cell r="J941">
            <v>0</v>
          </cell>
        </row>
        <row r="942">
          <cell r="A942">
            <v>30</v>
          </cell>
          <cell r="B942">
            <v>4</v>
          </cell>
          <cell r="C942">
            <v>9</v>
          </cell>
          <cell r="D942" t="str">
            <v>PO2009</v>
          </cell>
          <cell r="E942">
            <v>26</v>
          </cell>
          <cell r="F942" t="str">
            <v>Cephalobidae</v>
          </cell>
          <cell r="G942" t="str">
            <v>male</v>
          </cell>
          <cell r="H942" t="str">
            <v>bacterivore</v>
          </cell>
          <cell r="J942">
            <v>0</v>
          </cell>
        </row>
        <row r="943">
          <cell r="A943">
            <v>31</v>
          </cell>
          <cell r="B943">
            <v>4</v>
          </cell>
          <cell r="C943">
            <v>9</v>
          </cell>
          <cell r="D943" t="str">
            <v>PO2009</v>
          </cell>
          <cell r="E943">
            <v>26</v>
          </cell>
          <cell r="F943" t="str">
            <v>Cephalobidae</v>
          </cell>
          <cell r="G943" t="str">
            <v>female</v>
          </cell>
          <cell r="H943" t="str">
            <v>bacterivore</v>
          </cell>
          <cell r="J943">
            <v>0</v>
          </cell>
        </row>
        <row r="944">
          <cell r="A944">
            <v>32</v>
          </cell>
          <cell r="B944">
            <v>4</v>
          </cell>
          <cell r="C944">
            <v>9</v>
          </cell>
          <cell r="D944" t="str">
            <v>PO2009</v>
          </cell>
          <cell r="E944">
            <v>26</v>
          </cell>
          <cell r="F944" t="str">
            <v>Aphelenchidae</v>
          </cell>
          <cell r="G944" t="str">
            <v>female</v>
          </cell>
          <cell r="H944" t="str">
            <v>fungivore</v>
          </cell>
          <cell r="J944">
            <v>0</v>
          </cell>
        </row>
        <row r="945">
          <cell r="A945">
            <v>33</v>
          </cell>
          <cell r="B945">
            <v>4</v>
          </cell>
          <cell r="C945">
            <v>9</v>
          </cell>
          <cell r="D945" t="str">
            <v>PO2009</v>
          </cell>
          <cell r="E945">
            <v>26</v>
          </cell>
          <cell r="F945" t="str">
            <v>Aphelenchidae</v>
          </cell>
          <cell r="G945" t="str">
            <v>female</v>
          </cell>
          <cell r="H945" t="str">
            <v>fungivore</v>
          </cell>
          <cell r="J945">
            <v>0</v>
          </cell>
        </row>
        <row r="946">
          <cell r="A946">
            <v>34</v>
          </cell>
          <cell r="B946">
            <v>4</v>
          </cell>
          <cell r="C946">
            <v>9</v>
          </cell>
          <cell r="D946" t="str">
            <v>PO2009</v>
          </cell>
          <cell r="E946">
            <v>26</v>
          </cell>
          <cell r="F946" t="str">
            <v>Cephalobidae</v>
          </cell>
          <cell r="G946" t="str">
            <v>female</v>
          </cell>
          <cell r="H946" t="str">
            <v>bacterivore</v>
          </cell>
          <cell r="J946">
            <v>0</v>
          </cell>
        </row>
        <row r="947">
          <cell r="A947">
            <v>35</v>
          </cell>
          <cell r="B947">
            <v>4</v>
          </cell>
          <cell r="C947">
            <v>9</v>
          </cell>
          <cell r="D947" t="str">
            <v>PO2009</v>
          </cell>
          <cell r="E947">
            <v>26</v>
          </cell>
          <cell r="F947" t="str">
            <v>Cephalobidae</v>
          </cell>
          <cell r="G947" t="str">
            <v>male</v>
          </cell>
          <cell r="H947" t="str">
            <v>bacterivore</v>
          </cell>
          <cell r="J947">
            <v>0</v>
          </cell>
        </row>
        <row r="948">
          <cell r="A948">
            <v>36</v>
          </cell>
          <cell r="B948">
            <v>4</v>
          </cell>
          <cell r="C948">
            <v>9</v>
          </cell>
          <cell r="D948" t="str">
            <v>PO2009</v>
          </cell>
          <cell r="E948">
            <v>26</v>
          </cell>
          <cell r="F948" t="str">
            <v>Cephalobidae</v>
          </cell>
          <cell r="G948" t="str">
            <v>female</v>
          </cell>
          <cell r="H948" t="str">
            <v>bacterivore</v>
          </cell>
          <cell r="J948">
            <v>0</v>
          </cell>
        </row>
        <row r="949">
          <cell r="A949">
            <v>37</v>
          </cell>
          <cell r="B949">
            <v>4</v>
          </cell>
          <cell r="C949">
            <v>9</v>
          </cell>
          <cell r="D949" t="str">
            <v>PO2009</v>
          </cell>
          <cell r="E949">
            <v>26</v>
          </cell>
          <cell r="F949" t="str">
            <v>Cephalobidae</v>
          </cell>
          <cell r="G949" t="str">
            <v>female</v>
          </cell>
          <cell r="H949" t="str">
            <v>bacterivore</v>
          </cell>
          <cell r="J949">
            <v>0</v>
          </cell>
        </row>
        <row r="950">
          <cell r="A950">
            <v>38</v>
          </cell>
          <cell r="B950">
            <v>4</v>
          </cell>
          <cell r="C950">
            <v>9</v>
          </cell>
          <cell r="D950" t="str">
            <v>PO2009</v>
          </cell>
          <cell r="E950">
            <v>26</v>
          </cell>
          <cell r="F950" t="str">
            <v>Discolaimidae</v>
          </cell>
          <cell r="G950" t="str">
            <v>female</v>
          </cell>
          <cell r="H950" t="str">
            <v>carnivore</v>
          </cell>
          <cell r="J950">
            <v>0</v>
          </cell>
        </row>
        <row r="951">
          <cell r="A951">
            <v>39</v>
          </cell>
          <cell r="B951">
            <v>4</v>
          </cell>
          <cell r="C951">
            <v>9</v>
          </cell>
          <cell r="D951" t="str">
            <v>PO2009</v>
          </cell>
          <cell r="E951">
            <v>26</v>
          </cell>
          <cell r="F951" t="str">
            <v>Aphelenchidae</v>
          </cell>
          <cell r="G951" t="str">
            <v>female</v>
          </cell>
          <cell r="H951" t="str">
            <v>fungivore</v>
          </cell>
          <cell r="J951">
            <v>0</v>
          </cell>
        </row>
        <row r="952">
          <cell r="A952">
            <v>40</v>
          </cell>
          <cell r="B952">
            <v>4</v>
          </cell>
          <cell r="C952">
            <v>9</v>
          </cell>
          <cell r="D952" t="str">
            <v>PO2009</v>
          </cell>
          <cell r="E952">
            <v>26</v>
          </cell>
          <cell r="F952" t="str">
            <v>Discolaimidae</v>
          </cell>
          <cell r="G952" t="str">
            <v>female</v>
          </cell>
          <cell r="H952" t="str">
            <v>herbivore</v>
          </cell>
          <cell r="J952">
            <v>0</v>
          </cell>
        </row>
        <row r="953">
          <cell r="A953">
            <v>41</v>
          </cell>
          <cell r="B953">
            <v>4</v>
          </cell>
          <cell r="C953">
            <v>9</v>
          </cell>
          <cell r="D953" t="str">
            <v>PO2009</v>
          </cell>
          <cell r="E953">
            <v>26</v>
          </cell>
          <cell r="F953" t="str">
            <v>Telotylenchidae</v>
          </cell>
          <cell r="G953" t="str">
            <v>female</v>
          </cell>
          <cell r="H953" t="str">
            <v>herbivore</v>
          </cell>
          <cell r="J953">
            <v>0</v>
          </cell>
        </row>
        <row r="954">
          <cell r="A954">
            <v>42</v>
          </cell>
          <cell r="B954">
            <v>4</v>
          </cell>
          <cell r="C954">
            <v>9</v>
          </cell>
          <cell r="D954" t="str">
            <v>PO2009</v>
          </cell>
          <cell r="E954">
            <v>26</v>
          </cell>
          <cell r="F954" t="str">
            <v>Discolaimidae</v>
          </cell>
          <cell r="G954" t="str">
            <v>female</v>
          </cell>
          <cell r="H954" t="str">
            <v>herbivore</v>
          </cell>
          <cell r="J954">
            <v>0</v>
          </cell>
        </row>
        <row r="955">
          <cell r="A955">
            <v>43</v>
          </cell>
          <cell r="B955">
            <v>4</v>
          </cell>
          <cell r="C955">
            <v>9</v>
          </cell>
          <cell r="D955" t="str">
            <v>PO2009</v>
          </cell>
          <cell r="E955">
            <v>26</v>
          </cell>
          <cell r="F955" t="str">
            <v>Cephalobidae</v>
          </cell>
          <cell r="G955" t="str">
            <v>male</v>
          </cell>
          <cell r="H955" t="str">
            <v>bacterivore</v>
          </cell>
          <cell r="J955">
            <v>0</v>
          </cell>
        </row>
        <row r="956">
          <cell r="A956">
            <v>44</v>
          </cell>
          <cell r="B956">
            <v>4</v>
          </cell>
          <cell r="C956">
            <v>9</v>
          </cell>
          <cell r="D956" t="str">
            <v>PO2009</v>
          </cell>
          <cell r="E956">
            <v>26</v>
          </cell>
          <cell r="F956" t="str">
            <v>Cephalobidae</v>
          </cell>
          <cell r="G956" t="str">
            <v>male</v>
          </cell>
          <cell r="H956" t="str">
            <v>bacterivore</v>
          </cell>
          <cell r="J956">
            <v>0</v>
          </cell>
        </row>
        <row r="957">
          <cell r="A957">
            <v>45</v>
          </cell>
          <cell r="B957">
            <v>4</v>
          </cell>
          <cell r="C957">
            <v>9</v>
          </cell>
          <cell r="D957" t="str">
            <v>PO2009</v>
          </cell>
          <cell r="E957">
            <v>26</v>
          </cell>
          <cell r="F957" t="str">
            <v>Cephalobidae</v>
          </cell>
          <cell r="G957" t="str">
            <v>male</v>
          </cell>
          <cell r="H957" t="str">
            <v>bacterivore</v>
          </cell>
          <cell r="J957">
            <v>0</v>
          </cell>
        </row>
        <row r="958">
          <cell r="A958">
            <v>46</v>
          </cell>
          <cell r="B958">
            <v>4</v>
          </cell>
          <cell r="C958">
            <v>9</v>
          </cell>
          <cell r="D958" t="str">
            <v>PO2009</v>
          </cell>
          <cell r="E958">
            <v>26</v>
          </cell>
          <cell r="F958" t="str">
            <v>Cephalobidae</v>
          </cell>
          <cell r="G958" t="str">
            <v>juvenile</v>
          </cell>
          <cell r="H958" t="str">
            <v>bacterivore</v>
          </cell>
          <cell r="J958">
            <v>0</v>
          </cell>
        </row>
        <row r="959">
          <cell r="A959">
            <v>47</v>
          </cell>
          <cell r="B959">
            <v>4</v>
          </cell>
          <cell r="C959">
            <v>9</v>
          </cell>
          <cell r="D959" t="str">
            <v>PO2009</v>
          </cell>
          <cell r="E959">
            <v>26</v>
          </cell>
          <cell r="F959" t="str">
            <v>Cephalobidae</v>
          </cell>
          <cell r="G959" t="str">
            <v>juvenile</v>
          </cell>
          <cell r="H959" t="str">
            <v>bacterivore</v>
          </cell>
          <cell r="J959">
            <v>0</v>
          </cell>
        </row>
        <row r="960">
          <cell r="A960">
            <v>48</v>
          </cell>
          <cell r="B960">
            <v>4</v>
          </cell>
          <cell r="C960">
            <v>9</v>
          </cell>
          <cell r="D960" t="str">
            <v>PO2009</v>
          </cell>
          <cell r="E960">
            <v>26</v>
          </cell>
          <cell r="F960" t="str">
            <v>unknown</v>
          </cell>
          <cell r="G960" t="str">
            <v>unknown</v>
          </cell>
          <cell r="H960" t="str">
            <v>unknown</v>
          </cell>
          <cell r="J960" t="str">
            <v>????</v>
          </cell>
        </row>
        <row r="961">
          <cell r="A961">
            <v>49</v>
          </cell>
          <cell r="B961">
            <v>4</v>
          </cell>
          <cell r="C961">
            <v>9</v>
          </cell>
          <cell r="D961" t="str">
            <v>PO2009</v>
          </cell>
          <cell r="E961">
            <v>26</v>
          </cell>
          <cell r="F961" t="str">
            <v>Telotylenchidae</v>
          </cell>
          <cell r="G961" t="str">
            <v>female</v>
          </cell>
          <cell r="H961" t="str">
            <v>herbivore</v>
          </cell>
          <cell r="J961">
            <v>0</v>
          </cell>
        </row>
        <row r="962">
          <cell r="A962">
            <v>50</v>
          </cell>
          <cell r="B962">
            <v>4</v>
          </cell>
          <cell r="C962">
            <v>9</v>
          </cell>
          <cell r="D962" t="str">
            <v>PO2009</v>
          </cell>
          <cell r="E962">
            <v>26</v>
          </cell>
          <cell r="F962" t="str">
            <v>Alaimidae</v>
          </cell>
          <cell r="G962" t="str">
            <v>female</v>
          </cell>
          <cell r="H962" t="str">
            <v>bacterivore</v>
          </cell>
          <cell r="J962">
            <v>0</v>
          </cell>
        </row>
        <row r="963">
          <cell r="A963">
            <v>51</v>
          </cell>
          <cell r="B963">
            <v>4</v>
          </cell>
          <cell r="C963">
            <v>9</v>
          </cell>
          <cell r="D963" t="str">
            <v>PO2009</v>
          </cell>
          <cell r="E963">
            <v>26</v>
          </cell>
          <cell r="F963" t="str">
            <v>Tylenchidae</v>
          </cell>
          <cell r="G963" t="str">
            <v>female</v>
          </cell>
          <cell r="H963" t="str">
            <v>herbivore</v>
          </cell>
          <cell r="J963" t="str">
            <v>!!!!</v>
          </cell>
        </row>
        <row r="964">
          <cell r="A964">
            <v>52</v>
          </cell>
          <cell r="B964">
            <v>4</v>
          </cell>
          <cell r="C964">
            <v>9</v>
          </cell>
          <cell r="D964" t="str">
            <v>PO2009</v>
          </cell>
          <cell r="E964">
            <v>26</v>
          </cell>
          <cell r="F964" t="str">
            <v>Cephalobidae</v>
          </cell>
          <cell r="G964" t="str">
            <v>female</v>
          </cell>
          <cell r="H964" t="str">
            <v>bacterivore</v>
          </cell>
          <cell r="J964">
            <v>0</v>
          </cell>
        </row>
        <row r="965">
          <cell r="A965">
            <v>53</v>
          </cell>
          <cell r="B965">
            <v>4</v>
          </cell>
          <cell r="C965">
            <v>9</v>
          </cell>
          <cell r="D965" t="str">
            <v>PO2009</v>
          </cell>
          <cell r="E965">
            <v>26</v>
          </cell>
          <cell r="F965" t="str">
            <v>Cephalobidae</v>
          </cell>
          <cell r="G965" t="str">
            <v>female</v>
          </cell>
          <cell r="H965" t="str">
            <v>bacterivore</v>
          </cell>
          <cell r="J965">
            <v>0</v>
          </cell>
        </row>
        <row r="966">
          <cell r="A966">
            <v>54</v>
          </cell>
          <cell r="B966">
            <v>4</v>
          </cell>
          <cell r="C966">
            <v>9</v>
          </cell>
          <cell r="D966" t="str">
            <v>PO2009</v>
          </cell>
          <cell r="E966">
            <v>26</v>
          </cell>
          <cell r="F966" t="str">
            <v>Cephalobidae</v>
          </cell>
          <cell r="G966" t="str">
            <v>female</v>
          </cell>
          <cell r="H966" t="str">
            <v>bacterivore</v>
          </cell>
          <cell r="J966">
            <v>0</v>
          </cell>
        </row>
        <row r="967">
          <cell r="A967">
            <v>55</v>
          </cell>
          <cell r="B967">
            <v>4</v>
          </cell>
          <cell r="C967">
            <v>9</v>
          </cell>
          <cell r="D967" t="str">
            <v>PO2009</v>
          </cell>
          <cell r="E967">
            <v>26</v>
          </cell>
          <cell r="F967" t="str">
            <v>Cephalobidae</v>
          </cell>
          <cell r="G967" t="str">
            <v>female</v>
          </cell>
          <cell r="H967" t="str">
            <v>bacterivore</v>
          </cell>
          <cell r="J967">
            <v>0</v>
          </cell>
        </row>
        <row r="968">
          <cell r="A968">
            <v>56</v>
          </cell>
          <cell r="B968">
            <v>4</v>
          </cell>
          <cell r="C968">
            <v>9</v>
          </cell>
          <cell r="D968" t="str">
            <v>PO2009</v>
          </cell>
          <cell r="E968">
            <v>26</v>
          </cell>
          <cell r="F968" t="str">
            <v>Aphelenchidae</v>
          </cell>
          <cell r="G968" t="str">
            <v>female</v>
          </cell>
          <cell r="H968" t="str">
            <v>fungivore</v>
          </cell>
          <cell r="J968">
            <v>0</v>
          </cell>
        </row>
        <row r="969">
          <cell r="A969">
            <v>57</v>
          </cell>
          <cell r="B969">
            <v>4</v>
          </cell>
          <cell r="C969">
            <v>9</v>
          </cell>
          <cell r="D969" t="str">
            <v>PO2009</v>
          </cell>
          <cell r="E969">
            <v>26</v>
          </cell>
          <cell r="F969" t="str">
            <v>Rhabditidae</v>
          </cell>
          <cell r="G969" t="str">
            <v>juvenile</v>
          </cell>
          <cell r="H969" t="str">
            <v>bacterivore</v>
          </cell>
          <cell r="J969">
            <v>0</v>
          </cell>
        </row>
        <row r="970">
          <cell r="A970">
            <v>58</v>
          </cell>
          <cell r="B970">
            <v>4</v>
          </cell>
          <cell r="C970">
            <v>9</v>
          </cell>
          <cell r="D970" t="str">
            <v>PO2009</v>
          </cell>
          <cell r="E970">
            <v>26</v>
          </cell>
          <cell r="F970" t="str">
            <v>Cephalobidae</v>
          </cell>
          <cell r="G970" t="str">
            <v>juvenile</v>
          </cell>
          <cell r="H970" t="str">
            <v>bacterivore</v>
          </cell>
          <cell r="J970">
            <v>0</v>
          </cell>
        </row>
        <row r="971">
          <cell r="A971">
            <v>59</v>
          </cell>
          <cell r="B971">
            <v>4</v>
          </cell>
          <cell r="C971">
            <v>9</v>
          </cell>
          <cell r="D971" t="str">
            <v>PO2009</v>
          </cell>
          <cell r="E971">
            <v>26</v>
          </cell>
          <cell r="F971" t="str">
            <v>Cephalobidae</v>
          </cell>
          <cell r="G971" t="str">
            <v>juvenile</v>
          </cell>
          <cell r="H971" t="str">
            <v>bacterivore</v>
          </cell>
          <cell r="J971">
            <v>0</v>
          </cell>
        </row>
        <row r="972">
          <cell r="A972">
            <v>60</v>
          </cell>
          <cell r="B972">
            <v>4</v>
          </cell>
          <cell r="C972">
            <v>9</v>
          </cell>
          <cell r="D972" t="str">
            <v>PO2009</v>
          </cell>
          <cell r="E972">
            <v>26</v>
          </cell>
          <cell r="F972" t="str">
            <v>Aphelenchidae</v>
          </cell>
          <cell r="G972" t="str">
            <v>female</v>
          </cell>
          <cell r="H972" t="str">
            <v>fungivore</v>
          </cell>
          <cell r="J972">
            <v>0</v>
          </cell>
        </row>
        <row r="973">
          <cell r="A973">
            <v>61</v>
          </cell>
          <cell r="B973">
            <v>4</v>
          </cell>
          <cell r="C973">
            <v>9</v>
          </cell>
          <cell r="D973" t="str">
            <v>PO2009</v>
          </cell>
          <cell r="E973">
            <v>26</v>
          </cell>
          <cell r="F973" t="str">
            <v>Cephalobidae</v>
          </cell>
          <cell r="G973" t="str">
            <v>female</v>
          </cell>
          <cell r="H973" t="str">
            <v>bacterivore</v>
          </cell>
          <cell r="J973">
            <v>0</v>
          </cell>
        </row>
        <row r="974">
          <cell r="A974">
            <v>62</v>
          </cell>
          <cell r="B974">
            <v>4</v>
          </cell>
          <cell r="C974">
            <v>9</v>
          </cell>
          <cell r="D974" t="str">
            <v>PO2009</v>
          </cell>
          <cell r="E974">
            <v>26</v>
          </cell>
          <cell r="F974" t="str">
            <v>Aphelenchidae</v>
          </cell>
          <cell r="G974" t="str">
            <v>juvenile</v>
          </cell>
          <cell r="H974" t="str">
            <v>fungivore</v>
          </cell>
          <cell r="J974">
            <v>0</v>
          </cell>
        </row>
        <row r="975">
          <cell r="A975">
            <v>63</v>
          </cell>
          <cell r="B975">
            <v>4</v>
          </cell>
          <cell r="C975">
            <v>9</v>
          </cell>
          <cell r="D975" t="str">
            <v>PO2009</v>
          </cell>
          <cell r="E975">
            <v>26</v>
          </cell>
          <cell r="F975" t="str">
            <v>Aphelenchidae</v>
          </cell>
          <cell r="G975" t="str">
            <v>female</v>
          </cell>
          <cell r="H975" t="str">
            <v>fungivore</v>
          </cell>
          <cell r="J975">
            <v>0</v>
          </cell>
        </row>
        <row r="976">
          <cell r="A976">
            <v>64</v>
          </cell>
          <cell r="B976">
            <v>4</v>
          </cell>
          <cell r="C976">
            <v>9</v>
          </cell>
          <cell r="D976" t="str">
            <v>PO2009</v>
          </cell>
          <cell r="E976">
            <v>26</v>
          </cell>
          <cell r="F976" t="str">
            <v>Aphelenchidae</v>
          </cell>
          <cell r="G976" t="str">
            <v>female</v>
          </cell>
          <cell r="H976" t="str">
            <v>fungivore</v>
          </cell>
          <cell r="J976">
            <v>0</v>
          </cell>
        </row>
        <row r="977">
          <cell r="A977">
            <v>65</v>
          </cell>
          <cell r="B977">
            <v>4</v>
          </cell>
          <cell r="C977">
            <v>9</v>
          </cell>
          <cell r="D977" t="str">
            <v>PO2009</v>
          </cell>
          <cell r="E977">
            <v>26</v>
          </cell>
          <cell r="F977" t="str">
            <v>Cephalobidae</v>
          </cell>
          <cell r="G977" t="str">
            <v>female</v>
          </cell>
          <cell r="H977" t="str">
            <v>bacterivore</v>
          </cell>
          <cell r="J977">
            <v>0</v>
          </cell>
        </row>
        <row r="978">
          <cell r="A978">
            <v>66</v>
          </cell>
          <cell r="B978">
            <v>4</v>
          </cell>
          <cell r="C978">
            <v>9</v>
          </cell>
          <cell r="D978" t="str">
            <v>PO2009</v>
          </cell>
          <cell r="E978">
            <v>26</v>
          </cell>
          <cell r="F978" t="str">
            <v>Cephalobidae</v>
          </cell>
          <cell r="G978" t="str">
            <v>female</v>
          </cell>
          <cell r="H978" t="str">
            <v>bacterivore</v>
          </cell>
          <cell r="J978" t="str">
            <v>!!!!</v>
          </cell>
        </row>
        <row r="979">
          <cell r="A979">
            <v>67</v>
          </cell>
          <cell r="B979">
            <v>4</v>
          </cell>
          <cell r="C979">
            <v>9</v>
          </cell>
          <cell r="D979" t="str">
            <v>PO2009</v>
          </cell>
          <cell r="E979">
            <v>26</v>
          </cell>
          <cell r="F979" t="str">
            <v>Rhabditidae</v>
          </cell>
          <cell r="G979" t="str">
            <v>juvenile</v>
          </cell>
          <cell r="H979" t="str">
            <v>bacterivore</v>
          </cell>
          <cell r="J979">
            <v>0</v>
          </cell>
        </row>
        <row r="980">
          <cell r="A980">
            <v>68</v>
          </cell>
          <cell r="B980">
            <v>4</v>
          </cell>
          <cell r="C980">
            <v>9</v>
          </cell>
          <cell r="D980" t="str">
            <v>PO2009</v>
          </cell>
          <cell r="E980">
            <v>26</v>
          </cell>
          <cell r="F980" t="str">
            <v>Aphelenchidae</v>
          </cell>
          <cell r="G980" t="str">
            <v>female</v>
          </cell>
          <cell r="H980" t="str">
            <v>fungivore</v>
          </cell>
          <cell r="J980">
            <v>0</v>
          </cell>
        </row>
        <row r="981">
          <cell r="A981">
            <v>69</v>
          </cell>
          <cell r="B981">
            <v>4</v>
          </cell>
          <cell r="C981">
            <v>9</v>
          </cell>
          <cell r="D981" t="str">
            <v>PO2009</v>
          </cell>
          <cell r="E981">
            <v>26</v>
          </cell>
          <cell r="F981" t="str">
            <v>unknown</v>
          </cell>
          <cell r="G981" t="str">
            <v>unknown</v>
          </cell>
          <cell r="H981" t="str">
            <v>unknown</v>
          </cell>
          <cell r="J981" t="str">
            <v>????</v>
          </cell>
        </row>
        <row r="982">
          <cell r="A982">
            <v>70</v>
          </cell>
          <cell r="B982">
            <v>4</v>
          </cell>
          <cell r="C982">
            <v>9</v>
          </cell>
          <cell r="D982" t="str">
            <v>PO2009</v>
          </cell>
          <cell r="E982">
            <v>26</v>
          </cell>
          <cell r="F982" t="str">
            <v>Alaimidae</v>
          </cell>
          <cell r="G982" t="str">
            <v>female</v>
          </cell>
          <cell r="H982" t="str">
            <v>bacterivore</v>
          </cell>
          <cell r="J982">
            <v>0</v>
          </cell>
        </row>
        <row r="983">
          <cell r="A983">
            <v>71</v>
          </cell>
          <cell r="B983">
            <v>4</v>
          </cell>
          <cell r="C983">
            <v>9</v>
          </cell>
          <cell r="D983" t="str">
            <v>PO2009</v>
          </cell>
          <cell r="E983">
            <v>26</v>
          </cell>
          <cell r="F983" t="str">
            <v>Rhabditidae</v>
          </cell>
          <cell r="G983" t="str">
            <v>juvenile</v>
          </cell>
          <cell r="H983" t="str">
            <v>bacterivore</v>
          </cell>
          <cell r="J983">
            <v>0</v>
          </cell>
        </row>
        <row r="984">
          <cell r="A984">
            <v>72</v>
          </cell>
          <cell r="B984">
            <v>4</v>
          </cell>
          <cell r="C984">
            <v>9</v>
          </cell>
          <cell r="D984" t="str">
            <v>PO2009</v>
          </cell>
          <cell r="E984">
            <v>26</v>
          </cell>
          <cell r="F984" t="str">
            <v>Aphelenchidae</v>
          </cell>
          <cell r="G984" t="str">
            <v>female</v>
          </cell>
          <cell r="H984" t="str">
            <v>fungivore</v>
          </cell>
          <cell r="J984">
            <v>0</v>
          </cell>
        </row>
        <row r="985">
          <cell r="A985">
            <v>73</v>
          </cell>
          <cell r="B985">
            <v>4</v>
          </cell>
          <cell r="C985">
            <v>9</v>
          </cell>
          <cell r="D985" t="str">
            <v>PO2009</v>
          </cell>
          <cell r="E985">
            <v>26</v>
          </cell>
          <cell r="F985" t="str">
            <v>Aphelenchidae</v>
          </cell>
          <cell r="G985" t="str">
            <v>female</v>
          </cell>
          <cell r="H985" t="str">
            <v>fungivore</v>
          </cell>
          <cell r="J985">
            <v>0</v>
          </cell>
        </row>
        <row r="986">
          <cell r="A986">
            <v>74</v>
          </cell>
          <cell r="B986">
            <v>4</v>
          </cell>
          <cell r="C986">
            <v>9</v>
          </cell>
          <cell r="D986" t="str">
            <v>PO2009</v>
          </cell>
          <cell r="E986">
            <v>26</v>
          </cell>
          <cell r="F986" t="str">
            <v>Cephalobidae</v>
          </cell>
          <cell r="G986" t="str">
            <v>juvenile</v>
          </cell>
          <cell r="H986" t="str">
            <v>bacterivore</v>
          </cell>
          <cell r="J986">
            <v>0</v>
          </cell>
        </row>
        <row r="987">
          <cell r="A987">
            <v>75</v>
          </cell>
          <cell r="B987">
            <v>4</v>
          </cell>
          <cell r="C987">
            <v>9</v>
          </cell>
          <cell r="D987" t="str">
            <v>PO2009</v>
          </cell>
          <cell r="E987">
            <v>26</v>
          </cell>
          <cell r="F987" t="str">
            <v>Cephalobidae</v>
          </cell>
          <cell r="G987" t="str">
            <v>juvenile</v>
          </cell>
          <cell r="H987" t="str">
            <v>bacterivore</v>
          </cell>
          <cell r="J987">
            <v>0</v>
          </cell>
        </row>
        <row r="988">
          <cell r="A988">
            <v>76</v>
          </cell>
          <cell r="B988">
            <v>4</v>
          </cell>
          <cell r="C988">
            <v>9</v>
          </cell>
          <cell r="D988" t="str">
            <v>PO2009</v>
          </cell>
          <cell r="E988">
            <v>26</v>
          </cell>
          <cell r="F988" t="str">
            <v>Aphelenchidae</v>
          </cell>
          <cell r="G988" t="str">
            <v>juvenile</v>
          </cell>
          <cell r="H988" t="str">
            <v>fungivore</v>
          </cell>
          <cell r="J988">
            <v>0</v>
          </cell>
        </row>
        <row r="989">
          <cell r="A989">
            <v>77</v>
          </cell>
          <cell r="B989">
            <v>4</v>
          </cell>
          <cell r="C989">
            <v>9</v>
          </cell>
          <cell r="D989" t="str">
            <v>PO2009</v>
          </cell>
          <cell r="E989">
            <v>26</v>
          </cell>
          <cell r="F989" t="str">
            <v>Cephalobidae</v>
          </cell>
          <cell r="G989" t="str">
            <v>female</v>
          </cell>
          <cell r="H989" t="str">
            <v>bacterivore</v>
          </cell>
          <cell r="J989">
            <v>0</v>
          </cell>
        </row>
        <row r="990">
          <cell r="A990">
            <v>78</v>
          </cell>
          <cell r="B990">
            <v>4</v>
          </cell>
          <cell r="C990">
            <v>9</v>
          </cell>
          <cell r="D990" t="str">
            <v>PO2009</v>
          </cell>
          <cell r="E990">
            <v>26</v>
          </cell>
          <cell r="F990" t="str">
            <v>Aporcelaimidae</v>
          </cell>
          <cell r="G990" t="str">
            <v>juvenile</v>
          </cell>
          <cell r="H990" t="str">
            <v>omnivore</v>
          </cell>
          <cell r="J990">
            <v>0</v>
          </cell>
        </row>
        <row r="991">
          <cell r="A991">
            <v>79</v>
          </cell>
          <cell r="B991">
            <v>4</v>
          </cell>
          <cell r="C991">
            <v>9</v>
          </cell>
          <cell r="D991" t="str">
            <v>PO2009</v>
          </cell>
          <cell r="E991">
            <v>26</v>
          </cell>
          <cell r="F991" t="str">
            <v>Aphelenchidae</v>
          </cell>
          <cell r="G991" t="str">
            <v>female</v>
          </cell>
          <cell r="H991" t="str">
            <v>fungivore</v>
          </cell>
          <cell r="J991">
            <v>0</v>
          </cell>
        </row>
        <row r="992">
          <cell r="A992">
            <v>80</v>
          </cell>
          <cell r="B992">
            <v>4</v>
          </cell>
          <cell r="C992">
            <v>9</v>
          </cell>
          <cell r="D992" t="str">
            <v>PO2009</v>
          </cell>
          <cell r="E992">
            <v>26</v>
          </cell>
          <cell r="F992" t="str">
            <v>#</v>
          </cell>
          <cell r="G992" t="str">
            <v>#</v>
          </cell>
          <cell r="H992" t="str">
            <v>#</v>
          </cell>
          <cell r="J992">
            <v>0</v>
          </cell>
        </row>
        <row r="993">
          <cell r="A993">
            <v>81</v>
          </cell>
          <cell r="B993">
            <v>4</v>
          </cell>
          <cell r="C993">
            <v>9</v>
          </cell>
          <cell r="D993" t="str">
            <v>PO2009</v>
          </cell>
          <cell r="E993">
            <v>26</v>
          </cell>
          <cell r="F993" t="str">
            <v>Rhabditidae</v>
          </cell>
          <cell r="G993" t="str">
            <v>juvenile</v>
          </cell>
          <cell r="H993" t="str">
            <v>bacterivore</v>
          </cell>
          <cell r="J993">
            <v>0</v>
          </cell>
        </row>
        <row r="994">
          <cell r="A994">
            <v>82</v>
          </cell>
          <cell r="B994">
            <v>4</v>
          </cell>
          <cell r="C994">
            <v>9</v>
          </cell>
          <cell r="D994" t="str">
            <v>PO2009</v>
          </cell>
          <cell r="E994">
            <v>26</v>
          </cell>
          <cell r="F994" t="str">
            <v>Telotylenchidae</v>
          </cell>
          <cell r="G994" t="str">
            <v>female</v>
          </cell>
          <cell r="H994" t="str">
            <v>herbivore</v>
          </cell>
          <cell r="J994">
            <v>0</v>
          </cell>
        </row>
        <row r="995">
          <cell r="A995">
            <v>83</v>
          </cell>
          <cell r="B995">
            <v>4</v>
          </cell>
          <cell r="C995">
            <v>9</v>
          </cell>
          <cell r="D995" t="str">
            <v>PO2009</v>
          </cell>
          <cell r="E995">
            <v>26</v>
          </cell>
          <cell r="F995" t="str">
            <v>Telotylenchidae</v>
          </cell>
          <cell r="G995" t="str">
            <v>female</v>
          </cell>
          <cell r="H995" t="str">
            <v>herbivore</v>
          </cell>
          <cell r="J995">
            <v>0</v>
          </cell>
        </row>
        <row r="996">
          <cell r="A996">
            <v>84</v>
          </cell>
          <cell r="B996">
            <v>4</v>
          </cell>
          <cell r="C996">
            <v>9</v>
          </cell>
          <cell r="D996" t="str">
            <v>PO2009</v>
          </cell>
          <cell r="E996">
            <v>26</v>
          </cell>
          <cell r="F996" t="str">
            <v>Cephalobidae</v>
          </cell>
          <cell r="G996" t="str">
            <v>female</v>
          </cell>
          <cell r="H996" t="str">
            <v>bacterivore</v>
          </cell>
          <cell r="J996">
            <v>0</v>
          </cell>
        </row>
        <row r="997">
          <cell r="A997">
            <v>85</v>
          </cell>
          <cell r="B997">
            <v>4</v>
          </cell>
          <cell r="C997">
            <v>9</v>
          </cell>
          <cell r="D997" t="str">
            <v>PO2009</v>
          </cell>
          <cell r="E997">
            <v>26</v>
          </cell>
          <cell r="F997" t="str">
            <v>Cephalobidae</v>
          </cell>
          <cell r="G997" t="str">
            <v>female</v>
          </cell>
          <cell r="H997" t="str">
            <v>bacterivore</v>
          </cell>
          <cell r="J997">
            <v>0</v>
          </cell>
        </row>
        <row r="998">
          <cell r="A998">
            <v>86</v>
          </cell>
          <cell r="B998">
            <v>4</v>
          </cell>
          <cell r="C998">
            <v>9</v>
          </cell>
          <cell r="D998" t="str">
            <v>PO2009</v>
          </cell>
          <cell r="E998">
            <v>26</v>
          </cell>
          <cell r="F998" t="str">
            <v>Aphelenchoididae</v>
          </cell>
          <cell r="G998" t="str">
            <v>male</v>
          </cell>
          <cell r="H998" t="str">
            <v>fungivore</v>
          </cell>
          <cell r="J998" t="str">
            <v>!!!!</v>
          </cell>
        </row>
        <row r="999">
          <cell r="A999">
            <v>87</v>
          </cell>
          <cell r="B999">
            <v>4</v>
          </cell>
          <cell r="C999">
            <v>9</v>
          </cell>
          <cell r="D999" t="str">
            <v>PO2009</v>
          </cell>
          <cell r="E999">
            <v>26</v>
          </cell>
          <cell r="F999" t="str">
            <v>Cephalobidae</v>
          </cell>
          <cell r="G999" t="str">
            <v>female</v>
          </cell>
          <cell r="H999" t="str">
            <v>bacterivore</v>
          </cell>
          <cell r="J999">
            <v>0</v>
          </cell>
        </row>
        <row r="1000">
          <cell r="A1000">
            <v>88</v>
          </cell>
          <cell r="B1000">
            <v>4</v>
          </cell>
          <cell r="C1000">
            <v>9</v>
          </cell>
          <cell r="D1000" t="str">
            <v>PO2009</v>
          </cell>
          <cell r="E1000">
            <v>26</v>
          </cell>
          <cell r="F1000" t="str">
            <v>Cephalobidae</v>
          </cell>
          <cell r="G1000" t="str">
            <v>female</v>
          </cell>
          <cell r="H1000" t="str">
            <v>bacterivore</v>
          </cell>
          <cell r="J1000">
            <v>0</v>
          </cell>
        </row>
        <row r="1001">
          <cell r="A1001">
            <v>89</v>
          </cell>
          <cell r="B1001">
            <v>4</v>
          </cell>
          <cell r="C1001">
            <v>9</v>
          </cell>
          <cell r="D1001" t="str">
            <v>PO2009</v>
          </cell>
          <cell r="E1001">
            <v>26</v>
          </cell>
          <cell r="F1001" t="str">
            <v>Aphelenchidae</v>
          </cell>
          <cell r="G1001" t="str">
            <v>female</v>
          </cell>
          <cell r="H1001" t="str">
            <v>fungivore</v>
          </cell>
          <cell r="J1001">
            <v>0</v>
          </cell>
        </row>
        <row r="1002">
          <cell r="A1002">
            <v>90</v>
          </cell>
          <cell r="B1002">
            <v>4</v>
          </cell>
          <cell r="C1002">
            <v>9</v>
          </cell>
          <cell r="D1002" t="str">
            <v>PO2009</v>
          </cell>
          <cell r="E1002">
            <v>26</v>
          </cell>
          <cell r="F1002" t="str">
            <v>Aphelenchidae</v>
          </cell>
          <cell r="G1002" t="str">
            <v>female</v>
          </cell>
          <cell r="H1002" t="str">
            <v>fungivore</v>
          </cell>
          <cell r="J1002">
            <v>0</v>
          </cell>
        </row>
        <row r="1003">
          <cell r="A1003">
            <v>91</v>
          </cell>
          <cell r="B1003">
            <v>4</v>
          </cell>
          <cell r="C1003">
            <v>9</v>
          </cell>
          <cell r="D1003" t="str">
            <v>PO2009</v>
          </cell>
          <cell r="E1003">
            <v>26</v>
          </cell>
          <cell r="F1003" t="str">
            <v>Cephalobidae</v>
          </cell>
          <cell r="G1003" t="str">
            <v>female</v>
          </cell>
          <cell r="H1003" t="str">
            <v>bacterivore</v>
          </cell>
          <cell r="J1003">
            <v>0</v>
          </cell>
        </row>
        <row r="1004">
          <cell r="A1004">
            <v>92</v>
          </cell>
          <cell r="B1004">
            <v>4</v>
          </cell>
          <cell r="C1004">
            <v>9</v>
          </cell>
          <cell r="D1004" t="str">
            <v>PO2009</v>
          </cell>
          <cell r="E1004">
            <v>26</v>
          </cell>
          <cell r="F1004" t="str">
            <v>Cephalobidae</v>
          </cell>
          <cell r="G1004" t="str">
            <v>juvenile</v>
          </cell>
          <cell r="H1004" t="str">
            <v>bacterivore</v>
          </cell>
          <cell r="J1004">
            <v>0</v>
          </cell>
        </row>
        <row r="1005">
          <cell r="A1005">
            <v>93</v>
          </cell>
          <cell r="B1005">
            <v>4</v>
          </cell>
          <cell r="C1005">
            <v>9</v>
          </cell>
          <cell r="D1005" t="str">
            <v>PO2009</v>
          </cell>
          <cell r="E1005">
            <v>26</v>
          </cell>
          <cell r="F1005" t="str">
            <v>unknown</v>
          </cell>
          <cell r="G1005" t="str">
            <v>female</v>
          </cell>
          <cell r="H1005" t="str">
            <v>unknown</v>
          </cell>
          <cell r="J1005" t="str">
            <v>????</v>
          </cell>
        </row>
        <row r="1006">
          <cell r="A1006">
            <v>94</v>
          </cell>
          <cell r="B1006">
            <v>4</v>
          </cell>
          <cell r="C1006">
            <v>9</v>
          </cell>
          <cell r="D1006" t="str">
            <v>PO2009</v>
          </cell>
          <cell r="E1006">
            <v>26</v>
          </cell>
          <cell r="F1006" t="str">
            <v>Rhabditidae</v>
          </cell>
          <cell r="G1006" t="str">
            <v>female</v>
          </cell>
          <cell r="H1006" t="str">
            <v>bacterivore</v>
          </cell>
          <cell r="J1006">
            <v>0</v>
          </cell>
        </row>
        <row r="1007">
          <cell r="A1007">
            <v>95</v>
          </cell>
          <cell r="B1007">
            <v>4</v>
          </cell>
          <cell r="C1007">
            <v>9</v>
          </cell>
          <cell r="D1007" t="str">
            <v>PO2009</v>
          </cell>
          <cell r="E1007">
            <v>26</v>
          </cell>
          <cell r="F1007" t="str">
            <v>Rhabditidae</v>
          </cell>
          <cell r="G1007" t="str">
            <v>female</v>
          </cell>
          <cell r="H1007" t="str">
            <v>bacterivore</v>
          </cell>
          <cell r="J1007" t="str">
            <v>!!!!</v>
          </cell>
        </row>
        <row r="1008">
          <cell r="A1008">
            <v>96</v>
          </cell>
          <cell r="B1008">
            <v>4</v>
          </cell>
          <cell r="C1008">
            <v>9</v>
          </cell>
          <cell r="D1008" t="str">
            <v>PO2009</v>
          </cell>
          <cell r="E1008">
            <v>26</v>
          </cell>
          <cell r="F1008" t="str">
            <v>Cephalobidae</v>
          </cell>
          <cell r="G1008" t="str">
            <v>female</v>
          </cell>
          <cell r="H1008" t="str">
            <v>bacterivore</v>
          </cell>
          <cell r="J1008">
            <v>0</v>
          </cell>
        </row>
        <row r="1009">
          <cell r="A1009">
            <v>97</v>
          </cell>
          <cell r="B1009">
            <v>4</v>
          </cell>
          <cell r="C1009">
            <v>9</v>
          </cell>
          <cell r="D1009" t="str">
            <v>PO2009</v>
          </cell>
          <cell r="E1009">
            <v>26</v>
          </cell>
          <cell r="F1009" t="str">
            <v>Diphterophoridae</v>
          </cell>
          <cell r="G1009" t="str">
            <v>female</v>
          </cell>
          <cell r="H1009" t="str">
            <v>fungivore</v>
          </cell>
          <cell r="J1009" t="str">
            <v>!!!!</v>
          </cell>
        </row>
        <row r="1010">
          <cell r="A1010">
            <v>98</v>
          </cell>
          <cell r="B1010">
            <v>4</v>
          </cell>
          <cell r="C1010">
            <v>9</v>
          </cell>
          <cell r="D1010" t="str">
            <v>PO2009</v>
          </cell>
          <cell r="E1010">
            <v>26</v>
          </cell>
          <cell r="F1010" t="str">
            <v>Cephalobidae</v>
          </cell>
          <cell r="G1010" t="str">
            <v>female</v>
          </cell>
          <cell r="H1010" t="str">
            <v>bacterivore</v>
          </cell>
          <cell r="J1010">
            <v>0</v>
          </cell>
        </row>
        <row r="1011">
          <cell r="A1011">
            <v>99</v>
          </cell>
          <cell r="B1011">
            <v>4</v>
          </cell>
          <cell r="C1011">
            <v>9</v>
          </cell>
          <cell r="D1011" t="str">
            <v>PO2009</v>
          </cell>
          <cell r="E1011">
            <v>26</v>
          </cell>
          <cell r="F1011" t="str">
            <v>Cephalobidae</v>
          </cell>
          <cell r="G1011" t="str">
            <v>juvenile</v>
          </cell>
          <cell r="H1011" t="str">
            <v>bacterivore</v>
          </cell>
          <cell r="J1011">
            <v>0</v>
          </cell>
        </row>
        <row r="1012">
          <cell r="A1012">
            <v>100</v>
          </cell>
          <cell r="B1012">
            <v>4</v>
          </cell>
          <cell r="C1012">
            <v>9</v>
          </cell>
          <cell r="D1012" t="str">
            <v>PO2009</v>
          </cell>
          <cell r="E1012">
            <v>26</v>
          </cell>
          <cell r="F1012" t="str">
            <v>Tylenchidae</v>
          </cell>
          <cell r="G1012" t="str">
            <v>female</v>
          </cell>
          <cell r="H1012" t="str">
            <v>herbivore</v>
          </cell>
          <cell r="J1012">
            <v>0</v>
          </cell>
        </row>
        <row r="1013">
          <cell r="A1013">
            <v>101</v>
          </cell>
          <cell r="B1013">
            <v>4</v>
          </cell>
          <cell r="C1013">
            <v>9</v>
          </cell>
          <cell r="D1013" t="str">
            <v>PO2009</v>
          </cell>
          <cell r="E1013">
            <v>26</v>
          </cell>
          <cell r="F1013" t="str">
            <v>Cephalobidae</v>
          </cell>
          <cell r="G1013" t="str">
            <v>juvenile</v>
          </cell>
          <cell r="H1013" t="str">
            <v>bacterivore</v>
          </cell>
          <cell r="J1013">
            <v>0</v>
          </cell>
        </row>
        <row r="1014">
          <cell r="A1014">
            <v>102</v>
          </cell>
          <cell r="B1014">
            <v>4</v>
          </cell>
          <cell r="C1014">
            <v>9</v>
          </cell>
          <cell r="D1014" t="str">
            <v>PO2009</v>
          </cell>
          <cell r="E1014">
            <v>26</v>
          </cell>
          <cell r="F1014" t="str">
            <v>Telotylenchidae</v>
          </cell>
          <cell r="G1014" t="str">
            <v>juvenile</v>
          </cell>
          <cell r="H1014" t="str">
            <v>herbivore</v>
          </cell>
          <cell r="J1014">
            <v>0</v>
          </cell>
        </row>
        <row r="1015">
          <cell r="A1015">
            <v>103</v>
          </cell>
          <cell r="B1015">
            <v>4</v>
          </cell>
          <cell r="C1015">
            <v>9</v>
          </cell>
          <cell r="D1015" t="str">
            <v>PO2009</v>
          </cell>
          <cell r="E1015">
            <v>26</v>
          </cell>
          <cell r="F1015" t="str">
            <v>Cephalobidae</v>
          </cell>
          <cell r="G1015" t="str">
            <v>male</v>
          </cell>
          <cell r="H1015" t="str">
            <v>bacterivore</v>
          </cell>
          <cell r="J1015">
            <v>0</v>
          </cell>
        </row>
        <row r="1016">
          <cell r="A1016">
            <v>104</v>
          </cell>
          <cell r="B1016">
            <v>4</v>
          </cell>
          <cell r="C1016">
            <v>9</v>
          </cell>
          <cell r="D1016" t="str">
            <v>PO2009</v>
          </cell>
          <cell r="E1016">
            <v>26</v>
          </cell>
          <cell r="F1016" t="str">
            <v>Cephalobidae</v>
          </cell>
          <cell r="G1016" t="str">
            <v>juvenile</v>
          </cell>
          <cell r="H1016" t="str">
            <v>bacterivore</v>
          </cell>
          <cell r="J1016">
            <v>0</v>
          </cell>
        </row>
        <row r="1017">
          <cell r="A1017">
            <v>105</v>
          </cell>
          <cell r="B1017">
            <v>4</v>
          </cell>
          <cell r="C1017">
            <v>9</v>
          </cell>
          <cell r="D1017" t="str">
            <v>PO2009</v>
          </cell>
          <cell r="E1017">
            <v>26</v>
          </cell>
          <cell r="F1017" t="str">
            <v>Cephalobidae</v>
          </cell>
          <cell r="G1017" t="str">
            <v>female</v>
          </cell>
          <cell r="H1017" t="str">
            <v>bacterivore</v>
          </cell>
          <cell r="J1017">
            <v>0</v>
          </cell>
        </row>
        <row r="1018">
          <cell r="A1018">
            <v>106</v>
          </cell>
          <cell r="B1018">
            <v>4</v>
          </cell>
          <cell r="C1018">
            <v>9</v>
          </cell>
          <cell r="D1018" t="str">
            <v>PO2009</v>
          </cell>
          <cell r="E1018">
            <v>26</v>
          </cell>
          <cell r="F1018" t="str">
            <v>Cephalobidae</v>
          </cell>
          <cell r="G1018" t="str">
            <v>female</v>
          </cell>
          <cell r="H1018" t="str">
            <v>bacterivore</v>
          </cell>
          <cell r="J1018">
            <v>0</v>
          </cell>
        </row>
        <row r="1019">
          <cell r="A1019">
            <v>107</v>
          </cell>
          <cell r="B1019">
            <v>4</v>
          </cell>
          <cell r="C1019">
            <v>9</v>
          </cell>
          <cell r="D1019" t="str">
            <v>PO2009</v>
          </cell>
          <cell r="E1019">
            <v>26</v>
          </cell>
          <cell r="F1019" t="str">
            <v>Aphelenchidae</v>
          </cell>
          <cell r="G1019" t="str">
            <v>female</v>
          </cell>
          <cell r="H1019" t="str">
            <v>fungivore</v>
          </cell>
          <cell r="J1019">
            <v>0</v>
          </cell>
        </row>
        <row r="1020">
          <cell r="A1020">
            <v>108</v>
          </cell>
          <cell r="B1020">
            <v>4</v>
          </cell>
          <cell r="C1020">
            <v>9</v>
          </cell>
          <cell r="D1020" t="str">
            <v>PO2009</v>
          </cell>
          <cell r="E1020">
            <v>26</v>
          </cell>
          <cell r="F1020" t="str">
            <v>Aphelenchidae</v>
          </cell>
          <cell r="G1020" t="str">
            <v>female</v>
          </cell>
          <cell r="H1020" t="str">
            <v>fungivore</v>
          </cell>
          <cell r="J1020">
            <v>0</v>
          </cell>
        </row>
        <row r="1021">
          <cell r="A1021">
            <v>109</v>
          </cell>
          <cell r="B1021">
            <v>4</v>
          </cell>
          <cell r="C1021">
            <v>9</v>
          </cell>
          <cell r="D1021" t="str">
            <v>PO2009</v>
          </cell>
          <cell r="E1021">
            <v>26</v>
          </cell>
          <cell r="F1021" t="str">
            <v>Diphterophoridae</v>
          </cell>
          <cell r="G1021" t="str">
            <v>female</v>
          </cell>
          <cell r="H1021" t="str">
            <v>fungivore</v>
          </cell>
          <cell r="J1021">
            <v>0</v>
          </cell>
        </row>
        <row r="1022">
          <cell r="A1022">
            <v>110</v>
          </cell>
          <cell r="B1022">
            <v>4</v>
          </cell>
          <cell r="C1022">
            <v>9</v>
          </cell>
          <cell r="D1022" t="str">
            <v>PO2009</v>
          </cell>
          <cell r="E1022">
            <v>26</v>
          </cell>
          <cell r="F1022" t="str">
            <v>Telotylenchidae</v>
          </cell>
          <cell r="G1022" t="str">
            <v>female</v>
          </cell>
          <cell r="H1022" t="str">
            <v>herbivore</v>
          </cell>
          <cell r="J1022">
            <v>0</v>
          </cell>
        </row>
        <row r="1023">
          <cell r="A1023">
            <v>111</v>
          </cell>
          <cell r="B1023">
            <v>4</v>
          </cell>
          <cell r="C1023">
            <v>9</v>
          </cell>
          <cell r="D1023" t="str">
            <v>PO2009</v>
          </cell>
          <cell r="E1023">
            <v>26</v>
          </cell>
          <cell r="F1023" t="str">
            <v>Cephalobidae</v>
          </cell>
          <cell r="G1023" t="str">
            <v>juvenile</v>
          </cell>
          <cell r="H1023" t="str">
            <v>bacterivore</v>
          </cell>
          <cell r="J1023">
            <v>0</v>
          </cell>
        </row>
        <row r="1024">
          <cell r="A1024">
            <v>112</v>
          </cell>
          <cell r="B1024">
            <v>4</v>
          </cell>
          <cell r="C1024">
            <v>9</v>
          </cell>
          <cell r="D1024" t="str">
            <v>PO2009</v>
          </cell>
          <cell r="E1024">
            <v>26</v>
          </cell>
          <cell r="F1024" t="str">
            <v>Aphelenchidae</v>
          </cell>
          <cell r="G1024" t="str">
            <v>female</v>
          </cell>
          <cell r="H1024" t="str">
            <v>fungivore</v>
          </cell>
          <cell r="J1024">
            <v>0</v>
          </cell>
        </row>
        <row r="1025">
          <cell r="A1025">
            <v>113</v>
          </cell>
          <cell r="B1025">
            <v>4</v>
          </cell>
          <cell r="C1025">
            <v>9</v>
          </cell>
          <cell r="D1025" t="str">
            <v>PO2009</v>
          </cell>
          <cell r="E1025">
            <v>26</v>
          </cell>
          <cell r="F1025" t="str">
            <v>Rhabditidae</v>
          </cell>
          <cell r="G1025" t="str">
            <v>juvenile</v>
          </cell>
          <cell r="H1025" t="str">
            <v>bacterivore</v>
          </cell>
          <cell r="J1025">
            <v>0</v>
          </cell>
        </row>
        <row r="1026">
          <cell r="A1026">
            <v>114</v>
          </cell>
          <cell r="B1026">
            <v>4</v>
          </cell>
          <cell r="C1026">
            <v>9</v>
          </cell>
          <cell r="D1026" t="str">
            <v>PO2009</v>
          </cell>
          <cell r="E1026">
            <v>26</v>
          </cell>
          <cell r="F1026" t="str">
            <v>Rhabditidae</v>
          </cell>
          <cell r="G1026" t="str">
            <v>female</v>
          </cell>
          <cell r="H1026" t="str">
            <v>bacterivore</v>
          </cell>
          <cell r="J1026">
            <v>0</v>
          </cell>
        </row>
        <row r="1027">
          <cell r="A1027">
            <v>115</v>
          </cell>
          <cell r="B1027">
            <v>4</v>
          </cell>
          <cell r="C1027">
            <v>9</v>
          </cell>
          <cell r="D1027" t="str">
            <v>PO2009</v>
          </cell>
          <cell r="E1027">
            <v>26</v>
          </cell>
          <cell r="F1027" t="str">
            <v>Tylenchidae</v>
          </cell>
          <cell r="G1027" t="str">
            <v>female</v>
          </cell>
          <cell r="H1027" t="str">
            <v>herbivore</v>
          </cell>
          <cell r="J1027">
            <v>0</v>
          </cell>
        </row>
        <row r="1028">
          <cell r="A1028">
            <v>1</v>
          </cell>
          <cell r="B1028">
            <v>4</v>
          </cell>
          <cell r="C1028">
            <v>10</v>
          </cell>
          <cell r="D1028" t="str">
            <v>EF2011</v>
          </cell>
          <cell r="E1028">
            <v>29</v>
          </cell>
          <cell r="F1028" t="str">
            <v>Tylenchidae</v>
          </cell>
          <cell r="G1028" t="str">
            <v>female</v>
          </cell>
          <cell r="H1028" t="str">
            <v>herbivore</v>
          </cell>
          <cell r="J1028">
            <v>0</v>
          </cell>
        </row>
        <row r="1029">
          <cell r="A1029">
            <v>2</v>
          </cell>
          <cell r="B1029">
            <v>4</v>
          </cell>
          <cell r="C1029">
            <v>10</v>
          </cell>
          <cell r="D1029" t="str">
            <v>EF2011</v>
          </cell>
          <cell r="E1029">
            <v>29</v>
          </cell>
          <cell r="F1029" t="str">
            <v>Tylenchidae</v>
          </cell>
          <cell r="G1029" t="str">
            <v>female</v>
          </cell>
          <cell r="H1029" t="str">
            <v>herbivore</v>
          </cell>
          <cell r="J1029">
            <v>0</v>
          </cell>
        </row>
        <row r="1030">
          <cell r="A1030">
            <v>3</v>
          </cell>
          <cell r="B1030">
            <v>4</v>
          </cell>
          <cell r="C1030">
            <v>10</v>
          </cell>
          <cell r="D1030" t="str">
            <v>EF2011</v>
          </cell>
          <cell r="E1030">
            <v>29</v>
          </cell>
          <cell r="F1030" t="str">
            <v>Rhabditidae</v>
          </cell>
          <cell r="G1030" t="str">
            <v>female</v>
          </cell>
          <cell r="H1030" t="str">
            <v>bacterivore</v>
          </cell>
          <cell r="J1030">
            <v>0</v>
          </cell>
        </row>
        <row r="1031">
          <cell r="A1031">
            <v>4</v>
          </cell>
          <cell r="B1031">
            <v>4</v>
          </cell>
          <cell r="C1031">
            <v>10</v>
          </cell>
          <cell r="D1031" t="str">
            <v>EF2011</v>
          </cell>
          <cell r="E1031">
            <v>29</v>
          </cell>
          <cell r="F1031" t="str">
            <v>Tylenchidae</v>
          </cell>
          <cell r="G1031" t="str">
            <v>male</v>
          </cell>
          <cell r="H1031" t="str">
            <v>herbivore</v>
          </cell>
          <cell r="J1031">
            <v>0</v>
          </cell>
        </row>
        <row r="1032">
          <cell r="A1032">
            <v>5</v>
          </cell>
          <cell r="B1032">
            <v>4</v>
          </cell>
          <cell r="C1032">
            <v>10</v>
          </cell>
          <cell r="D1032" t="str">
            <v>EF2011</v>
          </cell>
          <cell r="E1032">
            <v>29</v>
          </cell>
          <cell r="F1032" t="str">
            <v>Tylenchidae</v>
          </cell>
          <cell r="G1032" t="str">
            <v>female</v>
          </cell>
          <cell r="H1032" t="str">
            <v>herbivore</v>
          </cell>
          <cell r="J1032">
            <v>0</v>
          </cell>
        </row>
        <row r="1033">
          <cell r="A1033">
            <v>6</v>
          </cell>
          <cell r="B1033">
            <v>4</v>
          </cell>
          <cell r="C1033">
            <v>10</v>
          </cell>
          <cell r="D1033" t="str">
            <v>EF2011</v>
          </cell>
          <cell r="E1033">
            <v>29</v>
          </cell>
          <cell r="F1033" t="str">
            <v>Cephalobidae</v>
          </cell>
          <cell r="G1033" t="str">
            <v>female</v>
          </cell>
          <cell r="H1033" t="str">
            <v>bacterivore</v>
          </cell>
          <cell r="J1033">
            <v>0</v>
          </cell>
        </row>
        <row r="1034">
          <cell r="A1034">
            <v>7</v>
          </cell>
          <cell r="B1034">
            <v>4</v>
          </cell>
          <cell r="C1034">
            <v>10</v>
          </cell>
          <cell r="D1034" t="str">
            <v>EF2011</v>
          </cell>
          <cell r="E1034">
            <v>29</v>
          </cell>
          <cell r="F1034" t="str">
            <v>Qudsianematidae</v>
          </cell>
          <cell r="G1034" t="str">
            <v>juvenile</v>
          </cell>
          <cell r="H1034" t="str">
            <v>omnivore</v>
          </cell>
          <cell r="J1034">
            <v>0</v>
          </cell>
        </row>
        <row r="1035">
          <cell r="A1035">
            <v>8</v>
          </cell>
          <cell r="B1035">
            <v>4</v>
          </cell>
          <cell r="C1035">
            <v>10</v>
          </cell>
          <cell r="D1035" t="str">
            <v>EF2011</v>
          </cell>
          <cell r="E1035">
            <v>29</v>
          </cell>
          <cell r="F1035" t="str">
            <v>Aphelenchidae</v>
          </cell>
          <cell r="G1035" t="str">
            <v>male</v>
          </cell>
          <cell r="H1035" t="str">
            <v>fungivore</v>
          </cell>
          <cell r="J1035">
            <v>0</v>
          </cell>
        </row>
        <row r="1036">
          <cell r="A1036">
            <v>9</v>
          </cell>
          <cell r="B1036">
            <v>4</v>
          </cell>
          <cell r="C1036">
            <v>10</v>
          </cell>
          <cell r="D1036" t="str">
            <v>EF2011</v>
          </cell>
          <cell r="E1036">
            <v>29</v>
          </cell>
          <cell r="F1036" t="str">
            <v>Panagrolaimidae</v>
          </cell>
          <cell r="G1036" t="str">
            <v>female</v>
          </cell>
          <cell r="H1036" t="str">
            <v>bacterivore</v>
          </cell>
          <cell r="J1036">
            <v>0</v>
          </cell>
        </row>
        <row r="1037">
          <cell r="A1037">
            <v>10</v>
          </cell>
          <cell r="B1037">
            <v>4</v>
          </cell>
          <cell r="C1037">
            <v>10</v>
          </cell>
          <cell r="D1037" t="str">
            <v>EF2011</v>
          </cell>
          <cell r="E1037">
            <v>29</v>
          </cell>
          <cell r="F1037" t="str">
            <v>Tylenchidae</v>
          </cell>
          <cell r="G1037" t="str">
            <v>male</v>
          </cell>
          <cell r="H1037" t="str">
            <v>herbivore</v>
          </cell>
          <cell r="J1037">
            <v>0</v>
          </cell>
        </row>
        <row r="1038">
          <cell r="A1038">
            <v>11</v>
          </cell>
          <cell r="B1038">
            <v>4</v>
          </cell>
          <cell r="C1038">
            <v>10</v>
          </cell>
          <cell r="D1038" t="str">
            <v>EF2011</v>
          </cell>
          <cell r="E1038">
            <v>29</v>
          </cell>
          <cell r="F1038" t="str">
            <v>Rhabditidae</v>
          </cell>
          <cell r="G1038" t="str">
            <v>female</v>
          </cell>
          <cell r="H1038" t="str">
            <v>bacterivore</v>
          </cell>
          <cell r="J1038" t="str">
            <v>!!!!</v>
          </cell>
        </row>
        <row r="1039">
          <cell r="A1039">
            <v>12</v>
          </cell>
          <cell r="B1039">
            <v>4</v>
          </cell>
          <cell r="C1039">
            <v>10</v>
          </cell>
          <cell r="D1039" t="str">
            <v>EF2011</v>
          </cell>
          <cell r="E1039">
            <v>29</v>
          </cell>
          <cell r="F1039" t="str">
            <v>Tylenchidae</v>
          </cell>
          <cell r="G1039" t="str">
            <v>male</v>
          </cell>
          <cell r="H1039" t="str">
            <v>herbivore</v>
          </cell>
          <cell r="J1039">
            <v>0</v>
          </cell>
        </row>
        <row r="1040">
          <cell r="A1040">
            <v>13</v>
          </cell>
          <cell r="B1040">
            <v>4</v>
          </cell>
          <cell r="C1040">
            <v>10</v>
          </cell>
          <cell r="D1040" t="str">
            <v>EF2011</v>
          </cell>
          <cell r="E1040">
            <v>29</v>
          </cell>
          <cell r="F1040" t="str">
            <v>Tylenchidae</v>
          </cell>
          <cell r="G1040" t="str">
            <v>female</v>
          </cell>
          <cell r="H1040" t="str">
            <v>herbivore</v>
          </cell>
          <cell r="J1040">
            <v>0</v>
          </cell>
        </row>
        <row r="1041">
          <cell r="A1041">
            <v>14</v>
          </cell>
          <cell r="B1041">
            <v>4</v>
          </cell>
          <cell r="C1041">
            <v>10</v>
          </cell>
          <cell r="D1041" t="str">
            <v>EF2011</v>
          </cell>
          <cell r="E1041">
            <v>29</v>
          </cell>
          <cell r="F1041" t="str">
            <v>Cephalobidae</v>
          </cell>
          <cell r="G1041" t="str">
            <v>female</v>
          </cell>
          <cell r="H1041" t="str">
            <v>bacterivore</v>
          </cell>
          <cell r="J1041">
            <v>0</v>
          </cell>
        </row>
        <row r="1042">
          <cell r="A1042">
            <v>15</v>
          </cell>
          <cell r="B1042">
            <v>4</v>
          </cell>
          <cell r="C1042">
            <v>10</v>
          </cell>
          <cell r="D1042" t="str">
            <v>EF2011</v>
          </cell>
          <cell r="E1042">
            <v>29</v>
          </cell>
          <cell r="F1042" t="str">
            <v>Tylenchidae</v>
          </cell>
          <cell r="G1042" t="str">
            <v>juvenile</v>
          </cell>
          <cell r="H1042" t="str">
            <v>herbivore</v>
          </cell>
          <cell r="J1042">
            <v>0</v>
          </cell>
        </row>
        <row r="1043">
          <cell r="A1043">
            <v>16</v>
          </cell>
          <cell r="B1043">
            <v>4</v>
          </cell>
          <cell r="C1043">
            <v>10</v>
          </cell>
          <cell r="D1043" t="str">
            <v>EF2011</v>
          </cell>
          <cell r="E1043">
            <v>29</v>
          </cell>
          <cell r="F1043" t="str">
            <v>Tylenchidae</v>
          </cell>
          <cell r="G1043" t="str">
            <v>female</v>
          </cell>
          <cell r="H1043" t="str">
            <v>herbivore</v>
          </cell>
          <cell r="J1043">
            <v>0</v>
          </cell>
        </row>
        <row r="1044">
          <cell r="A1044">
            <v>17</v>
          </cell>
          <cell r="B1044">
            <v>4</v>
          </cell>
          <cell r="C1044">
            <v>10</v>
          </cell>
          <cell r="D1044" t="str">
            <v>EF2011</v>
          </cell>
          <cell r="E1044">
            <v>29</v>
          </cell>
          <cell r="F1044" t="str">
            <v>Cephalobidae</v>
          </cell>
          <cell r="G1044" t="str">
            <v>female</v>
          </cell>
          <cell r="H1044" t="str">
            <v>bacterivore</v>
          </cell>
          <cell r="J1044">
            <v>0</v>
          </cell>
        </row>
        <row r="1045">
          <cell r="A1045">
            <v>18</v>
          </cell>
          <cell r="B1045">
            <v>4</v>
          </cell>
          <cell r="C1045">
            <v>10</v>
          </cell>
          <cell r="D1045" t="str">
            <v>EF2011</v>
          </cell>
          <cell r="E1045">
            <v>29</v>
          </cell>
          <cell r="F1045" t="str">
            <v>Tylenchidae</v>
          </cell>
          <cell r="G1045" t="str">
            <v>juvenile</v>
          </cell>
          <cell r="H1045" t="str">
            <v>herbivore</v>
          </cell>
          <cell r="J1045">
            <v>0</v>
          </cell>
        </row>
        <row r="1046">
          <cell r="A1046">
            <v>19</v>
          </cell>
          <cell r="B1046">
            <v>4</v>
          </cell>
          <cell r="C1046">
            <v>10</v>
          </cell>
          <cell r="D1046" t="str">
            <v>EF2011</v>
          </cell>
          <cell r="E1046">
            <v>29</v>
          </cell>
          <cell r="F1046" t="str">
            <v>Cephalobidae</v>
          </cell>
          <cell r="G1046" t="str">
            <v>female</v>
          </cell>
          <cell r="H1046" t="str">
            <v>bacterivore</v>
          </cell>
          <cell r="J1046">
            <v>0</v>
          </cell>
        </row>
        <row r="1047">
          <cell r="A1047">
            <v>20</v>
          </cell>
          <cell r="B1047">
            <v>4</v>
          </cell>
          <cell r="C1047">
            <v>10</v>
          </cell>
          <cell r="D1047" t="str">
            <v>EF2011</v>
          </cell>
          <cell r="E1047">
            <v>29</v>
          </cell>
          <cell r="F1047" t="str">
            <v>Tylenchidae</v>
          </cell>
          <cell r="G1047" t="str">
            <v>juvenile</v>
          </cell>
          <cell r="H1047" t="str">
            <v>herbivore</v>
          </cell>
          <cell r="J1047">
            <v>0</v>
          </cell>
        </row>
        <row r="1048">
          <cell r="A1048">
            <v>21</v>
          </cell>
          <cell r="B1048">
            <v>4</v>
          </cell>
          <cell r="C1048">
            <v>10</v>
          </cell>
          <cell r="D1048" t="str">
            <v>EF2011</v>
          </cell>
          <cell r="E1048">
            <v>29</v>
          </cell>
          <cell r="F1048" t="str">
            <v>Tylenchidae</v>
          </cell>
          <cell r="G1048" t="str">
            <v>female</v>
          </cell>
          <cell r="H1048" t="str">
            <v>herbivore</v>
          </cell>
          <cell r="J1048">
            <v>0</v>
          </cell>
        </row>
        <row r="1049">
          <cell r="A1049">
            <v>22</v>
          </cell>
          <cell r="B1049">
            <v>4</v>
          </cell>
          <cell r="C1049">
            <v>10</v>
          </cell>
          <cell r="D1049" t="str">
            <v>EF2011</v>
          </cell>
          <cell r="E1049">
            <v>29</v>
          </cell>
          <cell r="F1049" t="str">
            <v>Cephalobidae</v>
          </cell>
          <cell r="G1049" t="str">
            <v>male</v>
          </cell>
          <cell r="H1049" t="str">
            <v>bacterivore</v>
          </cell>
          <cell r="J1049">
            <v>0</v>
          </cell>
        </row>
        <row r="1050">
          <cell r="A1050">
            <v>23</v>
          </cell>
          <cell r="B1050">
            <v>4</v>
          </cell>
          <cell r="C1050">
            <v>10</v>
          </cell>
          <cell r="D1050" t="str">
            <v>EF2011</v>
          </cell>
          <cell r="E1050">
            <v>29</v>
          </cell>
          <cell r="F1050" t="str">
            <v>Cephalobidae</v>
          </cell>
          <cell r="G1050" t="str">
            <v>female</v>
          </cell>
          <cell r="H1050" t="str">
            <v>bacterivore</v>
          </cell>
          <cell r="J1050">
            <v>0</v>
          </cell>
        </row>
        <row r="1051">
          <cell r="A1051">
            <v>24</v>
          </cell>
          <cell r="B1051">
            <v>4</v>
          </cell>
          <cell r="C1051">
            <v>10</v>
          </cell>
          <cell r="D1051" t="str">
            <v>EF2011</v>
          </cell>
          <cell r="E1051">
            <v>29</v>
          </cell>
          <cell r="F1051" t="str">
            <v>Tylenchidae</v>
          </cell>
          <cell r="G1051" t="str">
            <v>male</v>
          </cell>
          <cell r="H1051" t="str">
            <v>herbivore</v>
          </cell>
          <cell r="J1051">
            <v>0</v>
          </cell>
        </row>
        <row r="1052">
          <cell r="A1052">
            <v>25</v>
          </cell>
          <cell r="B1052">
            <v>4</v>
          </cell>
          <cell r="C1052">
            <v>10</v>
          </cell>
          <cell r="D1052" t="str">
            <v>EF2011</v>
          </cell>
          <cell r="E1052">
            <v>29</v>
          </cell>
          <cell r="F1052" t="str">
            <v>Tylenchidae</v>
          </cell>
          <cell r="G1052" t="str">
            <v>female</v>
          </cell>
          <cell r="H1052" t="str">
            <v>herbivore</v>
          </cell>
          <cell r="J1052">
            <v>0</v>
          </cell>
        </row>
        <row r="1053">
          <cell r="A1053">
            <v>26</v>
          </cell>
          <cell r="B1053">
            <v>4</v>
          </cell>
          <cell r="C1053">
            <v>10</v>
          </cell>
          <cell r="D1053" t="str">
            <v>EF2011</v>
          </cell>
          <cell r="E1053">
            <v>29</v>
          </cell>
          <cell r="F1053" t="str">
            <v>Tylenchidae</v>
          </cell>
          <cell r="G1053" t="str">
            <v>male</v>
          </cell>
          <cell r="H1053" t="str">
            <v>herbivore</v>
          </cell>
          <cell r="J1053">
            <v>0</v>
          </cell>
        </row>
        <row r="1054">
          <cell r="A1054">
            <v>27</v>
          </cell>
          <cell r="B1054">
            <v>4</v>
          </cell>
          <cell r="C1054">
            <v>10</v>
          </cell>
          <cell r="D1054" t="str">
            <v>EF2011</v>
          </cell>
          <cell r="E1054">
            <v>29</v>
          </cell>
          <cell r="F1054" t="str">
            <v>Aphelenchidae</v>
          </cell>
          <cell r="G1054" t="str">
            <v>female</v>
          </cell>
          <cell r="H1054" t="str">
            <v>fungivore</v>
          </cell>
          <cell r="J1054">
            <v>0</v>
          </cell>
        </row>
        <row r="1055">
          <cell r="A1055">
            <v>28</v>
          </cell>
          <cell r="B1055">
            <v>4</v>
          </cell>
          <cell r="C1055">
            <v>10</v>
          </cell>
          <cell r="D1055" t="str">
            <v>EF2011</v>
          </cell>
          <cell r="E1055">
            <v>29</v>
          </cell>
          <cell r="F1055" t="str">
            <v>Cephalobidae</v>
          </cell>
          <cell r="G1055" t="str">
            <v>female</v>
          </cell>
          <cell r="H1055" t="str">
            <v>bacterivore</v>
          </cell>
          <cell r="J1055">
            <v>0</v>
          </cell>
        </row>
        <row r="1056">
          <cell r="A1056">
            <v>29</v>
          </cell>
          <cell r="B1056">
            <v>4</v>
          </cell>
          <cell r="C1056">
            <v>10</v>
          </cell>
          <cell r="D1056" t="str">
            <v>EF2011</v>
          </cell>
          <cell r="E1056">
            <v>29</v>
          </cell>
          <cell r="F1056" t="str">
            <v>Tylenchidae</v>
          </cell>
          <cell r="G1056" t="str">
            <v>female</v>
          </cell>
          <cell r="H1056" t="str">
            <v>herbivore</v>
          </cell>
          <cell r="J1056">
            <v>0</v>
          </cell>
        </row>
        <row r="1057">
          <cell r="A1057">
            <v>30</v>
          </cell>
          <cell r="B1057">
            <v>4</v>
          </cell>
          <cell r="C1057">
            <v>10</v>
          </cell>
          <cell r="D1057" t="str">
            <v>EF2011</v>
          </cell>
          <cell r="E1057">
            <v>29</v>
          </cell>
          <cell r="F1057" t="str">
            <v>Hoplolaimidae</v>
          </cell>
          <cell r="G1057" t="str">
            <v>juvenile</v>
          </cell>
          <cell r="H1057" t="str">
            <v>herbivore</v>
          </cell>
          <cell r="J1057">
            <v>0</v>
          </cell>
        </row>
        <row r="1058">
          <cell r="A1058">
            <v>31</v>
          </cell>
          <cell r="B1058">
            <v>4</v>
          </cell>
          <cell r="C1058">
            <v>10</v>
          </cell>
          <cell r="D1058" t="str">
            <v>EF2011</v>
          </cell>
          <cell r="E1058">
            <v>29</v>
          </cell>
          <cell r="F1058" t="str">
            <v>Tylenchidae</v>
          </cell>
          <cell r="G1058" t="str">
            <v>female</v>
          </cell>
          <cell r="H1058" t="str">
            <v>herbivore</v>
          </cell>
          <cell r="J1058">
            <v>0</v>
          </cell>
        </row>
        <row r="1059">
          <cell r="A1059">
            <v>32</v>
          </cell>
          <cell r="B1059">
            <v>4</v>
          </cell>
          <cell r="C1059">
            <v>10</v>
          </cell>
          <cell r="D1059" t="str">
            <v>EF2011</v>
          </cell>
          <cell r="E1059">
            <v>29</v>
          </cell>
          <cell r="F1059" t="str">
            <v>Plectidae</v>
          </cell>
          <cell r="G1059" t="str">
            <v>female</v>
          </cell>
          <cell r="H1059" t="str">
            <v>bacterivore</v>
          </cell>
          <cell r="J1059">
            <v>0</v>
          </cell>
        </row>
        <row r="1060">
          <cell r="A1060">
            <v>33</v>
          </cell>
          <cell r="B1060">
            <v>4</v>
          </cell>
          <cell r="C1060">
            <v>10</v>
          </cell>
          <cell r="D1060" t="str">
            <v>EF2011</v>
          </cell>
          <cell r="E1060">
            <v>29</v>
          </cell>
          <cell r="F1060" t="str">
            <v>Tylenchidae</v>
          </cell>
          <cell r="G1060" t="str">
            <v>female</v>
          </cell>
          <cell r="H1060" t="str">
            <v>herbivore</v>
          </cell>
          <cell r="J1060">
            <v>0</v>
          </cell>
        </row>
        <row r="1061">
          <cell r="A1061">
            <v>34</v>
          </cell>
          <cell r="B1061">
            <v>4</v>
          </cell>
          <cell r="C1061">
            <v>10</v>
          </cell>
          <cell r="D1061" t="str">
            <v>EF2011</v>
          </cell>
          <cell r="E1061">
            <v>29</v>
          </cell>
          <cell r="F1061" t="str">
            <v>Tylenchidae</v>
          </cell>
          <cell r="G1061" t="str">
            <v>female</v>
          </cell>
          <cell r="H1061" t="str">
            <v>herbivore</v>
          </cell>
          <cell r="J1061">
            <v>0</v>
          </cell>
        </row>
        <row r="1062">
          <cell r="A1062">
            <v>35</v>
          </cell>
          <cell r="B1062">
            <v>4</v>
          </cell>
          <cell r="C1062">
            <v>10</v>
          </cell>
          <cell r="D1062" t="str">
            <v>EF2011</v>
          </cell>
          <cell r="E1062">
            <v>29</v>
          </cell>
          <cell r="F1062" t="str">
            <v>Aporcelaimidae</v>
          </cell>
          <cell r="G1062" t="str">
            <v>juvenile</v>
          </cell>
          <cell r="H1062" t="str">
            <v>omnivore</v>
          </cell>
          <cell r="J1062">
            <v>0</v>
          </cell>
        </row>
        <row r="1063">
          <cell r="A1063">
            <v>36</v>
          </cell>
          <cell r="B1063">
            <v>4</v>
          </cell>
          <cell r="C1063">
            <v>10</v>
          </cell>
          <cell r="D1063" t="str">
            <v>EF2011</v>
          </cell>
          <cell r="E1063">
            <v>29</v>
          </cell>
          <cell r="F1063" t="str">
            <v>Tylenchidae</v>
          </cell>
          <cell r="G1063" t="str">
            <v>female</v>
          </cell>
          <cell r="H1063" t="str">
            <v>herbivore</v>
          </cell>
          <cell r="J1063">
            <v>0</v>
          </cell>
        </row>
        <row r="1064">
          <cell r="A1064">
            <v>37</v>
          </cell>
          <cell r="B1064">
            <v>4</v>
          </cell>
          <cell r="C1064">
            <v>10</v>
          </cell>
          <cell r="D1064" t="str">
            <v>EF2011</v>
          </cell>
          <cell r="E1064">
            <v>29</v>
          </cell>
          <cell r="F1064" t="str">
            <v>Tylenchidae</v>
          </cell>
          <cell r="G1064" t="str">
            <v>juvenile</v>
          </cell>
          <cell r="H1064" t="str">
            <v>herbivore</v>
          </cell>
          <cell r="J1064">
            <v>0</v>
          </cell>
        </row>
        <row r="1065">
          <cell r="A1065">
            <v>38</v>
          </cell>
          <cell r="B1065">
            <v>4</v>
          </cell>
          <cell r="C1065">
            <v>10</v>
          </cell>
          <cell r="D1065" t="str">
            <v>EF2011</v>
          </cell>
          <cell r="E1065">
            <v>29</v>
          </cell>
          <cell r="F1065" t="str">
            <v>Rhabditidae</v>
          </cell>
          <cell r="G1065" t="str">
            <v>juvenile</v>
          </cell>
          <cell r="H1065" t="str">
            <v>bacterivore</v>
          </cell>
          <cell r="J1065">
            <v>0</v>
          </cell>
        </row>
        <row r="1066">
          <cell r="A1066">
            <v>39</v>
          </cell>
          <cell r="B1066">
            <v>4</v>
          </cell>
          <cell r="C1066">
            <v>10</v>
          </cell>
          <cell r="D1066" t="str">
            <v>EF2011</v>
          </cell>
          <cell r="E1066">
            <v>29</v>
          </cell>
          <cell r="F1066" t="str">
            <v>Tylenchidae</v>
          </cell>
          <cell r="G1066" t="str">
            <v>female</v>
          </cell>
          <cell r="H1066" t="str">
            <v>herbivore</v>
          </cell>
          <cell r="J1066">
            <v>0</v>
          </cell>
        </row>
        <row r="1067">
          <cell r="A1067">
            <v>40</v>
          </cell>
          <cell r="B1067">
            <v>4</v>
          </cell>
          <cell r="C1067">
            <v>10</v>
          </cell>
          <cell r="D1067" t="str">
            <v>EF2011</v>
          </cell>
          <cell r="E1067">
            <v>29</v>
          </cell>
          <cell r="F1067" t="str">
            <v>Tylenchidae</v>
          </cell>
          <cell r="G1067" t="str">
            <v>female</v>
          </cell>
          <cell r="H1067" t="str">
            <v>herbivore</v>
          </cell>
          <cell r="J1067">
            <v>0</v>
          </cell>
        </row>
        <row r="1068">
          <cell r="A1068">
            <v>41</v>
          </cell>
          <cell r="B1068">
            <v>4</v>
          </cell>
          <cell r="C1068">
            <v>10</v>
          </cell>
          <cell r="D1068" t="str">
            <v>EF2011</v>
          </cell>
          <cell r="E1068">
            <v>29</v>
          </cell>
          <cell r="F1068" t="str">
            <v>Cephalobidae</v>
          </cell>
          <cell r="G1068" t="str">
            <v>female</v>
          </cell>
          <cell r="H1068" t="str">
            <v>bacterivore</v>
          </cell>
          <cell r="J1068">
            <v>0</v>
          </cell>
        </row>
        <row r="1069">
          <cell r="A1069">
            <v>42</v>
          </cell>
          <cell r="B1069">
            <v>4</v>
          </cell>
          <cell r="C1069">
            <v>10</v>
          </cell>
          <cell r="D1069" t="str">
            <v>EF2011</v>
          </cell>
          <cell r="E1069">
            <v>29</v>
          </cell>
          <cell r="F1069" t="str">
            <v>Tylenchidae</v>
          </cell>
          <cell r="G1069" t="str">
            <v>female</v>
          </cell>
          <cell r="H1069" t="str">
            <v>herbivore</v>
          </cell>
          <cell r="J1069">
            <v>0</v>
          </cell>
        </row>
        <row r="1070">
          <cell r="A1070">
            <v>43</v>
          </cell>
          <cell r="B1070">
            <v>4</v>
          </cell>
          <cell r="C1070">
            <v>10</v>
          </cell>
          <cell r="D1070" t="str">
            <v>EF2011</v>
          </cell>
          <cell r="E1070">
            <v>29</v>
          </cell>
          <cell r="F1070" t="str">
            <v>Mononchidae</v>
          </cell>
          <cell r="G1070" t="str">
            <v>juvenile</v>
          </cell>
          <cell r="H1070" t="str">
            <v>carnivore</v>
          </cell>
          <cell r="J1070">
            <v>0</v>
          </cell>
        </row>
        <row r="1071">
          <cell r="A1071">
            <v>44</v>
          </cell>
          <cell r="B1071">
            <v>4</v>
          </cell>
          <cell r="C1071">
            <v>10</v>
          </cell>
          <cell r="D1071" t="str">
            <v>EF2011</v>
          </cell>
          <cell r="E1071">
            <v>29</v>
          </cell>
          <cell r="F1071" t="str">
            <v>Tylenchidae</v>
          </cell>
          <cell r="G1071" t="str">
            <v>female</v>
          </cell>
          <cell r="H1071" t="str">
            <v>herbivore</v>
          </cell>
          <cell r="J1071">
            <v>0</v>
          </cell>
        </row>
        <row r="1072">
          <cell r="A1072">
            <v>45</v>
          </cell>
          <cell r="B1072">
            <v>4</v>
          </cell>
          <cell r="C1072">
            <v>10</v>
          </cell>
          <cell r="D1072" t="str">
            <v>EF2011</v>
          </cell>
          <cell r="E1072">
            <v>29</v>
          </cell>
          <cell r="F1072" t="str">
            <v>Aporcelaimidae</v>
          </cell>
          <cell r="G1072" t="str">
            <v>juvenile</v>
          </cell>
          <cell r="H1072" t="str">
            <v>omnivore</v>
          </cell>
          <cell r="J1072">
            <v>0</v>
          </cell>
        </row>
        <row r="1073">
          <cell r="A1073">
            <v>46</v>
          </cell>
          <cell r="B1073">
            <v>4</v>
          </cell>
          <cell r="C1073">
            <v>10</v>
          </cell>
          <cell r="D1073" t="str">
            <v>EF2011</v>
          </cell>
          <cell r="E1073">
            <v>29</v>
          </cell>
          <cell r="F1073" t="str">
            <v>Tylenchidae</v>
          </cell>
          <cell r="G1073" t="str">
            <v>female</v>
          </cell>
          <cell r="H1073" t="str">
            <v>herbivore</v>
          </cell>
          <cell r="J1073">
            <v>0</v>
          </cell>
        </row>
        <row r="1074">
          <cell r="A1074">
            <v>47</v>
          </cell>
          <cell r="B1074">
            <v>4</v>
          </cell>
          <cell r="C1074">
            <v>10</v>
          </cell>
          <cell r="D1074" t="str">
            <v>EF2011</v>
          </cell>
          <cell r="E1074">
            <v>29</v>
          </cell>
          <cell r="F1074" t="str">
            <v>Aporcelaimidae</v>
          </cell>
          <cell r="G1074" t="str">
            <v>female</v>
          </cell>
          <cell r="H1074" t="str">
            <v>omnivore</v>
          </cell>
          <cell r="J1074">
            <v>0</v>
          </cell>
        </row>
        <row r="1075">
          <cell r="A1075">
            <v>48</v>
          </cell>
          <cell r="B1075">
            <v>4</v>
          </cell>
          <cell r="C1075">
            <v>10</v>
          </cell>
          <cell r="D1075" t="str">
            <v>EF2011</v>
          </cell>
          <cell r="E1075">
            <v>29</v>
          </cell>
          <cell r="F1075" t="str">
            <v>Aporcelaimidae</v>
          </cell>
          <cell r="G1075" t="str">
            <v>female</v>
          </cell>
          <cell r="H1075" t="str">
            <v>omnivore</v>
          </cell>
          <cell r="J1075">
            <v>0</v>
          </cell>
        </row>
        <row r="1076">
          <cell r="A1076">
            <v>49</v>
          </cell>
          <cell r="B1076">
            <v>4</v>
          </cell>
          <cell r="C1076">
            <v>10</v>
          </cell>
          <cell r="D1076" t="str">
            <v>EF2011</v>
          </cell>
          <cell r="E1076">
            <v>29</v>
          </cell>
          <cell r="F1076" t="str">
            <v>Aporcelaimidae</v>
          </cell>
          <cell r="G1076" t="str">
            <v>juvenile</v>
          </cell>
          <cell r="H1076" t="str">
            <v>omnivore</v>
          </cell>
          <cell r="J1076">
            <v>0</v>
          </cell>
        </row>
        <row r="1077">
          <cell r="A1077">
            <v>50</v>
          </cell>
          <cell r="B1077">
            <v>4</v>
          </cell>
          <cell r="C1077">
            <v>10</v>
          </cell>
          <cell r="D1077" t="str">
            <v>EF2011</v>
          </cell>
          <cell r="E1077">
            <v>29</v>
          </cell>
          <cell r="F1077" t="str">
            <v>Tylenchidae</v>
          </cell>
          <cell r="G1077" t="str">
            <v>female</v>
          </cell>
          <cell r="H1077" t="str">
            <v>herbivore</v>
          </cell>
          <cell r="J1077">
            <v>0</v>
          </cell>
        </row>
        <row r="1078">
          <cell r="A1078">
            <v>51</v>
          </cell>
          <cell r="B1078">
            <v>4</v>
          </cell>
          <cell r="C1078">
            <v>10</v>
          </cell>
          <cell r="D1078" t="str">
            <v>EF2011</v>
          </cell>
          <cell r="E1078">
            <v>29</v>
          </cell>
          <cell r="F1078" t="str">
            <v>Qudsianematidae</v>
          </cell>
          <cell r="G1078" t="str">
            <v>juvenile</v>
          </cell>
          <cell r="H1078" t="str">
            <v>omnivore</v>
          </cell>
          <cell r="J1078">
            <v>0</v>
          </cell>
        </row>
        <row r="1079">
          <cell r="A1079">
            <v>52</v>
          </cell>
          <cell r="B1079">
            <v>4</v>
          </cell>
          <cell r="C1079">
            <v>10</v>
          </cell>
          <cell r="D1079" t="str">
            <v>EF2011</v>
          </cell>
          <cell r="E1079">
            <v>29</v>
          </cell>
          <cell r="F1079" t="str">
            <v>Mononchidae</v>
          </cell>
          <cell r="G1079" t="str">
            <v>female</v>
          </cell>
          <cell r="H1079" t="str">
            <v>carnivore</v>
          </cell>
          <cell r="J1079">
            <v>0</v>
          </cell>
        </row>
        <row r="1080">
          <cell r="A1080">
            <v>53</v>
          </cell>
          <cell r="B1080">
            <v>4</v>
          </cell>
          <cell r="C1080">
            <v>10</v>
          </cell>
          <cell r="D1080" t="str">
            <v>EF2011</v>
          </cell>
          <cell r="E1080">
            <v>29</v>
          </cell>
          <cell r="F1080" t="str">
            <v>Cephalobidae</v>
          </cell>
          <cell r="G1080" t="str">
            <v>female</v>
          </cell>
          <cell r="H1080" t="str">
            <v>bacterivore</v>
          </cell>
          <cell r="J1080">
            <v>0</v>
          </cell>
        </row>
        <row r="1081">
          <cell r="A1081">
            <v>54</v>
          </cell>
          <cell r="B1081">
            <v>4</v>
          </cell>
          <cell r="C1081">
            <v>10</v>
          </cell>
          <cell r="D1081" t="str">
            <v>EF2011</v>
          </cell>
          <cell r="E1081">
            <v>29</v>
          </cell>
          <cell r="F1081" t="str">
            <v>Mononchidae</v>
          </cell>
          <cell r="G1081" t="str">
            <v>female</v>
          </cell>
          <cell r="H1081" t="str">
            <v>carnivore</v>
          </cell>
          <cell r="J1081" t="str">
            <v>!!!!</v>
          </cell>
        </row>
        <row r="1082">
          <cell r="A1082">
            <v>55</v>
          </cell>
          <cell r="B1082">
            <v>4</v>
          </cell>
          <cell r="C1082">
            <v>10</v>
          </cell>
          <cell r="D1082" t="str">
            <v>EF2011</v>
          </cell>
          <cell r="E1082">
            <v>29</v>
          </cell>
          <cell r="F1082" t="str">
            <v>Aporcelaimidae</v>
          </cell>
          <cell r="G1082" t="str">
            <v>juvenile</v>
          </cell>
          <cell r="H1082" t="str">
            <v>omnivore</v>
          </cell>
          <cell r="J1082">
            <v>0</v>
          </cell>
        </row>
        <row r="1083">
          <cell r="A1083">
            <v>56</v>
          </cell>
          <cell r="B1083">
            <v>4</v>
          </cell>
          <cell r="C1083">
            <v>10</v>
          </cell>
          <cell r="D1083" t="str">
            <v>EF2011</v>
          </cell>
          <cell r="E1083">
            <v>29</v>
          </cell>
          <cell r="F1083" t="str">
            <v>Tylenchidae</v>
          </cell>
          <cell r="G1083" t="str">
            <v>female</v>
          </cell>
          <cell r="H1083" t="str">
            <v>herbivore</v>
          </cell>
          <cell r="J1083">
            <v>0</v>
          </cell>
        </row>
        <row r="1084">
          <cell r="A1084">
            <v>57</v>
          </cell>
          <cell r="B1084">
            <v>4</v>
          </cell>
          <cell r="C1084">
            <v>10</v>
          </cell>
          <cell r="D1084" t="str">
            <v>EF2011</v>
          </cell>
          <cell r="E1084">
            <v>29</v>
          </cell>
          <cell r="F1084" t="str">
            <v>Aporcelaimidae</v>
          </cell>
          <cell r="G1084" t="str">
            <v>female</v>
          </cell>
          <cell r="H1084" t="str">
            <v>omnivore</v>
          </cell>
          <cell r="J1084">
            <v>0</v>
          </cell>
        </row>
        <row r="1085">
          <cell r="A1085">
            <v>58</v>
          </cell>
          <cell r="B1085">
            <v>4</v>
          </cell>
          <cell r="C1085">
            <v>10</v>
          </cell>
          <cell r="D1085" t="str">
            <v>EF2011</v>
          </cell>
          <cell r="E1085">
            <v>29</v>
          </cell>
          <cell r="F1085" t="str">
            <v>Tylenchidae</v>
          </cell>
          <cell r="G1085" t="str">
            <v>female</v>
          </cell>
          <cell r="H1085" t="str">
            <v>herbivore</v>
          </cell>
          <cell r="J1085">
            <v>0</v>
          </cell>
        </row>
        <row r="1086">
          <cell r="A1086">
            <v>59</v>
          </cell>
          <cell r="B1086">
            <v>4</v>
          </cell>
          <cell r="C1086">
            <v>10</v>
          </cell>
          <cell r="D1086" t="str">
            <v>EF2011</v>
          </cell>
          <cell r="E1086">
            <v>29</v>
          </cell>
          <cell r="F1086" t="str">
            <v>Tylenchidae</v>
          </cell>
          <cell r="G1086" t="str">
            <v>female</v>
          </cell>
          <cell r="H1086" t="str">
            <v>herbivore</v>
          </cell>
          <cell r="J1086">
            <v>0</v>
          </cell>
        </row>
        <row r="1087">
          <cell r="A1087">
            <v>60</v>
          </cell>
          <cell r="B1087">
            <v>4</v>
          </cell>
          <cell r="C1087">
            <v>10</v>
          </cell>
          <cell r="D1087" t="str">
            <v>EF2011</v>
          </cell>
          <cell r="E1087">
            <v>29</v>
          </cell>
          <cell r="F1087" t="str">
            <v>Tylenchidae</v>
          </cell>
          <cell r="G1087" t="str">
            <v>female</v>
          </cell>
          <cell r="H1087" t="str">
            <v>herbivore</v>
          </cell>
          <cell r="J1087">
            <v>0</v>
          </cell>
        </row>
        <row r="1088">
          <cell r="A1088">
            <v>61</v>
          </cell>
          <cell r="B1088">
            <v>4</v>
          </cell>
          <cell r="C1088">
            <v>10</v>
          </cell>
          <cell r="D1088" t="str">
            <v>EF2011</v>
          </cell>
          <cell r="E1088">
            <v>29</v>
          </cell>
          <cell r="F1088" t="str">
            <v>Tylenchidae</v>
          </cell>
          <cell r="G1088" t="str">
            <v>juvenile</v>
          </cell>
          <cell r="H1088" t="str">
            <v>herbivore</v>
          </cell>
          <cell r="J1088">
            <v>0</v>
          </cell>
        </row>
        <row r="1089">
          <cell r="A1089">
            <v>62</v>
          </cell>
          <cell r="B1089">
            <v>4</v>
          </cell>
          <cell r="C1089">
            <v>10</v>
          </cell>
          <cell r="D1089" t="str">
            <v>EF2011</v>
          </cell>
          <cell r="E1089">
            <v>29</v>
          </cell>
          <cell r="F1089" t="str">
            <v>Tylenchidae</v>
          </cell>
          <cell r="G1089" t="str">
            <v>juvenile</v>
          </cell>
          <cell r="H1089" t="str">
            <v>herbivore</v>
          </cell>
          <cell r="J1089">
            <v>0</v>
          </cell>
        </row>
        <row r="1090">
          <cell r="A1090">
            <v>63</v>
          </cell>
          <cell r="B1090">
            <v>4</v>
          </cell>
          <cell r="C1090">
            <v>10</v>
          </cell>
          <cell r="D1090" t="str">
            <v>EF2011</v>
          </cell>
          <cell r="E1090">
            <v>29</v>
          </cell>
          <cell r="F1090" t="str">
            <v>Tylenchidae</v>
          </cell>
          <cell r="G1090" t="str">
            <v>female</v>
          </cell>
          <cell r="H1090" t="str">
            <v>herbivore</v>
          </cell>
          <cell r="J1090">
            <v>0</v>
          </cell>
        </row>
        <row r="1091">
          <cell r="A1091">
            <v>64</v>
          </cell>
          <cell r="B1091">
            <v>4</v>
          </cell>
          <cell r="C1091">
            <v>10</v>
          </cell>
          <cell r="D1091" t="str">
            <v>EF2011</v>
          </cell>
          <cell r="E1091">
            <v>29</v>
          </cell>
          <cell r="F1091" t="str">
            <v>Aporcelaimidae</v>
          </cell>
          <cell r="G1091" t="str">
            <v>juvenile</v>
          </cell>
          <cell r="H1091" t="str">
            <v>omnivore</v>
          </cell>
          <cell r="J1091">
            <v>0</v>
          </cell>
        </row>
        <row r="1092">
          <cell r="A1092">
            <v>65</v>
          </cell>
          <cell r="B1092">
            <v>4</v>
          </cell>
          <cell r="C1092">
            <v>10</v>
          </cell>
          <cell r="D1092" t="str">
            <v>EF2011</v>
          </cell>
          <cell r="E1092">
            <v>29</v>
          </cell>
          <cell r="F1092" t="str">
            <v>Plectidae</v>
          </cell>
          <cell r="G1092" t="str">
            <v>female</v>
          </cell>
          <cell r="H1092" t="str">
            <v>bacterivore</v>
          </cell>
          <cell r="J1092" t="str">
            <v>!!!!</v>
          </cell>
        </row>
        <row r="1093">
          <cell r="A1093">
            <v>66</v>
          </cell>
          <cell r="B1093">
            <v>4</v>
          </cell>
          <cell r="C1093">
            <v>10</v>
          </cell>
          <cell r="D1093" t="str">
            <v>EF2011</v>
          </cell>
          <cell r="E1093">
            <v>29</v>
          </cell>
          <cell r="F1093" t="str">
            <v>Aporcelaimidae</v>
          </cell>
          <cell r="G1093" t="str">
            <v>juvenile</v>
          </cell>
          <cell r="H1093" t="str">
            <v>omnivore</v>
          </cell>
          <cell r="J1093">
            <v>0</v>
          </cell>
        </row>
        <row r="1094">
          <cell r="A1094">
            <v>67</v>
          </cell>
          <cell r="B1094">
            <v>4</v>
          </cell>
          <cell r="C1094">
            <v>10</v>
          </cell>
          <cell r="D1094" t="str">
            <v>EF2011</v>
          </cell>
          <cell r="E1094">
            <v>29</v>
          </cell>
          <cell r="F1094" t="str">
            <v>Tylenchidae</v>
          </cell>
          <cell r="G1094" t="str">
            <v>female</v>
          </cell>
          <cell r="H1094" t="str">
            <v>herbivore</v>
          </cell>
          <cell r="J1094">
            <v>0</v>
          </cell>
        </row>
        <row r="1095">
          <cell r="A1095">
            <v>68</v>
          </cell>
          <cell r="B1095">
            <v>4</v>
          </cell>
          <cell r="C1095">
            <v>10</v>
          </cell>
          <cell r="D1095" t="str">
            <v>EF2011</v>
          </cell>
          <cell r="E1095">
            <v>29</v>
          </cell>
          <cell r="F1095" t="str">
            <v>Aphelenchoididae</v>
          </cell>
          <cell r="G1095" t="str">
            <v>female</v>
          </cell>
          <cell r="H1095" t="str">
            <v>fungivore</v>
          </cell>
          <cell r="J1095">
            <v>0</v>
          </cell>
        </row>
        <row r="1096">
          <cell r="A1096">
            <v>69</v>
          </cell>
          <cell r="B1096">
            <v>4</v>
          </cell>
          <cell r="C1096">
            <v>10</v>
          </cell>
          <cell r="D1096" t="str">
            <v>EF2011</v>
          </cell>
          <cell r="E1096">
            <v>29</v>
          </cell>
          <cell r="F1096" t="str">
            <v>Cephalobidae</v>
          </cell>
          <cell r="G1096" t="str">
            <v>female</v>
          </cell>
          <cell r="H1096" t="str">
            <v>bacterivore</v>
          </cell>
          <cell r="J1096">
            <v>0</v>
          </cell>
        </row>
        <row r="1097">
          <cell r="A1097">
            <v>70</v>
          </cell>
          <cell r="B1097">
            <v>4</v>
          </cell>
          <cell r="C1097">
            <v>10</v>
          </cell>
          <cell r="D1097" t="str">
            <v>EF2011</v>
          </cell>
          <cell r="E1097">
            <v>29</v>
          </cell>
          <cell r="F1097" t="str">
            <v>Tylenchidae</v>
          </cell>
          <cell r="G1097" t="str">
            <v>female</v>
          </cell>
          <cell r="H1097" t="str">
            <v>herbivore</v>
          </cell>
          <cell r="J1097">
            <v>0</v>
          </cell>
        </row>
        <row r="1098">
          <cell r="A1098">
            <v>71</v>
          </cell>
          <cell r="B1098">
            <v>4</v>
          </cell>
          <cell r="C1098">
            <v>10</v>
          </cell>
          <cell r="D1098" t="str">
            <v>EF2011</v>
          </cell>
          <cell r="E1098">
            <v>29</v>
          </cell>
          <cell r="F1098" t="str">
            <v>Tylenchidae</v>
          </cell>
          <cell r="G1098" t="str">
            <v>female</v>
          </cell>
          <cell r="H1098" t="str">
            <v>herbivore</v>
          </cell>
          <cell r="J1098">
            <v>0</v>
          </cell>
        </row>
        <row r="1099">
          <cell r="A1099">
            <v>72</v>
          </cell>
          <cell r="B1099">
            <v>4</v>
          </cell>
          <cell r="C1099">
            <v>10</v>
          </cell>
          <cell r="D1099" t="str">
            <v>EF2011</v>
          </cell>
          <cell r="E1099">
            <v>29</v>
          </cell>
          <cell r="F1099" t="str">
            <v>Mononchidae</v>
          </cell>
          <cell r="G1099" t="str">
            <v>female</v>
          </cell>
          <cell r="H1099" t="str">
            <v>carnivore</v>
          </cell>
          <cell r="J1099">
            <v>0</v>
          </cell>
        </row>
        <row r="1100">
          <cell r="A1100">
            <v>73</v>
          </cell>
          <cell r="B1100">
            <v>4</v>
          </cell>
          <cell r="C1100">
            <v>10</v>
          </cell>
          <cell r="D1100" t="str">
            <v>EF2011</v>
          </cell>
          <cell r="E1100">
            <v>29</v>
          </cell>
          <cell r="F1100" t="str">
            <v>Tylenchidae</v>
          </cell>
          <cell r="G1100" t="str">
            <v>male</v>
          </cell>
          <cell r="H1100" t="str">
            <v>herbivore</v>
          </cell>
          <cell r="J1100">
            <v>0</v>
          </cell>
        </row>
        <row r="1101">
          <cell r="A1101">
            <v>74</v>
          </cell>
          <cell r="B1101">
            <v>4</v>
          </cell>
          <cell r="C1101">
            <v>10</v>
          </cell>
          <cell r="D1101" t="str">
            <v>EF2011</v>
          </cell>
          <cell r="E1101">
            <v>29</v>
          </cell>
          <cell r="F1101" t="str">
            <v>Plectidae</v>
          </cell>
          <cell r="G1101" t="str">
            <v>female</v>
          </cell>
          <cell r="H1101" t="str">
            <v>bacterivore</v>
          </cell>
          <cell r="J1101">
            <v>0</v>
          </cell>
        </row>
        <row r="1102">
          <cell r="A1102">
            <v>75</v>
          </cell>
          <cell r="B1102">
            <v>4</v>
          </cell>
          <cell r="C1102">
            <v>10</v>
          </cell>
          <cell r="D1102" t="str">
            <v>EF2011</v>
          </cell>
          <cell r="E1102">
            <v>29</v>
          </cell>
          <cell r="F1102" t="str">
            <v>Tylenchidae</v>
          </cell>
          <cell r="G1102" t="str">
            <v>female</v>
          </cell>
          <cell r="H1102" t="str">
            <v>herbivore</v>
          </cell>
          <cell r="J1102">
            <v>0</v>
          </cell>
        </row>
        <row r="1103">
          <cell r="A1103">
            <v>76</v>
          </cell>
          <cell r="B1103">
            <v>4</v>
          </cell>
          <cell r="C1103">
            <v>10</v>
          </cell>
          <cell r="D1103" t="str">
            <v>EF2011</v>
          </cell>
          <cell r="E1103">
            <v>29</v>
          </cell>
          <cell r="F1103" t="str">
            <v>Aporcelaimidae</v>
          </cell>
          <cell r="G1103" t="str">
            <v>female</v>
          </cell>
          <cell r="H1103" t="str">
            <v>omnivore</v>
          </cell>
          <cell r="J1103">
            <v>0</v>
          </cell>
        </row>
        <row r="1104">
          <cell r="A1104">
            <v>77</v>
          </cell>
          <cell r="B1104">
            <v>4</v>
          </cell>
          <cell r="C1104">
            <v>10</v>
          </cell>
          <cell r="D1104" t="str">
            <v>EF2011</v>
          </cell>
          <cell r="E1104">
            <v>29</v>
          </cell>
          <cell r="F1104" t="str">
            <v>Tylenchidae</v>
          </cell>
          <cell r="G1104" t="str">
            <v>juvenile</v>
          </cell>
          <cell r="H1104" t="str">
            <v>herbivore</v>
          </cell>
          <cell r="J1104">
            <v>0</v>
          </cell>
        </row>
        <row r="1105">
          <cell r="A1105">
            <v>78</v>
          </cell>
          <cell r="B1105">
            <v>4</v>
          </cell>
          <cell r="C1105">
            <v>10</v>
          </cell>
          <cell r="D1105" t="str">
            <v>EF2011</v>
          </cell>
          <cell r="E1105">
            <v>29</v>
          </cell>
          <cell r="F1105" t="str">
            <v>Tylenchidae</v>
          </cell>
          <cell r="G1105" t="str">
            <v>male</v>
          </cell>
          <cell r="H1105" t="str">
            <v>herbivore</v>
          </cell>
          <cell r="J1105">
            <v>0</v>
          </cell>
        </row>
        <row r="1106">
          <cell r="A1106">
            <v>79</v>
          </cell>
          <cell r="B1106">
            <v>4</v>
          </cell>
          <cell r="C1106">
            <v>10</v>
          </cell>
          <cell r="D1106" t="str">
            <v>EF2011</v>
          </cell>
          <cell r="E1106">
            <v>29</v>
          </cell>
          <cell r="F1106" t="str">
            <v>Aporcelaimidae</v>
          </cell>
          <cell r="G1106" t="str">
            <v>juvenile</v>
          </cell>
          <cell r="H1106" t="str">
            <v>omnivore</v>
          </cell>
          <cell r="J1106">
            <v>0</v>
          </cell>
        </row>
        <row r="1107">
          <cell r="A1107">
            <v>80</v>
          </cell>
          <cell r="B1107">
            <v>4</v>
          </cell>
          <cell r="C1107">
            <v>10</v>
          </cell>
          <cell r="D1107" t="str">
            <v>EF2011</v>
          </cell>
          <cell r="E1107">
            <v>29</v>
          </cell>
          <cell r="F1107" t="str">
            <v>Qudsianematidae</v>
          </cell>
          <cell r="G1107" t="str">
            <v>juvenile</v>
          </cell>
          <cell r="H1107" t="str">
            <v>omnivore</v>
          </cell>
          <cell r="J1107">
            <v>0</v>
          </cell>
        </row>
        <row r="1108">
          <cell r="A1108">
            <v>81</v>
          </cell>
          <cell r="B1108">
            <v>4</v>
          </cell>
          <cell r="C1108">
            <v>10</v>
          </cell>
          <cell r="D1108" t="str">
            <v>EF2011</v>
          </cell>
          <cell r="E1108">
            <v>29</v>
          </cell>
          <cell r="F1108" t="str">
            <v>Cephalobidae</v>
          </cell>
          <cell r="G1108" t="str">
            <v>female</v>
          </cell>
          <cell r="H1108" t="str">
            <v>bacterivore</v>
          </cell>
          <cell r="J1108">
            <v>0</v>
          </cell>
        </row>
        <row r="1109">
          <cell r="A1109">
            <v>82</v>
          </cell>
          <cell r="B1109">
            <v>4</v>
          </cell>
          <cell r="C1109">
            <v>10</v>
          </cell>
          <cell r="D1109" t="str">
            <v>EF2011</v>
          </cell>
          <cell r="E1109">
            <v>29</v>
          </cell>
          <cell r="F1109" t="str">
            <v>Tylenchidae</v>
          </cell>
          <cell r="G1109" t="str">
            <v>female</v>
          </cell>
          <cell r="H1109" t="str">
            <v>herbivore</v>
          </cell>
          <cell r="J1109">
            <v>0</v>
          </cell>
        </row>
        <row r="1110">
          <cell r="A1110">
            <v>83</v>
          </cell>
          <cell r="B1110">
            <v>4</v>
          </cell>
          <cell r="C1110">
            <v>10</v>
          </cell>
          <cell r="D1110" t="str">
            <v>EF2011</v>
          </cell>
          <cell r="E1110">
            <v>29</v>
          </cell>
          <cell r="F1110" t="str">
            <v>Tylenchidae</v>
          </cell>
          <cell r="G1110" t="str">
            <v>juvenile</v>
          </cell>
          <cell r="H1110" t="str">
            <v>herbivore</v>
          </cell>
          <cell r="J1110">
            <v>0</v>
          </cell>
        </row>
        <row r="1111">
          <cell r="A1111">
            <v>84</v>
          </cell>
          <cell r="B1111">
            <v>4</v>
          </cell>
          <cell r="C1111">
            <v>10</v>
          </cell>
          <cell r="D1111" t="str">
            <v>EF2011</v>
          </cell>
          <cell r="E1111">
            <v>29</v>
          </cell>
          <cell r="F1111" t="str">
            <v>Aporcelaimidae</v>
          </cell>
          <cell r="G1111" t="str">
            <v>juvenile</v>
          </cell>
          <cell r="H1111" t="str">
            <v>omnivore</v>
          </cell>
          <cell r="J1111">
            <v>0</v>
          </cell>
        </row>
        <row r="1112">
          <cell r="A1112">
            <v>85</v>
          </cell>
          <cell r="B1112">
            <v>4</v>
          </cell>
          <cell r="C1112">
            <v>10</v>
          </cell>
          <cell r="D1112" t="str">
            <v>EF2011</v>
          </cell>
          <cell r="E1112">
            <v>29</v>
          </cell>
          <cell r="F1112" t="str">
            <v>Aphelenchoididae</v>
          </cell>
          <cell r="G1112" t="str">
            <v>female</v>
          </cell>
          <cell r="H1112" t="str">
            <v>fungivore</v>
          </cell>
          <cell r="J1112">
            <v>0</v>
          </cell>
        </row>
        <row r="1113">
          <cell r="A1113">
            <v>86</v>
          </cell>
          <cell r="B1113">
            <v>4</v>
          </cell>
          <cell r="C1113">
            <v>10</v>
          </cell>
          <cell r="D1113" t="str">
            <v>EF2011</v>
          </cell>
          <cell r="E1113">
            <v>29</v>
          </cell>
          <cell r="F1113" t="str">
            <v>Rhabditidae</v>
          </cell>
          <cell r="G1113" t="str">
            <v>female</v>
          </cell>
          <cell r="H1113" t="str">
            <v>bacterivore</v>
          </cell>
          <cell r="J1113">
            <v>0</v>
          </cell>
        </row>
        <row r="1114">
          <cell r="A1114">
            <v>87</v>
          </cell>
          <cell r="B1114">
            <v>4</v>
          </cell>
          <cell r="C1114">
            <v>10</v>
          </cell>
          <cell r="D1114" t="str">
            <v>EF2011</v>
          </cell>
          <cell r="E1114">
            <v>29</v>
          </cell>
          <cell r="F1114" t="str">
            <v>Qudsianematidae</v>
          </cell>
          <cell r="G1114" t="str">
            <v>juvenile</v>
          </cell>
          <cell r="H1114" t="str">
            <v>omnivore</v>
          </cell>
          <cell r="J1114">
            <v>0</v>
          </cell>
        </row>
        <row r="1115">
          <cell r="A1115">
            <v>88</v>
          </cell>
          <cell r="B1115">
            <v>4</v>
          </cell>
          <cell r="C1115">
            <v>10</v>
          </cell>
          <cell r="D1115" t="str">
            <v>EF2011</v>
          </cell>
          <cell r="E1115">
            <v>29</v>
          </cell>
          <cell r="F1115" t="str">
            <v>Tylenchidae</v>
          </cell>
          <cell r="G1115" t="str">
            <v>female</v>
          </cell>
          <cell r="H1115" t="str">
            <v>herbivore</v>
          </cell>
          <cell r="J1115">
            <v>0</v>
          </cell>
        </row>
        <row r="1116">
          <cell r="A1116">
            <v>89</v>
          </cell>
          <cell r="B1116">
            <v>4</v>
          </cell>
          <cell r="C1116">
            <v>10</v>
          </cell>
          <cell r="D1116" t="str">
            <v>EF2011</v>
          </cell>
          <cell r="E1116">
            <v>29</v>
          </cell>
          <cell r="F1116" t="str">
            <v>Mononchidae</v>
          </cell>
          <cell r="G1116" t="str">
            <v>female</v>
          </cell>
          <cell r="H1116" t="str">
            <v>carnivore</v>
          </cell>
          <cell r="J1116">
            <v>0</v>
          </cell>
        </row>
        <row r="1117">
          <cell r="A1117">
            <v>90</v>
          </cell>
          <cell r="B1117">
            <v>4</v>
          </cell>
          <cell r="C1117">
            <v>10</v>
          </cell>
          <cell r="D1117" t="str">
            <v>EF2011</v>
          </cell>
          <cell r="E1117">
            <v>29</v>
          </cell>
          <cell r="F1117" t="str">
            <v>Tylenchidae</v>
          </cell>
          <cell r="G1117" t="str">
            <v>female</v>
          </cell>
          <cell r="H1117" t="str">
            <v>herbivore</v>
          </cell>
          <cell r="J1117">
            <v>0</v>
          </cell>
        </row>
        <row r="1118">
          <cell r="A1118">
            <v>91</v>
          </cell>
          <cell r="B1118">
            <v>4</v>
          </cell>
          <cell r="C1118">
            <v>10</v>
          </cell>
          <cell r="D1118" t="str">
            <v>EF2011</v>
          </cell>
          <cell r="E1118">
            <v>29</v>
          </cell>
          <cell r="F1118" t="str">
            <v>Tylenchidae</v>
          </cell>
          <cell r="G1118" t="str">
            <v>female</v>
          </cell>
          <cell r="H1118" t="str">
            <v>herbivore</v>
          </cell>
          <cell r="J1118">
            <v>0</v>
          </cell>
        </row>
        <row r="1119">
          <cell r="A1119">
            <v>92</v>
          </cell>
          <cell r="B1119">
            <v>4</v>
          </cell>
          <cell r="C1119">
            <v>10</v>
          </cell>
          <cell r="D1119" t="str">
            <v>EF2011</v>
          </cell>
          <cell r="E1119">
            <v>29</v>
          </cell>
          <cell r="F1119" t="str">
            <v>Tylenchidae</v>
          </cell>
          <cell r="G1119" t="str">
            <v>female</v>
          </cell>
          <cell r="H1119" t="str">
            <v>herbivore</v>
          </cell>
          <cell r="J1119">
            <v>0</v>
          </cell>
        </row>
        <row r="1120">
          <cell r="A1120">
            <v>93</v>
          </cell>
          <cell r="B1120">
            <v>4</v>
          </cell>
          <cell r="C1120">
            <v>10</v>
          </cell>
          <cell r="D1120" t="str">
            <v>EF2011</v>
          </cell>
          <cell r="E1120">
            <v>29</v>
          </cell>
          <cell r="F1120" t="str">
            <v>Tylenchidae</v>
          </cell>
          <cell r="G1120" t="str">
            <v>male</v>
          </cell>
          <cell r="H1120" t="str">
            <v>herbivore</v>
          </cell>
          <cell r="J1120">
            <v>0</v>
          </cell>
        </row>
        <row r="1121">
          <cell r="A1121">
            <v>94</v>
          </cell>
          <cell r="B1121">
            <v>4</v>
          </cell>
          <cell r="C1121">
            <v>10</v>
          </cell>
          <cell r="D1121" t="str">
            <v>EF2011</v>
          </cell>
          <cell r="E1121">
            <v>29</v>
          </cell>
          <cell r="F1121" t="str">
            <v>Cephalobidae</v>
          </cell>
          <cell r="G1121" t="str">
            <v>female</v>
          </cell>
          <cell r="H1121" t="str">
            <v>bacterivore</v>
          </cell>
          <cell r="J1121">
            <v>0</v>
          </cell>
        </row>
        <row r="1122">
          <cell r="A1122">
            <v>95</v>
          </cell>
          <cell r="B1122">
            <v>4</v>
          </cell>
          <cell r="C1122">
            <v>10</v>
          </cell>
          <cell r="D1122" t="str">
            <v>EF2011</v>
          </cell>
          <cell r="E1122">
            <v>29</v>
          </cell>
          <cell r="F1122" t="str">
            <v>Anatonchidae</v>
          </cell>
          <cell r="G1122" t="str">
            <v>juvenile</v>
          </cell>
          <cell r="H1122" t="str">
            <v>carnivore</v>
          </cell>
          <cell r="J1122">
            <v>0</v>
          </cell>
        </row>
        <row r="1123">
          <cell r="A1123">
            <v>96</v>
          </cell>
          <cell r="B1123">
            <v>4</v>
          </cell>
          <cell r="C1123">
            <v>10</v>
          </cell>
          <cell r="D1123" t="str">
            <v>EF2011</v>
          </cell>
          <cell r="E1123">
            <v>29</v>
          </cell>
          <cell r="F1123" t="str">
            <v>Tylenchidae</v>
          </cell>
          <cell r="G1123" t="str">
            <v>female</v>
          </cell>
          <cell r="H1123" t="str">
            <v>herbivore</v>
          </cell>
          <cell r="J1123">
            <v>0</v>
          </cell>
        </row>
        <row r="1124">
          <cell r="A1124">
            <v>97</v>
          </cell>
          <cell r="B1124">
            <v>4</v>
          </cell>
          <cell r="C1124">
            <v>10</v>
          </cell>
          <cell r="D1124" t="str">
            <v>EF2011</v>
          </cell>
          <cell r="E1124">
            <v>29</v>
          </cell>
          <cell r="F1124" t="str">
            <v>Tylenchidae</v>
          </cell>
          <cell r="G1124" t="str">
            <v>male</v>
          </cell>
          <cell r="H1124" t="str">
            <v>herbivore</v>
          </cell>
          <cell r="J1124">
            <v>0</v>
          </cell>
        </row>
        <row r="1125">
          <cell r="A1125">
            <v>98</v>
          </cell>
          <cell r="B1125">
            <v>4</v>
          </cell>
          <cell r="C1125">
            <v>10</v>
          </cell>
          <cell r="D1125" t="str">
            <v>EF2011</v>
          </cell>
          <cell r="E1125">
            <v>29</v>
          </cell>
          <cell r="F1125" t="str">
            <v>Mononchidae</v>
          </cell>
          <cell r="G1125" t="str">
            <v>female</v>
          </cell>
          <cell r="H1125" t="str">
            <v>carnivore</v>
          </cell>
          <cell r="J1125">
            <v>0</v>
          </cell>
        </row>
        <row r="1126">
          <cell r="A1126">
            <v>99</v>
          </cell>
          <cell r="B1126">
            <v>4</v>
          </cell>
          <cell r="C1126">
            <v>10</v>
          </cell>
          <cell r="D1126" t="str">
            <v>EF2011</v>
          </cell>
          <cell r="E1126">
            <v>29</v>
          </cell>
          <cell r="F1126" t="str">
            <v>Tylenchidae</v>
          </cell>
          <cell r="G1126" t="str">
            <v>female</v>
          </cell>
          <cell r="H1126" t="str">
            <v>herbivore</v>
          </cell>
          <cell r="J1126">
            <v>0</v>
          </cell>
        </row>
        <row r="1127">
          <cell r="A1127">
            <v>100</v>
          </cell>
          <cell r="B1127">
            <v>4</v>
          </cell>
          <cell r="C1127">
            <v>10</v>
          </cell>
          <cell r="D1127" t="str">
            <v>EF2011</v>
          </cell>
          <cell r="E1127">
            <v>29</v>
          </cell>
          <cell r="F1127" t="str">
            <v>Psilenchidae</v>
          </cell>
          <cell r="G1127" t="str">
            <v>female</v>
          </cell>
          <cell r="H1127" t="str">
            <v>herbivore</v>
          </cell>
          <cell r="J1127">
            <v>0</v>
          </cell>
        </row>
        <row r="1128">
          <cell r="A1128">
            <v>101</v>
          </cell>
          <cell r="B1128">
            <v>4</v>
          </cell>
          <cell r="C1128">
            <v>10</v>
          </cell>
          <cell r="D1128" t="str">
            <v>EF2011</v>
          </cell>
          <cell r="E1128">
            <v>29</v>
          </cell>
          <cell r="F1128" t="str">
            <v>Alaimidae</v>
          </cell>
          <cell r="G1128" t="str">
            <v>female</v>
          </cell>
          <cell r="H1128" t="str">
            <v>bacterivore</v>
          </cell>
          <cell r="J1128">
            <v>0</v>
          </cell>
        </row>
        <row r="1129">
          <cell r="A1129">
            <v>102</v>
          </cell>
          <cell r="B1129">
            <v>4</v>
          </cell>
          <cell r="C1129">
            <v>10</v>
          </cell>
          <cell r="D1129" t="str">
            <v>EF2011</v>
          </cell>
          <cell r="E1129">
            <v>29</v>
          </cell>
          <cell r="F1129" t="str">
            <v>#</v>
          </cell>
          <cell r="G1129" t="str">
            <v>#</v>
          </cell>
          <cell r="H1129" t="str">
            <v>#</v>
          </cell>
          <cell r="J1129">
            <v>0</v>
          </cell>
        </row>
        <row r="1130">
          <cell r="A1130">
            <v>103</v>
          </cell>
          <cell r="B1130">
            <v>4</v>
          </cell>
          <cell r="C1130">
            <v>10</v>
          </cell>
          <cell r="D1130" t="str">
            <v>EF2011</v>
          </cell>
          <cell r="E1130">
            <v>29</v>
          </cell>
          <cell r="F1130" t="str">
            <v>Tylenchidae</v>
          </cell>
          <cell r="G1130" t="str">
            <v>female</v>
          </cell>
          <cell r="H1130" t="str">
            <v>herbivore</v>
          </cell>
          <cell r="J1130">
            <v>0</v>
          </cell>
        </row>
        <row r="1131">
          <cell r="A1131">
            <v>104</v>
          </cell>
          <cell r="B1131">
            <v>4</v>
          </cell>
          <cell r="C1131">
            <v>10</v>
          </cell>
          <cell r="D1131" t="str">
            <v>EF2011</v>
          </cell>
          <cell r="E1131">
            <v>29</v>
          </cell>
          <cell r="F1131" t="str">
            <v>Anatonchidae</v>
          </cell>
          <cell r="G1131" t="str">
            <v>juvenile</v>
          </cell>
          <cell r="H1131" t="str">
            <v>carnivore</v>
          </cell>
          <cell r="J1131">
            <v>0</v>
          </cell>
        </row>
        <row r="1132">
          <cell r="A1132">
            <v>1</v>
          </cell>
          <cell r="B1132">
            <v>4</v>
          </cell>
          <cell r="C1132">
            <v>11</v>
          </cell>
          <cell r="D1132" t="str">
            <v>ND2011</v>
          </cell>
          <cell r="E1132">
            <v>32</v>
          </cell>
          <cell r="F1132" t="str">
            <v>Mononchidae</v>
          </cell>
          <cell r="G1132" t="str">
            <v>juvenile</v>
          </cell>
          <cell r="H1132" t="str">
            <v>carnivore</v>
          </cell>
          <cell r="J1132">
            <v>0</v>
          </cell>
        </row>
        <row r="1133">
          <cell r="A1133">
            <v>2</v>
          </cell>
          <cell r="B1133">
            <v>4</v>
          </cell>
          <cell r="C1133">
            <v>11</v>
          </cell>
          <cell r="D1133" t="str">
            <v>ND2011</v>
          </cell>
          <cell r="E1133">
            <v>32</v>
          </cell>
          <cell r="F1133" t="str">
            <v>Cephalobidae</v>
          </cell>
          <cell r="G1133" t="str">
            <v>female</v>
          </cell>
          <cell r="H1133" t="str">
            <v>bacterivore</v>
          </cell>
          <cell r="J1133">
            <v>0</v>
          </cell>
        </row>
        <row r="1134">
          <cell r="A1134">
            <v>3</v>
          </cell>
          <cell r="B1134">
            <v>4</v>
          </cell>
          <cell r="C1134">
            <v>11</v>
          </cell>
          <cell r="D1134" t="str">
            <v>ND2011</v>
          </cell>
          <cell r="E1134">
            <v>32</v>
          </cell>
          <cell r="F1134" t="str">
            <v>Hoplolaimidae</v>
          </cell>
          <cell r="G1134" t="str">
            <v>female</v>
          </cell>
          <cell r="H1134" t="str">
            <v>herbivore</v>
          </cell>
          <cell r="J1134">
            <v>0</v>
          </cell>
        </row>
        <row r="1135">
          <cell r="A1135">
            <v>4</v>
          </cell>
          <cell r="B1135">
            <v>4</v>
          </cell>
          <cell r="C1135">
            <v>11</v>
          </cell>
          <cell r="D1135" t="str">
            <v>ND2011</v>
          </cell>
          <cell r="E1135">
            <v>32</v>
          </cell>
          <cell r="F1135" t="str">
            <v>Telotylenchidae</v>
          </cell>
          <cell r="G1135" t="str">
            <v>female</v>
          </cell>
          <cell r="H1135" t="str">
            <v>herbivore</v>
          </cell>
          <cell r="J1135">
            <v>0</v>
          </cell>
        </row>
        <row r="1136">
          <cell r="A1136">
            <v>5</v>
          </cell>
          <cell r="B1136">
            <v>4</v>
          </cell>
          <cell r="C1136">
            <v>11</v>
          </cell>
          <cell r="D1136" t="str">
            <v>ND2011</v>
          </cell>
          <cell r="E1136">
            <v>32</v>
          </cell>
          <cell r="F1136" t="str">
            <v>Telotylenchidae</v>
          </cell>
          <cell r="G1136" t="str">
            <v>female</v>
          </cell>
          <cell r="H1136" t="str">
            <v>herbivore</v>
          </cell>
          <cell r="J1136">
            <v>0</v>
          </cell>
        </row>
        <row r="1137">
          <cell r="A1137">
            <v>6</v>
          </cell>
          <cell r="B1137">
            <v>4</v>
          </cell>
          <cell r="C1137">
            <v>11</v>
          </cell>
          <cell r="D1137" t="str">
            <v>ND2011</v>
          </cell>
          <cell r="E1137">
            <v>32</v>
          </cell>
          <cell r="F1137" t="str">
            <v>Hoplolaimidae</v>
          </cell>
          <cell r="G1137" t="str">
            <v>female</v>
          </cell>
          <cell r="H1137" t="str">
            <v>herbivore</v>
          </cell>
          <cell r="J1137">
            <v>0</v>
          </cell>
        </row>
        <row r="1138">
          <cell r="A1138">
            <v>7</v>
          </cell>
          <cell r="B1138">
            <v>4</v>
          </cell>
          <cell r="C1138">
            <v>11</v>
          </cell>
          <cell r="D1138" t="str">
            <v>ND2011</v>
          </cell>
          <cell r="E1138">
            <v>32</v>
          </cell>
          <cell r="F1138" t="str">
            <v>Hoplolaimidae</v>
          </cell>
          <cell r="G1138" t="str">
            <v>juvenile</v>
          </cell>
          <cell r="H1138" t="str">
            <v>herbivore</v>
          </cell>
          <cell r="J1138">
            <v>0</v>
          </cell>
        </row>
        <row r="1139">
          <cell r="A1139">
            <v>8</v>
          </cell>
          <cell r="B1139">
            <v>4</v>
          </cell>
          <cell r="C1139">
            <v>11</v>
          </cell>
          <cell r="D1139" t="str">
            <v>ND2011</v>
          </cell>
          <cell r="E1139">
            <v>32</v>
          </cell>
          <cell r="F1139" t="str">
            <v>Hoplolaimidae</v>
          </cell>
          <cell r="G1139" t="str">
            <v>female</v>
          </cell>
          <cell r="H1139" t="str">
            <v>herbivore</v>
          </cell>
          <cell r="J1139">
            <v>0</v>
          </cell>
        </row>
        <row r="1140">
          <cell r="A1140">
            <v>9</v>
          </cell>
          <cell r="B1140">
            <v>4</v>
          </cell>
          <cell r="C1140">
            <v>11</v>
          </cell>
          <cell r="D1140" t="str">
            <v>ND2011</v>
          </cell>
          <cell r="E1140">
            <v>32</v>
          </cell>
          <cell r="F1140" t="str">
            <v>Telotylenchidae</v>
          </cell>
          <cell r="G1140" t="str">
            <v>female</v>
          </cell>
          <cell r="H1140" t="str">
            <v>herbivore</v>
          </cell>
          <cell r="J1140">
            <v>0</v>
          </cell>
        </row>
        <row r="1141">
          <cell r="A1141">
            <v>10</v>
          </cell>
          <cell r="B1141">
            <v>4</v>
          </cell>
          <cell r="C1141">
            <v>11</v>
          </cell>
          <cell r="D1141" t="str">
            <v>ND2011</v>
          </cell>
          <cell r="E1141">
            <v>32</v>
          </cell>
          <cell r="F1141" t="str">
            <v>Hoplolaimidae</v>
          </cell>
          <cell r="G1141" t="str">
            <v>female</v>
          </cell>
          <cell r="H1141" t="str">
            <v>herbivore</v>
          </cell>
          <cell r="J1141">
            <v>0</v>
          </cell>
        </row>
        <row r="1142">
          <cell r="A1142">
            <v>11</v>
          </cell>
          <cell r="B1142">
            <v>4</v>
          </cell>
          <cell r="C1142">
            <v>11</v>
          </cell>
          <cell r="D1142" t="str">
            <v>ND2011</v>
          </cell>
          <cell r="E1142">
            <v>32</v>
          </cell>
          <cell r="F1142" t="str">
            <v>Hoplolaimidae</v>
          </cell>
          <cell r="G1142" t="str">
            <v>female</v>
          </cell>
          <cell r="H1142" t="str">
            <v>herbivore</v>
          </cell>
          <cell r="J1142">
            <v>0</v>
          </cell>
        </row>
        <row r="1143">
          <cell r="A1143">
            <v>12</v>
          </cell>
          <cell r="B1143">
            <v>4</v>
          </cell>
          <cell r="C1143">
            <v>11</v>
          </cell>
          <cell r="D1143" t="str">
            <v>ND2011</v>
          </cell>
          <cell r="E1143">
            <v>32</v>
          </cell>
          <cell r="F1143" t="str">
            <v>Anatonchidae</v>
          </cell>
          <cell r="G1143" t="str">
            <v>juvenile</v>
          </cell>
          <cell r="H1143" t="str">
            <v>carnivore</v>
          </cell>
          <cell r="J1143" t="str">
            <v>!!!!</v>
          </cell>
        </row>
        <row r="1144">
          <cell r="A1144">
            <v>13</v>
          </cell>
          <cell r="B1144">
            <v>4</v>
          </cell>
          <cell r="C1144">
            <v>11</v>
          </cell>
          <cell r="D1144" t="str">
            <v>ND2011</v>
          </cell>
          <cell r="E1144">
            <v>32</v>
          </cell>
          <cell r="F1144" t="str">
            <v>Discolaimidae</v>
          </cell>
          <cell r="G1144" t="str">
            <v>juvenile</v>
          </cell>
          <cell r="H1144" t="str">
            <v>carnivore</v>
          </cell>
          <cell r="J1144">
            <v>0</v>
          </cell>
        </row>
        <row r="1145">
          <cell r="A1145">
            <v>14</v>
          </cell>
          <cell r="B1145">
            <v>4</v>
          </cell>
          <cell r="C1145">
            <v>11</v>
          </cell>
          <cell r="D1145" t="str">
            <v>ND2011</v>
          </cell>
          <cell r="E1145">
            <v>32</v>
          </cell>
          <cell r="F1145" t="str">
            <v>Hoplolaimidae</v>
          </cell>
          <cell r="G1145" t="str">
            <v>female</v>
          </cell>
          <cell r="H1145" t="str">
            <v>herbivore</v>
          </cell>
          <cell r="J1145">
            <v>0</v>
          </cell>
        </row>
        <row r="1146">
          <cell r="A1146">
            <v>15</v>
          </cell>
          <cell r="B1146">
            <v>4</v>
          </cell>
          <cell r="C1146">
            <v>11</v>
          </cell>
          <cell r="D1146" t="str">
            <v>ND2011</v>
          </cell>
          <cell r="E1146">
            <v>32</v>
          </cell>
          <cell r="F1146" t="str">
            <v>Thornenematidae</v>
          </cell>
          <cell r="G1146" t="str">
            <v>juvenile</v>
          </cell>
          <cell r="H1146" t="str">
            <v>omnivore</v>
          </cell>
          <cell r="J1146">
            <v>0</v>
          </cell>
        </row>
        <row r="1147">
          <cell r="A1147">
            <v>16</v>
          </cell>
          <cell r="B1147">
            <v>4</v>
          </cell>
          <cell r="C1147">
            <v>11</v>
          </cell>
          <cell r="D1147" t="str">
            <v>ND2011</v>
          </cell>
          <cell r="E1147">
            <v>32</v>
          </cell>
          <cell r="F1147" t="str">
            <v>Hoplolaimidae</v>
          </cell>
          <cell r="G1147" t="str">
            <v>female</v>
          </cell>
          <cell r="H1147" t="str">
            <v>herbivore</v>
          </cell>
          <cell r="J1147">
            <v>0</v>
          </cell>
        </row>
        <row r="1148">
          <cell r="A1148">
            <v>17</v>
          </cell>
          <cell r="B1148">
            <v>4</v>
          </cell>
          <cell r="C1148">
            <v>11</v>
          </cell>
          <cell r="D1148" t="str">
            <v>ND2011</v>
          </cell>
          <cell r="E1148">
            <v>32</v>
          </cell>
          <cell r="F1148" t="str">
            <v>Hoplolaimidae</v>
          </cell>
          <cell r="G1148" t="str">
            <v>juvenile</v>
          </cell>
          <cell r="H1148" t="str">
            <v>herbivore</v>
          </cell>
          <cell r="J1148" t="str">
            <v>????</v>
          </cell>
        </row>
        <row r="1149">
          <cell r="A1149">
            <v>18</v>
          </cell>
          <cell r="B1149">
            <v>4</v>
          </cell>
          <cell r="C1149">
            <v>11</v>
          </cell>
          <cell r="D1149" t="str">
            <v>ND2011</v>
          </cell>
          <cell r="E1149">
            <v>32</v>
          </cell>
          <cell r="F1149" t="str">
            <v>Hoplolaimidae</v>
          </cell>
          <cell r="G1149" t="str">
            <v>female</v>
          </cell>
          <cell r="H1149" t="str">
            <v>herbivore</v>
          </cell>
          <cell r="J1149">
            <v>0</v>
          </cell>
        </row>
        <row r="1150">
          <cell r="A1150">
            <v>19</v>
          </cell>
          <cell r="B1150">
            <v>4</v>
          </cell>
          <cell r="C1150">
            <v>11</v>
          </cell>
          <cell r="D1150" t="str">
            <v>ND2011</v>
          </cell>
          <cell r="E1150">
            <v>32</v>
          </cell>
          <cell r="F1150" t="str">
            <v>Mononchidae</v>
          </cell>
          <cell r="G1150" t="str">
            <v>juvenile</v>
          </cell>
          <cell r="H1150" t="str">
            <v>carnivore</v>
          </cell>
          <cell r="J1150">
            <v>0</v>
          </cell>
        </row>
        <row r="1151">
          <cell r="A1151">
            <v>20</v>
          </cell>
          <cell r="B1151">
            <v>4</v>
          </cell>
          <cell r="C1151">
            <v>11</v>
          </cell>
          <cell r="D1151" t="str">
            <v>ND2011</v>
          </cell>
          <cell r="E1151">
            <v>32</v>
          </cell>
          <cell r="F1151" t="str">
            <v>Hoplolaimidae</v>
          </cell>
          <cell r="G1151" t="str">
            <v>female</v>
          </cell>
          <cell r="H1151" t="str">
            <v>herbivore</v>
          </cell>
          <cell r="J1151">
            <v>0</v>
          </cell>
        </row>
        <row r="1152">
          <cell r="A1152">
            <v>21</v>
          </cell>
          <cell r="B1152">
            <v>4</v>
          </cell>
          <cell r="C1152">
            <v>11</v>
          </cell>
          <cell r="D1152" t="str">
            <v>ND2011</v>
          </cell>
          <cell r="E1152">
            <v>32</v>
          </cell>
          <cell r="F1152" t="str">
            <v>Telotylenchidae</v>
          </cell>
          <cell r="G1152" t="str">
            <v>female</v>
          </cell>
          <cell r="H1152" t="str">
            <v>herbivore</v>
          </cell>
          <cell r="J1152">
            <v>0</v>
          </cell>
        </row>
        <row r="1153">
          <cell r="A1153">
            <v>22</v>
          </cell>
          <cell r="B1153">
            <v>4</v>
          </cell>
          <cell r="C1153">
            <v>11</v>
          </cell>
          <cell r="D1153" t="str">
            <v>ND2011</v>
          </cell>
          <cell r="E1153">
            <v>32</v>
          </cell>
          <cell r="F1153" t="str">
            <v>Telotylenchidae</v>
          </cell>
          <cell r="G1153" t="str">
            <v>female</v>
          </cell>
          <cell r="H1153" t="str">
            <v>herbivore</v>
          </cell>
          <cell r="J1153" t="str">
            <v>!!!!</v>
          </cell>
        </row>
        <row r="1154">
          <cell r="A1154">
            <v>23</v>
          </cell>
          <cell r="B1154">
            <v>4</v>
          </cell>
          <cell r="C1154">
            <v>11</v>
          </cell>
          <cell r="D1154" t="str">
            <v>ND2011</v>
          </cell>
          <cell r="E1154">
            <v>32</v>
          </cell>
          <cell r="F1154" t="str">
            <v>Hoplolaimidae</v>
          </cell>
          <cell r="G1154" t="str">
            <v>female</v>
          </cell>
          <cell r="H1154" t="str">
            <v>herbivore</v>
          </cell>
          <cell r="J1154">
            <v>0</v>
          </cell>
        </row>
        <row r="1155">
          <cell r="A1155">
            <v>24</v>
          </cell>
          <cell r="B1155">
            <v>4</v>
          </cell>
          <cell r="C1155">
            <v>11</v>
          </cell>
          <cell r="D1155" t="str">
            <v>ND2011</v>
          </cell>
          <cell r="E1155">
            <v>32</v>
          </cell>
          <cell r="F1155" t="str">
            <v>Tylenchidae</v>
          </cell>
          <cell r="G1155" t="str">
            <v>female</v>
          </cell>
          <cell r="H1155" t="str">
            <v>herbivore</v>
          </cell>
          <cell r="J1155">
            <v>0</v>
          </cell>
        </row>
        <row r="1156">
          <cell r="A1156">
            <v>25</v>
          </cell>
          <cell r="B1156">
            <v>4</v>
          </cell>
          <cell r="C1156">
            <v>11</v>
          </cell>
          <cell r="D1156" t="str">
            <v>ND2011</v>
          </cell>
          <cell r="E1156">
            <v>32</v>
          </cell>
          <cell r="F1156" t="str">
            <v>Telotylenchidae</v>
          </cell>
          <cell r="G1156" t="str">
            <v>male</v>
          </cell>
          <cell r="H1156" t="str">
            <v>herbivore</v>
          </cell>
          <cell r="J1156" t="str">
            <v>!!!!!</v>
          </cell>
        </row>
        <row r="1157">
          <cell r="A1157">
            <v>26</v>
          </cell>
          <cell r="B1157">
            <v>4</v>
          </cell>
          <cell r="C1157">
            <v>11</v>
          </cell>
          <cell r="D1157" t="str">
            <v>ND2011</v>
          </cell>
          <cell r="E1157">
            <v>32</v>
          </cell>
          <cell r="F1157" t="str">
            <v>Telotylenchidae</v>
          </cell>
          <cell r="G1157" t="str">
            <v>female</v>
          </cell>
          <cell r="H1157" t="str">
            <v>herbivore</v>
          </cell>
          <cell r="J1157">
            <v>0</v>
          </cell>
        </row>
        <row r="1158">
          <cell r="A1158">
            <v>27</v>
          </cell>
          <cell r="B1158">
            <v>4</v>
          </cell>
          <cell r="C1158">
            <v>11</v>
          </cell>
          <cell r="D1158" t="str">
            <v>ND2011</v>
          </cell>
          <cell r="E1158">
            <v>32</v>
          </cell>
          <cell r="F1158" t="str">
            <v>Hoplolaimidae</v>
          </cell>
          <cell r="G1158" t="str">
            <v>female</v>
          </cell>
          <cell r="H1158" t="str">
            <v>herbivore</v>
          </cell>
          <cell r="J1158">
            <v>0</v>
          </cell>
        </row>
        <row r="1159">
          <cell r="A1159">
            <v>28</v>
          </cell>
          <cell r="B1159">
            <v>4</v>
          </cell>
          <cell r="C1159">
            <v>11</v>
          </cell>
          <cell r="D1159" t="str">
            <v>ND2011</v>
          </cell>
          <cell r="E1159">
            <v>32</v>
          </cell>
          <cell r="F1159" t="str">
            <v>Hoplolaimidae</v>
          </cell>
          <cell r="G1159" t="str">
            <v>female</v>
          </cell>
          <cell r="H1159" t="str">
            <v>herbivore</v>
          </cell>
          <cell r="J1159">
            <v>0</v>
          </cell>
        </row>
        <row r="1160">
          <cell r="A1160">
            <v>29</v>
          </cell>
          <cell r="B1160">
            <v>4</v>
          </cell>
          <cell r="C1160">
            <v>11</v>
          </cell>
          <cell r="D1160" t="str">
            <v>ND2011</v>
          </cell>
          <cell r="E1160">
            <v>32</v>
          </cell>
          <cell r="F1160" t="str">
            <v>Hoplolaimidae</v>
          </cell>
          <cell r="G1160" t="str">
            <v>female</v>
          </cell>
          <cell r="H1160" t="str">
            <v>herbivore</v>
          </cell>
          <cell r="J1160">
            <v>0</v>
          </cell>
        </row>
        <row r="1161">
          <cell r="A1161">
            <v>30</v>
          </cell>
          <cell r="B1161">
            <v>4</v>
          </cell>
          <cell r="C1161">
            <v>11</v>
          </cell>
          <cell r="D1161" t="str">
            <v>ND2011</v>
          </cell>
          <cell r="E1161">
            <v>32</v>
          </cell>
          <cell r="F1161" t="str">
            <v>Telotylenchidae</v>
          </cell>
          <cell r="G1161" t="str">
            <v>juvenile</v>
          </cell>
          <cell r="H1161" t="str">
            <v>herbivore</v>
          </cell>
          <cell r="J1161">
            <v>0</v>
          </cell>
        </row>
        <row r="1162">
          <cell r="A1162">
            <v>31</v>
          </cell>
          <cell r="B1162">
            <v>4</v>
          </cell>
          <cell r="C1162">
            <v>11</v>
          </cell>
          <cell r="D1162" t="str">
            <v>ND2011</v>
          </cell>
          <cell r="E1162">
            <v>32</v>
          </cell>
          <cell r="F1162" t="str">
            <v>#</v>
          </cell>
          <cell r="G1162" t="str">
            <v>#</v>
          </cell>
          <cell r="H1162" t="str">
            <v>#</v>
          </cell>
          <cell r="J1162">
            <v>0</v>
          </cell>
        </row>
        <row r="1163">
          <cell r="A1163">
            <v>32</v>
          </cell>
          <cell r="B1163">
            <v>4</v>
          </cell>
          <cell r="C1163">
            <v>11</v>
          </cell>
          <cell r="D1163" t="str">
            <v>ND2011</v>
          </cell>
          <cell r="E1163">
            <v>32</v>
          </cell>
          <cell r="F1163" t="str">
            <v>Hoplolaimidae</v>
          </cell>
          <cell r="G1163" t="str">
            <v>female</v>
          </cell>
          <cell r="H1163" t="str">
            <v>herbivore</v>
          </cell>
          <cell r="J1163">
            <v>0</v>
          </cell>
        </row>
        <row r="1164">
          <cell r="A1164">
            <v>33</v>
          </cell>
          <cell r="B1164">
            <v>4</v>
          </cell>
          <cell r="C1164">
            <v>11</v>
          </cell>
          <cell r="D1164" t="str">
            <v>ND2011</v>
          </cell>
          <cell r="E1164">
            <v>32</v>
          </cell>
          <cell r="F1164" t="str">
            <v>Hoplolaimidae</v>
          </cell>
          <cell r="G1164" t="str">
            <v>female</v>
          </cell>
          <cell r="H1164" t="str">
            <v>herbivore</v>
          </cell>
          <cell r="J1164">
            <v>0</v>
          </cell>
        </row>
        <row r="1165">
          <cell r="A1165">
            <v>34</v>
          </cell>
          <cell r="B1165">
            <v>4</v>
          </cell>
          <cell r="C1165">
            <v>11</v>
          </cell>
          <cell r="D1165" t="str">
            <v>ND2011</v>
          </cell>
          <cell r="E1165">
            <v>32</v>
          </cell>
          <cell r="F1165" t="str">
            <v>Rhabditidae</v>
          </cell>
          <cell r="G1165" t="str">
            <v>female</v>
          </cell>
          <cell r="H1165" t="str">
            <v>bacterivore</v>
          </cell>
          <cell r="J1165">
            <v>0</v>
          </cell>
        </row>
        <row r="1166">
          <cell r="A1166">
            <v>35</v>
          </cell>
          <cell r="B1166">
            <v>4</v>
          </cell>
          <cell r="C1166">
            <v>11</v>
          </cell>
          <cell r="D1166" t="str">
            <v>ND2011</v>
          </cell>
          <cell r="E1166">
            <v>32</v>
          </cell>
          <cell r="F1166" t="str">
            <v>Hoplolaimidae</v>
          </cell>
          <cell r="G1166" t="str">
            <v>female</v>
          </cell>
          <cell r="H1166" t="str">
            <v>herbivore</v>
          </cell>
          <cell r="J1166">
            <v>0</v>
          </cell>
        </row>
        <row r="1167">
          <cell r="A1167">
            <v>36</v>
          </cell>
          <cell r="B1167">
            <v>4</v>
          </cell>
          <cell r="C1167">
            <v>11</v>
          </cell>
          <cell r="D1167" t="str">
            <v>ND2011</v>
          </cell>
          <cell r="E1167">
            <v>32</v>
          </cell>
          <cell r="F1167" t="str">
            <v>Telotylenchidae</v>
          </cell>
          <cell r="G1167" t="str">
            <v>juvenile</v>
          </cell>
          <cell r="H1167" t="str">
            <v>herbivore</v>
          </cell>
          <cell r="J1167">
            <v>0</v>
          </cell>
        </row>
        <row r="1168">
          <cell r="A1168">
            <v>37</v>
          </cell>
          <cell r="B1168">
            <v>4</v>
          </cell>
          <cell r="C1168">
            <v>11</v>
          </cell>
          <cell r="D1168" t="str">
            <v>ND2011</v>
          </cell>
          <cell r="E1168">
            <v>32</v>
          </cell>
          <cell r="F1168" t="str">
            <v>Telotylenchidae</v>
          </cell>
          <cell r="G1168" t="str">
            <v>juvenile</v>
          </cell>
          <cell r="H1168" t="str">
            <v>herbivore</v>
          </cell>
          <cell r="J1168">
            <v>0</v>
          </cell>
        </row>
        <row r="1169">
          <cell r="A1169">
            <v>38</v>
          </cell>
          <cell r="B1169">
            <v>4</v>
          </cell>
          <cell r="C1169">
            <v>11</v>
          </cell>
          <cell r="D1169" t="str">
            <v>ND2011</v>
          </cell>
          <cell r="E1169">
            <v>32</v>
          </cell>
          <cell r="F1169" t="str">
            <v>Hoplolaimidae</v>
          </cell>
          <cell r="G1169" t="str">
            <v>female</v>
          </cell>
          <cell r="H1169" t="str">
            <v>herbivore</v>
          </cell>
          <cell r="J1169">
            <v>0</v>
          </cell>
        </row>
        <row r="1170">
          <cell r="A1170">
            <v>39</v>
          </cell>
          <cell r="B1170">
            <v>4</v>
          </cell>
          <cell r="C1170">
            <v>11</v>
          </cell>
          <cell r="D1170" t="str">
            <v>ND2011</v>
          </cell>
          <cell r="E1170">
            <v>32</v>
          </cell>
          <cell r="F1170" t="str">
            <v>Hoplolaimidae</v>
          </cell>
          <cell r="G1170" t="str">
            <v>female</v>
          </cell>
          <cell r="H1170" t="str">
            <v>herbivore</v>
          </cell>
          <cell r="J1170">
            <v>0</v>
          </cell>
        </row>
        <row r="1171">
          <cell r="A1171">
            <v>40</v>
          </cell>
          <cell r="B1171">
            <v>4</v>
          </cell>
          <cell r="C1171">
            <v>11</v>
          </cell>
          <cell r="D1171" t="str">
            <v>ND2011</v>
          </cell>
          <cell r="E1171">
            <v>32</v>
          </cell>
          <cell r="F1171" t="str">
            <v>Hoplolaimidae</v>
          </cell>
          <cell r="G1171" t="str">
            <v>female</v>
          </cell>
          <cell r="H1171" t="str">
            <v>herbivore</v>
          </cell>
          <cell r="J1171">
            <v>0</v>
          </cell>
        </row>
        <row r="1172">
          <cell r="A1172">
            <v>41</v>
          </cell>
          <cell r="B1172">
            <v>4</v>
          </cell>
          <cell r="C1172">
            <v>11</v>
          </cell>
          <cell r="D1172" t="str">
            <v>ND2011</v>
          </cell>
          <cell r="E1172">
            <v>32</v>
          </cell>
          <cell r="F1172" t="str">
            <v>Hoplolaimidae</v>
          </cell>
          <cell r="G1172" t="str">
            <v>female</v>
          </cell>
          <cell r="H1172" t="str">
            <v>herbivore</v>
          </cell>
          <cell r="J1172">
            <v>0</v>
          </cell>
        </row>
        <row r="1173">
          <cell r="A1173">
            <v>42</v>
          </cell>
          <cell r="B1173">
            <v>4</v>
          </cell>
          <cell r="C1173">
            <v>11</v>
          </cell>
          <cell r="D1173" t="str">
            <v>ND2011</v>
          </cell>
          <cell r="E1173">
            <v>32</v>
          </cell>
          <cell r="F1173" t="str">
            <v>Telotylenchidae</v>
          </cell>
          <cell r="G1173" t="str">
            <v>female</v>
          </cell>
          <cell r="H1173" t="str">
            <v>herbivore</v>
          </cell>
          <cell r="J1173">
            <v>0</v>
          </cell>
        </row>
        <row r="1174">
          <cell r="A1174">
            <v>43</v>
          </cell>
          <cell r="B1174">
            <v>4</v>
          </cell>
          <cell r="C1174">
            <v>11</v>
          </cell>
          <cell r="D1174" t="str">
            <v>ND2011</v>
          </cell>
          <cell r="E1174">
            <v>32</v>
          </cell>
          <cell r="F1174" t="str">
            <v>Hoplolaimidae</v>
          </cell>
          <cell r="G1174" t="str">
            <v>female</v>
          </cell>
          <cell r="H1174" t="str">
            <v>herbivore</v>
          </cell>
          <cell r="J1174">
            <v>0</v>
          </cell>
        </row>
        <row r="1175">
          <cell r="A1175">
            <v>44</v>
          </cell>
          <cell r="B1175">
            <v>4</v>
          </cell>
          <cell r="C1175">
            <v>11</v>
          </cell>
          <cell r="D1175" t="str">
            <v>ND2011</v>
          </cell>
          <cell r="E1175">
            <v>32</v>
          </cell>
          <cell r="F1175" t="str">
            <v>Hoplolaimidae</v>
          </cell>
          <cell r="G1175" t="str">
            <v>female</v>
          </cell>
          <cell r="H1175" t="str">
            <v>herbivore</v>
          </cell>
          <cell r="J1175">
            <v>0</v>
          </cell>
        </row>
        <row r="1176">
          <cell r="A1176">
            <v>45</v>
          </cell>
          <cell r="B1176">
            <v>4</v>
          </cell>
          <cell r="C1176">
            <v>11</v>
          </cell>
          <cell r="D1176" t="str">
            <v>ND2011</v>
          </cell>
          <cell r="E1176">
            <v>32</v>
          </cell>
          <cell r="F1176" t="str">
            <v>Hoplolaimidae</v>
          </cell>
          <cell r="G1176" t="str">
            <v>female</v>
          </cell>
          <cell r="H1176" t="str">
            <v>herbivore</v>
          </cell>
          <cell r="J1176">
            <v>0</v>
          </cell>
        </row>
        <row r="1177">
          <cell r="A1177">
            <v>46</v>
          </cell>
          <cell r="B1177">
            <v>4</v>
          </cell>
          <cell r="C1177">
            <v>11</v>
          </cell>
          <cell r="D1177" t="str">
            <v>ND2011</v>
          </cell>
          <cell r="E1177">
            <v>32</v>
          </cell>
          <cell r="F1177" t="str">
            <v>Aporcelaimidae</v>
          </cell>
          <cell r="G1177" t="str">
            <v>juvenile</v>
          </cell>
          <cell r="H1177" t="str">
            <v>omnivore</v>
          </cell>
          <cell r="J1177">
            <v>0</v>
          </cell>
        </row>
        <row r="1178">
          <cell r="A1178">
            <v>47</v>
          </cell>
          <cell r="B1178">
            <v>4</v>
          </cell>
          <cell r="C1178">
            <v>11</v>
          </cell>
          <cell r="D1178" t="str">
            <v>ND2011</v>
          </cell>
          <cell r="E1178">
            <v>32</v>
          </cell>
          <cell r="F1178" t="str">
            <v>Hoplolaimidae</v>
          </cell>
          <cell r="G1178" t="str">
            <v>female</v>
          </cell>
          <cell r="H1178" t="str">
            <v>herbivore</v>
          </cell>
          <cell r="J1178">
            <v>0</v>
          </cell>
        </row>
        <row r="1179">
          <cell r="A1179">
            <v>48</v>
          </cell>
          <cell r="B1179">
            <v>4</v>
          </cell>
          <cell r="C1179">
            <v>11</v>
          </cell>
          <cell r="D1179" t="str">
            <v>ND2011</v>
          </cell>
          <cell r="E1179">
            <v>32</v>
          </cell>
          <cell r="F1179" t="str">
            <v>Hoplolaimidae</v>
          </cell>
          <cell r="G1179" t="str">
            <v>female</v>
          </cell>
          <cell r="H1179" t="str">
            <v>herbivore</v>
          </cell>
          <cell r="J1179">
            <v>0</v>
          </cell>
        </row>
        <row r="1180">
          <cell r="A1180">
            <v>49</v>
          </cell>
          <cell r="B1180">
            <v>4</v>
          </cell>
          <cell r="C1180">
            <v>11</v>
          </cell>
          <cell r="D1180" t="str">
            <v>ND2011</v>
          </cell>
          <cell r="E1180">
            <v>32</v>
          </cell>
          <cell r="F1180" t="str">
            <v>Telotylenchidae</v>
          </cell>
          <cell r="G1180" t="str">
            <v>female</v>
          </cell>
          <cell r="H1180" t="str">
            <v>herbivore</v>
          </cell>
          <cell r="J1180">
            <v>0</v>
          </cell>
        </row>
        <row r="1181">
          <cell r="A1181">
            <v>50</v>
          </cell>
          <cell r="B1181">
            <v>4</v>
          </cell>
          <cell r="C1181">
            <v>11</v>
          </cell>
          <cell r="D1181" t="str">
            <v>ND2011</v>
          </cell>
          <cell r="E1181">
            <v>32</v>
          </cell>
          <cell r="F1181" t="str">
            <v>Hoplolaimidae</v>
          </cell>
          <cell r="G1181" t="str">
            <v>female</v>
          </cell>
          <cell r="H1181" t="str">
            <v>herbivore</v>
          </cell>
          <cell r="J1181">
            <v>0</v>
          </cell>
        </row>
        <row r="1182">
          <cell r="A1182">
            <v>51</v>
          </cell>
          <cell r="B1182">
            <v>4</v>
          </cell>
          <cell r="C1182">
            <v>11</v>
          </cell>
          <cell r="D1182" t="str">
            <v>ND2011</v>
          </cell>
          <cell r="E1182">
            <v>32</v>
          </cell>
          <cell r="F1182" t="str">
            <v>Anatonchidae</v>
          </cell>
          <cell r="G1182" t="str">
            <v>female</v>
          </cell>
          <cell r="H1182" t="str">
            <v>carnivore</v>
          </cell>
          <cell r="J1182">
            <v>0</v>
          </cell>
        </row>
        <row r="1183">
          <cell r="A1183">
            <v>52</v>
          </cell>
          <cell r="B1183">
            <v>4</v>
          </cell>
          <cell r="C1183">
            <v>11</v>
          </cell>
          <cell r="D1183" t="str">
            <v>ND2011</v>
          </cell>
          <cell r="E1183">
            <v>32</v>
          </cell>
          <cell r="F1183" t="str">
            <v>#</v>
          </cell>
          <cell r="G1183" t="str">
            <v>#</v>
          </cell>
          <cell r="H1183" t="str">
            <v>#</v>
          </cell>
          <cell r="J1183">
            <v>0</v>
          </cell>
        </row>
        <row r="1184">
          <cell r="A1184">
            <v>53</v>
          </cell>
          <cell r="B1184">
            <v>4</v>
          </cell>
          <cell r="C1184">
            <v>11</v>
          </cell>
          <cell r="D1184" t="str">
            <v>ND2011</v>
          </cell>
          <cell r="E1184">
            <v>32</v>
          </cell>
          <cell r="F1184" t="str">
            <v>Hoplolaimidae</v>
          </cell>
          <cell r="G1184" t="str">
            <v>female</v>
          </cell>
          <cell r="H1184" t="str">
            <v>herbivore</v>
          </cell>
          <cell r="J1184">
            <v>0</v>
          </cell>
        </row>
        <row r="1185">
          <cell r="A1185">
            <v>54</v>
          </cell>
          <cell r="B1185">
            <v>4</v>
          </cell>
          <cell r="C1185">
            <v>11</v>
          </cell>
          <cell r="D1185" t="str">
            <v>ND2011</v>
          </cell>
          <cell r="E1185">
            <v>32</v>
          </cell>
          <cell r="F1185" t="str">
            <v>Telotylenchidae</v>
          </cell>
          <cell r="G1185" t="str">
            <v>female</v>
          </cell>
          <cell r="H1185" t="str">
            <v>herbivore</v>
          </cell>
          <cell r="J1185">
            <v>0</v>
          </cell>
        </row>
        <row r="1186">
          <cell r="A1186">
            <v>55</v>
          </cell>
          <cell r="B1186">
            <v>4</v>
          </cell>
          <cell r="C1186">
            <v>11</v>
          </cell>
          <cell r="D1186" t="str">
            <v>ND2011</v>
          </cell>
          <cell r="E1186">
            <v>32</v>
          </cell>
          <cell r="F1186" t="str">
            <v>Telotylenchidae</v>
          </cell>
          <cell r="G1186" t="str">
            <v>female</v>
          </cell>
          <cell r="H1186" t="str">
            <v>herbivore</v>
          </cell>
          <cell r="J1186">
            <v>0</v>
          </cell>
        </row>
        <row r="1187">
          <cell r="A1187">
            <v>56</v>
          </cell>
          <cell r="B1187">
            <v>4</v>
          </cell>
          <cell r="C1187">
            <v>11</v>
          </cell>
          <cell r="D1187" t="str">
            <v>ND2011</v>
          </cell>
          <cell r="E1187">
            <v>32</v>
          </cell>
          <cell r="F1187" t="str">
            <v>Anatonchidae</v>
          </cell>
          <cell r="G1187" t="str">
            <v>juvenile</v>
          </cell>
          <cell r="H1187" t="str">
            <v>carnivore</v>
          </cell>
          <cell r="J1187">
            <v>0</v>
          </cell>
        </row>
        <row r="1188">
          <cell r="A1188">
            <v>57</v>
          </cell>
          <cell r="B1188">
            <v>4</v>
          </cell>
          <cell r="C1188">
            <v>11</v>
          </cell>
          <cell r="D1188" t="str">
            <v>ND2011</v>
          </cell>
          <cell r="E1188">
            <v>32</v>
          </cell>
          <cell r="F1188" t="str">
            <v>#</v>
          </cell>
          <cell r="G1188" t="str">
            <v>#</v>
          </cell>
          <cell r="H1188" t="str">
            <v>#</v>
          </cell>
          <cell r="J1188">
            <v>0</v>
          </cell>
        </row>
        <row r="1189">
          <cell r="A1189">
            <v>58</v>
          </cell>
          <cell r="B1189">
            <v>4</v>
          </cell>
          <cell r="C1189">
            <v>11</v>
          </cell>
          <cell r="D1189" t="str">
            <v>ND2011</v>
          </cell>
          <cell r="E1189">
            <v>32</v>
          </cell>
          <cell r="F1189" t="str">
            <v>#</v>
          </cell>
          <cell r="G1189" t="str">
            <v>#</v>
          </cell>
          <cell r="H1189" t="str">
            <v>#</v>
          </cell>
          <cell r="J1189">
            <v>0</v>
          </cell>
        </row>
        <row r="1190">
          <cell r="A1190">
            <v>59</v>
          </cell>
          <cell r="B1190">
            <v>4</v>
          </cell>
          <cell r="C1190">
            <v>11</v>
          </cell>
          <cell r="D1190" t="str">
            <v>ND2011</v>
          </cell>
          <cell r="E1190">
            <v>32</v>
          </cell>
          <cell r="F1190" t="str">
            <v>Hoplolaimidae</v>
          </cell>
          <cell r="G1190" t="str">
            <v>female</v>
          </cell>
          <cell r="H1190" t="str">
            <v>herbivore</v>
          </cell>
          <cell r="J1190">
            <v>0</v>
          </cell>
        </row>
        <row r="1191">
          <cell r="A1191">
            <v>60</v>
          </cell>
          <cell r="B1191">
            <v>4</v>
          </cell>
          <cell r="C1191">
            <v>11</v>
          </cell>
          <cell r="D1191" t="str">
            <v>ND2011</v>
          </cell>
          <cell r="E1191">
            <v>32</v>
          </cell>
          <cell r="F1191" t="str">
            <v>Rhabditidae</v>
          </cell>
          <cell r="G1191" t="str">
            <v>juvenile</v>
          </cell>
          <cell r="H1191" t="str">
            <v>bacterivore</v>
          </cell>
          <cell r="J1191">
            <v>0</v>
          </cell>
        </row>
        <row r="1192">
          <cell r="A1192">
            <v>61</v>
          </cell>
          <cell r="B1192">
            <v>4</v>
          </cell>
          <cell r="C1192">
            <v>11</v>
          </cell>
          <cell r="D1192" t="str">
            <v>ND2011</v>
          </cell>
          <cell r="E1192">
            <v>32</v>
          </cell>
          <cell r="F1192" t="str">
            <v>Hoplolaimidae</v>
          </cell>
          <cell r="G1192" t="str">
            <v>female</v>
          </cell>
          <cell r="H1192" t="str">
            <v>herbivore</v>
          </cell>
          <cell r="J1192">
            <v>0</v>
          </cell>
        </row>
        <row r="1193">
          <cell r="A1193">
            <v>62</v>
          </cell>
          <cell r="B1193">
            <v>4</v>
          </cell>
          <cell r="C1193">
            <v>11</v>
          </cell>
          <cell r="D1193" t="str">
            <v>ND2011</v>
          </cell>
          <cell r="E1193">
            <v>32</v>
          </cell>
          <cell r="F1193" t="str">
            <v>Telotylenchidae</v>
          </cell>
          <cell r="G1193" t="str">
            <v>female</v>
          </cell>
          <cell r="H1193" t="str">
            <v>herbivore</v>
          </cell>
          <cell r="J1193">
            <v>0</v>
          </cell>
        </row>
        <row r="1194">
          <cell r="A1194">
            <v>63</v>
          </cell>
          <cell r="B1194">
            <v>4</v>
          </cell>
          <cell r="C1194">
            <v>11</v>
          </cell>
          <cell r="D1194" t="str">
            <v>ND2011</v>
          </cell>
          <cell r="E1194">
            <v>32</v>
          </cell>
          <cell r="F1194" t="str">
            <v>Hoplolaimidae</v>
          </cell>
          <cell r="G1194" t="str">
            <v>female</v>
          </cell>
          <cell r="H1194" t="str">
            <v>herbivore</v>
          </cell>
          <cell r="J1194">
            <v>0</v>
          </cell>
        </row>
        <row r="1195">
          <cell r="A1195">
            <v>64</v>
          </cell>
          <cell r="B1195">
            <v>4</v>
          </cell>
          <cell r="C1195">
            <v>11</v>
          </cell>
          <cell r="D1195" t="str">
            <v>ND2011</v>
          </cell>
          <cell r="E1195">
            <v>32</v>
          </cell>
          <cell r="F1195" t="str">
            <v>Hoplolaimidae</v>
          </cell>
          <cell r="G1195" t="str">
            <v>juvenile</v>
          </cell>
          <cell r="H1195" t="str">
            <v>herbivore</v>
          </cell>
          <cell r="J1195">
            <v>0</v>
          </cell>
        </row>
        <row r="1196">
          <cell r="A1196">
            <v>65</v>
          </cell>
          <cell r="B1196">
            <v>4</v>
          </cell>
          <cell r="C1196">
            <v>11</v>
          </cell>
          <cell r="D1196" t="str">
            <v>ND2011</v>
          </cell>
          <cell r="E1196">
            <v>32</v>
          </cell>
          <cell r="F1196" t="str">
            <v>Telotylenchidae</v>
          </cell>
          <cell r="G1196" t="str">
            <v>male</v>
          </cell>
          <cell r="H1196" t="str">
            <v>herbivore</v>
          </cell>
          <cell r="J1196">
            <v>0</v>
          </cell>
        </row>
        <row r="1197">
          <cell r="A1197">
            <v>66</v>
          </cell>
          <cell r="B1197">
            <v>4</v>
          </cell>
          <cell r="C1197">
            <v>11</v>
          </cell>
          <cell r="D1197" t="str">
            <v>ND2011</v>
          </cell>
          <cell r="E1197">
            <v>32</v>
          </cell>
          <cell r="F1197" t="str">
            <v>Hoplolaimidae</v>
          </cell>
          <cell r="G1197" t="str">
            <v>female</v>
          </cell>
          <cell r="H1197" t="str">
            <v>herbivore</v>
          </cell>
          <cell r="J1197">
            <v>0</v>
          </cell>
        </row>
        <row r="1198">
          <cell r="A1198">
            <v>67</v>
          </cell>
          <cell r="B1198">
            <v>4</v>
          </cell>
          <cell r="C1198">
            <v>11</v>
          </cell>
          <cell r="D1198" t="str">
            <v>ND2011</v>
          </cell>
          <cell r="E1198">
            <v>32</v>
          </cell>
          <cell r="F1198" t="str">
            <v>Hoplolaimidae</v>
          </cell>
          <cell r="G1198" t="str">
            <v>female</v>
          </cell>
          <cell r="H1198" t="str">
            <v>herbivore</v>
          </cell>
          <cell r="J1198">
            <v>0</v>
          </cell>
        </row>
        <row r="1199">
          <cell r="A1199">
            <v>68</v>
          </cell>
          <cell r="B1199">
            <v>4</v>
          </cell>
          <cell r="C1199">
            <v>11</v>
          </cell>
          <cell r="D1199" t="str">
            <v>ND2011</v>
          </cell>
          <cell r="E1199">
            <v>32</v>
          </cell>
          <cell r="F1199" t="str">
            <v>Telotylenchidae</v>
          </cell>
          <cell r="G1199" t="str">
            <v>juvenile</v>
          </cell>
          <cell r="H1199" t="str">
            <v>herbivore</v>
          </cell>
          <cell r="J1199">
            <v>0</v>
          </cell>
        </row>
        <row r="1200">
          <cell r="A1200">
            <v>69</v>
          </cell>
          <cell r="B1200">
            <v>4</v>
          </cell>
          <cell r="C1200">
            <v>11</v>
          </cell>
          <cell r="D1200" t="str">
            <v>ND2011</v>
          </cell>
          <cell r="E1200">
            <v>32</v>
          </cell>
          <cell r="F1200" t="str">
            <v>Plectidae</v>
          </cell>
          <cell r="G1200" t="str">
            <v>female</v>
          </cell>
          <cell r="H1200" t="str">
            <v>bacterivore</v>
          </cell>
          <cell r="J1200">
            <v>0</v>
          </cell>
        </row>
        <row r="1201">
          <cell r="A1201">
            <v>70</v>
          </cell>
          <cell r="B1201">
            <v>4</v>
          </cell>
          <cell r="C1201">
            <v>11</v>
          </cell>
          <cell r="D1201" t="str">
            <v>ND2011</v>
          </cell>
          <cell r="E1201">
            <v>32</v>
          </cell>
          <cell r="F1201" t="str">
            <v>Mononchidae</v>
          </cell>
          <cell r="G1201" t="str">
            <v>female</v>
          </cell>
          <cell r="H1201" t="str">
            <v>carnivore</v>
          </cell>
          <cell r="J1201">
            <v>0</v>
          </cell>
        </row>
        <row r="1202">
          <cell r="A1202">
            <v>71</v>
          </cell>
          <cell r="B1202">
            <v>4</v>
          </cell>
          <cell r="C1202">
            <v>11</v>
          </cell>
          <cell r="D1202" t="str">
            <v>ND2011</v>
          </cell>
          <cell r="E1202">
            <v>32</v>
          </cell>
          <cell r="F1202" t="str">
            <v>Rhabditidae</v>
          </cell>
          <cell r="G1202" t="str">
            <v>juvenile</v>
          </cell>
          <cell r="H1202" t="str">
            <v>bacterivore</v>
          </cell>
          <cell r="J1202">
            <v>0</v>
          </cell>
        </row>
        <row r="1203">
          <cell r="A1203">
            <v>72</v>
          </cell>
          <cell r="B1203">
            <v>4</v>
          </cell>
          <cell r="C1203">
            <v>11</v>
          </cell>
          <cell r="D1203" t="str">
            <v>ND2011</v>
          </cell>
          <cell r="E1203">
            <v>32</v>
          </cell>
          <cell r="F1203" t="str">
            <v>Mononchidae</v>
          </cell>
          <cell r="G1203" t="str">
            <v>female</v>
          </cell>
          <cell r="H1203" t="str">
            <v>carnivore</v>
          </cell>
          <cell r="J1203">
            <v>0</v>
          </cell>
        </row>
        <row r="1204">
          <cell r="A1204">
            <v>73</v>
          </cell>
          <cell r="B1204">
            <v>4</v>
          </cell>
          <cell r="C1204">
            <v>11</v>
          </cell>
          <cell r="D1204" t="str">
            <v>ND2011</v>
          </cell>
          <cell r="E1204">
            <v>32</v>
          </cell>
          <cell r="F1204" t="str">
            <v>Hoplolaimidae</v>
          </cell>
          <cell r="G1204" t="str">
            <v>female</v>
          </cell>
          <cell r="H1204" t="str">
            <v>herbivore</v>
          </cell>
          <cell r="J1204">
            <v>0</v>
          </cell>
        </row>
        <row r="1205">
          <cell r="A1205">
            <v>74</v>
          </cell>
          <cell r="B1205">
            <v>4</v>
          </cell>
          <cell r="C1205">
            <v>11</v>
          </cell>
          <cell r="D1205" t="str">
            <v>ND2011</v>
          </cell>
          <cell r="E1205">
            <v>32</v>
          </cell>
          <cell r="F1205" t="str">
            <v>Telotylenchidae</v>
          </cell>
          <cell r="G1205" t="str">
            <v>male</v>
          </cell>
          <cell r="H1205" t="str">
            <v>herbivore</v>
          </cell>
          <cell r="J1205">
            <v>0</v>
          </cell>
        </row>
        <row r="1206">
          <cell r="A1206">
            <v>75</v>
          </cell>
          <cell r="B1206">
            <v>4</v>
          </cell>
          <cell r="C1206">
            <v>11</v>
          </cell>
          <cell r="D1206" t="str">
            <v>ND2011</v>
          </cell>
          <cell r="E1206">
            <v>32</v>
          </cell>
          <cell r="F1206" t="str">
            <v>Hoplolaimidae</v>
          </cell>
          <cell r="G1206" t="str">
            <v>female</v>
          </cell>
          <cell r="H1206" t="str">
            <v>herbivore</v>
          </cell>
          <cell r="J1206">
            <v>0</v>
          </cell>
        </row>
        <row r="1207">
          <cell r="A1207">
            <v>76</v>
          </cell>
          <cell r="B1207">
            <v>4</v>
          </cell>
          <cell r="C1207">
            <v>11</v>
          </cell>
          <cell r="D1207" t="str">
            <v>ND2011</v>
          </cell>
          <cell r="E1207">
            <v>32</v>
          </cell>
          <cell r="F1207" t="str">
            <v>Hoplolaimidae</v>
          </cell>
          <cell r="G1207" t="str">
            <v>juvenile</v>
          </cell>
          <cell r="H1207" t="str">
            <v>herbivore</v>
          </cell>
          <cell r="J1207">
            <v>0</v>
          </cell>
        </row>
        <row r="1208">
          <cell r="A1208">
            <v>77</v>
          </cell>
          <cell r="B1208">
            <v>4</v>
          </cell>
          <cell r="C1208">
            <v>11</v>
          </cell>
          <cell r="D1208" t="str">
            <v>ND2011</v>
          </cell>
          <cell r="E1208">
            <v>32</v>
          </cell>
          <cell r="F1208" t="str">
            <v>Hoplolaimidae</v>
          </cell>
          <cell r="G1208" t="str">
            <v>juvenile</v>
          </cell>
          <cell r="H1208" t="str">
            <v>herbivore</v>
          </cell>
          <cell r="J1208">
            <v>0</v>
          </cell>
        </row>
        <row r="1209">
          <cell r="A1209">
            <v>78</v>
          </cell>
          <cell r="B1209">
            <v>4</v>
          </cell>
          <cell r="C1209">
            <v>11</v>
          </cell>
          <cell r="D1209" t="str">
            <v>ND2011</v>
          </cell>
          <cell r="E1209">
            <v>32</v>
          </cell>
          <cell r="F1209" t="str">
            <v>Hoplolaimidae</v>
          </cell>
          <cell r="G1209" t="str">
            <v>female</v>
          </cell>
          <cell r="H1209" t="str">
            <v>herbivore</v>
          </cell>
          <cell r="J1209">
            <v>0</v>
          </cell>
        </row>
        <row r="1210">
          <cell r="A1210">
            <v>79</v>
          </cell>
          <cell r="B1210">
            <v>4</v>
          </cell>
          <cell r="C1210">
            <v>11</v>
          </cell>
          <cell r="D1210" t="str">
            <v>ND2011</v>
          </cell>
          <cell r="E1210">
            <v>32</v>
          </cell>
          <cell r="F1210" t="str">
            <v>Telotylenchidae</v>
          </cell>
          <cell r="G1210" t="str">
            <v>male</v>
          </cell>
          <cell r="H1210" t="str">
            <v>herbivore</v>
          </cell>
          <cell r="J1210">
            <v>0</v>
          </cell>
        </row>
        <row r="1211">
          <cell r="A1211">
            <v>80</v>
          </cell>
          <cell r="B1211">
            <v>4</v>
          </cell>
          <cell r="C1211">
            <v>11</v>
          </cell>
          <cell r="D1211" t="str">
            <v>ND2011</v>
          </cell>
          <cell r="E1211">
            <v>32</v>
          </cell>
          <cell r="F1211" t="str">
            <v>Hoplolaimidae</v>
          </cell>
          <cell r="G1211" t="str">
            <v>female</v>
          </cell>
          <cell r="H1211" t="str">
            <v>herbivore</v>
          </cell>
          <cell r="J1211">
            <v>0</v>
          </cell>
        </row>
        <row r="1212">
          <cell r="A1212">
            <v>81</v>
          </cell>
          <cell r="B1212">
            <v>4</v>
          </cell>
          <cell r="C1212">
            <v>11</v>
          </cell>
          <cell r="D1212" t="str">
            <v>ND2011</v>
          </cell>
          <cell r="E1212">
            <v>32</v>
          </cell>
          <cell r="F1212" t="str">
            <v>Hoplolaimidae</v>
          </cell>
          <cell r="G1212" t="str">
            <v>female</v>
          </cell>
          <cell r="H1212" t="str">
            <v>herbivore</v>
          </cell>
          <cell r="J1212">
            <v>0</v>
          </cell>
        </row>
        <row r="1213">
          <cell r="A1213">
            <v>82</v>
          </cell>
          <cell r="B1213">
            <v>4</v>
          </cell>
          <cell r="C1213">
            <v>11</v>
          </cell>
          <cell r="D1213" t="str">
            <v>ND2011</v>
          </cell>
          <cell r="E1213">
            <v>32</v>
          </cell>
          <cell r="F1213" t="str">
            <v>Anatonchidae</v>
          </cell>
          <cell r="G1213" t="str">
            <v>juvenile</v>
          </cell>
          <cell r="H1213" t="str">
            <v>carnivore</v>
          </cell>
          <cell r="J1213">
            <v>0</v>
          </cell>
        </row>
        <row r="1214">
          <cell r="A1214">
            <v>83</v>
          </cell>
          <cell r="B1214">
            <v>4</v>
          </cell>
          <cell r="C1214">
            <v>11</v>
          </cell>
          <cell r="D1214" t="str">
            <v>ND2011</v>
          </cell>
          <cell r="E1214">
            <v>32</v>
          </cell>
          <cell r="F1214" t="str">
            <v>Hoplolaimidae</v>
          </cell>
          <cell r="G1214" t="str">
            <v>female</v>
          </cell>
          <cell r="H1214" t="str">
            <v>herbivore</v>
          </cell>
          <cell r="J1214">
            <v>0</v>
          </cell>
        </row>
        <row r="1215">
          <cell r="A1215">
            <v>84</v>
          </cell>
          <cell r="B1215">
            <v>4</v>
          </cell>
          <cell r="C1215">
            <v>11</v>
          </cell>
          <cell r="D1215" t="str">
            <v>ND2011</v>
          </cell>
          <cell r="E1215">
            <v>32</v>
          </cell>
          <cell r="F1215" t="str">
            <v>Plectidae</v>
          </cell>
          <cell r="G1215" t="str">
            <v>male</v>
          </cell>
          <cell r="H1215" t="str">
            <v>bacterivore</v>
          </cell>
          <cell r="J1215">
            <v>0</v>
          </cell>
        </row>
        <row r="1216">
          <cell r="A1216">
            <v>85</v>
          </cell>
          <cell r="B1216">
            <v>4</v>
          </cell>
          <cell r="C1216">
            <v>11</v>
          </cell>
          <cell r="D1216" t="str">
            <v>ND2011</v>
          </cell>
          <cell r="E1216">
            <v>32</v>
          </cell>
          <cell r="F1216" t="str">
            <v>Telotylenchidae</v>
          </cell>
          <cell r="G1216" t="str">
            <v>female</v>
          </cell>
          <cell r="H1216" t="str">
            <v>herbivore</v>
          </cell>
          <cell r="J1216">
            <v>0</v>
          </cell>
        </row>
        <row r="1217">
          <cell r="A1217">
            <v>86</v>
          </cell>
          <cell r="B1217">
            <v>4</v>
          </cell>
          <cell r="C1217">
            <v>11</v>
          </cell>
          <cell r="D1217" t="str">
            <v>ND2011</v>
          </cell>
          <cell r="E1217">
            <v>32</v>
          </cell>
          <cell r="F1217" t="str">
            <v>Telotylenchidae</v>
          </cell>
          <cell r="G1217" t="str">
            <v>male</v>
          </cell>
          <cell r="H1217" t="str">
            <v>herbivore</v>
          </cell>
          <cell r="J1217">
            <v>0</v>
          </cell>
        </row>
        <row r="1218">
          <cell r="A1218">
            <v>87</v>
          </cell>
          <cell r="B1218">
            <v>4</v>
          </cell>
          <cell r="C1218">
            <v>11</v>
          </cell>
          <cell r="D1218" t="str">
            <v>ND2011</v>
          </cell>
          <cell r="E1218">
            <v>32</v>
          </cell>
          <cell r="F1218" t="str">
            <v>Telotylenchidae</v>
          </cell>
          <cell r="G1218" t="str">
            <v>female</v>
          </cell>
          <cell r="H1218" t="str">
            <v>herbivore</v>
          </cell>
          <cell r="J1218">
            <v>0</v>
          </cell>
        </row>
        <row r="1219">
          <cell r="A1219">
            <v>88</v>
          </cell>
          <cell r="B1219">
            <v>4</v>
          </cell>
          <cell r="C1219">
            <v>11</v>
          </cell>
          <cell r="D1219" t="str">
            <v>ND2011</v>
          </cell>
          <cell r="E1219">
            <v>32</v>
          </cell>
          <cell r="F1219" t="str">
            <v>Telotylenchidae</v>
          </cell>
          <cell r="G1219" t="str">
            <v>female</v>
          </cell>
          <cell r="H1219" t="str">
            <v>herbivore</v>
          </cell>
          <cell r="J1219">
            <v>0</v>
          </cell>
        </row>
        <row r="1220">
          <cell r="A1220">
            <v>89</v>
          </cell>
          <cell r="B1220">
            <v>4</v>
          </cell>
          <cell r="C1220">
            <v>11</v>
          </cell>
          <cell r="D1220" t="str">
            <v>ND2011</v>
          </cell>
          <cell r="E1220">
            <v>32</v>
          </cell>
          <cell r="F1220" t="str">
            <v>Hoplolaimidae</v>
          </cell>
          <cell r="G1220" t="str">
            <v>female</v>
          </cell>
          <cell r="H1220" t="str">
            <v>herbivore</v>
          </cell>
          <cell r="J1220">
            <v>0</v>
          </cell>
        </row>
        <row r="1221">
          <cell r="A1221">
            <v>90</v>
          </cell>
          <cell r="B1221">
            <v>4</v>
          </cell>
          <cell r="C1221">
            <v>11</v>
          </cell>
          <cell r="D1221" t="str">
            <v>ND2011</v>
          </cell>
          <cell r="E1221">
            <v>32</v>
          </cell>
          <cell r="F1221" t="str">
            <v>Hoplolaimidae</v>
          </cell>
          <cell r="G1221" t="str">
            <v>female</v>
          </cell>
          <cell r="H1221" t="str">
            <v>herbivore</v>
          </cell>
          <cell r="J1221">
            <v>0</v>
          </cell>
        </row>
        <row r="1222">
          <cell r="A1222">
            <v>91</v>
          </cell>
          <cell r="B1222">
            <v>4</v>
          </cell>
          <cell r="C1222">
            <v>11</v>
          </cell>
          <cell r="D1222" t="str">
            <v>ND2011</v>
          </cell>
          <cell r="E1222">
            <v>32</v>
          </cell>
          <cell r="F1222" t="str">
            <v>Hoplolaimidae</v>
          </cell>
          <cell r="G1222" t="str">
            <v>female</v>
          </cell>
          <cell r="H1222" t="str">
            <v>herbivore</v>
          </cell>
          <cell r="J1222">
            <v>0</v>
          </cell>
        </row>
        <row r="1223">
          <cell r="A1223">
            <v>92</v>
          </cell>
          <cell r="B1223">
            <v>4</v>
          </cell>
          <cell r="C1223">
            <v>11</v>
          </cell>
          <cell r="D1223" t="str">
            <v>ND2011</v>
          </cell>
          <cell r="E1223">
            <v>32</v>
          </cell>
          <cell r="F1223" t="str">
            <v>Hoplolaimidae</v>
          </cell>
          <cell r="G1223" t="str">
            <v>female</v>
          </cell>
          <cell r="H1223" t="str">
            <v>herbivore</v>
          </cell>
          <cell r="J1223">
            <v>0</v>
          </cell>
        </row>
        <row r="1224">
          <cell r="A1224">
            <v>93</v>
          </cell>
          <cell r="B1224">
            <v>4</v>
          </cell>
          <cell r="C1224">
            <v>11</v>
          </cell>
          <cell r="D1224" t="str">
            <v>ND2011</v>
          </cell>
          <cell r="E1224">
            <v>32</v>
          </cell>
          <cell r="F1224" t="str">
            <v>Hoplolaimidae</v>
          </cell>
          <cell r="G1224" t="str">
            <v>female</v>
          </cell>
          <cell r="H1224" t="str">
            <v>herbivore</v>
          </cell>
          <cell r="J1224">
            <v>0</v>
          </cell>
        </row>
        <row r="1225">
          <cell r="A1225">
            <v>94</v>
          </cell>
          <cell r="B1225">
            <v>4</v>
          </cell>
          <cell r="C1225">
            <v>11</v>
          </cell>
          <cell r="D1225" t="str">
            <v>ND2011</v>
          </cell>
          <cell r="E1225">
            <v>32</v>
          </cell>
          <cell r="F1225" t="str">
            <v>Telotylenchidae</v>
          </cell>
          <cell r="G1225" t="str">
            <v>male</v>
          </cell>
          <cell r="H1225" t="str">
            <v>herbivore</v>
          </cell>
          <cell r="J1225">
            <v>0</v>
          </cell>
        </row>
        <row r="1226">
          <cell r="A1226">
            <v>95</v>
          </cell>
          <cell r="B1226">
            <v>4</v>
          </cell>
          <cell r="C1226">
            <v>11</v>
          </cell>
          <cell r="D1226" t="str">
            <v>ND2011</v>
          </cell>
          <cell r="E1226">
            <v>32</v>
          </cell>
          <cell r="F1226" t="str">
            <v>Aphelenchoididae</v>
          </cell>
          <cell r="G1226" t="str">
            <v>female</v>
          </cell>
          <cell r="H1226" t="str">
            <v>fungivore</v>
          </cell>
          <cell r="J1226">
            <v>0</v>
          </cell>
        </row>
        <row r="1227">
          <cell r="A1227">
            <v>96</v>
          </cell>
          <cell r="B1227">
            <v>4</v>
          </cell>
          <cell r="C1227">
            <v>11</v>
          </cell>
          <cell r="D1227" t="str">
            <v>ND2011</v>
          </cell>
          <cell r="E1227">
            <v>32</v>
          </cell>
          <cell r="F1227" t="str">
            <v>Hoplolaimidae</v>
          </cell>
          <cell r="G1227" t="str">
            <v>female</v>
          </cell>
          <cell r="H1227" t="str">
            <v>herbivore</v>
          </cell>
          <cell r="J1227">
            <v>0</v>
          </cell>
        </row>
        <row r="1228">
          <cell r="A1228">
            <v>97</v>
          </cell>
          <cell r="B1228">
            <v>4</v>
          </cell>
          <cell r="C1228">
            <v>11</v>
          </cell>
          <cell r="D1228" t="str">
            <v>ND2011</v>
          </cell>
          <cell r="E1228">
            <v>32</v>
          </cell>
          <cell r="F1228" t="str">
            <v>Telotylenchidae</v>
          </cell>
          <cell r="G1228" t="str">
            <v>juvenile</v>
          </cell>
          <cell r="H1228" t="str">
            <v>herbivore</v>
          </cell>
          <cell r="J1228">
            <v>0</v>
          </cell>
        </row>
        <row r="1229">
          <cell r="A1229">
            <v>98</v>
          </cell>
          <cell r="B1229">
            <v>4</v>
          </cell>
          <cell r="C1229">
            <v>11</v>
          </cell>
          <cell r="D1229" t="str">
            <v>ND2011</v>
          </cell>
          <cell r="E1229">
            <v>32</v>
          </cell>
          <cell r="F1229" t="str">
            <v>Hoplolaimidae</v>
          </cell>
          <cell r="G1229" t="str">
            <v>female</v>
          </cell>
          <cell r="H1229" t="str">
            <v>herbivore</v>
          </cell>
          <cell r="J1229">
            <v>0</v>
          </cell>
        </row>
        <row r="1230">
          <cell r="A1230">
            <v>99</v>
          </cell>
          <cell r="B1230">
            <v>4</v>
          </cell>
          <cell r="C1230">
            <v>11</v>
          </cell>
          <cell r="D1230" t="str">
            <v>ND2011</v>
          </cell>
          <cell r="E1230">
            <v>32</v>
          </cell>
          <cell r="F1230" t="str">
            <v>Telotylenchidae</v>
          </cell>
          <cell r="G1230" t="str">
            <v>male</v>
          </cell>
          <cell r="H1230" t="str">
            <v>herbivore</v>
          </cell>
          <cell r="J1230">
            <v>0</v>
          </cell>
        </row>
        <row r="1231">
          <cell r="A1231">
            <v>100</v>
          </cell>
          <cell r="B1231">
            <v>4</v>
          </cell>
          <cell r="C1231">
            <v>11</v>
          </cell>
          <cell r="D1231" t="str">
            <v>ND2011</v>
          </cell>
          <cell r="E1231">
            <v>32</v>
          </cell>
          <cell r="F1231" t="str">
            <v>Hoplolaimidae</v>
          </cell>
          <cell r="G1231" t="str">
            <v>female</v>
          </cell>
          <cell r="H1231" t="str">
            <v>herbivore</v>
          </cell>
          <cell r="J1231">
            <v>0</v>
          </cell>
        </row>
        <row r="1232">
          <cell r="A1232">
            <v>101</v>
          </cell>
          <cell r="B1232">
            <v>4</v>
          </cell>
          <cell r="C1232">
            <v>11</v>
          </cell>
          <cell r="D1232" t="str">
            <v>ND2011</v>
          </cell>
          <cell r="E1232">
            <v>32</v>
          </cell>
          <cell r="F1232" t="str">
            <v>Plectidae</v>
          </cell>
          <cell r="G1232" t="str">
            <v>female</v>
          </cell>
          <cell r="H1232" t="str">
            <v>bacterivore</v>
          </cell>
          <cell r="J1232">
            <v>0</v>
          </cell>
        </row>
        <row r="1233">
          <cell r="A1233">
            <v>102</v>
          </cell>
          <cell r="B1233">
            <v>4</v>
          </cell>
          <cell r="C1233">
            <v>11</v>
          </cell>
          <cell r="D1233" t="str">
            <v>ND2011</v>
          </cell>
          <cell r="E1233">
            <v>32</v>
          </cell>
          <cell r="F1233" t="str">
            <v>Telotylenchidae</v>
          </cell>
          <cell r="G1233" t="str">
            <v>female</v>
          </cell>
          <cell r="H1233" t="str">
            <v>herbivore</v>
          </cell>
          <cell r="J1233">
            <v>0</v>
          </cell>
        </row>
        <row r="1234">
          <cell r="A1234">
            <v>103</v>
          </cell>
          <cell r="B1234">
            <v>4</v>
          </cell>
          <cell r="C1234">
            <v>11</v>
          </cell>
          <cell r="D1234" t="str">
            <v>ND2011</v>
          </cell>
          <cell r="E1234">
            <v>32</v>
          </cell>
          <cell r="F1234" t="str">
            <v>Hoplolaimidae</v>
          </cell>
          <cell r="G1234" t="str">
            <v>female</v>
          </cell>
          <cell r="H1234" t="str">
            <v>herbivore</v>
          </cell>
          <cell r="J1234">
            <v>0</v>
          </cell>
        </row>
        <row r="1235">
          <cell r="A1235">
            <v>104</v>
          </cell>
          <cell r="B1235">
            <v>4</v>
          </cell>
          <cell r="C1235">
            <v>11</v>
          </cell>
          <cell r="D1235" t="str">
            <v>ND2011</v>
          </cell>
          <cell r="E1235">
            <v>32</v>
          </cell>
          <cell r="F1235" t="str">
            <v>Hoplolaimidae</v>
          </cell>
          <cell r="G1235" t="str">
            <v>female</v>
          </cell>
          <cell r="H1235" t="str">
            <v>herbivore</v>
          </cell>
          <cell r="J1235">
            <v>0</v>
          </cell>
        </row>
        <row r="1236">
          <cell r="A1236">
            <v>105</v>
          </cell>
          <cell r="B1236">
            <v>4</v>
          </cell>
          <cell r="C1236">
            <v>11</v>
          </cell>
          <cell r="D1236" t="str">
            <v>ND2011</v>
          </cell>
          <cell r="E1236">
            <v>32</v>
          </cell>
          <cell r="F1236" t="str">
            <v>Mononchidae</v>
          </cell>
          <cell r="G1236" t="str">
            <v>juvenile</v>
          </cell>
          <cell r="H1236" t="str">
            <v>carnivore</v>
          </cell>
          <cell r="J1236">
            <v>0</v>
          </cell>
        </row>
        <row r="1237">
          <cell r="A1237">
            <v>106</v>
          </cell>
          <cell r="B1237">
            <v>4</v>
          </cell>
          <cell r="C1237">
            <v>11</v>
          </cell>
          <cell r="D1237" t="str">
            <v>ND2011</v>
          </cell>
          <cell r="E1237">
            <v>32</v>
          </cell>
          <cell r="F1237" t="str">
            <v>Telotylenchidae</v>
          </cell>
          <cell r="G1237" t="str">
            <v>juvenile</v>
          </cell>
          <cell r="H1237" t="str">
            <v>herbivore</v>
          </cell>
          <cell r="J1237">
            <v>0</v>
          </cell>
        </row>
        <row r="1238">
          <cell r="A1238">
            <v>107</v>
          </cell>
          <cell r="B1238">
            <v>4</v>
          </cell>
          <cell r="C1238">
            <v>11</v>
          </cell>
          <cell r="D1238" t="str">
            <v>ND2011</v>
          </cell>
          <cell r="E1238">
            <v>32</v>
          </cell>
          <cell r="F1238" t="str">
            <v>Hoplolaimidae</v>
          </cell>
          <cell r="G1238" t="str">
            <v>juvenile</v>
          </cell>
          <cell r="H1238" t="str">
            <v>herbivore</v>
          </cell>
          <cell r="J1238">
            <v>0</v>
          </cell>
        </row>
        <row r="1239">
          <cell r="A1239">
            <v>108</v>
          </cell>
          <cell r="B1239">
            <v>4</v>
          </cell>
          <cell r="C1239">
            <v>11</v>
          </cell>
          <cell r="D1239" t="str">
            <v>ND2011</v>
          </cell>
          <cell r="E1239">
            <v>32</v>
          </cell>
          <cell r="F1239" t="str">
            <v>Telotylenchidae</v>
          </cell>
          <cell r="G1239" t="str">
            <v>juvenile</v>
          </cell>
          <cell r="H1239" t="str">
            <v>herbivore</v>
          </cell>
          <cell r="J1239">
            <v>0</v>
          </cell>
        </row>
        <row r="1240">
          <cell r="A1240">
            <v>109</v>
          </cell>
          <cell r="B1240">
            <v>4</v>
          </cell>
          <cell r="C1240">
            <v>11</v>
          </cell>
          <cell r="D1240" t="str">
            <v>ND2011</v>
          </cell>
          <cell r="E1240">
            <v>32</v>
          </cell>
          <cell r="F1240" t="str">
            <v>Cephalobidae</v>
          </cell>
          <cell r="G1240" t="str">
            <v>female</v>
          </cell>
          <cell r="H1240" t="str">
            <v>bacterivore</v>
          </cell>
          <cell r="J1240">
            <v>0</v>
          </cell>
        </row>
        <row r="1241">
          <cell r="A1241">
            <v>110</v>
          </cell>
          <cell r="B1241">
            <v>4</v>
          </cell>
          <cell r="C1241">
            <v>11</v>
          </cell>
          <cell r="D1241" t="str">
            <v>ND2011</v>
          </cell>
          <cell r="E1241">
            <v>32</v>
          </cell>
          <cell r="F1241" t="str">
            <v>Hoplolaimidae</v>
          </cell>
          <cell r="G1241" t="str">
            <v>juvenile</v>
          </cell>
          <cell r="H1241" t="str">
            <v>herbivore</v>
          </cell>
          <cell r="J1241">
            <v>0</v>
          </cell>
        </row>
        <row r="1242">
          <cell r="A1242">
            <v>111</v>
          </cell>
          <cell r="B1242">
            <v>4</v>
          </cell>
          <cell r="C1242">
            <v>11</v>
          </cell>
          <cell r="D1242" t="str">
            <v>ND2011</v>
          </cell>
          <cell r="E1242">
            <v>32</v>
          </cell>
          <cell r="F1242" t="str">
            <v>Telotylenchidae</v>
          </cell>
          <cell r="G1242" t="str">
            <v>juvenile</v>
          </cell>
          <cell r="H1242" t="str">
            <v>herbivore</v>
          </cell>
          <cell r="J1242">
            <v>0</v>
          </cell>
        </row>
        <row r="1243">
          <cell r="A1243">
            <v>112</v>
          </cell>
          <cell r="B1243">
            <v>4</v>
          </cell>
          <cell r="C1243">
            <v>11</v>
          </cell>
          <cell r="D1243" t="str">
            <v>ND2011</v>
          </cell>
          <cell r="E1243">
            <v>32</v>
          </cell>
          <cell r="F1243" t="str">
            <v>Hoplolaimidae</v>
          </cell>
          <cell r="G1243" t="str">
            <v>female</v>
          </cell>
          <cell r="H1243" t="str">
            <v>herbivore</v>
          </cell>
          <cell r="J1243">
            <v>0</v>
          </cell>
        </row>
        <row r="1244">
          <cell r="A1244">
            <v>113</v>
          </cell>
          <cell r="B1244">
            <v>4</v>
          </cell>
          <cell r="C1244">
            <v>11</v>
          </cell>
          <cell r="D1244" t="str">
            <v>ND2011</v>
          </cell>
          <cell r="E1244">
            <v>32</v>
          </cell>
          <cell r="F1244" t="str">
            <v>Thornenematidae</v>
          </cell>
          <cell r="G1244" t="str">
            <v>juvenile</v>
          </cell>
          <cell r="H1244" t="str">
            <v>omnivore</v>
          </cell>
          <cell r="J1244">
            <v>0</v>
          </cell>
        </row>
        <row r="1245">
          <cell r="A1245">
            <v>114</v>
          </cell>
          <cell r="B1245">
            <v>4</v>
          </cell>
          <cell r="C1245">
            <v>11</v>
          </cell>
          <cell r="D1245" t="str">
            <v>ND2011</v>
          </cell>
          <cell r="E1245">
            <v>32</v>
          </cell>
          <cell r="F1245" t="str">
            <v>Anatonchidae</v>
          </cell>
          <cell r="G1245" t="str">
            <v>juvenile</v>
          </cell>
          <cell r="H1245" t="str">
            <v>carnivore</v>
          </cell>
          <cell r="J1245">
            <v>0</v>
          </cell>
        </row>
        <row r="1246">
          <cell r="A1246">
            <v>1</v>
          </cell>
          <cell r="B1246">
            <v>4</v>
          </cell>
          <cell r="C1246">
            <v>12</v>
          </cell>
          <cell r="D1246" t="str">
            <v>RO2011</v>
          </cell>
          <cell r="E1246">
            <v>35</v>
          </cell>
          <cell r="F1246" t="str">
            <v>Hoplolaimidae</v>
          </cell>
          <cell r="G1246" t="str">
            <v>juvenile</v>
          </cell>
          <cell r="H1246" t="str">
            <v>herbivore</v>
          </cell>
          <cell r="J1246">
            <v>0</v>
          </cell>
        </row>
        <row r="1247">
          <cell r="A1247">
            <v>2</v>
          </cell>
          <cell r="B1247">
            <v>4</v>
          </cell>
          <cell r="C1247">
            <v>12</v>
          </cell>
          <cell r="D1247" t="str">
            <v>RO2011</v>
          </cell>
          <cell r="E1247">
            <v>35</v>
          </cell>
          <cell r="F1247" t="str">
            <v>Cephalobidae</v>
          </cell>
          <cell r="G1247" t="str">
            <v>male</v>
          </cell>
          <cell r="H1247" t="str">
            <v>bacterivore</v>
          </cell>
          <cell r="J1247">
            <v>0</v>
          </cell>
        </row>
        <row r="1248">
          <cell r="A1248">
            <v>3</v>
          </cell>
          <cell r="B1248">
            <v>4</v>
          </cell>
          <cell r="C1248">
            <v>12</v>
          </cell>
          <cell r="D1248" t="str">
            <v>RO2011</v>
          </cell>
          <cell r="E1248">
            <v>35</v>
          </cell>
          <cell r="F1248" t="str">
            <v>Rhabditidae</v>
          </cell>
          <cell r="G1248" t="str">
            <v>juvenile</v>
          </cell>
          <cell r="H1248" t="str">
            <v>bacterivore</v>
          </cell>
          <cell r="J1248">
            <v>0</v>
          </cell>
        </row>
        <row r="1249">
          <cell r="A1249">
            <v>4</v>
          </cell>
          <cell r="B1249">
            <v>4</v>
          </cell>
          <cell r="C1249">
            <v>12</v>
          </cell>
          <cell r="D1249" t="str">
            <v>RO2011</v>
          </cell>
          <cell r="E1249">
            <v>35</v>
          </cell>
          <cell r="F1249" t="str">
            <v>Aphelenchidae</v>
          </cell>
          <cell r="G1249" t="str">
            <v>female</v>
          </cell>
          <cell r="H1249" t="str">
            <v>fungivore</v>
          </cell>
          <cell r="J1249">
            <v>0</v>
          </cell>
        </row>
        <row r="1250">
          <cell r="A1250">
            <v>5</v>
          </cell>
          <cell r="B1250">
            <v>4</v>
          </cell>
          <cell r="C1250">
            <v>12</v>
          </cell>
          <cell r="D1250" t="str">
            <v>RO2011</v>
          </cell>
          <cell r="E1250">
            <v>35</v>
          </cell>
          <cell r="F1250" t="str">
            <v>Telotylenchidae</v>
          </cell>
          <cell r="G1250" t="str">
            <v>juvenile</v>
          </cell>
          <cell r="H1250" t="str">
            <v>herbivore</v>
          </cell>
          <cell r="J1250">
            <v>0</v>
          </cell>
        </row>
        <row r="1251">
          <cell r="A1251">
            <v>6</v>
          </cell>
          <cell r="B1251">
            <v>4</v>
          </cell>
          <cell r="C1251">
            <v>12</v>
          </cell>
          <cell r="D1251" t="str">
            <v>RO2011</v>
          </cell>
          <cell r="E1251">
            <v>35</v>
          </cell>
          <cell r="F1251" t="str">
            <v>Aphelenchidae</v>
          </cell>
          <cell r="G1251" t="str">
            <v>female</v>
          </cell>
          <cell r="H1251" t="str">
            <v>fungivore</v>
          </cell>
          <cell r="J1251">
            <v>0</v>
          </cell>
        </row>
        <row r="1252">
          <cell r="A1252">
            <v>7</v>
          </cell>
          <cell r="B1252">
            <v>4</v>
          </cell>
          <cell r="C1252">
            <v>12</v>
          </cell>
          <cell r="D1252" t="str">
            <v>RO2011</v>
          </cell>
          <cell r="E1252">
            <v>35</v>
          </cell>
          <cell r="F1252" t="str">
            <v>Hoplolaimidae</v>
          </cell>
          <cell r="G1252" t="str">
            <v>juvenile</v>
          </cell>
          <cell r="H1252" t="str">
            <v>herbivore</v>
          </cell>
          <cell r="J1252">
            <v>0</v>
          </cell>
        </row>
        <row r="1253">
          <cell r="A1253">
            <v>8</v>
          </cell>
          <cell r="B1253">
            <v>4</v>
          </cell>
          <cell r="C1253">
            <v>12</v>
          </cell>
          <cell r="D1253" t="str">
            <v>RO2011</v>
          </cell>
          <cell r="E1253">
            <v>35</v>
          </cell>
          <cell r="F1253" t="str">
            <v>Telotylenchidae</v>
          </cell>
          <cell r="G1253" t="str">
            <v>juvenile</v>
          </cell>
          <cell r="H1253" t="str">
            <v>herbivore</v>
          </cell>
          <cell r="J1253">
            <v>0</v>
          </cell>
        </row>
        <row r="1254">
          <cell r="A1254">
            <v>9</v>
          </cell>
          <cell r="B1254">
            <v>4</v>
          </cell>
          <cell r="C1254">
            <v>12</v>
          </cell>
          <cell r="D1254" t="str">
            <v>RO2011</v>
          </cell>
          <cell r="E1254">
            <v>35</v>
          </cell>
          <cell r="F1254" t="str">
            <v>Aporcelaimidae</v>
          </cell>
          <cell r="G1254" t="str">
            <v>juvenile</v>
          </cell>
          <cell r="H1254" t="str">
            <v>omnivore</v>
          </cell>
          <cell r="J1254">
            <v>0</v>
          </cell>
        </row>
        <row r="1255">
          <cell r="A1255">
            <v>10</v>
          </cell>
          <cell r="B1255">
            <v>4</v>
          </cell>
          <cell r="C1255">
            <v>12</v>
          </cell>
          <cell r="D1255" t="str">
            <v>RO2011</v>
          </cell>
          <cell r="E1255">
            <v>35</v>
          </cell>
          <cell r="F1255" t="str">
            <v>Telotylenchidae</v>
          </cell>
          <cell r="G1255" t="str">
            <v>juvenile</v>
          </cell>
          <cell r="H1255" t="str">
            <v>herbivore</v>
          </cell>
          <cell r="J1255">
            <v>0</v>
          </cell>
        </row>
        <row r="1256">
          <cell r="A1256">
            <v>11</v>
          </cell>
          <cell r="B1256">
            <v>4</v>
          </cell>
          <cell r="C1256">
            <v>12</v>
          </cell>
          <cell r="D1256" t="str">
            <v>RO2011</v>
          </cell>
          <cell r="E1256">
            <v>35</v>
          </cell>
          <cell r="F1256" t="str">
            <v>Telotylenchidae</v>
          </cell>
          <cell r="G1256" t="str">
            <v>female</v>
          </cell>
          <cell r="H1256" t="str">
            <v>herbivore</v>
          </cell>
          <cell r="J1256">
            <v>0</v>
          </cell>
        </row>
        <row r="1257">
          <cell r="A1257">
            <v>12</v>
          </cell>
          <cell r="B1257">
            <v>4</v>
          </cell>
          <cell r="C1257">
            <v>12</v>
          </cell>
          <cell r="D1257" t="str">
            <v>RO2011</v>
          </cell>
          <cell r="E1257">
            <v>35</v>
          </cell>
          <cell r="F1257" t="str">
            <v>Telotylenchidae</v>
          </cell>
          <cell r="G1257" t="str">
            <v>juvenile</v>
          </cell>
          <cell r="H1257" t="str">
            <v>herbivore</v>
          </cell>
          <cell r="J1257">
            <v>0</v>
          </cell>
        </row>
        <row r="1258">
          <cell r="A1258">
            <v>13</v>
          </cell>
          <cell r="B1258">
            <v>4</v>
          </cell>
          <cell r="C1258">
            <v>12</v>
          </cell>
          <cell r="D1258" t="str">
            <v>RO2011</v>
          </cell>
          <cell r="E1258">
            <v>35</v>
          </cell>
          <cell r="F1258" t="str">
            <v>Cephalobidae</v>
          </cell>
          <cell r="G1258" t="str">
            <v>female</v>
          </cell>
          <cell r="H1258" t="str">
            <v>bacterivore</v>
          </cell>
          <cell r="J1258">
            <v>0</v>
          </cell>
        </row>
        <row r="1259">
          <cell r="A1259">
            <v>14</v>
          </cell>
          <cell r="B1259">
            <v>4</v>
          </cell>
          <cell r="C1259">
            <v>12</v>
          </cell>
          <cell r="D1259" t="str">
            <v>RO2011</v>
          </cell>
          <cell r="E1259">
            <v>35</v>
          </cell>
          <cell r="F1259" t="str">
            <v>Telotylenchidae</v>
          </cell>
          <cell r="G1259" t="str">
            <v>female</v>
          </cell>
          <cell r="H1259" t="str">
            <v>herbivore</v>
          </cell>
          <cell r="J1259">
            <v>0</v>
          </cell>
        </row>
        <row r="1260">
          <cell r="A1260">
            <v>15</v>
          </cell>
          <cell r="B1260">
            <v>4</v>
          </cell>
          <cell r="C1260">
            <v>12</v>
          </cell>
          <cell r="D1260" t="str">
            <v>RO2011</v>
          </cell>
          <cell r="E1260">
            <v>35</v>
          </cell>
          <cell r="F1260" t="str">
            <v>Cephalobidae</v>
          </cell>
          <cell r="G1260" t="str">
            <v>male</v>
          </cell>
          <cell r="H1260" t="str">
            <v>bacterivore</v>
          </cell>
          <cell r="J1260">
            <v>0</v>
          </cell>
        </row>
        <row r="1261">
          <cell r="A1261">
            <v>16</v>
          </cell>
          <cell r="B1261">
            <v>4</v>
          </cell>
          <cell r="C1261">
            <v>12</v>
          </cell>
          <cell r="D1261" t="str">
            <v>RO2011</v>
          </cell>
          <cell r="E1261">
            <v>35</v>
          </cell>
          <cell r="F1261" t="str">
            <v>Telotylenchidae</v>
          </cell>
          <cell r="G1261" t="str">
            <v>juvenile</v>
          </cell>
          <cell r="H1261" t="str">
            <v>herbivore</v>
          </cell>
          <cell r="J1261">
            <v>0</v>
          </cell>
        </row>
        <row r="1262">
          <cell r="A1262">
            <v>17</v>
          </cell>
          <cell r="B1262">
            <v>4</v>
          </cell>
          <cell r="C1262">
            <v>12</v>
          </cell>
          <cell r="D1262" t="str">
            <v>RO2011</v>
          </cell>
          <cell r="E1262">
            <v>35</v>
          </cell>
          <cell r="F1262" t="str">
            <v>Aphelenchidae</v>
          </cell>
          <cell r="G1262" t="str">
            <v>female</v>
          </cell>
          <cell r="H1262" t="str">
            <v>fungivore</v>
          </cell>
          <cell r="J1262">
            <v>0</v>
          </cell>
        </row>
        <row r="1263">
          <cell r="A1263">
            <v>18</v>
          </cell>
          <cell r="B1263">
            <v>4</v>
          </cell>
          <cell r="C1263">
            <v>12</v>
          </cell>
          <cell r="D1263" t="str">
            <v>RO2011</v>
          </cell>
          <cell r="E1263">
            <v>35</v>
          </cell>
          <cell r="F1263" t="str">
            <v>Telotylenchidae</v>
          </cell>
          <cell r="G1263" t="str">
            <v>female</v>
          </cell>
          <cell r="H1263" t="str">
            <v>herbivore</v>
          </cell>
          <cell r="J1263">
            <v>0</v>
          </cell>
        </row>
        <row r="1264">
          <cell r="A1264">
            <v>19</v>
          </cell>
          <cell r="B1264">
            <v>4</v>
          </cell>
          <cell r="C1264">
            <v>12</v>
          </cell>
          <cell r="D1264" t="str">
            <v>RO2011</v>
          </cell>
          <cell r="E1264">
            <v>35</v>
          </cell>
          <cell r="F1264" t="str">
            <v>Plectidae</v>
          </cell>
          <cell r="G1264" t="str">
            <v>male</v>
          </cell>
          <cell r="H1264" t="str">
            <v>bacterivore</v>
          </cell>
          <cell r="J1264">
            <v>0</v>
          </cell>
        </row>
        <row r="1265">
          <cell r="A1265">
            <v>20</v>
          </cell>
          <cell r="B1265">
            <v>4</v>
          </cell>
          <cell r="C1265">
            <v>12</v>
          </cell>
          <cell r="D1265" t="str">
            <v>RO2011</v>
          </cell>
          <cell r="E1265">
            <v>35</v>
          </cell>
          <cell r="F1265" t="str">
            <v>Aporcelaimidae</v>
          </cell>
          <cell r="G1265" t="str">
            <v>juvenile</v>
          </cell>
          <cell r="H1265" t="str">
            <v>omnivore</v>
          </cell>
          <cell r="J1265">
            <v>0</v>
          </cell>
        </row>
        <row r="1266">
          <cell r="A1266">
            <v>21</v>
          </cell>
          <cell r="B1266">
            <v>4</v>
          </cell>
          <cell r="C1266">
            <v>12</v>
          </cell>
          <cell r="D1266" t="str">
            <v>RO2011</v>
          </cell>
          <cell r="E1266">
            <v>35</v>
          </cell>
          <cell r="F1266" t="str">
            <v>Cephalobidae</v>
          </cell>
          <cell r="G1266" t="str">
            <v>male</v>
          </cell>
          <cell r="H1266" t="str">
            <v>bacterivore</v>
          </cell>
          <cell r="J1266">
            <v>0</v>
          </cell>
        </row>
        <row r="1267">
          <cell r="A1267">
            <v>22</v>
          </cell>
          <cell r="B1267">
            <v>4</v>
          </cell>
          <cell r="C1267">
            <v>12</v>
          </cell>
          <cell r="D1267" t="str">
            <v>RO2011</v>
          </cell>
          <cell r="E1267">
            <v>35</v>
          </cell>
          <cell r="F1267" t="str">
            <v>Telotylenchidae</v>
          </cell>
          <cell r="G1267" t="str">
            <v>juvenile</v>
          </cell>
          <cell r="H1267" t="str">
            <v>herbivore</v>
          </cell>
          <cell r="J1267">
            <v>0</v>
          </cell>
        </row>
        <row r="1268">
          <cell r="A1268">
            <v>23</v>
          </cell>
          <cell r="B1268">
            <v>4</v>
          </cell>
          <cell r="C1268">
            <v>12</v>
          </cell>
          <cell r="D1268" t="str">
            <v>RO2011</v>
          </cell>
          <cell r="E1268">
            <v>35</v>
          </cell>
          <cell r="F1268" t="str">
            <v>Aphelenchidae</v>
          </cell>
          <cell r="G1268" t="str">
            <v>female</v>
          </cell>
          <cell r="H1268" t="str">
            <v>fungivore</v>
          </cell>
          <cell r="J1268">
            <v>0</v>
          </cell>
        </row>
        <row r="1269">
          <cell r="A1269">
            <v>24</v>
          </cell>
          <cell r="B1269">
            <v>4</v>
          </cell>
          <cell r="C1269">
            <v>12</v>
          </cell>
          <cell r="D1269" t="str">
            <v>RO2011</v>
          </cell>
          <cell r="E1269">
            <v>35</v>
          </cell>
          <cell r="F1269" t="str">
            <v>Hoplolaimidae</v>
          </cell>
          <cell r="G1269" t="str">
            <v>female</v>
          </cell>
          <cell r="H1269" t="str">
            <v>herbivore</v>
          </cell>
          <cell r="J1269">
            <v>0</v>
          </cell>
        </row>
        <row r="1270">
          <cell r="A1270">
            <v>25</v>
          </cell>
          <cell r="B1270">
            <v>4</v>
          </cell>
          <cell r="C1270">
            <v>12</v>
          </cell>
          <cell r="D1270" t="str">
            <v>RO2011</v>
          </cell>
          <cell r="E1270">
            <v>35</v>
          </cell>
          <cell r="F1270" t="str">
            <v>Plectidae</v>
          </cell>
          <cell r="G1270" t="str">
            <v>female</v>
          </cell>
          <cell r="H1270" t="str">
            <v>bacterivore</v>
          </cell>
          <cell r="J1270">
            <v>0</v>
          </cell>
        </row>
        <row r="1271">
          <cell r="A1271">
            <v>26</v>
          </cell>
          <cell r="B1271">
            <v>4</v>
          </cell>
          <cell r="C1271">
            <v>12</v>
          </cell>
          <cell r="D1271" t="str">
            <v>RO2011</v>
          </cell>
          <cell r="E1271">
            <v>35</v>
          </cell>
          <cell r="F1271" t="str">
            <v>Cephalobidae</v>
          </cell>
          <cell r="G1271" t="str">
            <v>male</v>
          </cell>
          <cell r="H1271" t="str">
            <v>bacterivore</v>
          </cell>
          <cell r="J1271">
            <v>0</v>
          </cell>
        </row>
        <row r="1272">
          <cell r="A1272">
            <v>27</v>
          </cell>
          <cell r="B1272">
            <v>4</v>
          </cell>
          <cell r="C1272">
            <v>12</v>
          </cell>
          <cell r="D1272" t="str">
            <v>RO2011</v>
          </cell>
          <cell r="E1272">
            <v>35</v>
          </cell>
          <cell r="F1272" t="str">
            <v>Telotylenchidae</v>
          </cell>
          <cell r="G1272" t="str">
            <v>female</v>
          </cell>
          <cell r="H1272" t="str">
            <v>herbivore</v>
          </cell>
          <cell r="J1272">
            <v>0</v>
          </cell>
        </row>
        <row r="1273">
          <cell r="A1273">
            <v>28</v>
          </cell>
          <cell r="B1273">
            <v>4</v>
          </cell>
          <cell r="C1273">
            <v>12</v>
          </cell>
          <cell r="D1273" t="str">
            <v>RO2011</v>
          </cell>
          <cell r="E1273">
            <v>35</v>
          </cell>
          <cell r="F1273" t="str">
            <v>#</v>
          </cell>
          <cell r="G1273" t="str">
            <v>#</v>
          </cell>
          <cell r="H1273" t="str">
            <v>#</v>
          </cell>
          <cell r="J1273">
            <v>0</v>
          </cell>
        </row>
        <row r="1274">
          <cell r="A1274">
            <v>29</v>
          </cell>
          <cell r="B1274">
            <v>4</v>
          </cell>
          <cell r="C1274">
            <v>12</v>
          </cell>
          <cell r="D1274" t="str">
            <v>RO2011</v>
          </cell>
          <cell r="E1274">
            <v>35</v>
          </cell>
          <cell r="F1274" t="str">
            <v>Telotylenchidae</v>
          </cell>
          <cell r="G1274" t="str">
            <v>juvenile</v>
          </cell>
          <cell r="H1274" t="str">
            <v>herbivore</v>
          </cell>
          <cell r="J1274">
            <v>0</v>
          </cell>
        </row>
        <row r="1275">
          <cell r="A1275">
            <v>30</v>
          </cell>
          <cell r="B1275">
            <v>4</v>
          </cell>
          <cell r="C1275">
            <v>12</v>
          </cell>
          <cell r="D1275" t="str">
            <v>RO2011</v>
          </cell>
          <cell r="E1275">
            <v>35</v>
          </cell>
          <cell r="F1275" t="str">
            <v>Cephalobidae</v>
          </cell>
          <cell r="G1275" t="str">
            <v>male</v>
          </cell>
          <cell r="H1275" t="str">
            <v>bacterivore</v>
          </cell>
          <cell r="J1275">
            <v>0</v>
          </cell>
        </row>
        <row r="1276">
          <cell r="A1276">
            <v>31</v>
          </cell>
          <cell r="B1276">
            <v>4</v>
          </cell>
          <cell r="C1276">
            <v>12</v>
          </cell>
          <cell r="D1276" t="str">
            <v>RO2011</v>
          </cell>
          <cell r="E1276">
            <v>35</v>
          </cell>
          <cell r="F1276" t="str">
            <v>Cephalobidae</v>
          </cell>
          <cell r="G1276" t="str">
            <v>female</v>
          </cell>
          <cell r="H1276" t="str">
            <v>bacterivore</v>
          </cell>
          <cell r="J1276">
            <v>0</v>
          </cell>
        </row>
        <row r="1277">
          <cell r="A1277">
            <v>32</v>
          </cell>
          <cell r="B1277">
            <v>4</v>
          </cell>
          <cell r="C1277">
            <v>12</v>
          </cell>
          <cell r="D1277" t="str">
            <v>RO2011</v>
          </cell>
          <cell r="E1277">
            <v>35</v>
          </cell>
          <cell r="F1277" t="str">
            <v>Telotylenchidae</v>
          </cell>
          <cell r="G1277" t="str">
            <v>juvenile</v>
          </cell>
          <cell r="H1277" t="str">
            <v>herbivore</v>
          </cell>
          <cell r="J1277">
            <v>0</v>
          </cell>
        </row>
        <row r="1278">
          <cell r="A1278">
            <v>33</v>
          </cell>
          <cell r="B1278">
            <v>4</v>
          </cell>
          <cell r="C1278">
            <v>12</v>
          </cell>
          <cell r="D1278" t="str">
            <v>RO2011</v>
          </cell>
          <cell r="E1278">
            <v>35</v>
          </cell>
          <cell r="F1278" t="str">
            <v>Telotylenchidae</v>
          </cell>
          <cell r="G1278" t="str">
            <v>juvenile</v>
          </cell>
          <cell r="H1278" t="str">
            <v>herbivore</v>
          </cell>
          <cell r="J1278">
            <v>0</v>
          </cell>
        </row>
        <row r="1279">
          <cell r="A1279">
            <v>34</v>
          </cell>
          <cell r="B1279">
            <v>4</v>
          </cell>
          <cell r="C1279">
            <v>12</v>
          </cell>
          <cell r="D1279" t="str">
            <v>RO2011</v>
          </cell>
          <cell r="E1279">
            <v>35</v>
          </cell>
          <cell r="F1279" t="str">
            <v>Telotylenchidae</v>
          </cell>
          <cell r="G1279" t="str">
            <v>female</v>
          </cell>
          <cell r="H1279" t="str">
            <v>herbivore</v>
          </cell>
          <cell r="J1279">
            <v>0</v>
          </cell>
        </row>
        <row r="1280">
          <cell r="A1280">
            <v>35</v>
          </cell>
          <cell r="B1280">
            <v>4</v>
          </cell>
          <cell r="C1280">
            <v>12</v>
          </cell>
          <cell r="D1280" t="str">
            <v>RO2011</v>
          </cell>
          <cell r="E1280">
            <v>35</v>
          </cell>
          <cell r="F1280" t="str">
            <v>Cephalobidae</v>
          </cell>
          <cell r="G1280" t="str">
            <v>female</v>
          </cell>
          <cell r="H1280" t="str">
            <v>bacterivore</v>
          </cell>
          <cell r="J1280">
            <v>0</v>
          </cell>
        </row>
        <row r="1281">
          <cell r="A1281">
            <v>36</v>
          </cell>
          <cell r="B1281">
            <v>4</v>
          </cell>
          <cell r="C1281">
            <v>12</v>
          </cell>
          <cell r="D1281" t="str">
            <v>RO2011</v>
          </cell>
          <cell r="E1281">
            <v>35</v>
          </cell>
          <cell r="F1281" t="str">
            <v>Telotylenchidae</v>
          </cell>
          <cell r="G1281" t="str">
            <v>juvenile</v>
          </cell>
          <cell r="H1281" t="str">
            <v>herbivore</v>
          </cell>
          <cell r="J1281">
            <v>0</v>
          </cell>
        </row>
        <row r="1282">
          <cell r="A1282">
            <v>37</v>
          </cell>
          <cell r="B1282">
            <v>4</v>
          </cell>
          <cell r="C1282">
            <v>12</v>
          </cell>
          <cell r="D1282" t="str">
            <v>RO2011</v>
          </cell>
          <cell r="E1282">
            <v>35</v>
          </cell>
          <cell r="F1282" t="str">
            <v>Cephalobidae</v>
          </cell>
          <cell r="G1282" t="str">
            <v>male</v>
          </cell>
          <cell r="H1282" t="str">
            <v>bacterivore</v>
          </cell>
          <cell r="J1282">
            <v>0</v>
          </cell>
        </row>
        <row r="1283">
          <cell r="A1283">
            <v>38</v>
          </cell>
          <cell r="B1283">
            <v>4</v>
          </cell>
          <cell r="C1283">
            <v>12</v>
          </cell>
          <cell r="D1283" t="str">
            <v>RO2011</v>
          </cell>
          <cell r="E1283">
            <v>35</v>
          </cell>
          <cell r="F1283" t="str">
            <v>Psilenchidae</v>
          </cell>
          <cell r="G1283" t="str">
            <v>male</v>
          </cell>
          <cell r="H1283" t="str">
            <v>herbivore</v>
          </cell>
          <cell r="J1283">
            <v>0</v>
          </cell>
        </row>
        <row r="1284">
          <cell r="A1284">
            <v>39</v>
          </cell>
          <cell r="B1284">
            <v>4</v>
          </cell>
          <cell r="C1284">
            <v>12</v>
          </cell>
          <cell r="D1284" t="str">
            <v>RO2011</v>
          </cell>
          <cell r="E1284">
            <v>35</v>
          </cell>
          <cell r="F1284" t="str">
            <v>Telotylenchidae</v>
          </cell>
          <cell r="G1284" t="str">
            <v>juvenile</v>
          </cell>
          <cell r="H1284" t="str">
            <v>herbivore</v>
          </cell>
          <cell r="J1284">
            <v>0</v>
          </cell>
        </row>
        <row r="1285">
          <cell r="A1285">
            <v>40</v>
          </cell>
          <cell r="B1285">
            <v>4</v>
          </cell>
          <cell r="C1285">
            <v>12</v>
          </cell>
          <cell r="D1285" t="str">
            <v>RO2011</v>
          </cell>
          <cell r="E1285">
            <v>35</v>
          </cell>
          <cell r="F1285" t="str">
            <v>Cephalobidae</v>
          </cell>
          <cell r="G1285" t="str">
            <v>male</v>
          </cell>
          <cell r="H1285" t="str">
            <v>bacterivore</v>
          </cell>
          <cell r="J1285">
            <v>0</v>
          </cell>
        </row>
        <row r="1286">
          <cell r="A1286">
            <v>41</v>
          </cell>
          <cell r="B1286">
            <v>4</v>
          </cell>
          <cell r="C1286">
            <v>12</v>
          </cell>
          <cell r="D1286" t="str">
            <v>RO2011</v>
          </cell>
          <cell r="E1286">
            <v>35</v>
          </cell>
          <cell r="F1286" t="str">
            <v>Aphelenchidae</v>
          </cell>
          <cell r="G1286" t="str">
            <v>female</v>
          </cell>
          <cell r="H1286" t="str">
            <v>fungivore</v>
          </cell>
          <cell r="J1286">
            <v>0</v>
          </cell>
        </row>
        <row r="1287">
          <cell r="A1287">
            <v>42</v>
          </cell>
          <cell r="B1287">
            <v>4</v>
          </cell>
          <cell r="C1287">
            <v>12</v>
          </cell>
          <cell r="D1287" t="str">
            <v>RO2011</v>
          </cell>
          <cell r="E1287">
            <v>35</v>
          </cell>
          <cell r="F1287" t="str">
            <v>Telotylenchidae</v>
          </cell>
          <cell r="G1287" t="str">
            <v>juvenile</v>
          </cell>
          <cell r="H1287" t="str">
            <v>herbivore</v>
          </cell>
          <cell r="J1287">
            <v>0</v>
          </cell>
        </row>
        <row r="1288">
          <cell r="A1288">
            <v>43</v>
          </cell>
          <cell r="B1288">
            <v>4</v>
          </cell>
          <cell r="C1288">
            <v>12</v>
          </cell>
          <cell r="D1288" t="str">
            <v>RO2011</v>
          </cell>
          <cell r="E1288">
            <v>35</v>
          </cell>
          <cell r="F1288" t="str">
            <v>Cephalobidae</v>
          </cell>
          <cell r="G1288" t="str">
            <v>female</v>
          </cell>
          <cell r="H1288" t="str">
            <v>bacterivore</v>
          </cell>
          <cell r="J1288">
            <v>0</v>
          </cell>
        </row>
        <row r="1289">
          <cell r="A1289">
            <v>44</v>
          </cell>
          <cell r="B1289">
            <v>4</v>
          </cell>
          <cell r="C1289">
            <v>12</v>
          </cell>
          <cell r="D1289" t="str">
            <v>RO2011</v>
          </cell>
          <cell r="E1289">
            <v>35</v>
          </cell>
          <cell r="F1289" t="str">
            <v>Telotylenchidae</v>
          </cell>
          <cell r="G1289" t="str">
            <v>juvenile</v>
          </cell>
          <cell r="H1289" t="str">
            <v>herbivore</v>
          </cell>
          <cell r="J1289">
            <v>0</v>
          </cell>
        </row>
        <row r="1290">
          <cell r="A1290">
            <v>45</v>
          </cell>
          <cell r="B1290">
            <v>4</v>
          </cell>
          <cell r="C1290">
            <v>12</v>
          </cell>
          <cell r="D1290" t="str">
            <v>RO2011</v>
          </cell>
          <cell r="E1290">
            <v>35</v>
          </cell>
          <cell r="F1290" t="str">
            <v>Aphelenchidae</v>
          </cell>
          <cell r="G1290" t="str">
            <v>female</v>
          </cell>
          <cell r="H1290" t="str">
            <v>fungivore</v>
          </cell>
          <cell r="J1290">
            <v>0</v>
          </cell>
        </row>
        <row r="1291">
          <cell r="A1291">
            <v>46</v>
          </cell>
          <cell r="B1291">
            <v>4</v>
          </cell>
          <cell r="C1291">
            <v>12</v>
          </cell>
          <cell r="D1291" t="str">
            <v>RO2011</v>
          </cell>
          <cell r="E1291">
            <v>35</v>
          </cell>
          <cell r="F1291" t="str">
            <v>Tylenchidae</v>
          </cell>
          <cell r="G1291" t="str">
            <v>female</v>
          </cell>
          <cell r="H1291" t="str">
            <v>herbivore</v>
          </cell>
          <cell r="J1291" t="str">
            <v>???</v>
          </cell>
        </row>
        <row r="1292">
          <cell r="A1292">
            <v>47</v>
          </cell>
          <cell r="B1292">
            <v>4</v>
          </cell>
          <cell r="C1292">
            <v>12</v>
          </cell>
          <cell r="D1292" t="str">
            <v>RO2011</v>
          </cell>
          <cell r="E1292">
            <v>35</v>
          </cell>
          <cell r="F1292" t="str">
            <v>Telotylenchidae</v>
          </cell>
          <cell r="G1292" t="str">
            <v>male</v>
          </cell>
          <cell r="H1292" t="str">
            <v>herbivore</v>
          </cell>
          <cell r="J1292">
            <v>0</v>
          </cell>
        </row>
        <row r="1293">
          <cell r="A1293">
            <v>48</v>
          </cell>
          <cell r="B1293">
            <v>4</v>
          </cell>
          <cell r="C1293">
            <v>12</v>
          </cell>
          <cell r="D1293" t="str">
            <v>RO2011</v>
          </cell>
          <cell r="E1293">
            <v>35</v>
          </cell>
          <cell r="F1293" t="str">
            <v>Telotylenchidae</v>
          </cell>
          <cell r="G1293" t="str">
            <v>juvenile</v>
          </cell>
          <cell r="H1293" t="str">
            <v>herbivore</v>
          </cell>
          <cell r="J1293">
            <v>0</v>
          </cell>
        </row>
        <row r="1294">
          <cell r="A1294">
            <v>49</v>
          </cell>
          <cell r="B1294">
            <v>4</v>
          </cell>
          <cell r="C1294">
            <v>12</v>
          </cell>
          <cell r="D1294" t="str">
            <v>RO2011</v>
          </cell>
          <cell r="E1294">
            <v>35</v>
          </cell>
          <cell r="F1294" t="str">
            <v>Telotylenchidae</v>
          </cell>
          <cell r="G1294" t="str">
            <v>female</v>
          </cell>
          <cell r="H1294" t="str">
            <v>herbivore</v>
          </cell>
          <cell r="J1294">
            <v>0</v>
          </cell>
        </row>
        <row r="1295">
          <cell r="A1295">
            <v>50</v>
          </cell>
          <cell r="B1295">
            <v>4</v>
          </cell>
          <cell r="C1295">
            <v>12</v>
          </cell>
          <cell r="D1295" t="str">
            <v>RO2011</v>
          </cell>
          <cell r="E1295">
            <v>35</v>
          </cell>
          <cell r="F1295" t="str">
            <v>Telotylenchidae</v>
          </cell>
          <cell r="G1295" t="str">
            <v>female</v>
          </cell>
          <cell r="H1295" t="str">
            <v>herbivore</v>
          </cell>
          <cell r="J1295">
            <v>0</v>
          </cell>
        </row>
        <row r="1296">
          <cell r="A1296">
            <v>51</v>
          </cell>
          <cell r="B1296">
            <v>4</v>
          </cell>
          <cell r="C1296">
            <v>12</v>
          </cell>
          <cell r="D1296" t="str">
            <v>RO2011</v>
          </cell>
          <cell r="E1296">
            <v>35</v>
          </cell>
          <cell r="F1296" t="str">
            <v>Telotylenchidae</v>
          </cell>
          <cell r="G1296" t="str">
            <v>juvenile</v>
          </cell>
          <cell r="H1296" t="str">
            <v>herbivore</v>
          </cell>
          <cell r="J1296">
            <v>0</v>
          </cell>
        </row>
        <row r="1297">
          <cell r="A1297">
            <v>52</v>
          </cell>
          <cell r="B1297">
            <v>4</v>
          </cell>
          <cell r="C1297">
            <v>12</v>
          </cell>
          <cell r="D1297" t="str">
            <v>RO2011</v>
          </cell>
          <cell r="E1297">
            <v>35</v>
          </cell>
          <cell r="F1297" t="str">
            <v>Telotylenchidae</v>
          </cell>
          <cell r="G1297" t="str">
            <v>female</v>
          </cell>
          <cell r="H1297" t="str">
            <v>herbivore</v>
          </cell>
          <cell r="J1297">
            <v>0</v>
          </cell>
        </row>
        <row r="1298">
          <cell r="A1298">
            <v>53</v>
          </cell>
          <cell r="B1298">
            <v>4</v>
          </cell>
          <cell r="C1298">
            <v>12</v>
          </cell>
          <cell r="D1298" t="str">
            <v>RO2011</v>
          </cell>
          <cell r="E1298">
            <v>35</v>
          </cell>
          <cell r="F1298" t="str">
            <v>Telotylenchidae</v>
          </cell>
          <cell r="G1298" t="str">
            <v>male</v>
          </cell>
          <cell r="H1298" t="str">
            <v>herbivore</v>
          </cell>
          <cell r="J1298">
            <v>0</v>
          </cell>
        </row>
        <row r="1299">
          <cell r="A1299">
            <v>54</v>
          </cell>
          <cell r="B1299">
            <v>4</v>
          </cell>
          <cell r="C1299">
            <v>12</v>
          </cell>
          <cell r="D1299" t="str">
            <v>RO2011</v>
          </cell>
          <cell r="E1299">
            <v>35</v>
          </cell>
          <cell r="F1299" t="str">
            <v>Telotylenchidae</v>
          </cell>
          <cell r="G1299" t="str">
            <v>juvenile</v>
          </cell>
          <cell r="H1299" t="str">
            <v>herbivore</v>
          </cell>
          <cell r="J1299">
            <v>0</v>
          </cell>
        </row>
        <row r="1300">
          <cell r="A1300">
            <v>55</v>
          </cell>
          <cell r="B1300">
            <v>4</v>
          </cell>
          <cell r="C1300">
            <v>12</v>
          </cell>
          <cell r="D1300" t="str">
            <v>RO2011</v>
          </cell>
          <cell r="E1300">
            <v>35</v>
          </cell>
          <cell r="F1300" t="str">
            <v>Telotylenchidae</v>
          </cell>
          <cell r="G1300" t="str">
            <v>female</v>
          </cell>
          <cell r="H1300" t="str">
            <v>herbivore</v>
          </cell>
          <cell r="J1300">
            <v>0</v>
          </cell>
        </row>
        <row r="1301">
          <cell r="A1301">
            <v>56</v>
          </cell>
          <cell r="B1301">
            <v>4</v>
          </cell>
          <cell r="C1301">
            <v>12</v>
          </cell>
          <cell r="D1301" t="str">
            <v>RO2011</v>
          </cell>
          <cell r="E1301">
            <v>35</v>
          </cell>
          <cell r="F1301" t="str">
            <v>Telotylenchidae</v>
          </cell>
          <cell r="G1301" t="str">
            <v>female</v>
          </cell>
          <cell r="H1301" t="str">
            <v>herbivore</v>
          </cell>
          <cell r="J1301">
            <v>0</v>
          </cell>
        </row>
        <row r="1302">
          <cell r="A1302">
            <v>57</v>
          </cell>
          <cell r="B1302">
            <v>4</v>
          </cell>
          <cell r="C1302">
            <v>12</v>
          </cell>
          <cell r="D1302" t="str">
            <v>RO2011</v>
          </cell>
          <cell r="E1302">
            <v>35</v>
          </cell>
          <cell r="F1302" t="str">
            <v>Telotylenchidae</v>
          </cell>
          <cell r="G1302" t="str">
            <v>male</v>
          </cell>
          <cell r="H1302" t="str">
            <v>herbivore</v>
          </cell>
          <cell r="J1302">
            <v>0</v>
          </cell>
        </row>
        <row r="1303">
          <cell r="A1303">
            <v>58</v>
          </cell>
          <cell r="B1303">
            <v>4</v>
          </cell>
          <cell r="C1303">
            <v>12</v>
          </cell>
          <cell r="D1303" t="str">
            <v>RO2011</v>
          </cell>
          <cell r="E1303">
            <v>35</v>
          </cell>
          <cell r="F1303" t="str">
            <v>Telotylenchidae</v>
          </cell>
          <cell r="G1303" t="str">
            <v>female</v>
          </cell>
          <cell r="H1303" t="str">
            <v>herbivore</v>
          </cell>
          <cell r="J1303">
            <v>0</v>
          </cell>
        </row>
        <row r="1304">
          <cell r="A1304">
            <v>59</v>
          </cell>
          <cell r="B1304">
            <v>4</v>
          </cell>
          <cell r="C1304">
            <v>12</v>
          </cell>
          <cell r="D1304" t="str">
            <v>RO2011</v>
          </cell>
          <cell r="E1304">
            <v>35</v>
          </cell>
          <cell r="F1304" t="str">
            <v>Plectidae</v>
          </cell>
          <cell r="G1304" t="str">
            <v>female</v>
          </cell>
          <cell r="H1304" t="str">
            <v>bacterivore</v>
          </cell>
          <cell r="J1304">
            <v>0</v>
          </cell>
        </row>
        <row r="1305">
          <cell r="A1305">
            <v>60</v>
          </cell>
          <cell r="B1305">
            <v>4</v>
          </cell>
          <cell r="C1305">
            <v>12</v>
          </cell>
          <cell r="D1305" t="str">
            <v>RO2011</v>
          </cell>
          <cell r="E1305">
            <v>35</v>
          </cell>
          <cell r="F1305" t="str">
            <v>Cephalobidae</v>
          </cell>
          <cell r="G1305" t="str">
            <v>female</v>
          </cell>
          <cell r="H1305" t="str">
            <v>bacterivore</v>
          </cell>
          <cell r="J1305">
            <v>0</v>
          </cell>
        </row>
        <row r="1306">
          <cell r="A1306">
            <v>61</v>
          </cell>
          <cell r="B1306">
            <v>4</v>
          </cell>
          <cell r="C1306">
            <v>12</v>
          </cell>
          <cell r="D1306" t="str">
            <v>RO2011</v>
          </cell>
          <cell r="E1306">
            <v>35</v>
          </cell>
          <cell r="F1306" t="str">
            <v>Telotylenchidae</v>
          </cell>
          <cell r="G1306" t="str">
            <v>juvenile</v>
          </cell>
          <cell r="H1306" t="str">
            <v>herbivore</v>
          </cell>
          <cell r="J1306">
            <v>0</v>
          </cell>
        </row>
        <row r="1307">
          <cell r="A1307">
            <v>62</v>
          </cell>
          <cell r="B1307">
            <v>4</v>
          </cell>
          <cell r="C1307">
            <v>12</v>
          </cell>
          <cell r="D1307" t="str">
            <v>RO2011</v>
          </cell>
          <cell r="E1307">
            <v>35</v>
          </cell>
          <cell r="F1307" t="str">
            <v>Telotylenchidae</v>
          </cell>
          <cell r="G1307" t="str">
            <v>male</v>
          </cell>
          <cell r="H1307" t="str">
            <v>herbivore</v>
          </cell>
          <cell r="J1307" t="str">
            <v>!!!!</v>
          </cell>
        </row>
        <row r="1308">
          <cell r="A1308">
            <v>63</v>
          </cell>
          <cell r="B1308">
            <v>4</v>
          </cell>
          <cell r="C1308">
            <v>12</v>
          </cell>
          <cell r="D1308" t="str">
            <v>RO2011</v>
          </cell>
          <cell r="E1308">
            <v>35</v>
          </cell>
          <cell r="F1308" t="str">
            <v>Cephalobidae</v>
          </cell>
          <cell r="G1308" t="str">
            <v>female</v>
          </cell>
          <cell r="H1308" t="str">
            <v>bacterivore</v>
          </cell>
          <cell r="J1308">
            <v>0</v>
          </cell>
        </row>
        <row r="1309">
          <cell r="A1309">
            <v>64</v>
          </cell>
          <cell r="B1309">
            <v>4</v>
          </cell>
          <cell r="C1309">
            <v>12</v>
          </cell>
          <cell r="D1309" t="str">
            <v>RO2011</v>
          </cell>
          <cell r="E1309">
            <v>35</v>
          </cell>
          <cell r="F1309" t="str">
            <v>Aphelenchoididae</v>
          </cell>
          <cell r="G1309" t="str">
            <v>female</v>
          </cell>
          <cell r="H1309" t="str">
            <v>fungivore</v>
          </cell>
          <cell r="J1309">
            <v>0</v>
          </cell>
        </row>
        <row r="1310">
          <cell r="A1310">
            <v>65</v>
          </cell>
          <cell r="B1310">
            <v>4</v>
          </cell>
          <cell r="C1310">
            <v>12</v>
          </cell>
          <cell r="D1310" t="str">
            <v>RO2011</v>
          </cell>
          <cell r="E1310">
            <v>35</v>
          </cell>
          <cell r="F1310" t="str">
            <v>Aphelenchidae</v>
          </cell>
          <cell r="G1310" t="str">
            <v>female</v>
          </cell>
          <cell r="H1310" t="str">
            <v>fungivore</v>
          </cell>
          <cell r="J1310">
            <v>0</v>
          </cell>
        </row>
        <row r="1311">
          <cell r="A1311">
            <v>66</v>
          </cell>
          <cell r="B1311">
            <v>4</v>
          </cell>
          <cell r="C1311">
            <v>12</v>
          </cell>
          <cell r="D1311" t="str">
            <v>RO2011</v>
          </cell>
          <cell r="E1311">
            <v>35</v>
          </cell>
          <cell r="F1311" t="str">
            <v>Telotylenchidae</v>
          </cell>
          <cell r="G1311" t="str">
            <v>male</v>
          </cell>
          <cell r="H1311" t="str">
            <v>herbivore</v>
          </cell>
          <cell r="J1311">
            <v>0</v>
          </cell>
        </row>
        <row r="1312">
          <cell r="A1312">
            <v>67</v>
          </cell>
          <cell r="B1312">
            <v>4</v>
          </cell>
          <cell r="C1312">
            <v>12</v>
          </cell>
          <cell r="D1312" t="str">
            <v>RO2011</v>
          </cell>
          <cell r="E1312">
            <v>35</v>
          </cell>
          <cell r="F1312" t="str">
            <v>Telotylenchidae</v>
          </cell>
          <cell r="G1312" t="str">
            <v>female</v>
          </cell>
          <cell r="H1312" t="str">
            <v>herbivore</v>
          </cell>
          <cell r="J1312">
            <v>0</v>
          </cell>
        </row>
        <row r="1313">
          <cell r="A1313">
            <v>68</v>
          </cell>
          <cell r="B1313">
            <v>4</v>
          </cell>
          <cell r="C1313">
            <v>12</v>
          </cell>
          <cell r="D1313" t="str">
            <v>RO2011</v>
          </cell>
          <cell r="E1313">
            <v>35</v>
          </cell>
          <cell r="F1313" t="str">
            <v>Telotylenchidae</v>
          </cell>
          <cell r="G1313" t="str">
            <v>juvenile</v>
          </cell>
          <cell r="H1313" t="str">
            <v>herbivore</v>
          </cell>
          <cell r="J1313">
            <v>0</v>
          </cell>
        </row>
        <row r="1314">
          <cell r="A1314">
            <v>69</v>
          </cell>
          <cell r="B1314">
            <v>4</v>
          </cell>
          <cell r="C1314">
            <v>12</v>
          </cell>
          <cell r="D1314" t="str">
            <v>RO2011</v>
          </cell>
          <cell r="E1314">
            <v>35</v>
          </cell>
          <cell r="F1314" t="str">
            <v>Telotylenchidae</v>
          </cell>
          <cell r="G1314" t="str">
            <v>juvenile</v>
          </cell>
          <cell r="H1314" t="str">
            <v>herbivore</v>
          </cell>
          <cell r="J1314">
            <v>0</v>
          </cell>
        </row>
        <row r="1315">
          <cell r="A1315">
            <v>70</v>
          </cell>
          <cell r="B1315">
            <v>4</v>
          </cell>
          <cell r="C1315">
            <v>12</v>
          </cell>
          <cell r="D1315" t="str">
            <v>RO2011</v>
          </cell>
          <cell r="E1315">
            <v>35</v>
          </cell>
          <cell r="F1315" t="str">
            <v>Telotylenchidae</v>
          </cell>
          <cell r="G1315" t="str">
            <v>juvenile</v>
          </cell>
          <cell r="H1315" t="str">
            <v>herbivore</v>
          </cell>
          <cell r="J1315">
            <v>0</v>
          </cell>
        </row>
        <row r="1316">
          <cell r="A1316">
            <v>71</v>
          </cell>
          <cell r="B1316">
            <v>4</v>
          </cell>
          <cell r="C1316">
            <v>12</v>
          </cell>
          <cell r="D1316" t="str">
            <v>RO2011</v>
          </cell>
          <cell r="E1316">
            <v>35</v>
          </cell>
          <cell r="F1316" t="str">
            <v>Cephalobidae</v>
          </cell>
          <cell r="G1316" t="str">
            <v>female</v>
          </cell>
          <cell r="H1316" t="str">
            <v>bacterivore</v>
          </cell>
          <cell r="J1316">
            <v>0</v>
          </cell>
        </row>
        <row r="1317">
          <cell r="A1317">
            <v>72</v>
          </cell>
          <cell r="B1317">
            <v>4</v>
          </cell>
          <cell r="C1317">
            <v>12</v>
          </cell>
          <cell r="D1317" t="str">
            <v>RO2011</v>
          </cell>
          <cell r="E1317">
            <v>35</v>
          </cell>
          <cell r="F1317" t="str">
            <v>Cephalobidae</v>
          </cell>
          <cell r="G1317" t="str">
            <v>male</v>
          </cell>
          <cell r="H1317" t="str">
            <v>bacterivore</v>
          </cell>
          <cell r="J1317">
            <v>0</v>
          </cell>
        </row>
        <row r="1318">
          <cell r="A1318">
            <v>73</v>
          </cell>
          <cell r="B1318">
            <v>4</v>
          </cell>
          <cell r="C1318">
            <v>12</v>
          </cell>
          <cell r="D1318" t="str">
            <v>RO2011</v>
          </cell>
          <cell r="E1318">
            <v>35</v>
          </cell>
          <cell r="F1318" t="str">
            <v>Telotylenchidae</v>
          </cell>
          <cell r="G1318" t="str">
            <v>juvenile</v>
          </cell>
          <cell r="H1318" t="str">
            <v>herbivore</v>
          </cell>
          <cell r="J1318">
            <v>0</v>
          </cell>
        </row>
        <row r="1319">
          <cell r="A1319">
            <v>74</v>
          </cell>
          <cell r="B1319">
            <v>4</v>
          </cell>
          <cell r="C1319">
            <v>12</v>
          </cell>
          <cell r="D1319" t="str">
            <v>RO2011</v>
          </cell>
          <cell r="E1319">
            <v>35</v>
          </cell>
          <cell r="F1319" t="str">
            <v>Aphelenchidae</v>
          </cell>
          <cell r="G1319" t="str">
            <v>female</v>
          </cell>
          <cell r="H1319" t="str">
            <v>fungivore</v>
          </cell>
          <cell r="J1319">
            <v>0</v>
          </cell>
        </row>
        <row r="1320">
          <cell r="A1320">
            <v>75</v>
          </cell>
          <cell r="B1320">
            <v>4</v>
          </cell>
          <cell r="C1320">
            <v>12</v>
          </cell>
          <cell r="D1320" t="str">
            <v>RO2011</v>
          </cell>
          <cell r="E1320">
            <v>35</v>
          </cell>
          <cell r="F1320" t="str">
            <v>Telotylenchidae</v>
          </cell>
          <cell r="G1320" t="str">
            <v>female</v>
          </cell>
          <cell r="H1320" t="str">
            <v>herbivore</v>
          </cell>
          <cell r="J1320">
            <v>0</v>
          </cell>
        </row>
        <row r="1321">
          <cell r="A1321">
            <v>76</v>
          </cell>
          <cell r="B1321">
            <v>4</v>
          </cell>
          <cell r="C1321">
            <v>12</v>
          </cell>
          <cell r="D1321" t="str">
            <v>RO2011</v>
          </cell>
          <cell r="E1321">
            <v>35</v>
          </cell>
          <cell r="F1321" t="str">
            <v>Telotylenchidae</v>
          </cell>
          <cell r="G1321" t="str">
            <v>female</v>
          </cell>
          <cell r="H1321" t="str">
            <v>herbivore</v>
          </cell>
          <cell r="J1321">
            <v>0</v>
          </cell>
        </row>
        <row r="1322">
          <cell r="A1322">
            <v>77</v>
          </cell>
          <cell r="B1322">
            <v>4</v>
          </cell>
          <cell r="C1322">
            <v>12</v>
          </cell>
          <cell r="D1322" t="str">
            <v>RO2011</v>
          </cell>
          <cell r="E1322">
            <v>35</v>
          </cell>
          <cell r="F1322" t="str">
            <v>Telotylenchidae</v>
          </cell>
          <cell r="G1322" t="str">
            <v>juvenile</v>
          </cell>
          <cell r="H1322" t="str">
            <v>herbivore</v>
          </cell>
          <cell r="J1322">
            <v>0</v>
          </cell>
        </row>
        <row r="1323">
          <cell r="A1323">
            <v>78</v>
          </cell>
          <cell r="B1323">
            <v>4</v>
          </cell>
          <cell r="C1323">
            <v>12</v>
          </cell>
          <cell r="D1323" t="str">
            <v>RO2011</v>
          </cell>
          <cell r="E1323">
            <v>35</v>
          </cell>
          <cell r="F1323" t="str">
            <v>Aphelenchidae</v>
          </cell>
          <cell r="G1323" t="str">
            <v>juvenile</v>
          </cell>
          <cell r="H1323" t="str">
            <v>fungivore</v>
          </cell>
          <cell r="J1323">
            <v>0</v>
          </cell>
        </row>
        <row r="1324">
          <cell r="A1324">
            <v>79</v>
          </cell>
          <cell r="B1324">
            <v>4</v>
          </cell>
          <cell r="C1324">
            <v>12</v>
          </cell>
          <cell r="D1324" t="str">
            <v>RO2011</v>
          </cell>
          <cell r="E1324">
            <v>35</v>
          </cell>
          <cell r="F1324" t="str">
            <v>Telotylenchidae</v>
          </cell>
          <cell r="G1324" t="str">
            <v>male</v>
          </cell>
          <cell r="H1324" t="str">
            <v>herbivore</v>
          </cell>
          <cell r="J1324">
            <v>0</v>
          </cell>
        </row>
        <row r="1325">
          <cell r="A1325">
            <v>80</v>
          </cell>
          <cell r="B1325">
            <v>4</v>
          </cell>
          <cell r="C1325">
            <v>12</v>
          </cell>
          <cell r="D1325" t="str">
            <v>RO2011</v>
          </cell>
          <cell r="E1325">
            <v>35</v>
          </cell>
          <cell r="F1325" t="str">
            <v>Aphelenchoididae</v>
          </cell>
          <cell r="G1325" t="str">
            <v>female</v>
          </cell>
          <cell r="H1325" t="str">
            <v>fungivore</v>
          </cell>
          <cell r="J1325">
            <v>0</v>
          </cell>
        </row>
        <row r="1326">
          <cell r="A1326">
            <v>81</v>
          </cell>
          <cell r="B1326">
            <v>4</v>
          </cell>
          <cell r="C1326">
            <v>12</v>
          </cell>
          <cell r="D1326" t="str">
            <v>RO2011</v>
          </cell>
          <cell r="E1326">
            <v>35</v>
          </cell>
          <cell r="F1326" t="str">
            <v>Hoplolaimidae</v>
          </cell>
          <cell r="G1326" t="str">
            <v>female</v>
          </cell>
          <cell r="H1326" t="str">
            <v>herbivore</v>
          </cell>
          <cell r="J1326">
            <v>0</v>
          </cell>
        </row>
        <row r="1327">
          <cell r="A1327">
            <v>82</v>
          </cell>
          <cell r="B1327">
            <v>4</v>
          </cell>
          <cell r="C1327">
            <v>12</v>
          </cell>
          <cell r="D1327" t="str">
            <v>RO2011</v>
          </cell>
          <cell r="E1327">
            <v>35</v>
          </cell>
          <cell r="F1327" t="str">
            <v>Tylenchidae</v>
          </cell>
          <cell r="G1327" t="str">
            <v>female</v>
          </cell>
          <cell r="H1327" t="str">
            <v>herbivore</v>
          </cell>
          <cell r="J1327">
            <v>0</v>
          </cell>
        </row>
        <row r="1328">
          <cell r="A1328">
            <v>83</v>
          </cell>
          <cell r="B1328">
            <v>4</v>
          </cell>
          <cell r="C1328">
            <v>12</v>
          </cell>
          <cell r="D1328" t="str">
            <v>RO2011</v>
          </cell>
          <cell r="E1328">
            <v>35</v>
          </cell>
          <cell r="F1328" t="str">
            <v>Telotylenchidae</v>
          </cell>
          <cell r="G1328" t="str">
            <v>male</v>
          </cell>
          <cell r="H1328" t="str">
            <v>herbivore</v>
          </cell>
          <cell r="J1328">
            <v>0</v>
          </cell>
        </row>
        <row r="1329">
          <cell r="A1329">
            <v>84</v>
          </cell>
          <cell r="B1329">
            <v>4</v>
          </cell>
          <cell r="C1329">
            <v>12</v>
          </cell>
          <cell r="D1329" t="str">
            <v>RO2011</v>
          </cell>
          <cell r="E1329">
            <v>35</v>
          </cell>
          <cell r="F1329" t="str">
            <v>Telotylenchidae</v>
          </cell>
          <cell r="G1329" t="str">
            <v>juvenile</v>
          </cell>
          <cell r="H1329" t="str">
            <v>herbivore</v>
          </cell>
          <cell r="J1329">
            <v>0</v>
          </cell>
        </row>
        <row r="1330">
          <cell r="A1330">
            <v>85</v>
          </cell>
          <cell r="B1330">
            <v>4</v>
          </cell>
          <cell r="C1330">
            <v>12</v>
          </cell>
          <cell r="D1330" t="str">
            <v>RO2011</v>
          </cell>
          <cell r="E1330">
            <v>35</v>
          </cell>
          <cell r="F1330" t="str">
            <v>Telotylenchidae</v>
          </cell>
          <cell r="G1330" t="str">
            <v>juvenile</v>
          </cell>
          <cell r="H1330" t="str">
            <v>herbivore</v>
          </cell>
          <cell r="J1330">
            <v>0</v>
          </cell>
        </row>
        <row r="1331">
          <cell r="A1331">
            <v>86</v>
          </cell>
          <cell r="B1331">
            <v>4</v>
          </cell>
          <cell r="C1331">
            <v>12</v>
          </cell>
          <cell r="D1331" t="str">
            <v>RO2011</v>
          </cell>
          <cell r="E1331">
            <v>35</v>
          </cell>
          <cell r="F1331" t="str">
            <v>Aphelenchoididae</v>
          </cell>
          <cell r="G1331" t="str">
            <v>female</v>
          </cell>
          <cell r="H1331" t="str">
            <v>fungivore</v>
          </cell>
          <cell r="J1331">
            <v>0</v>
          </cell>
        </row>
        <row r="1332">
          <cell r="A1332">
            <v>87</v>
          </cell>
          <cell r="B1332">
            <v>4</v>
          </cell>
          <cell r="C1332">
            <v>12</v>
          </cell>
          <cell r="D1332" t="str">
            <v>RO2011</v>
          </cell>
          <cell r="E1332">
            <v>35</v>
          </cell>
          <cell r="F1332" t="str">
            <v>Telotylenchidae</v>
          </cell>
          <cell r="G1332" t="str">
            <v>female</v>
          </cell>
          <cell r="H1332" t="str">
            <v>herbivore</v>
          </cell>
          <cell r="J1332">
            <v>0</v>
          </cell>
        </row>
        <row r="1333">
          <cell r="A1333">
            <v>88</v>
          </cell>
          <cell r="B1333">
            <v>4</v>
          </cell>
          <cell r="C1333">
            <v>12</v>
          </cell>
          <cell r="D1333" t="str">
            <v>RO2011</v>
          </cell>
          <cell r="E1333">
            <v>35</v>
          </cell>
          <cell r="F1333" t="str">
            <v>Telotylenchidae</v>
          </cell>
          <cell r="G1333" t="str">
            <v>juvenile</v>
          </cell>
          <cell r="H1333" t="str">
            <v>herbivore</v>
          </cell>
          <cell r="J1333">
            <v>0</v>
          </cell>
        </row>
        <row r="1334">
          <cell r="A1334">
            <v>89</v>
          </cell>
          <cell r="B1334">
            <v>4</v>
          </cell>
          <cell r="C1334">
            <v>12</v>
          </cell>
          <cell r="D1334" t="str">
            <v>RO2011</v>
          </cell>
          <cell r="E1334">
            <v>35</v>
          </cell>
          <cell r="F1334" t="str">
            <v>Telotylenchidae</v>
          </cell>
          <cell r="G1334" t="str">
            <v>female</v>
          </cell>
          <cell r="H1334" t="str">
            <v>herbivore</v>
          </cell>
          <cell r="J1334">
            <v>0</v>
          </cell>
        </row>
        <row r="1335">
          <cell r="A1335">
            <v>90</v>
          </cell>
          <cell r="B1335">
            <v>4</v>
          </cell>
          <cell r="C1335">
            <v>12</v>
          </cell>
          <cell r="D1335" t="str">
            <v>RO2011</v>
          </cell>
          <cell r="E1335">
            <v>35</v>
          </cell>
          <cell r="F1335" t="str">
            <v>Cephalobidae</v>
          </cell>
          <cell r="G1335" t="str">
            <v>female</v>
          </cell>
          <cell r="H1335" t="str">
            <v>bacterivore</v>
          </cell>
          <cell r="J1335">
            <v>0</v>
          </cell>
        </row>
        <row r="1336">
          <cell r="A1336">
            <v>91</v>
          </cell>
          <cell r="B1336">
            <v>4</v>
          </cell>
          <cell r="C1336">
            <v>12</v>
          </cell>
          <cell r="D1336" t="str">
            <v>RO2011</v>
          </cell>
          <cell r="E1336">
            <v>35</v>
          </cell>
          <cell r="F1336" t="str">
            <v>Telotylenchidae</v>
          </cell>
          <cell r="G1336" t="str">
            <v>juvenile</v>
          </cell>
          <cell r="H1336" t="str">
            <v>herbivore</v>
          </cell>
          <cell r="J1336">
            <v>0</v>
          </cell>
        </row>
        <row r="1337">
          <cell r="A1337">
            <v>92</v>
          </cell>
          <cell r="B1337">
            <v>4</v>
          </cell>
          <cell r="C1337">
            <v>12</v>
          </cell>
          <cell r="D1337" t="str">
            <v>RO2011</v>
          </cell>
          <cell r="E1337">
            <v>35</v>
          </cell>
          <cell r="F1337" t="str">
            <v>Cephalobidae</v>
          </cell>
          <cell r="G1337" t="str">
            <v>female</v>
          </cell>
          <cell r="H1337" t="str">
            <v>bacterivore</v>
          </cell>
          <cell r="J1337">
            <v>0</v>
          </cell>
        </row>
        <row r="1338">
          <cell r="A1338">
            <v>93</v>
          </cell>
          <cell r="B1338">
            <v>4</v>
          </cell>
          <cell r="C1338">
            <v>12</v>
          </cell>
          <cell r="D1338" t="str">
            <v>RO2011</v>
          </cell>
          <cell r="E1338">
            <v>35</v>
          </cell>
          <cell r="F1338" t="str">
            <v>Telotylenchidae</v>
          </cell>
          <cell r="G1338" t="str">
            <v>female</v>
          </cell>
          <cell r="H1338" t="str">
            <v>herbivore</v>
          </cell>
          <cell r="J1338">
            <v>0</v>
          </cell>
        </row>
        <row r="1339">
          <cell r="A1339">
            <v>94</v>
          </cell>
          <cell r="B1339">
            <v>4</v>
          </cell>
          <cell r="C1339">
            <v>12</v>
          </cell>
          <cell r="D1339" t="str">
            <v>RO2011</v>
          </cell>
          <cell r="E1339">
            <v>35</v>
          </cell>
          <cell r="F1339" t="str">
            <v>Telotylenchidae</v>
          </cell>
          <cell r="G1339" t="str">
            <v>juvenile</v>
          </cell>
          <cell r="H1339" t="str">
            <v>herbivore</v>
          </cell>
          <cell r="J1339">
            <v>0</v>
          </cell>
        </row>
        <row r="1340">
          <cell r="A1340">
            <v>95</v>
          </cell>
          <cell r="B1340">
            <v>4</v>
          </cell>
          <cell r="C1340">
            <v>12</v>
          </cell>
          <cell r="D1340" t="str">
            <v>RO2011</v>
          </cell>
          <cell r="E1340">
            <v>35</v>
          </cell>
          <cell r="F1340" t="str">
            <v>Aphelenchidae</v>
          </cell>
          <cell r="G1340" t="str">
            <v>female</v>
          </cell>
          <cell r="H1340" t="str">
            <v>fungivore</v>
          </cell>
          <cell r="J1340">
            <v>0</v>
          </cell>
        </row>
        <row r="1341">
          <cell r="A1341">
            <v>96</v>
          </cell>
          <cell r="B1341">
            <v>4</v>
          </cell>
          <cell r="C1341">
            <v>12</v>
          </cell>
          <cell r="D1341" t="str">
            <v>RO2011</v>
          </cell>
          <cell r="E1341">
            <v>35</v>
          </cell>
          <cell r="F1341" t="str">
            <v>Telotylenchidae</v>
          </cell>
          <cell r="G1341" t="str">
            <v>juvenile</v>
          </cell>
          <cell r="H1341" t="str">
            <v>herbivore</v>
          </cell>
          <cell r="J1341">
            <v>0</v>
          </cell>
        </row>
        <row r="1342">
          <cell r="A1342">
            <v>97</v>
          </cell>
          <cell r="B1342">
            <v>4</v>
          </cell>
          <cell r="C1342">
            <v>12</v>
          </cell>
          <cell r="D1342" t="str">
            <v>RO2011</v>
          </cell>
          <cell r="E1342">
            <v>35</v>
          </cell>
          <cell r="F1342" t="str">
            <v>Cephalobidae</v>
          </cell>
          <cell r="G1342" t="str">
            <v>juvenile</v>
          </cell>
          <cell r="H1342" t="str">
            <v>bacterivore</v>
          </cell>
          <cell r="J1342">
            <v>0</v>
          </cell>
        </row>
        <row r="1343">
          <cell r="A1343">
            <v>98</v>
          </cell>
          <cell r="B1343">
            <v>4</v>
          </cell>
          <cell r="C1343">
            <v>12</v>
          </cell>
          <cell r="D1343" t="str">
            <v>RO2011</v>
          </cell>
          <cell r="E1343">
            <v>35</v>
          </cell>
          <cell r="F1343" t="str">
            <v>Aphelenchidae</v>
          </cell>
          <cell r="G1343" t="str">
            <v>juvenile</v>
          </cell>
          <cell r="H1343" t="str">
            <v>fungivore</v>
          </cell>
          <cell r="J1343">
            <v>0</v>
          </cell>
        </row>
        <row r="1344">
          <cell r="A1344">
            <v>99</v>
          </cell>
          <cell r="B1344">
            <v>4</v>
          </cell>
          <cell r="C1344">
            <v>12</v>
          </cell>
          <cell r="D1344" t="str">
            <v>RO2011</v>
          </cell>
          <cell r="E1344">
            <v>35</v>
          </cell>
          <cell r="F1344" t="str">
            <v>Telotylenchidae</v>
          </cell>
          <cell r="G1344" t="str">
            <v>juvenile</v>
          </cell>
          <cell r="H1344" t="str">
            <v>herbivore</v>
          </cell>
          <cell r="J1344" t="str">
            <v>???</v>
          </cell>
        </row>
        <row r="1345">
          <cell r="A1345">
            <v>100</v>
          </cell>
          <cell r="B1345">
            <v>4</v>
          </cell>
          <cell r="C1345">
            <v>12</v>
          </cell>
          <cell r="D1345" t="str">
            <v>RO2011</v>
          </cell>
          <cell r="E1345">
            <v>35</v>
          </cell>
          <cell r="F1345" t="str">
            <v>Telotylenchidae</v>
          </cell>
          <cell r="G1345" t="str">
            <v>male</v>
          </cell>
          <cell r="H1345" t="str">
            <v>herbivore</v>
          </cell>
          <cell r="J1345">
            <v>0</v>
          </cell>
        </row>
        <row r="1346">
          <cell r="A1346">
            <v>101</v>
          </cell>
          <cell r="B1346">
            <v>4</v>
          </cell>
          <cell r="C1346">
            <v>12</v>
          </cell>
          <cell r="D1346" t="str">
            <v>RO2011</v>
          </cell>
          <cell r="E1346">
            <v>35</v>
          </cell>
          <cell r="F1346" t="str">
            <v>Telotylenchidae</v>
          </cell>
          <cell r="G1346" t="str">
            <v>female</v>
          </cell>
          <cell r="H1346" t="str">
            <v>herbivore</v>
          </cell>
          <cell r="J1346">
            <v>0</v>
          </cell>
        </row>
        <row r="1347">
          <cell r="A1347">
            <v>102</v>
          </cell>
          <cell r="B1347">
            <v>4</v>
          </cell>
          <cell r="C1347">
            <v>12</v>
          </cell>
          <cell r="D1347" t="str">
            <v>RO2011</v>
          </cell>
          <cell r="E1347">
            <v>35</v>
          </cell>
          <cell r="F1347" t="str">
            <v>Telotylenchidae</v>
          </cell>
          <cell r="G1347" t="str">
            <v>juvenile</v>
          </cell>
          <cell r="H1347" t="str">
            <v>herbivore</v>
          </cell>
          <cell r="J1347">
            <v>0</v>
          </cell>
        </row>
        <row r="1348">
          <cell r="A1348">
            <v>103</v>
          </cell>
          <cell r="B1348">
            <v>4</v>
          </cell>
          <cell r="C1348">
            <v>12</v>
          </cell>
          <cell r="D1348" t="str">
            <v>RO2011</v>
          </cell>
          <cell r="E1348">
            <v>35</v>
          </cell>
          <cell r="F1348" t="str">
            <v>Aphelenchidae</v>
          </cell>
          <cell r="G1348" t="str">
            <v>female</v>
          </cell>
          <cell r="H1348" t="str">
            <v>fungivore</v>
          </cell>
          <cell r="J1348">
            <v>0</v>
          </cell>
        </row>
        <row r="1349">
          <cell r="A1349">
            <v>104</v>
          </cell>
          <cell r="B1349">
            <v>4</v>
          </cell>
          <cell r="C1349">
            <v>12</v>
          </cell>
          <cell r="D1349" t="str">
            <v>RO2011</v>
          </cell>
          <cell r="E1349">
            <v>35</v>
          </cell>
          <cell r="F1349" t="str">
            <v>Aphelenchidae</v>
          </cell>
          <cell r="G1349" t="str">
            <v>female</v>
          </cell>
          <cell r="H1349" t="str">
            <v>fungivore</v>
          </cell>
          <cell r="J1349">
            <v>0</v>
          </cell>
        </row>
        <row r="1350">
          <cell r="A1350">
            <v>105</v>
          </cell>
          <cell r="B1350">
            <v>4</v>
          </cell>
          <cell r="C1350">
            <v>12</v>
          </cell>
          <cell r="D1350" t="str">
            <v>RO2011</v>
          </cell>
          <cell r="E1350">
            <v>35</v>
          </cell>
          <cell r="F1350" t="str">
            <v>Telotylenchidae</v>
          </cell>
          <cell r="G1350" t="str">
            <v>male</v>
          </cell>
          <cell r="H1350" t="str">
            <v>herbivore</v>
          </cell>
          <cell r="J1350">
            <v>0</v>
          </cell>
        </row>
        <row r="1351">
          <cell r="A1351">
            <v>106</v>
          </cell>
          <cell r="B1351">
            <v>4</v>
          </cell>
          <cell r="C1351">
            <v>12</v>
          </cell>
          <cell r="D1351" t="str">
            <v>RO2011</v>
          </cell>
          <cell r="E1351">
            <v>35</v>
          </cell>
          <cell r="F1351" t="str">
            <v>Telotylenchidae</v>
          </cell>
          <cell r="G1351" t="str">
            <v>juvenile</v>
          </cell>
          <cell r="H1351" t="str">
            <v>herbivore</v>
          </cell>
          <cell r="J1351">
            <v>0</v>
          </cell>
        </row>
        <row r="1352">
          <cell r="A1352">
            <v>107</v>
          </cell>
          <cell r="B1352">
            <v>4</v>
          </cell>
          <cell r="C1352">
            <v>12</v>
          </cell>
          <cell r="D1352" t="str">
            <v>RO2011</v>
          </cell>
          <cell r="E1352">
            <v>35</v>
          </cell>
          <cell r="F1352" t="str">
            <v>Telotylenchidae</v>
          </cell>
          <cell r="G1352" t="str">
            <v>female</v>
          </cell>
          <cell r="H1352" t="str">
            <v>herbivore</v>
          </cell>
          <cell r="J1352">
            <v>0</v>
          </cell>
        </row>
        <row r="1353">
          <cell r="A1353">
            <v>108</v>
          </cell>
          <cell r="B1353">
            <v>4</v>
          </cell>
          <cell r="C1353">
            <v>12</v>
          </cell>
          <cell r="D1353" t="str">
            <v>RO2011</v>
          </cell>
          <cell r="E1353">
            <v>35</v>
          </cell>
          <cell r="F1353" t="str">
            <v>Telotylenchidae</v>
          </cell>
          <cell r="G1353" t="str">
            <v>juvenile</v>
          </cell>
          <cell r="H1353" t="str">
            <v>herbivore</v>
          </cell>
          <cell r="J1353">
            <v>0</v>
          </cell>
        </row>
        <row r="1354">
          <cell r="A1354">
            <v>109</v>
          </cell>
          <cell r="B1354">
            <v>4</v>
          </cell>
          <cell r="C1354">
            <v>12</v>
          </cell>
          <cell r="D1354" t="str">
            <v>RO2011</v>
          </cell>
          <cell r="E1354">
            <v>35</v>
          </cell>
          <cell r="F1354" t="str">
            <v>Telotylenchidae</v>
          </cell>
          <cell r="G1354" t="str">
            <v>juvenile</v>
          </cell>
          <cell r="H1354" t="str">
            <v>herbivore</v>
          </cell>
          <cell r="J1354">
            <v>0</v>
          </cell>
        </row>
        <row r="1355">
          <cell r="A1355">
            <v>110</v>
          </cell>
          <cell r="B1355">
            <v>4</v>
          </cell>
          <cell r="C1355">
            <v>12</v>
          </cell>
          <cell r="D1355" t="str">
            <v>RO2011</v>
          </cell>
          <cell r="E1355">
            <v>35</v>
          </cell>
          <cell r="F1355" t="str">
            <v>Telotylenchidae</v>
          </cell>
          <cell r="G1355" t="str">
            <v>juvenile</v>
          </cell>
          <cell r="H1355" t="str">
            <v>herbivore</v>
          </cell>
          <cell r="J1355">
            <v>0</v>
          </cell>
        </row>
        <row r="1356">
          <cell r="A1356">
            <v>111</v>
          </cell>
          <cell r="B1356">
            <v>4</v>
          </cell>
          <cell r="C1356">
            <v>12</v>
          </cell>
          <cell r="D1356" t="str">
            <v>RO2011</v>
          </cell>
          <cell r="E1356">
            <v>35</v>
          </cell>
          <cell r="F1356" t="str">
            <v>Aphelenchidae</v>
          </cell>
          <cell r="G1356" t="str">
            <v>female</v>
          </cell>
          <cell r="H1356" t="str">
            <v>fungivore</v>
          </cell>
          <cell r="J1356">
            <v>0</v>
          </cell>
        </row>
        <row r="1357">
          <cell r="A1357">
            <v>112</v>
          </cell>
          <cell r="B1357">
            <v>4</v>
          </cell>
          <cell r="C1357">
            <v>12</v>
          </cell>
          <cell r="D1357" t="str">
            <v>RO2011</v>
          </cell>
          <cell r="E1357">
            <v>35</v>
          </cell>
          <cell r="F1357" t="str">
            <v>Telotylenchidae</v>
          </cell>
          <cell r="G1357" t="str">
            <v>juvenile</v>
          </cell>
          <cell r="H1357" t="str">
            <v>herbivore</v>
          </cell>
          <cell r="J1357">
            <v>0</v>
          </cell>
        </row>
        <row r="1358">
          <cell r="A1358">
            <v>113</v>
          </cell>
          <cell r="B1358">
            <v>4</v>
          </cell>
          <cell r="C1358">
            <v>12</v>
          </cell>
          <cell r="D1358" t="str">
            <v>RO2011</v>
          </cell>
          <cell r="E1358">
            <v>35</v>
          </cell>
          <cell r="F1358" t="str">
            <v>Aphelenchoididae</v>
          </cell>
          <cell r="G1358" t="str">
            <v>female</v>
          </cell>
          <cell r="H1358" t="str">
            <v>fungivore</v>
          </cell>
          <cell r="J1358">
            <v>0</v>
          </cell>
        </row>
        <row r="1359">
          <cell r="A1359">
            <v>1</v>
          </cell>
          <cell r="B1359">
            <v>4</v>
          </cell>
          <cell r="C1359">
            <v>16</v>
          </cell>
          <cell r="D1359" t="str">
            <v>DOMaisII</v>
          </cell>
          <cell r="E1359">
            <v>37</v>
          </cell>
          <cell r="F1359" t="str">
            <v>Qudsianematidae</v>
          </cell>
          <cell r="G1359" t="str">
            <v>juvenile</v>
          </cell>
          <cell r="H1359" t="str">
            <v>omnivore</v>
          </cell>
          <cell r="J1359">
            <v>0</v>
          </cell>
        </row>
        <row r="1360">
          <cell r="A1360">
            <v>2</v>
          </cell>
          <cell r="B1360">
            <v>4</v>
          </cell>
          <cell r="C1360">
            <v>16</v>
          </cell>
          <cell r="D1360" t="str">
            <v>DOMaisII</v>
          </cell>
          <cell r="E1360">
            <v>37</v>
          </cell>
          <cell r="F1360" t="str">
            <v>Hoplolaimidae</v>
          </cell>
          <cell r="G1360" t="str">
            <v>juvenile</v>
          </cell>
          <cell r="H1360" t="str">
            <v>herbivore</v>
          </cell>
          <cell r="J1360">
            <v>0</v>
          </cell>
        </row>
        <row r="1361">
          <cell r="A1361">
            <v>3</v>
          </cell>
          <cell r="B1361">
            <v>4</v>
          </cell>
          <cell r="C1361">
            <v>16</v>
          </cell>
          <cell r="D1361" t="str">
            <v>DOMaisII</v>
          </cell>
          <cell r="E1361">
            <v>37</v>
          </cell>
          <cell r="F1361" t="str">
            <v>Telotylenchidae</v>
          </cell>
          <cell r="G1361" t="str">
            <v>juvenile</v>
          </cell>
          <cell r="H1361" t="str">
            <v>herbivore</v>
          </cell>
          <cell r="J1361" t="str">
            <v>???</v>
          </cell>
        </row>
        <row r="1362">
          <cell r="A1362">
            <v>4</v>
          </cell>
          <cell r="B1362">
            <v>4</v>
          </cell>
          <cell r="C1362">
            <v>16</v>
          </cell>
          <cell r="D1362" t="str">
            <v>DOMaisII</v>
          </cell>
          <cell r="E1362">
            <v>37</v>
          </cell>
          <cell r="F1362" t="str">
            <v>Tylenchidae</v>
          </cell>
          <cell r="G1362" t="str">
            <v>male</v>
          </cell>
          <cell r="H1362" t="str">
            <v>herbivore</v>
          </cell>
          <cell r="J1362">
            <v>0</v>
          </cell>
        </row>
        <row r="1363">
          <cell r="A1363">
            <v>5</v>
          </cell>
          <cell r="B1363">
            <v>4</v>
          </cell>
          <cell r="C1363">
            <v>16</v>
          </cell>
          <cell r="D1363" t="str">
            <v>DOMaisII</v>
          </cell>
          <cell r="E1363">
            <v>37</v>
          </cell>
          <cell r="F1363" t="str">
            <v>Qudsianematidae</v>
          </cell>
          <cell r="G1363" t="str">
            <v>female</v>
          </cell>
          <cell r="H1363" t="str">
            <v>omnivore</v>
          </cell>
          <cell r="J1363">
            <v>0</v>
          </cell>
        </row>
        <row r="1364">
          <cell r="A1364">
            <v>6</v>
          </cell>
          <cell r="B1364">
            <v>4</v>
          </cell>
          <cell r="C1364">
            <v>16</v>
          </cell>
          <cell r="D1364" t="str">
            <v>DOMaisII</v>
          </cell>
          <cell r="E1364">
            <v>37</v>
          </cell>
          <cell r="F1364" t="str">
            <v>Telotylenchidae</v>
          </cell>
          <cell r="G1364" t="str">
            <v>juvenile</v>
          </cell>
          <cell r="H1364" t="str">
            <v>herbivore</v>
          </cell>
          <cell r="J1364">
            <v>0</v>
          </cell>
        </row>
        <row r="1365">
          <cell r="A1365">
            <v>7</v>
          </cell>
          <cell r="B1365">
            <v>4</v>
          </cell>
          <cell r="C1365">
            <v>16</v>
          </cell>
          <cell r="D1365" t="str">
            <v>DOMaisII</v>
          </cell>
          <cell r="E1365">
            <v>37</v>
          </cell>
          <cell r="F1365" t="str">
            <v>Hoplolaimidae</v>
          </cell>
          <cell r="G1365" t="str">
            <v>juvenile</v>
          </cell>
          <cell r="H1365" t="str">
            <v>herbivore</v>
          </cell>
          <cell r="J1365">
            <v>0</v>
          </cell>
        </row>
        <row r="1366">
          <cell r="A1366">
            <v>8</v>
          </cell>
          <cell r="B1366">
            <v>4</v>
          </cell>
          <cell r="C1366">
            <v>16</v>
          </cell>
          <cell r="D1366" t="str">
            <v>DOMaisII</v>
          </cell>
          <cell r="E1366">
            <v>37</v>
          </cell>
          <cell r="F1366" t="str">
            <v>Rhabditidae</v>
          </cell>
          <cell r="G1366" t="str">
            <v>female</v>
          </cell>
          <cell r="H1366" t="str">
            <v>bacterivore</v>
          </cell>
          <cell r="J1366">
            <v>0</v>
          </cell>
        </row>
        <row r="1367">
          <cell r="A1367">
            <v>9</v>
          </cell>
          <cell r="B1367">
            <v>4</v>
          </cell>
          <cell r="C1367">
            <v>16</v>
          </cell>
          <cell r="D1367" t="str">
            <v>DOMaisII</v>
          </cell>
          <cell r="E1367">
            <v>37</v>
          </cell>
          <cell r="F1367" t="str">
            <v>Thornenematidae</v>
          </cell>
          <cell r="G1367" t="str">
            <v>juvenile</v>
          </cell>
          <cell r="H1367" t="str">
            <v>omnivore</v>
          </cell>
          <cell r="J1367">
            <v>0</v>
          </cell>
        </row>
        <row r="1368">
          <cell r="A1368">
            <v>10</v>
          </cell>
          <cell r="B1368">
            <v>4</v>
          </cell>
          <cell r="C1368">
            <v>16</v>
          </cell>
          <cell r="D1368" t="str">
            <v>DOMaisII</v>
          </cell>
          <cell r="E1368">
            <v>37</v>
          </cell>
          <cell r="F1368" t="str">
            <v>Tylenchidae</v>
          </cell>
          <cell r="G1368" t="str">
            <v>female</v>
          </cell>
          <cell r="H1368" t="str">
            <v>herbivore</v>
          </cell>
          <cell r="J1368">
            <v>0</v>
          </cell>
        </row>
        <row r="1369">
          <cell r="A1369">
            <v>11</v>
          </cell>
          <cell r="B1369">
            <v>4</v>
          </cell>
          <cell r="C1369">
            <v>16</v>
          </cell>
          <cell r="D1369" t="str">
            <v>DOMaisII</v>
          </cell>
          <cell r="E1369">
            <v>37</v>
          </cell>
          <cell r="F1369" t="str">
            <v>Hoplolaimidae</v>
          </cell>
          <cell r="G1369" t="str">
            <v>female</v>
          </cell>
          <cell r="H1369" t="str">
            <v>herbivore</v>
          </cell>
          <cell r="J1369">
            <v>0</v>
          </cell>
        </row>
        <row r="1370">
          <cell r="A1370">
            <v>12</v>
          </cell>
          <cell r="B1370">
            <v>4</v>
          </cell>
          <cell r="C1370">
            <v>16</v>
          </cell>
          <cell r="D1370" t="str">
            <v>DOMaisII</v>
          </cell>
          <cell r="E1370">
            <v>37</v>
          </cell>
          <cell r="F1370" t="str">
            <v>Hoplolaimidae</v>
          </cell>
          <cell r="G1370" t="str">
            <v>female</v>
          </cell>
          <cell r="H1370" t="str">
            <v>herbivore</v>
          </cell>
          <cell r="J1370">
            <v>0</v>
          </cell>
        </row>
        <row r="1371">
          <cell r="A1371">
            <v>13</v>
          </cell>
          <cell r="B1371">
            <v>4</v>
          </cell>
          <cell r="C1371">
            <v>16</v>
          </cell>
          <cell r="D1371" t="str">
            <v>DOMaisII</v>
          </cell>
          <cell r="E1371">
            <v>37</v>
          </cell>
          <cell r="F1371" t="str">
            <v>Aporcelaimidae</v>
          </cell>
          <cell r="G1371" t="str">
            <v>female</v>
          </cell>
          <cell r="H1371" t="str">
            <v>omnivore</v>
          </cell>
          <cell r="J1371">
            <v>0</v>
          </cell>
        </row>
        <row r="1372">
          <cell r="A1372">
            <v>14</v>
          </cell>
          <cell r="B1372">
            <v>4</v>
          </cell>
          <cell r="C1372">
            <v>16</v>
          </cell>
          <cell r="D1372" t="str">
            <v>DOMaisII</v>
          </cell>
          <cell r="E1372">
            <v>37</v>
          </cell>
          <cell r="F1372" t="str">
            <v>Telotylenchidae</v>
          </cell>
          <cell r="G1372" t="str">
            <v>female</v>
          </cell>
          <cell r="H1372" t="str">
            <v>herbivore</v>
          </cell>
          <cell r="J1372">
            <v>0</v>
          </cell>
        </row>
        <row r="1373">
          <cell r="A1373">
            <v>15</v>
          </cell>
          <cell r="B1373">
            <v>4</v>
          </cell>
          <cell r="C1373">
            <v>16</v>
          </cell>
          <cell r="D1373" t="str">
            <v>DOMaisII</v>
          </cell>
          <cell r="E1373">
            <v>37</v>
          </cell>
          <cell r="F1373" t="str">
            <v>Cephalobidae</v>
          </cell>
          <cell r="G1373" t="str">
            <v>female</v>
          </cell>
          <cell r="H1373" t="str">
            <v>bacterivore</v>
          </cell>
          <cell r="J1373">
            <v>0</v>
          </cell>
        </row>
        <row r="1374">
          <cell r="A1374">
            <v>16</v>
          </cell>
          <cell r="B1374">
            <v>4</v>
          </cell>
          <cell r="C1374">
            <v>16</v>
          </cell>
          <cell r="D1374" t="str">
            <v>DOMaisII</v>
          </cell>
          <cell r="E1374">
            <v>37</v>
          </cell>
          <cell r="F1374" t="str">
            <v>Tylenchidae</v>
          </cell>
          <cell r="G1374" t="str">
            <v>juvenile</v>
          </cell>
          <cell r="H1374" t="str">
            <v>herbivore</v>
          </cell>
          <cell r="J1374">
            <v>0</v>
          </cell>
        </row>
        <row r="1375">
          <cell r="A1375">
            <v>17</v>
          </cell>
          <cell r="B1375">
            <v>4</v>
          </cell>
          <cell r="C1375">
            <v>16</v>
          </cell>
          <cell r="D1375" t="str">
            <v>DOMaisII</v>
          </cell>
          <cell r="E1375">
            <v>37</v>
          </cell>
          <cell r="F1375" t="str">
            <v>Telotylenchidae</v>
          </cell>
          <cell r="G1375" t="str">
            <v>female</v>
          </cell>
          <cell r="H1375" t="str">
            <v>herbivore</v>
          </cell>
          <cell r="J1375">
            <v>0</v>
          </cell>
        </row>
        <row r="1376">
          <cell r="A1376">
            <v>18</v>
          </cell>
          <cell r="B1376">
            <v>4</v>
          </cell>
          <cell r="C1376">
            <v>16</v>
          </cell>
          <cell r="D1376" t="str">
            <v>DOMaisII</v>
          </cell>
          <cell r="E1376">
            <v>37</v>
          </cell>
          <cell r="F1376" t="str">
            <v>Telotylenchidae</v>
          </cell>
          <cell r="G1376" t="str">
            <v>female</v>
          </cell>
          <cell r="H1376" t="str">
            <v>herbivore</v>
          </cell>
          <cell r="J1376">
            <v>0</v>
          </cell>
        </row>
        <row r="1377">
          <cell r="A1377">
            <v>19</v>
          </cell>
          <cell r="B1377">
            <v>4</v>
          </cell>
          <cell r="C1377">
            <v>16</v>
          </cell>
          <cell r="D1377" t="str">
            <v>DOMaisII</v>
          </cell>
          <cell r="E1377">
            <v>37</v>
          </cell>
          <cell r="F1377" t="str">
            <v>Cephalobidae</v>
          </cell>
          <cell r="G1377" t="str">
            <v>female</v>
          </cell>
          <cell r="H1377" t="str">
            <v>bacterivore</v>
          </cell>
          <cell r="J1377">
            <v>0</v>
          </cell>
        </row>
        <row r="1378">
          <cell r="A1378">
            <v>20</v>
          </cell>
          <cell r="B1378">
            <v>4</v>
          </cell>
          <cell r="C1378">
            <v>16</v>
          </cell>
          <cell r="D1378" t="str">
            <v>DOMaisII</v>
          </cell>
          <cell r="E1378">
            <v>37</v>
          </cell>
          <cell r="F1378" t="str">
            <v>Aphelenchidae</v>
          </cell>
          <cell r="G1378" t="str">
            <v>female</v>
          </cell>
          <cell r="H1378" t="str">
            <v>fungivore</v>
          </cell>
          <cell r="J1378">
            <v>0</v>
          </cell>
        </row>
        <row r="1379">
          <cell r="A1379">
            <v>21</v>
          </cell>
          <cell r="B1379">
            <v>4</v>
          </cell>
          <cell r="C1379">
            <v>16</v>
          </cell>
          <cell r="D1379" t="str">
            <v>DOMaisII</v>
          </cell>
          <cell r="E1379">
            <v>37</v>
          </cell>
          <cell r="F1379" t="str">
            <v>unknown</v>
          </cell>
          <cell r="G1379" t="str">
            <v>female</v>
          </cell>
          <cell r="H1379" t="str">
            <v>omnivore</v>
          </cell>
          <cell r="J1379" t="str">
            <v>!!!</v>
          </cell>
        </row>
        <row r="1380">
          <cell r="A1380">
            <v>22</v>
          </cell>
          <cell r="B1380">
            <v>4</v>
          </cell>
          <cell r="C1380">
            <v>16</v>
          </cell>
          <cell r="D1380" t="str">
            <v>DOMaisII</v>
          </cell>
          <cell r="E1380">
            <v>37</v>
          </cell>
          <cell r="F1380" t="str">
            <v>Hoplolaimidae</v>
          </cell>
          <cell r="G1380" t="str">
            <v>female</v>
          </cell>
          <cell r="H1380" t="str">
            <v>herbivore</v>
          </cell>
          <cell r="J1380">
            <v>0</v>
          </cell>
        </row>
        <row r="1381">
          <cell r="A1381">
            <v>23</v>
          </cell>
          <cell r="B1381">
            <v>4</v>
          </cell>
          <cell r="C1381">
            <v>16</v>
          </cell>
          <cell r="D1381" t="str">
            <v>DOMaisII</v>
          </cell>
          <cell r="E1381">
            <v>37</v>
          </cell>
          <cell r="F1381" t="str">
            <v>Rhabditidae</v>
          </cell>
          <cell r="G1381" t="str">
            <v>juvenile</v>
          </cell>
          <cell r="H1381" t="str">
            <v>bacterivore</v>
          </cell>
          <cell r="J1381">
            <v>0</v>
          </cell>
        </row>
        <row r="1382">
          <cell r="A1382">
            <v>24</v>
          </cell>
          <cell r="B1382">
            <v>4</v>
          </cell>
          <cell r="C1382">
            <v>16</v>
          </cell>
          <cell r="D1382" t="str">
            <v>DOMaisII</v>
          </cell>
          <cell r="E1382">
            <v>37</v>
          </cell>
          <cell r="F1382" t="str">
            <v>Rhabditidae</v>
          </cell>
          <cell r="G1382" t="str">
            <v>juvenile</v>
          </cell>
          <cell r="H1382" t="str">
            <v>bacterivore</v>
          </cell>
          <cell r="J1382">
            <v>0</v>
          </cell>
        </row>
        <row r="1383">
          <cell r="A1383">
            <v>25</v>
          </cell>
          <cell r="B1383">
            <v>4</v>
          </cell>
          <cell r="C1383">
            <v>16</v>
          </cell>
          <cell r="D1383" t="str">
            <v>DOMaisII</v>
          </cell>
          <cell r="E1383">
            <v>37</v>
          </cell>
          <cell r="F1383" t="str">
            <v>Tylenchidae</v>
          </cell>
          <cell r="G1383" t="str">
            <v>female</v>
          </cell>
          <cell r="H1383" t="str">
            <v>herbivore</v>
          </cell>
          <cell r="J1383" t="str">
            <v>!!!</v>
          </cell>
        </row>
        <row r="1384">
          <cell r="A1384">
            <v>26</v>
          </cell>
          <cell r="B1384">
            <v>4</v>
          </cell>
          <cell r="C1384">
            <v>16</v>
          </cell>
          <cell r="D1384" t="str">
            <v>DOMaisII</v>
          </cell>
          <cell r="E1384">
            <v>37</v>
          </cell>
          <cell r="F1384" t="str">
            <v>Hoplolaimidae</v>
          </cell>
          <cell r="G1384" t="str">
            <v>female</v>
          </cell>
          <cell r="H1384" t="str">
            <v>herbivore</v>
          </cell>
          <cell r="J1384">
            <v>0</v>
          </cell>
        </row>
        <row r="1385">
          <cell r="A1385">
            <v>27</v>
          </cell>
          <cell r="B1385">
            <v>4</v>
          </cell>
          <cell r="C1385">
            <v>16</v>
          </cell>
          <cell r="D1385" t="str">
            <v>DOMaisII</v>
          </cell>
          <cell r="E1385">
            <v>37</v>
          </cell>
          <cell r="F1385" t="str">
            <v>Tylenchidae</v>
          </cell>
          <cell r="G1385" t="str">
            <v>female</v>
          </cell>
          <cell r="H1385" t="str">
            <v>herbivore</v>
          </cell>
          <cell r="J1385">
            <v>0</v>
          </cell>
        </row>
        <row r="1386">
          <cell r="A1386">
            <v>28</v>
          </cell>
          <cell r="B1386">
            <v>4</v>
          </cell>
          <cell r="C1386">
            <v>16</v>
          </cell>
          <cell r="D1386" t="str">
            <v>DOMaisII</v>
          </cell>
          <cell r="E1386">
            <v>37</v>
          </cell>
          <cell r="F1386" t="str">
            <v>Pratylenchidae</v>
          </cell>
          <cell r="G1386" t="str">
            <v>female</v>
          </cell>
          <cell r="H1386" t="str">
            <v>herbivore</v>
          </cell>
          <cell r="J1386" t="str">
            <v>!!!!</v>
          </cell>
        </row>
        <row r="1387">
          <cell r="A1387">
            <v>29</v>
          </cell>
          <cell r="B1387">
            <v>4</v>
          </cell>
          <cell r="C1387">
            <v>16</v>
          </cell>
          <cell r="D1387" t="str">
            <v>DOMaisII</v>
          </cell>
          <cell r="E1387">
            <v>37</v>
          </cell>
          <cell r="F1387" t="str">
            <v>Tylenchidae</v>
          </cell>
          <cell r="G1387" t="str">
            <v>male</v>
          </cell>
          <cell r="H1387" t="str">
            <v>herbivore</v>
          </cell>
          <cell r="J1387">
            <v>0</v>
          </cell>
        </row>
        <row r="1388">
          <cell r="A1388">
            <v>30</v>
          </cell>
          <cell r="B1388">
            <v>4</v>
          </cell>
          <cell r="C1388">
            <v>16</v>
          </cell>
          <cell r="D1388" t="str">
            <v>DOMaisII</v>
          </cell>
          <cell r="E1388">
            <v>37</v>
          </cell>
          <cell r="F1388" t="str">
            <v>Rhabditidae</v>
          </cell>
          <cell r="G1388" t="str">
            <v>female</v>
          </cell>
          <cell r="H1388" t="str">
            <v>bacterivore</v>
          </cell>
          <cell r="J1388">
            <v>0</v>
          </cell>
        </row>
        <row r="1389">
          <cell r="A1389">
            <v>31</v>
          </cell>
          <cell r="B1389">
            <v>4</v>
          </cell>
          <cell r="C1389">
            <v>16</v>
          </cell>
          <cell r="D1389" t="str">
            <v>DOMaisII</v>
          </cell>
          <cell r="E1389">
            <v>37</v>
          </cell>
          <cell r="F1389" t="str">
            <v>Psilenchidae</v>
          </cell>
          <cell r="G1389" t="str">
            <v>female</v>
          </cell>
          <cell r="H1389" t="str">
            <v>herbivore</v>
          </cell>
          <cell r="J1389">
            <v>0</v>
          </cell>
        </row>
        <row r="1390">
          <cell r="A1390">
            <v>32</v>
          </cell>
          <cell r="B1390">
            <v>4</v>
          </cell>
          <cell r="C1390">
            <v>16</v>
          </cell>
          <cell r="D1390" t="str">
            <v>DOMaisII</v>
          </cell>
          <cell r="E1390">
            <v>37</v>
          </cell>
          <cell r="F1390" t="str">
            <v>Tylenchidae</v>
          </cell>
          <cell r="G1390" t="str">
            <v>female</v>
          </cell>
          <cell r="H1390" t="str">
            <v>herbivore</v>
          </cell>
          <cell r="J1390">
            <v>0</v>
          </cell>
        </row>
        <row r="1391">
          <cell r="A1391">
            <v>33</v>
          </cell>
          <cell r="B1391">
            <v>4</v>
          </cell>
          <cell r="C1391">
            <v>16</v>
          </cell>
          <cell r="D1391" t="str">
            <v>DOMaisII</v>
          </cell>
          <cell r="E1391">
            <v>37</v>
          </cell>
          <cell r="F1391" t="str">
            <v>Telotylenchidae</v>
          </cell>
          <cell r="G1391" t="str">
            <v>female</v>
          </cell>
          <cell r="H1391" t="str">
            <v>herbivore</v>
          </cell>
          <cell r="J1391">
            <v>0</v>
          </cell>
        </row>
        <row r="1392">
          <cell r="A1392">
            <v>34</v>
          </cell>
          <cell r="B1392">
            <v>4</v>
          </cell>
          <cell r="C1392">
            <v>16</v>
          </cell>
          <cell r="D1392" t="str">
            <v>DOMaisII</v>
          </cell>
          <cell r="E1392">
            <v>37</v>
          </cell>
          <cell r="F1392" t="str">
            <v>Hoplolaimidae</v>
          </cell>
          <cell r="G1392" t="str">
            <v>female</v>
          </cell>
          <cell r="H1392" t="str">
            <v>herbivore</v>
          </cell>
          <cell r="J1392">
            <v>0</v>
          </cell>
        </row>
        <row r="1393">
          <cell r="A1393">
            <v>35</v>
          </cell>
          <cell r="B1393">
            <v>4</v>
          </cell>
          <cell r="C1393">
            <v>16</v>
          </cell>
          <cell r="D1393" t="str">
            <v>DOMaisII</v>
          </cell>
          <cell r="E1393">
            <v>37</v>
          </cell>
          <cell r="F1393" t="str">
            <v>Telotylenchidae</v>
          </cell>
          <cell r="G1393" t="str">
            <v>female</v>
          </cell>
          <cell r="H1393" t="str">
            <v>herbivore</v>
          </cell>
          <cell r="J1393">
            <v>0</v>
          </cell>
        </row>
        <row r="1394">
          <cell r="A1394">
            <v>36</v>
          </cell>
          <cell r="B1394">
            <v>4</v>
          </cell>
          <cell r="C1394">
            <v>16</v>
          </cell>
          <cell r="D1394" t="str">
            <v>DOMaisII</v>
          </cell>
          <cell r="E1394">
            <v>37</v>
          </cell>
          <cell r="F1394" t="str">
            <v>Thornenematidae</v>
          </cell>
          <cell r="G1394" t="str">
            <v>juvenile</v>
          </cell>
          <cell r="H1394" t="str">
            <v>omnivore</v>
          </cell>
          <cell r="J1394">
            <v>0</v>
          </cell>
        </row>
        <row r="1395">
          <cell r="A1395">
            <v>37</v>
          </cell>
          <cell r="B1395">
            <v>4</v>
          </cell>
          <cell r="C1395">
            <v>16</v>
          </cell>
          <cell r="D1395" t="str">
            <v>DOMaisII</v>
          </cell>
          <cell r="E1395">
            <v>37</v>
          </cell>
          <cell r="F1395" t="str">
            <v>Tylenchidae</v>
          </cell>
          <cell r="G1395" t="str">
            <v>juvenile</v>
          </cell>
          <cell r="H1395" t="str">
            <v>herbivore</v>
          </cell>
          <cell r="J1395">
            <v>0</v>
          </cell>
        </row>
        <row r="1396">
          <cell r="A1396">
            <v>38</v>
          </cell>
          <cell r="B1396">
            <v>4</v>
          </cell>
          <cell r="C1396">
            <v>16</v>
          </cell>
          <cell r="D1396" t="str">
            <v>DOMaisII</v>
          </cell>
          <cell r="E1396">
            <v>37</v>
          </cell>
          <cell r="F1396" t="str">
            <v>Tylenchidae</v>
          </cell>
          <cell r="G1396" t="str">
            <v>juvenile</v>
          </cell>
          <cell r="H1396" t="str">
            <v>herbivore</v>
          </cell>
          <cell r="J1396">
            <v>0</v>
          </cell>
        </row>
        <row r="1397">
          <cell r="A1397">
            <v>39</v>
          </cell>
          <cell r="B1397">
            <v>4</v>
          </cell>
          <cell r="C1397">
            <v>16</v>
          </cell>
          <cell r="D1397" t="str">
            <v>DOMaisII</v>
          </cell>
          <cell r="E1397">
            <v>37</v>
          </cell>
          <cell r="F1397" t="str">
            <v>Tylenchidae</v>
          </cell>
          <cell r="G1397" t="str">
            <v>female</v>
          </cell>
          <cell r="H1397" t="str">
            <v>herbivore</v>
          </cell>
          <cell r="J1397">
            <v>0</v>
          </cell>
        </row>
        <row r="1398">
          <cell r="A1398">
            <v>40</v>
          </cell>
          <cell r="B1398">
            <v>4</v>
          </cell>
          <cell r="C1398">
            <v>16</v>
          </cell>
          <cell r="D1398" t="str">
            <v>DOMaisII</v>
          </cell>
          <cell r="E1398">
            <v>37</v>
          </cell>
          <cell r="F1398" t="str">
            <v>Rhabditidae</v>
          </cell>
          <cell r="G1398" t="str">
            <v>juvenile</v>
          </cell>
          <cell r="H1398" t="str">
            <v>bacterivore</v>
          </cell>
          <cell r="J1398">
            <v>0</v>
          </cell>
        </row>
        <row r="1399">
          <cell r="A1399">
            <v>41</v>
          </cell>
          <cell r="B1399">
            <v>4</v>
          </cell>
          <cell r="C1399">
            <v>16</v>
          </cell>
          <cell r="D1399" t="str">
            <v>DOMaisII</v>
          </cell>
          <cell r="E1399">
            <v>37</v>
          </cell>
          <cell r="F1399" t="str">
            <v>Telotylenchidae</v>
          </cell>
          <cell r="G1399" t="str">
            <v>female</v>
          </cell>
          <cell r="H1399" t="str">
            <v>herbivore</v>
          </cell>
          <cell r="J1399">
            <v>0</v>
          </cell>
        </row>
        <row r="1400">
          <cell r="A1400">
            <v>42</v>
          </cell>
          <cell r="B1400">
            <v>4</v>
          </cell>
          <cell r="C1400">
            <v>16</v>
          </cell>
          <cell r="D1400" t="str">
            <v>DOMaisII</v>
          </cell>
          <cell r="E1400">
            <v>37</v>
          </cell>
          <cell r="F1400" t="str">
            <v>Cephalobidae</v>
          </cell>
          <cell r="G1400" t="str">
            <v>male</v>
          </cell>
          <cell r="H1400" t="str">
            <v>bacterivore</v>
          </cell>
          <cell r="J1400">
            <v>0</v>
          </cell>
        </row>
        <row r="1401">
          <cell r="A1401">
            <v>43</v>
          </cell>
          <cell r="B1401">
            <v>4</v>
          </cell>
          <cell r="C1401">
            <v>16</v>
          </cell>
          <cell r="D1401" t="str">
            <v>DOMaisII</v>
          </cell>
          <cell r="E1401">
            <v>37</v>
          </cell>
          <cell r="F1401" t="str">
            <v>Telotylenchidae</v>
          </cell>
          <cell r="G1401" t="str">
            <v>female</v>
          </cell>
          <cell r="H1401" t="str">
            <v>herbivore</v>
          </cell>
          <cell r="J1401">
            <v>0</v>
          </cell>
        </row>
        <row r="1402">
          <cell r="A1402">
            <v>44</v>
          </cell>
          <cell r="B1402">
            <v>4</v>
          </cell>
          <cell r="C1402">
            <v>16</v>
          </cell>
          <cell r="D1402" t="str">
            <v>DOMaisII</v>
          </cell>
          <cell r="E1402">
            <v>37</v>
          </cell>
          <cell r="F1402" t="str">
            <v>Rhabditidae</v>
          </cell>
          <cell r="G1402" t="str">
            <v>female</v>
          </cell>
          <cell r="H1402" t="str">
            <v>bacterivore</v>
          </cell>
          <cell r="J1402">
            <v>0</v>
          </cell>
        </row>
        <row r="1403">
          <cell r="A1403">
            <v>45</v>
          </cell>
          <cell r="B1403">
            <v>4</v>
          </cell>
          <cell r="C1403">
            <v>16</v>
          </cell>
          <cell r="D1403" t="str">
            <v>DOMaisII</v>
          </cell>
          <cell r="E1403">
            <v>37</v>
          </cell>
          <cell r="F1403" t="str">
            <v>Hoplolaimidae</v>
          </cell>
          <cell r="G1403" t="str">
            <v>female</v>
          </cell>
          <cell r="H1403" t="str">
            <v>herbivore</v>
          </cell>
          <cell r="J1403">
            <v>0</v>
          </cell>
        </row>
        <row r="1404">
          <cell r="A1404">
            <v>46</v>
          </cell>
          <cell r="B1404">
            <v>4</v>
          </cell>
          <cell r="C1404">
            <v>16</v>
          </cell>
          <cell r="D1404" t="str">
            <v>DOMaisII</v>
          </cell>
          <cell r="E1404">
            <v>37</v>
          </cell>
          <cell r="F1404" t="str">
            <v>Aphelenchidae</v>
          </cell>
          <cell r="G1404" t="str">
            <v>female</v>
          </cell>
          <cell r="H1404" t="str">
            <v>fungivore</v>
          </cell>
          <cell r="J1404">
            <v>0</v>
          </cell>
        </row>
        <row r="1405">
          <cell r="A1405">
            <v>47</v>
          </cell>
          <cell r="B1405">
            <v>4</v>
          </cell>
          <cell r="C1405">
            <v>16</v>
          </cell>
          <cell r="D1405" t="str">
            <v>DOMaisII</v>
          </cell>
          <cell r="E1405">
            <v>37</v>
          </cell>
          <cell r="F1405" t="str">
            <v>Cephalobidae</v>
          </cell>
          <cell r="G1405" t="str">
            <v>female</v>
          </cell>
          <cell r="H1405" t="str">
            <v>bacterivore</v>
          </cell>
          <cell r="J1405">
            <v>0</v>
          </cell>
        </row>
        <row r="1406">
          <cell r="A1406">
            <v>48</v>
          </cell>
          <cell r="B1406">
            <v>4</v>
          </cell>
          <cell r="C1406">
            <v>16</v>
          </cell>
          <cell r="D1406" t="str">
            <v>DOMaisII</v>
          </cell>
          <cell r="E1406">
            <v>37</v>
          </cell>
          <cell r="F1406" t="str">
            <v>Tylenchidae</v>
          </cell>
          <cell r="G1406" t="str">
            <v>female</v>
          </cell>
          <cell r="H1406" t="str">
            <v>herbivore</v>
          </cell>
          <cell r="J1406">
            <v>0</v>
          </cell>
        </row>
        <row r="1407">
          <cell r="A1407">
            <v>49</v>
          </cell>
          <cell r="B1407">
            <v>4</v>
          </cell>
          <cell r="C1407">
            <v>16</v>
          </cell>
          <cell r="D1407" t="str">
            <v>DOMaisII</v>
          </cell>
          <cell r="E1407">
            <v>37</v>
          </cell>
          <cell r="F1407" t="str">
            <v>Psilenchidae</v>
          </cell>
          <cell r="G1407" t="str">
            <v>juvenile</v>
          </cell>
          <cell r="H1407" t="str">
            <v>herbivore</v>
          </cell>
          <cell r="J1407">
            <v>0</v>
          </cell>
        </row>
        <row r="1408">
          <cell r="A1408">
            <v>50</v>
          </cell>
          <cell r="B1408">
            <v>4</v>
          </cell>
          <cell r="C1408">
            <v>16</v>
          </cell>
          <cell r="D1408" t="str">
            <v>DOMaisII</v>
          </cell>
          <cell r="E1408">
            <v>37</v>
          </cell>
          <cell r="F1408" t="str">
            <v>Tylenchidae</v>
          </cell>
          <cell r="G1408" t="str">
            <v>male</v>
          </cell>
          <cell r="H1408" t="str">
            <v>herbivore</v>
          </cell>
          <cell r="J1408">
            <v>0</v>
          </cell>
        </row>
        <row r="1409">
          <cell r="A1409">
            <v>51</v>
          </cell>
          <cell r="B1409">
            <v>4</v>
          </cell>
          <cell r="C1409">
            <v>16</v>
          </cell>
          <cell r="D1409" t="str">
            <v>DOMaisII</v>
          </cell>
          <cell r="E1409">
            <v>37</v>
          </cell>
          <cell r="F1409" t="str">
            <v>Cephalobidae</v>
          </cell>
          <cell r="G1409" t="str">
            <v>female</v>
          </cell>
          <cell r="H1409" t="str">
            <v>bacterivore</v>
          </cell>
          <cell r="J1409">
            <v>0</v>
          </cell>
        </row>
        <row r="1410">
          <cell r="A1410">
            <v>52</v>
          </cell>
          <cell r="B1410">
            <v>4</v>
          </cell>
          <cell r="C1410">
            <v>16</v>
          </cell>
          <cell r="D1410" t="str">
            <v>DOMaisII</v>
          </cell>
          <cell r="E1410">
            <v>37</v>
          </cell>
          <cell r="F1410" t="str">
            <v>Cephalobidae</v>
          </cell>
          <cell r="G1410" t="str">
            <v>female</v>
          </cell>
          <cell r="H1410" t="str">
            <v>bacterivore</v>
          </cell>
          <cell r="J1410">
            <v>0</v>
          </cell>
        </row>
        <row r="1411">
          <cell r="A1411">
            <v>53</v>
          </cell>
          <cell r="B1411">
            <v>4</v>
          </cell>
          <cell r="C1411">
            <v>16</v>
          </cell>
          <cell r="D1411" t="str">
            <v>DOMaisII</v>
          </cell>
          <cell r="E1411">
            <v>37</v>
          </cell>
          <cell r="F1411" t="str">
            <v>Qudsianematidae</v>
          </cell>
          <cell r="G1411" t="str">
            <v>female</v>
          </cell>
          <cell r="H1411" t="str">
            <v>omnivore</v>
          </cell>
          <cell r="J1411">
            <v>0</v>
          </cell>
        </row>
        <row r="1412">
          <cell r="A1412">
            <v>54</v>
          </cell>
          <cell r="B1412">
            <v>4</v>
          </cell>
          <cell r="C1412">
            <v>16</v>
          </cell>
          <cell r="D1412" t="str">
            <v>DOMaisII</v>
          </cell>
          <cell r="E1412">
            <v>37</v>
          </cell>
          <cell r="F1412" t="str">
            <v>Rhabditidae</v>
          </cell>
          <cell r="G1412" t="str">
            <v>female</v>
          </cell>
          <cell r="H1412" t="str">
            <v>bacterivore</v>
          </cell>
          <cell r="J1412">
            <v>0</v>
          </cell>
        </row>
        <row r="1413">
          <cell r="A1413">
            <v>55</v>
          </cell>
          <cell r="B1413">
            <v>4</v>
          </cell>
          <cell r="C1413">
            <v>16</v>
          </cell>
          <cell r="D1413" t="str">
            <v>DOMaisII</v>
          </cell>
          <cell r="E1413">
            <v>37</v>
          </cell>
          <cell r="F1413" t="str">
            <v>Hoplolaimidae</v>
          </cell>
          <cell r="G1413" t="str">
            <v>female</v>
          </cell>
          <cell r="H1413" t="str">
            <v>herbivore</v>
          </cell>
          <cell r="J1413">
            <v>0</v>
          </cell>
        </row>
        <row r="1414">
          <cell r="A1414">
            <v>56</v>
          </cell>
          <cell r="B1414">
            <v>4</v>
          </cell>
          <cell r="C1414">
            <v>16</v>
          </cell>
          <cell r="D1414" t="str">
            <v>DOMaisII</v>
          </cell>
          <cell r="E1414">
            <v>37</v>
          </cell>
          <cell r="F1414" t="str">
            <v>Hoplolaimidae</v>
          </cell>
          <cell r="G1414" t="str">
            <v>male</v>
          </cell>
          <cell r="H1414" t="str">
            <v>herbivore</v>
          </cell>
          <cell r="J1414">
            <v>0</v>
          </cell>
        </row>
        <row r="1415">
          <cell r="A1415">
            <v>57</v>
          </cell>
          <cell r="B1415">
            <v>4</v>
          </cell>
          <cell r="C1415">
            <v>16</v>
          </cell>
          <cell r="D1415" t="str">
            <v>DOMaisII</v>
          </cell>
          <cell r="E1415">
            <v>37</v>
          </cell>
          <cell r="F1415" t="str">
            <v>Hoplolaimidae</v>
          </cell>
          <cell r="G1415" t="str">
            <v>female</v>
          </cell>
          <cell r="H1415" t="str">
            <v>herbivore</v>
          </cell>
          <cell r="J1415">
            <v>0</v>
          </cell>
        </row>
        <row r="1416">
          <cell r="A1416">
            <v>58</v>
          </cell>
          <cell r="B1416">
            <v>4</v>
          </cell>
          <cell r="C1416">
            <v>16</v>
          </cell>
          <cell r="D1416" t="str">
            <v>DOMaisII</v>
          </cell>
          <cell r="E1416">
            <v>37</v>
          </cell>
          <cell r="F1416" t="str">
            <v>Panagrolaimidae</v>
          </cell>
          <cell r="G1416" t="str">
            <v>female</v>
          </cell>
          <cell r="H1416" t="str">
            <v>bacterivore</v>
          </cell>
          <cell r="J1416">
            <v>0</v>
          </cell>
        </row>
        <row r="1417">
          <cell r="A1417">
            <v>59</v>
          </cell>
          <cell r="B1417">
            <v>4</v>
          </cell>
          <cell r="C1417">
            <v>16</v>
          </cell>
          <cell r="D1417" t="str">
            <v>DOMaisII</v>
          </cell>
          <cell r="E1417">
            <v>37</v>
          </cell>
          <cell r="F1417" t="str">
            <v>Hoplolaimidae</v>
          </cell>
          <cell r="G1417" t="str">
            <v>female</v>
          </cell>
          <cell r="H1417" t="str">
            <v>herbivore</v>
          </cell>
          <cell r="J1417">
            <v>0</v>
          </cell>
        </row>
        <row r="1418">
          <cell r="A1418">
            <v>60</v>
          </cell>
          <cell r="B1418">
            <v>4</v>
          </cell>
          <cell r="C1418">
            <v>16</v>
          </cell>
          <cell r="D1418" t="str">
            <v>DOMaisII</v>
          </cell>
          <cell r="E1418">
            <v>37</v>
          </cell>
          <cell r="F1418" t="str">
            <v>Tylenchidae</v>
          </cell>
          <cell r="G1418" t="str">
            <v>female</v>
          </cell>
          <cell r="H1418" t="str">
            <v>herbivore</v>
          </cell>
          <cell r="J1418">
            <v>0</v>
          </cell>
        </row>
        <row r="1419">
          <cell r="A1419">
            <v>61</v>
          </cell>
          <cell r="B1419">
            <v>4</v>
          </cell>
          <cell r="C1419">
            <v>16</v>
          </cell>
          <cell r="D1419" t="str">
            <v>DOMaisII</v>
          </cell>
          <cell r="E1419">
            <v>37</v>
          </cell>
          <cell r="F1419" t="str">
            <v>Tylenchidae</v>
          </cell>
          <cell r="G1419" t="str">
            <v>female</v>
          </cell>
          <cell r="H1419" t="str">
            <v>herbivore</v>
          </cell>
          <cell r="J1419">
            <v>0</v>
          </cell>
        </row>
        <row r="1420">
          <cell r="A1420">
            <v>62</v>
          </cell>
          <cell r="B1420">
            <v>4</v>
          </cell>
          <cell r="C1420">
            <v>16</v>
          </cell>
          <cell r="D1420" t="str">
            <v>DOMaisII</v>
          </cell>
          <cell r="E1420">
            <v>37</v>
          </cell>
          <cell r="F1420" t="str">
            <v>Tylenchidae</v>
          </cell>
          <cell r="G1420" t="str">
            <v>male</v>
          </cell>
          <cell r="H1420" t="str">
            <v>herbivore</v>
          </cell>
          <cell r="J1420">
            <v>0</v>
          </cell>
        </row>
        <row r="1421">
          <cell r="A1421">
            <v>63</v>
          </cell>
          <cell r="B1421">
            <v>4</v>
          </cell>
          <cell r="C1421">
            <v>16</v>
          </cell>
          <cell r="D1421" t="str">
            <v>DOMaisII</v>
          </cell>
          <cell r="E1421">
            <v>37</v>
          </cell>
          <cell r="F1421" t="str">
            <v>Hoplolaimidae</v>
          </cell>
          <cell r="G1421" t="str">
            <v>juvenile</v>
          </cell>
          <cell r="H1421" t="str">
            <v>herbivore</v>
          </cell>
          <cell r="J1421">
            <v>0</v>
          </cell>
        </row>
        <row r="1422">
          <cell r="A1422">
            <v>64</v>
          </cell>
          <cell r="B1422">
            <v>4</v>
          </cell>
          <cell r="C1422">
            <v>16</v>
          </cell>
          <cell r="D1422" t="str">
            <v>DOMaisII</v>
          </cell>
          <cell r="E1422">
            <v>37</v>
          </cell>
          <cell r="F1422" t="str">
            <v>Tylenchidae</v>
          </cell>
          <cell r="G1422" t="str">
            <v>female</v>
          </cell>
          <cell r="H1422" t="str">
            <v>herbivore</v>
          </cell>
          <cell r="J1422">
            <v>0</v>
          </cell>
        </row>
        <row r="1423">
          <cell r="A1423">
            <v>65</v>
          </cell>
          <cell r="B1423">
            <v>4</v>
          </cell>
          <cell r="C1423">
            <v>16</v>
          </cell>
          <cell r="D1423" t="str">
            <v>DOMaisII</v>
          </cell>
          <cell r="E1423">
            <v>37</v>
          </cell>
          <cell r="F1423" t="str">
            <v>Tylenchidae</v>
          </cell>
          <cell r="G1423" t="str">
            <v>male</v>
          </cell>
          <cell r="H1423" t="str">
            <v>herbivore</v>
          </cell>
          <cell r="J1423">
            <v>0</v>
          </cell>
        </row>
        <row r="1424">
          <cell r="A1424">
            <v>66</v>
          </cell>
          <cell r="B1424">
            <v>4</v>
          </cell>
          <cell r="C1424">
            <v>16</v>
          </cell>
          <cell r="D1424" t="str">
            <v>DOMaisII</v>
          </cell>
          <cell r="E1424">
            <v>37</v>
          </cell>
          <cell r="F1424" t="str">
            <v>Hoplolaimidae</v>
          </cell>
          <cell r="G1424" t="str">
            <v>female</v>
          </cell>
          <cell r="H1424" t="str">
            <v>herbivore</v>
          </cell>
          <cell r="J1424">
            <v>0</v>
          </cell>
        </row>
        <row r="1425">
          <cell r="A1425">
            <v>67</v>
          </cell>
          <cell r="B1425">
            <v>4</v>
          </cell>
          <cell r="C1425">
            <v>16</v>
          </cell>
          <cell r="D1425" t="str">
            <v>DOMaisII</v>
          </cell>
          <cell r="E1425">
            <v>37</v>
          </cell>
          <cell r="F1425" t="str">
            <v>Diphterophoridae</v>
          </cell>
          <cell r="G1425" t="str">
            <v>juvenile</v>
          </cell>
          <cell r="H1425" t="str">
            <v>fungivore</v>
          </cell>
          <cell r="J1425">
            <v>0</v>
          </cell>
        </row>
        <row r="1426">
          <cell r="A1426">
            <v>68</v>
          </cell>
          <cell r="B1426">
            <v>4</v>
          </cell>
          <cell r="C1426">
            <v>16</v>
          </cell>
          <cell r="D1426" t="str">
            <v>DOMaisII</v>
          </cell>
          <cell r="E1426">
            <v>37</v>
          </cell>
          <cell r="F1426" t="str">
            <v>Pratylenchidae</v>
          </cell>
          <cell r="G1426" t="str">
            <v>juvenile</v>
          </cell>
          <cell r="H1426" t="str">
            <v>herbivore</v>
          </cell>
          <cell r="J1426">
            <v>0</v>
          </cell>
        </row>
        <row r="1427">
          <cell r="A1427">
            <v>69</v>
          </cell>
          <cell r="B1427">
            <v>4</v>
          </cell>
          <cell r="C1427">
            <v>16</v>
          </cell>
          <cell r="D1427" t="str">
            <v>DOMaisII</v>
          </cell>
          <cell r="E1427">
            <v>37</v>
          </cell>
          <cell r="F1427" t="str">
            <v>Rhabditidae</v>
          </cell>
          <cell r="G1427" t="str">
            <v>juvenile</v>
          </cell>
          <cell r="H1427" t="str">
            <v>bacterivore</v>
          </cell>
          <cell r="J1427">
            <v>0</v>
          </cell>
        </row>
        <row r="1428">
          <cell r="A1428">
            <v>70</v>
          </cell>
          <cell r="B1428">
            <v>4</v>
          </cell>
          <cell r="C1428">
            <v>16</v>
          </cell>
          <cell r="D1428" t="str">
            <v>DOMaisII</v>
          </cell>
          <cell r="E1428">
            <v>37</v>
          </cell>
          <cell r="F1428" t="str">
            <v>Cephalobidae</v>
          </cell>
          <cell r="G1428" t="str">
            <v>female</v>
          </cell>
          <cell r="H1428" t="str">
            <v>bacterivore</v>
          </cell>
          <cell r="J1428">
            <v>0</v>
          </cell>
        </row>
        <row r="1429">
          <cell r="A1429">
            <v>71</v>
          </cell>
          <cell r="B1429">
            <v>4</v>
          </cell>
          <cell r="C1429">
            <v>16</v>
          </cell>
          <cell r="D1429" t="str">
            <v>DOMaisII</v>
          </cell>
          <cell r="E1429">
            <v>37</v>
          </cell>
          <cell r="F1429" t="str">
            <v>Telotylenchidae</v>
          </cell>
          <cell r="G1429" t="str">
            <v>juvenile</v>
          </cell>
          <cell r="H1429" t="str">
            <v>herbivore</v>
          </cell>
          <cell r="J1429">
            <v>0</v>
          </cell>
        </row>
        <row r="1430">
          <cell r="A1430">
            <v>72</v>
          </cell>
          <cell r="B1430">
            <v>4</v>
          </cell>
          <cell r="C1430">
            <v>16</v>
          </cell>
          <cell r="D1430" t="str">
            <v>DOMaisII</v>
          </cell>
          <cell r="E1430">
            <v>37</v>
          </cell>
          <cell r="F1430" t="str">
            <v>Tylenchidae</v>
          </cell>
          <cell r="G1430" t="str">
            <v>juvenile</v>
          </cell>
          <cell r="H1430" t="str">
            <v>herbivore</v>
          </cell>
          <cell r="J1430">
            <v>0</v>
          </cell>
        </row>
        <row r="1431">
          <cell r="A1431">
            <v>73</v>
          </cell>
          <cell r="B1431">
            <v>4</v>
          </cell>
          <cell r="C1431">
            <v>16</v>
          </cell>
          <cell r="D1431" t="str">
            <v>DOMaisII</v>
          </cell>
          <cell r="E1431">
            <v>37</v>
          </cell>
          <cell r="F1431" t="str">
            <v>Tylenchidae</v>
          </cell>
          <cell r="G1431" t="str">
            <v>male</v>
          </cell>
          <cell r="H1431" t="str">
            <v>herbivore</v>
          </cell>
          <cell r="J1431">
            <v>0</v>
          </cell>
        </row>
        <row r="1432">
          <cell r="A1432">
            <v>74</v>
          </cell>
          <cell r="B1432">
            <v>4</v>
          </cell>
          <cell r="C1432">
            <v>16</v>
          </cell>
          <cell r="D1432" t="str">
            <v>DOMaisII</v>
          </cell>
          <cell r="E1432">
            <v>37</v>
          </cell>
          <cell r="F1432" t="str">
            <v>Rhabditidae</v>
          </cell>
          <cell r="G1432" t="str">
            <v>juvenile</v>
          </cell>
          <cell r="H1432" t="str">
            <v>bacterivore</v>
          </cell>
          <cell r="J1432">
            <v>0</v>
          </cell>
        </row>
        <row r="1433">
          <cell r="A1433">
            <v>75</v>
          </cell>
          <cell r="B1433">
            <v>4</v>
          </cell>
          <cell r="C1433">
            <v>16</v>
          </cell>
          <cell r="D1433" t="str">
            <v>DOMaisII</v>
          </cell>
          <cell r="E1433">
            <v>37</v>
          </cell>
          <cell r="F1433" t="str">
            <v>Cephalobidae</v>
          </cell>
          <cell r="G1433" t="str">
            <v>female</v>
          </cell>
          <cell r="H1433" t="str">
            <v>bacterivore</v>
          </cell>
          <cell r="J1433">
            <v>0</v>
          </cell>
        </row>
        <row r="1434">
          <cell r="A1434">
            <v>76</v>
          </cell>
          <cell r="B1434">
            <v>4</v>
          </cell>
          <cell r="C1434">
            <v>16</v>
          </cell>
          <cell r="D1434" t="str">
            <v>DOMaisII</v>
          </cell>
          <cell r="E1434">
            <v>37</v>
          </cell>
          <cell r="F1434" t="str">
            <v>Tylenchidae</v>
          </cell>
          <cell r="G1434" t="str">
            <v>male</v>
          </cell>
          <cell r="H1434" t="str">
            <v>herbivore</v>
          </cell>
          <cell r="J1434">
            <v>0</v>
          </cell>
        </row>
        <row r="1435">
          <cell r="A1435">
            <v>77</v>
          </cell>
          <cell r="B1435">
            <v>4</v>
          </cell>
          <cell r="C1435">
            <v>16</v>
          </cell>
          <cell r="D1435" t="str">
            <v>DOMaisII</v>
          </cell>
          <cell r="E1435">
            <v>37</v>
          </cell>
          <cell r="F1435" t="str">
            <v>Tylenchidae</v>
          </cell>
          <cell r="G1435" t="str">
            <v>female</v>
          </cell>
          <cell r="H1435" t="str">
            <v>herbivore</v>
          </cell>
          <cell r="J1435">
            <v>0</v>
          </cell>
        </row>
        <row r="1436">
          <cell r="A1436">
            <v>78</v>
          </cell>
          <cell r="B1436">
            <v>4</v>
          </cell>
          <cell r="C1436">
            <v>16</v>
          </cell>
          <cell r="D1436" t="str">
            <v>DOMaisII</v>
          </cell>
          <cell r="E1436">
            <v>37</v>
          </cell>
          <cell r="F1436" t="str">
            <v>Tylenchidae</v>
          </cell>
          <cell r="G1436" t="str">
            <v>juvenile</v>
          </cell>
          <cell r="H1436" t="str">
            <v>herbivore</v>
          </cell>
          <cell r="J1436">
            <v>0</v>
          </cell>
        </row>
        <row r="1437">
          <cell r="A1437">
            <v>79</v>
          </cell>
          <cell r="B1437">
            <v>4</v>
          </cell>
          <cell r="C1437">
            <v>16</v>
          </cell>
          <cell r="D1437" t="str">
            <v>DOMaisII</v>
          </cell>
          <cell r="E1437">
            <v>37</v>
          </cell>
          <cell r="F1437" t="str">
            <v>Telotylenchidae</v>
          </cell>
          <cell r="G1437" t="str">
            <v>juvenile</v>
          </cell>
          <cell r="H1437" t="str">
            <v>herbivore</v>
          </cell>
          <cell r="J1437">
            <v>0</v>
          </cell>
        </row>
        <row r="1438">
          <cell r="A1438">
            <v>80</v>
          </cell>
          <cell r="B1438">
            <v>4</v>
          </cell>
          <cell r="C1438">
            <v>16</v>
          </cell>
          <cell r="D1438" t="str">
            <v>DOMaisII</v>
          </cell>
          <cell r="E1438">
            <v>37</v>
          </cell>
          <cell r="F1438" t="str">
            <v>Plectidae</v>
          </cell>
          <cell r="G1438" t="str">
            <v>female</v>
          </cell>
          <cell r="H1438" t="str">
            <v>bacterivore</v>
          </cell>
          <cell r="J1438">
            <v>0</v>
          </cell>
        </row>
        <row r="1439">
          <cell r="A1439">
            <v>81</v>
          </cell>
          <cell r="B1439">
            <v>4</v>
          </cell>
          <cell r="C1439">
            <v>16</v>
          </cell>
          <cell r="D1439" t="str">
            <v>DOMaisII</v>
          </cell>
          <cell r="E1439">
            <v>37</v>
          </cell>
          <cell r="F1439" t="str">
            <v>unknown</v>
          </cell>
          <cell r="G1439" t="str">
            <v>juvenile</v>
          </cell>
          <cell r="H1439" t="str">
            <v>unknown</v>
          </cell>
          <cell r="J1439" t="str">
            <v>!!!!</v>
          </cell>
        </row>
        <row r="1440">
          <cell r="A1440">
            <v>82</v>
          </cell>
          <cell r="B1440">
            <v>4</v>
          </cell>
          <cell r="C1440">
            <v>16</v>
          </cell>
          <cell r="D1440" t="str">
            <v>DOMaisII</v>
          </cell>
          <cell r="E1440">
            <v>37</v>
          </cell>
          <cell r="F1440" t="str">
            <v>Plectidae</v>
          </cell>
          <cell r="G1440" t="str">
            <v>female</v>
          </cell>
          <cell r="H1440" t="str">
            <v>bacterivore</v>
          </cell>
          <cell r="J1440" t="str">
            <v>!!!!</v>
          </cell>
        </row>
        <row r="1441">
          <cell r="A1441">
            <v>83</v>
          </cell>
          <cell r="B1441">
            <v>4</v>
          </cell>
          <cell r="C1441">
            <v>16</v>
          </cell>
          <cell r="D1441" t="str">
            <v>DOMaisII</v>
          </cell>
          <cell r="E1441">
            <v>37</v>
          </cell>
          <cell r="F1441" t="str">
            <v>Tylenchidae</v>
          </cell>
          <cell r="G1441" t="str">
            <v>male</v>
          </cell>
          <cell r="H1441" t="str">
            <v>bacterivore</v>
          </cell>
          <cell r="J1441" t="str">
            <v>!!!!</v>
          </cell>
        </row>
        <row r="1442">
          <cell r="A1442">
            <v>84</v>
          </cell>
          <cell r="B1442">
            <v>4</v>
          </cell>
          <cell r="C1442">
            <v>16</v>
          </cell>
          <cell r="D1442" t="str">
            <v>DOMaisII</v>
          </cell>
          <cell r="E1442">
            <v>37</v>
          </cell>
          <cell r="F1442" t="str">
            <v>Diphterophoridae</v>
          </cell>
          <cell r="G1442" t="str">
            <v>male</v>
          </cell>
          <cell r="H1442" t="str">
            <v>fungivore</v>
          </cell>
          <cell r="J1442" t="str">
            <v>!!!!!</v>
          </cell>
        </row>
        <row r="1443">
          <cell r="A1443">
            <v>85</v>
          </cell>
          <cell r="B1443">
            <v>4</v>
          </cell>
          <cell r="C1443">
            <v>16</v>
          </cell>
          <cell r="D1443" t="str">
            <v>DOMaisII</v>
          </cell>
          <cell r="E1443">
            <v>37</v>
          </cell>
          <cell r="F1443" t="str">
            <v>Tylenchidae</v>
          </cell>
          <cell r="G1443" t="str">
            <v>female</v>
          </cell>
          <cell r="H1443" t="str">
            <v>herbivore</v>
          </cell>
          <cell r="J1443">
            <v>0</v>
          </cell>
        </row>
        <row r="1444">
          <cell r="A1444">
            <v>86</v>
          </cell>
          <cell r="B1444">
            <v>4</v>
          </cell>
          <cell r="C1444">
            <v>16</v>
          </cell>
          <cell r="D1444" t="str">
            <v>DOMaisII</v>
          </cell>
          <cell r="E1444">
            <v>37</v>
          </cell>
          <cell r="F1444" t="str">
            <v>Hoplolaimidae</v>
          </cell>
          <cell r="G1444" t="str">
            <v>female</v>
          </cell>
          <cell r="H1444" t="str">
            <v>herbivore</v>
          </cell>
          <cell r="J1444">
            <v>0</v>
          </cell>
        </row>
        <row r="1445">
          <cell r="A1445">
            <v>87</v>
          </cell>
          <cell r="B1445">
            <v>4</v>
          </cell>
          <cell r="C1445">
            <v>16</v>
          </cell>
          <cell r="D1445" t="str">
            <v>DOMaisII</v>
          </cell>
          <cell r="E1445">
            <v>37</v>
          </cell>
          <cell r="F1445" t="str">
            <v>Rhabditidae</v>
          </cell>
          <cell r="G1445" t="str">
            <v>juvenile</v>
          </cell>
          <cell r="H1445" t="str">
            <v>bacterivore</v>
          </cell>
          <cell r="J1445">
            <v>0</v>
          </cell>
        </row>
        <row r="1446">
          <cell r="A1446">
            <v>88</v>
          </cell>
          <cell r="B1446">
            <v>4</v>
          </cell>
          <cell r="C1446">
            <v>16</v>
          </cell>
          <cell r="D1446" t="str">
            <v>DOMaisII</v>
          </cell>
          <cell r="E1446">
            <v>37</v>
          </cell>
          <cell r="F1446" t="str">
            <v>Tylenchidae</v>
          </cell>
          <cell r="G1446" t="str">
            <v>male</v>
          </cell>
          <cell r="H1446" t="str">
            <v>herbivore</v>
          </cell>
          <cell r="J1446">
            <v>0</v>
          </cell>
        </row>
        <row r="1447">
          <cell r="A1447">
            <v>89</v>
          </cell>
          <cell r="B1447">
            <v>4</v>
          </cell>
          <cell r="C1447">
            <v>16</v>
          </cell>
          <cell r="D1447" t="str">
            <v>DOMaisII</v>
          </cell>
          <cell r="E1447">
            <v>37</v>
          </cell>
          <cell r="F1447" t="str">
            <v>Psilenchidae</v>
          </cell>
          <cell r="G1447" t="str">
            <v>male</v>
          </cell>
          <cell r="H1447" t="str">
            <v>herbivore</v>
          </cell>
          <cell r="J1447">
            <v>0</v>
          </cell>
        </row>
        <row r="1448">
          <cell r="A1448">
            <v>90</v>
          </cell>
          <cell r="B1448">
            <v>4</v>
          </cell>
          <cell r="C1448">
            <v>16</v>
          </cell>
          <cell r="D1448" t="str">
            <v>DOMaisII</v>
          </cell>
          <cell r="E1448">
            <v>37</v>
          </cell>
          <cell r="F1448" t="str">
            <v>Hoplolaimidae</v>
          </cell>
          <cell r="G1448" t="str">
            <v>female</v>
          </cell>
          <cell r="H1448" t="str">
            <v>herbivore</v>
          </cell>
          <cell r="J1448">
            <v>0</v>
          </cell>
        </row>
        <row r="1449">
          <cell r="A1449">
            <v>91</v>
          </cell>
          <cell r="B1449">
            <v>4</v>
          </cell>
          <cell r="C1449">
            <v>16</v>
          </cell>
          <cell r="D1449" t="str">
            <v>DOMaisII</v>
          </cell>
          <cell r="E1449">
            <v>37</v>
          </cell>
          <cell r="F1449" t="str">
            <v>Tylenchidae</v>
          </cell>
          <cell r="G1449" t="str">
            <v>female</v>
          </cell>
          <cell r="H1449" t="str">
            <v>herbivore</v>
          </cell>
          <cell r="J1449">
            <v>0</v>
          </cell>
        </row>
        <row r="1450">
          <cell r="A1450">
            <v>92</v>
          </cell>
          <cell r="B1450">
            <v>4</v>
          </cell>
          <cell r="C1450">
            <v>16</v>
          </cell>
          <cell r="D1450" t="str">
            <v>DOMaisII</v>
          </cell>
          <cell r="E1450">
            <v>37</v>
          </cell>
          <cell r="F1450" t="str">
            <v>Plectidae</v>
          </cell>
          <cell r="G1450" t="str">
            <v>female</v>
          </cell>
          <cell r="H1450" t="str">
            <v>bacterivore</v>
          </cell>
          <cell r="J1450">
            <v>0</v>
          </cell>
        </row>
        <row r="1451">
          <cell r="A1451">
            <v>93</v>
          </cell>
          <cell r="B1451">
            <v>4</v>
          </cell>
          <cell r="C1451">
            <v>16</v>
          </cell>
          <cell r="D1451" t="str">
            <v>DOMaisII</v>
          </cell>
          <cell r="E1451">
            <v>37</v>
          </cell>
          <cell r="F1451" t="str">
            <v>Plectidae</v>
          </cell>
          <cell r="G1451" t="str">
            <v>female</v>
          </cell>
          <cell r="H1451" t="str">
            <v>bacterivore</v>
          </cell>
          <cell r="J1451">
            <v>0</v>
          </cell>
        </row>
        <row r="1452">
          <cell r="A1452">
            <v>94</v>
          </cell>
          <cell r="B1452">
            <v>4</v>
          </cell>
          <cell r="C1452">
            <v>16</v>
          </cell>
          <cell r="D1452" t="str">
            <v>DOMaisII</v>
          </cell>
          <cell r="E1452">
            <v>37</v>
          </cell>
          <cell r="F1452" t="str">
            <v>Tylenchidae</v>
          </cell>
          <cell r="G1452" t="str">
            <v>female</v>
          </cell>
          <cell r="H1452" t="str">
            <v>herbivore</v>
          </cell>
          <cell r="J1452">
            <v>0</v>
          </cell>
        </row>
        <row r="1453">
          <cell r="A1453">
            <v>95</v>
          </cell>
          <cell r="B1453">
            <v>4</v>
          </cell>
          <cell r="C1453">
            <v>16</v>
          </cell>
          <cell r="D1453" t="str">
            <v>DOMaisII</v>
          </cell>
          <cell r="E1453">
            <v>37</v>
          </cell>
          <cell r="F1453" t="str">
            <v>Rhabditidae</v>
          </cell>
          <cell r="G1453" t="str">
            <v>juvenile</v>
          </cell>
          <cell r="H1453" t="str">
            <v>bacterivore</v>
          </cell>
          <cell r="J1453">
            <v>0</v>
          </cell>
        </row>
        <row r="1454">
          <cell r="A1454">
            <v>96</v>
          </cell>
          <cell r="B1454">
            <v>4</v>
          </cell>
          <cell r="C1454">
            <v>16</v>
          </cell>
          <cell r="D1454" t="str">
            <v>DOMaisII</v>
          </cell>
          <cell r="E1454">
            <v>37</v>
          </cell>
          <cell r="F1454" t="str">
            <v>Tylenchidae</v>
          </cell>
          <cell r="G1454" t="str">
            <v>female</v>
          </cell>
          <cell r="H1454" t="str">
            <v>herbivore</v>
          </cell>
          <cell r="J1454">
            <v>0</v>
          </cell>
        </row>
        <row r="1455">
          <cell r="A1455">
            <v>97</v>
          </cell>
          <cell r="B1455">
            <v>4</v>
          </cell>
          <cell r="C1455">
            <v>16</v>
          </cell>
          <cell r="D1455" t="str">
            <v>DOMaisII</v>
          </cell>
          <cell r="E1455">
            <v>37</v>
          </cell>
          <cell r="F1455" t="str">
            <v>Hoplolaimidae</v>
          </cell>
          <cell r="G1455" t="str">
            <v>juvenile</v>
          </cell>
          <cell r="H1455" t="str">
            <v>herbivore</v>
          </cell>
          <cell r="J1455">
            <v>0</v>
          </cell>
        </row>
        <row r="1456">
          <cell r="A1456">
            <v>98</v>
          </cell>
          <cell r="B1456">
            <v>4</v>
          </cell>
          <cell r="C1456">
            <v>16</v>
          </cell>
          <cell r="D1456" t="str">
            <v>DOMaisII</v>
          </cell>
          <cell r="E1456">
            <v>37</v>
          </cell>
          <cell r="F1456" t="str">
            <v>Pratylenchidae</v>
          </cell>
          <cell r="G1456" t="str">
            <v>juvenile</v>
          </cell>
          <cell r="H1456" t="str">
            <v>herbivore</v>
          </cell>
          <cell r="J1456">
            <v>0</v>
          </cell>
        </row>
        <row r="1457">
          <cell r="A1457">
            <v>99</v>
          </cell>
          <cell r="B1457">
            <v>4</v>
          </cell>
          <cell r="C1457">
            <v>16</v>
          </cell>
          <cell r="D1457" t="str">
            <v>DOMaisII</v>
          </cell>
          <cell r="E1457">
            <v>37</v>
          </cell>
          <cell r="F1457" t="str">
            <v>#</v>
          </cell>
          <cell r="G1457" t="str">
            <v>#</v>
          </cell>
          <cell r="H1457" t="str">
            <v>#</v>
          </cell>
          <cell r="J1457">
            <v>0</v>
          </cell>
        </row>
        <row r="1458">
          <cell r="A1458">
            <v>100</v>
          </cell>
          <cell r="B1458">
            <v>4</v>
          </cell>
          <cell r="C1458">
            <v>16</v>
          </cell>
          <cell r="D1458" t="str">
            <v>DOMaisII</v>
          </cell>
          <cell r="E1458">
            <v>37</v>
          </cell>
          <cell r="F1458" t="str">
            <v>#</v>
          </cell>
          <cell r="G1458" t="str">
            <v>#</v>
          </cell>
          <cell r="H1458" t="str">
            <v>#</v>
          </cell>
          <cell r="J1458">
            <v>0</v>
          </cell>
        </row>
        <row r="1459">
          <cell r="A1459">
            <v>1</v>
          </cell>
          <cell r="B1459">
            <v>4</v>
          </cell>
          <cell r="C1459">
            <v>17</v>
          </cell>
          <cell r="D1459" t="str">
            <v>PAMais</v>
          </cell>
          <cell r="E1459">
            <v>41</v>
          </cell>
          <cell r="F1459" t="str">
            <v>Cephalobidae</v>
          </cell>
          <cell r="G1459" t="str">
            <v>female</v>
          </cell>
          <cell r="H1459" t="str">
            <v>bacterivore</v>
          </cell>
          <cell r="J1459">
            <v>0</v>
          </cell>
        </row>
        <row r="1460">
          <cell r="A1460">
            <v>2</v>
          </cell>
          <cell r="B1460">
            <v>4</v>
          </cell>
          <cell r="C1460">
            <v>17</v>
          </cell>
          <cell r="D1460" t="str">
            <v>PAMais</v>
          </cell>
          <cell r="E1460">
            <v>41</v>
          </cell>
          <cell r="F1460" t="str">
            <v>Rhabditidae</v>
          </cell>
          <cell r="G1460" t="str">
            <v>juvenile</v>
          </cell>
          <cell r="H1460" t="str">
            <v>bacterivore</v>
          </cell>
          <cell r="J1460">
            <v>0</v>
          </cell>
        </row>
        <row r="1461">
          <cell r="A1461">
            <v>3</v>
          </cell>
          <cell r="B1461">
            <v>4</v>
          </cell>
          <cell r="C1461">
            <v>17</v>
          </cell>
          <cell r="D1461" t="str">
            <v>PAMais</v>
          </cell>
          <cell r="E1461">
            <v>41</v>
          </cell>
          <cell r="F1461" t="str">
            <v>Plectidae</v>
          </cell>
          <cell r="G1461" t="str">
            <v>female</v>
          </cell>
          <cell r="H1461" t="str">
            <v>bacterivore</v>
          </cell>
          <cell r="J1461">
            <v>0</v>
          </cell>
        </row>
        <row r="1462">
          <cell r="A1462">
            <v>4</v>
          </cell>
          <cell r="B1462">
            <v>4</v>
          </cell>
          <cell r="C1462">
            <v>17</v>
          </cell>
          <cell r="D1462" t="str">
            <v>PAMais</v>
          </cell>
          <cell r="E1462">
            <v>41</v>
          </cell>
          <cell r="F1462" t="str">
            <v>Telotylenchidae</v>
          </cell>
          <cell r="G1462" t="str">
            <v>male</v>
          </cell>
          <cell r="H1462" t="str">
            <v>herbivore</v>
          </cell>
          <cell r="J1462">
            <v>0</v>
          </cell>
        </row>
        <row r="1463">
          <cell r="A1463">
            <v>5</v>
          </cell>
          <cell r="B1463">
            <v>4</v>
          </cell>
          <cell r="C1463">
            <v>17</v>
          </cell>
          <cell r="D1463" t="str">
            <v>PAMais</v>
          </cell>
          <cell r="E1463">
            <v>41</v>
          </cell>
          <cell r="F1463" t="str">
            <v>Telotylenchidae</v>
          </cell>
          <cell r="G1463" t="str">
            <v>male</v>
          </cell>
          <cell r="H1463" t="str">
            <v>herbivore</v>
          </cell>
          <cell r="J1463">
            <v>0</v>
          </cell>
        </row>
        <row r="1464">
          <cell r="A1464">
            <v>6</v>
          </cell>
          <cell r="B1464">
            <v>4</v>
          </cell>
          <cell r="C1464">
            <v>17</v>
          </cell>
          <cell r="D1464" t="str">
            <v>PAMais</v>
          </cell>
          <cell r="E1464">
            <v>41</v>
          </cell>
          <cell r="F1464" t="str">
            <v>Plectidae</v>
          </cell>
          <cell r="G1464" t="str">
            <v>female</v>
          </cell>
          <cell r="H1464" t="str">
            <v>bacterivore</v>
          </cell>
          <cell r="J1464">
            <v>0</v>
          </cell>
        </row>
        <row r="1465">
          <cell r="A1465">
            <v>7</v>
          </cell>
          <cell r="B1465">
            <v>4</v>
          </cell>
          <cell r="C1465">
            <v>17</v>
          </cell>
          <cell r="D1465" t="str">
            <v>PAMais</v>
          </cell>
          <cell r="E1465">
            <v>41</v>
          </cell>
          <cell r="F1465" t="str">
            <v>Hoplolaimidae</v>
          </cell>
          <cell r="G1465" t="str">
            <v>juvenile</v>
          </cell>
          <cell r="H1465" t="str">
            <v>herbivore</v>
          </cell>
          <cell r="J1465">
            <v>0</v>
          </cell>
        </row>
        <row r="1466">
          <cell r="A1466">
            <v>8</v>
          </cell>
          <cell r="B1466">
            <v>4</v>
          </cell>
          <cell r="C1466">
            <v>17</v>
          </cell>
          <cell r="D1466" t="str">
            <v>PAMais</v>
          </cell>
          <cell r="E1466">
            <v>41</v>
          </cell>
          <cell r="F1466" t="str">
            <v>Plectidae</v>
          </cell>
          <cell r="G1466" t="str">
            <v>female</v>
          </cell>
          <cell r="H1466" t="str">
            <v>bacterivore</v>
          </cell>
          <cell r="J1466">
            <v>0</v>
          </cell>
        </row>
        <row r="1467">
          <cell r="A1467">
            <v>9</v>
          </cell>
          <cell r="B1467">
            <v>4</v>
          </cell>
          <cell r="C1467">
            <v>17</v>
          </cell>
          <cell r="D1467" t="str">
            <v>PAMais</v>
          </cell>
          <cell r="E1467">
            <v>41</v>
          </cell>
          <cell r="F1467" t="str">
            <v>Cephalobidae</v>
          </cell>
          <cell r="G1467" t="str">
            <v>female</v>
          </cell>
          <cell r="H1467" t="str">
            <v>herbivore</v>
          </cell>
          <cell r="J1467">
            <v>0</v>
          </cell>
        </row>
        <row r="1468">
          <cell r="A1468">
            <v>10</v>
          </cell>
          <cell r="B1468">
            <v>4</v>
          </cell>
          <cell r="C1468">
            <v>17</v>
          </cell>
          <cell r="D1468" t="str">
            <v>PAMais</v>
          </cell>
          <cell r="E1468">
            <v>41</v>
          </cell>
          <cell r="F1468" t="str">
            <v>Telotylenchidae</v>
          </cell>
          <cell r="G1468" t="str">
            <v>female</v>
          </cell>
          <cell r="H1468" t="str">
            <v>herbivore</v>
          </cell>
          <cell r="J1468">
            <v>0</v>
          </cell>
        </row>
        <row r="1469">
          <cell r="A1469">
            <v>11</v>
          </cell>
          <cell r="B1469">
            <v>4</v>
          </cell>
          <cell r="C1469">
            <v>17</v>
          </cell>
          <cell r="D1469" t="str">
            <v>PAMais</v>
          </cell>
          <cell r="E1469">
            <v>41</v>
          </cell>
          <cell r="F1469" t="str">
            <v>Plectidae</v>
          </cell>
          <cell r="G1469" t="str">
            <v>female</v>
          </cell>
          <cell r="H1469" t="str">
            <v>bacterivore</v>
          </cell>
          <cell r="J1469">
            <v>0</v>
          </cell>
        </row>
        <row r="1470">
          <cell r="A1470">
            <v>12</v>
          </cell>
          <cell r="B1470">
            <v>4</v>
          </cell>
          <cell r="C1470">
            <v>17</v>
          </cell>
          <cell r="D1470" t="str">
            <v>PAMais</v>
          </cell>
          <cell r="E1470">
            <v>41</v>
          </cell>
          <cell r="F1470" t="str">
            <v>Telotylenchidae</v>
          </cell>
          <cell r="G1470" t="str">
            <v>female</v>
          </cell>
          <cell r="H1470" t="str">
            <v>herbivore</v>
          </cell>
          <cell r="J1470">
            <v>0</v>
          </cell>
        </row>
        <row r="1471">
          <cell r="A1471">
            <v>13</v>
          </cell>
          <cell r="B1471">
            <v>4</v>
          </cell>
          <cell r="C1471">
            <v>17</v>
          </cell>
          <cell r="D1471" t="str">
            <v>PAMais</v>
          </cell>
          <cell r="E1471">
            <v>41</v>
          </cell>
          <cell r="F1471" t="str">
            <v>Telotylenchidae</v>
          </cell>
          <cell r="G1471" t="str">
            <v>male</v>
          </cell>
          <cell r="H1471" t="str">
            <v>herbivore</v>
          </cell>
          <cell r="J1471">
            <v>0</v>
          </cell>
        </row>
        <row r="1472">
          <cell r="A1472">
            <v>14</v>
          </cell>
          <cell r="B1472">
            <v>4</v>
          </cell>
          <cell r="C1472">
            <v>17</v>
          </cell>
          <cell r="D1472" t="str">
            <v>PAMais</v>
          </cell>
          <cell r="E1472">
            <v>41</v>
          </cell>
          <cell r="F1472" t="str">
            <v>Plectidae</v>
          </cell>
          <cell r="G1472" t="str">
            <v>female</v>
          </cell>
          <cell r="H1472" t="str">
            <v>bacterivore</v>
          </cell>
          <cell r="J1472">
            <v>0</v>
          </cell>
        </row>
        <row r="1473">
          <cell r="A1473">
            <v>15</v>
          </cell>
          <cell r="B1473">
            <v>4</v>
          </cell>
          <cell r="C1473">
            <v>17</v>
          </cell>
          <cell r="D1473" t="str">
            <v>PAMais</v>
          </cell>
          <cell r="E1473">
            <v>41</v>
          </cell>
          <cell r="F1473" t="str">
            <v>Plectidae</v>
          </cell>
          <cell r="G1473" t="str">
            <v>female</v>
          </cell>
          <cell r="H1473" t="str">
            <v>bacterivore</v>
          </cell>
          <cell r="J1473">
            <v>0</v>
          </cell>
        </row>
        <row r="1474">
          <cell r="A1474">
            <v>16</v>
          </cell>
          <cell r="B1474">
            <v>4</v>
          </cell>
          <cell r="C1474">
            <v>17</v>
          </cell>
          <cell r="D1474" t="str">
            <v>PAMais</v>
          </cell>
          <cell r="E1474">
            <v>41</v>
          </cell>
          <cell r="F1474" t="str">
            <v>Plectidae</v>
          </cell>
          <cell r="G1474" t="str">
            <v>juvenile</v>
          </cell>
          <cell r="H1474" t="str">
            <v>bacterivore</v>
          </cell>
          <cell r="J1474">
            <v>0</v>
          </cell>
        </row>
        <row r="1475">
          <cell r="A1475">
            <v>17</v>
          </cell>
          <cell r="B1475">
            <v>4</v>
          </cell>
          <cell r="C1475">
            <v>17</v>
          </cell>
          <cell r="D1475" t="str">
            <v>PAMais</v>
          </cell>
          <cell r="E1475">
            <v>41</v>
          </cell>
          <cell r="F1475" t="str">
            <v>Aporcelaimidae</v>
          </cell>
          <cell r="G1475" t="str">
            <v>female</v>
          </cell>
          <cell r="H1475" t="str">
            <v>omnivore</v>
          </cell>
          <cell r="J1475">
            <v>0</v>
          </cell>
        </row>
        <row r="1476">
          <cell r="A1476">
            <v>18</v>
          </cell>
          <cell r="B1476">
            <v>4</v>
          </cell>
          <cell r="C1476">
            <v>17</v>
          </cell>
          <cell r="D1476" t="str">
            <v>PAMais</v>
          </cell>
          <cell r="E1476">
            <v>41</v>
          </cell>
          <cell r="F1476" t="str">
            <v>Telotylenchidae</v>
          </cell>
          <cell r="G1476" t="str">
            <v>female</v>
          </cell>
          <cell r="H1476" t="str">
            <v>herbivore</v>
          </cell>
          <cell r="J1476">
            <v>0</v>
          </cell>
        </row>
        <row r="1477">
          <cell r="A1477">
            <v>19</v>
          </cell>
          <cell r="B1477">
            <v>4</v>
          </cell>
          <cell r="C1477">
            <v>17</v>
          </cell>
          <cell r="D1477" t="str">
            <v>PAMais</v>
          </cell>
          <cell r="E1477">
            <v>41</v>
          </cell>
          <cell r="F1477" t="str">
            <v>Telotylenchidae</v>
          </cell>
          <cell r="G1477" t="str">
            <v>male</v>
          </cell>
          <cell r="H1477" t="str">
            <v>herbivore</v>
          </cell>
          <cell r="J1477">
            <v>0</v>
          </cell>
        </row>
        <row r="1478">
          <cell r="A1478">
            <v>20</v>
          </cell>
          <cell r="B1478">
            <v>4</v>
          </cell>
          <cell r="C1478">
            <v>17</v>
          </cell>
          <cell r="D1478" t="str">
            <v>PAMais</v>
          </cell>
          <cell r="E1478">
            <v>41</v>
          </cell>
          <cell r="F1478" t="str">
            <v>Rhabditidae</v>
          </cell>
          <cell r="G1478" t="str">
            <v>juvenile</v>
          </cell>
          <cell r="H1478" t="str">
            <v>bacterivore</v>
          </cell>
          <cell r="J1478">
            <v>0</v>
          </cell>
        </row>
        <row r="1479">
          <cell r="A1479">
            <v>21</v>
          </cell>
          <cell r="B1479">
            <v>4</v>
          </cell>
          <cell r="C1479">
            <v>17</v>
          </cell>
          <cell r="D1479" t="str">
            <v>PAMais</v>
          </cell>
          <cell r="E1479">
            <v>41</v>
          </cell>
          <cell r="F1479" t="str">
            <v>Cephalobidae</v>
          </cell>
          <cell r="G1479" t="str">
            <v>male</v>
          </cell>
          <cell r="H1479" t="str">
            <v>bacterivore</v>
          </cell>
          <cell r="J1479">
            <v>0</v>
          </cell>
        </row>
        <row r="1480">
          <cell r="A1480">
            <v>22</v>
          </cell>
          <cell r="B1480">
            <v>4</v>
          </cell>
          <cell r="C1480">
            <v>17</v>
          </cell>
          <cell r="D1480" t="str">
            <v>PAMais</v>
          </cell>
          <cell r="E1480">
            <v>41</v>
          </cell>
          <cell r="F1480" t="str">
            <v>Plectidae</v>
          </cell>
          <cell r="G1480" t="str">
            <v>juvenile</v>
          </cell>
          <cell r="H1480" t="str">
            <v>bacterivore</v>
          </cell>
          <cell r="J1480">
            <v>0</v>
          </cell>
        </row>
        <row r="1481">
          <cell r="A1481">
            <v>23</v>
          </cell>
          <cell r="B1481">
            <v>4</v>
          </cell>
          <cell r="C1481">
            <v>17</v>
          </cell>
          <cell r="D1481" t="str">
            <v>PAMais</v>
          </cell>
          <cell r="E1481">
            <v>41</v>
          </cell>
          <cell r="F1481" t="str">
            <v>Plectidae</v>
          </cell>
          <cell r="G1481" t="str">
            <v>female</v>
          </cell>
          <cell r="H1481" t="str">
            <v>bacterivore</v>
          </cell>
          <cell r="J1481">
            <v>0</v>
          </cell>
        </row>
        <row r="1482">
          <cell r="A1482">
            <v>24</v>
          </cell>
          <cell r="B1482">
            <v>4</v>
          </cell>
          <cell r="C1482">
            <v>17</v>
          </cell>
          <cell r="D1482" t="str">
            <v>PAMais</v>
          </cell>
          <cell r="E1482">
            <v>41</v>
          </cell>
          <cell r="F1482" t="str">
            <v>Plectidae</v>
          </cell>
          <cell r="G1482" t="str">
            <v>female</v>
          </cell>
          <cell r="H1482" t="str">
            <v>bacterivore</v>
          </cell>
          <cell r="J1482">
            <v>0</v>
          </cell>
        </row>
        <row r="1483">
          <cell r="A1483">
            <v>25</v>
          </cell>
          <cell r="B1483">
            <v>4</v>
          </cell>
          <cell r="C1483">
            <v>17</v>
          </cell>
          <cell r="D1483" t="str">
            <v>PAMais</v>
          </cell>
          <cell r="E1483">
            <v>41</v>
          </cell>
          <cell r="F1483" t="str">
            <v>Plectidae</v>
          </cell>
          <cell r="G1483" t="str">
            <v>female</v>
          </cell>
          <cell r="H1483" t="str">
            <v>bacterivore</v>
          </cell>
          <cell r="J1483">
            <v>0</v>
          </cell>
        </row>
        <row r="1484">
          <cell r="A1484">
            <v>26</v>
          </cell>
          <cell r="B1484">
            <v>4</v>
          </cell>
          <cell r="C1484">
            <v>17</v>
          </cell>
          <cell r="D1484" t="str">
            <v>PAMais</v>
          </cell>
          <cell r="E1484">
            <v>41</v>
          </cell>
          <cell r="F1484" t="str">
            <v>Plectidae</v>
          </cell>
          <cell r="G1484" t="str">
            <v>female</v>
          </cell>
          <cell r="H1484" t="str">
            <v>bacterivore</v>
          </cell>
          <cell r="J1484">
            <v>0</v>
          </cell>
        </row>
        <row r="1485">
          <cell r="A1485">
            <v>27</v>
          </cell>
          <cell r="B1485">
            <v>4</v>
          </cell>
          <cell r="C1485">
            <v>17</v>
          </cell>
          <cell r="D1485" t="str">
            <v>PAMais</v>
          </cell>
          <cell r="E1485">
            <v>41</v>
          </cell>
          <cell r="F1485" t="str">
            <v>Plectidae</v>
          </cell>
          <cell r="G1485" t="str">
            <v>female</v>
          </cell>
          <cell r="H1485" t="str">
            <v>bacterivore</v>
          </cell>
          <cell r="J1485">
            <v>0</v>
          </cell>
        </row>
        <row r="1486">
          <cell r="A1486">
            <v>28</v>
          </cell>
          <cell r="B1486">
            <v>4</v>
          </cell>
          <cell r="C1486">
            <v>17</v>
          </cell>
          <cell r="D1486" t="str">
            <v>PAMais</v>
          </cell>
          <cell r="E1486">
            <v>41</v>
          </cell>
          <cell r="F1486" t="str">
            <v>Plectidae</v>
          </cell>
          <cell r="G1486" t="str">
            <v>female</v>
          </cell>
          <cell r="H1486" t="str">
            <v>bacterivore</v>
          </cell>
          <cell r="J1486">
            <v>0</v>
          </cell>
        </row>
        <row r="1487">
          <cell r="A1487">
            <v>29</v>
          </cell>
          <cell r="B1487">
            <v>4</v>
          </cell>
          <cell r="C1487">
            <v>17</v>
          </cell>
          <cell r="D1487" t="str">
            <v>PAMais</v>
          </cell>
          <cell r="E1487">
            <v>41</v>
          </cell>
          <cell r="F1487" t="str">
            <v>Plectidae</v>
          </cell>
          <cell r="G1487" t="str">
            <v>female</v>
          </cell>
          <cell r="H1487" t="str">
            <v>bacterivore</v>
          </cell>
          <cell r="J1487">
            <v>0</v>
          </cell>
        </row>
        <row r="1488">
          <cell r="A1488">
            <v>30</v>
          </cell>
          <cell r="B1488">
            <v>4</v>
          </cell>
          <cell r="C1488">
            <v>17</v>
          </cell>
          <cell r="D1488" t="str">
            <v>PAMais</v>
          </cell>
          <cell r="E1488">
            <v>41</v>
          </cell>
          <cell r="F1488" t="str">
            <v>Plectidae</v>
          </cell>
          <cell r="G1488" t="str">
            <v>female</v>
          </cell>
          <cell r="H1488" t="str">
            <v>bacterivore</v>
          </cell>
          <cell r="J1488">
            <v>0</v>
          </cell>
        </row>
        <row r="1489">
          <cell r="A1489">
            <v>31</v>
          </cell>
          <cell r="B1489">
            <v>4</v>
          </cell>
          <cell r="C1489">
            <v>17</v>
          </cell>
          <cell r="D1489" t="str">
            <v>PAMais</v>
          </cell>
          <cell r="E1489">
            <v>41</v>
          </cell>
          <cell r="F1489" t="str">
            <v>Plectidae</v>
          </cell>
          <cell r="G1489" t="str">
            <v>female</v>
          </cell>
          <cell r="H1489" t="str">
            <v>bacterivore</v>
          </cell>
          <cell r="J1489">
            <v>0</v>
          </cell>
        </row>
        <row r="1490">
          <cell r="A1490">
            <v>32</v>
          </cell>
          <cell r="B1490">
            <v>4</v>
          </cell>
          <cell r="C1490">
            <v>17</v>
          </cell>
          <cell r="D1490" t="str">
            <v>PAMais</v>
          </cell>
          <cell r="E1490">
            <v>41</v>
          </cell>
          <cell r="F1490" t="str">
            <v>Rhabditidae</v>
          </cell>
          <cell r="G1490" t="str">
            <v>female</v>
          </cell>
          <cell r="H1490" t="str">
            <v>bacterivore</v>
          </cell>
          <cell r="J1490">
            <v>0</v>
          </cell>
        </row>
        <row r="1491">
          <cell r="A1491">
            <v>33</v>
          </cell>
          <cell r="B1491">
            <v>4</v>
          </cell>
          <cell r="C1491">
            <v>17</v>
          </cell>
          <cell r="D1491" t="str">
            <v>PAMais</v>
          </cell>
          <cell r="E1491">
            <v>41</v>
          </cell>
          <cell r="F1491" t="str">
            <v>Plectidae</v>
          </cell>
          <cell r="G1491" t="str">
            <v>juvenile</v>
          </cell>
          <cell r="H1491" t="str">
            <v>bacterivore</v>
          </cell>
          <cell r="J1491">
            <v>0</v>
          </cell>
        </row>
        <row r="1492">
          <cell r="A1492">
            <v>34</v>
          </cell>
          <cell r="B1492">
            <v>4</v>
          </cell>
          <cell r="C1492">
            <v>17</v>
          </cell>
          <cell r="D1492" t="str">
            <v>PAMais</v>
          </cell>
          <cell r="E1492">
            <v>41</v>
          </cell>
          <cell r="F1492" t="str">
            <v>Rhabditidae</v>
          </cell>
          <cell r="G1492" t="str">
            <v>juvenile</v>
          </cell>
          <cell r="H1492" t="str">
            <v>bacterivore</v>
          </cell>
          <cell r="J1492">
            <v>0</v>
          </cell>
        </row>
        <row r="1493">
          <cell r="A1493">
            <v>35</v>
          </cell>
          <cell r="B1493">
            <v>4</v>
          </cell>
          <cell r="C1493">
            <v>17</v>
          </cell>
          <cell r="D1493" t="str">
            <v>PAMais</v>
          </cell>
          <cell r="E1493">
            <v>41</v>
          </cell>
          <cell r="F1493" t="str">
            <v>Panagrolaimidae</v>
          </cell>
          <cell r="G1493" t="str">
            <v>female</v>
          </cell>
          <cell r="H1493" t="str">
            <v>bacterivore</v>
          </cell>
          <cell r="J1493">
            <v>0</v>
          </cell>
        </row>
        <row r="1494">
          <cell r="A1494">
            <v>36</v>
          </cell>
          <cell r="B1494">
            <v>4</v>
          </cell>
          <cell r="C1494">
            <v>17</v>
          </cell>
          <cell r="D1494" t="str">
            <v>PAMais</v>
          </cell>
          <cell r="E1494">
            <v>41</v>
          </cell>
          <cell r="F1494" t="str">
            <v>Telotylenchidae</v>
          </cell>
          <cell r="G1494" t="str">
            <v>juvenile</v>
          </cell>
          <cell r="H1494" t="str">
            <v>herbivore</v>
          </cell>
          <cell r="J1494">
            <v>0</v>
          </cell>
        </row>
        <row r="1495">
          <cell r="A1495">
            <v>37</v>
          </cell>
          <cell r="B1495">
            <v>4</v>
          </cell>
          <cell r="C1495">
            <v>17</v>
          </cell>
          <cell r="D1495" t="str">
            <v>PAMais</v>
          </cell>
          <cell r="E1495">
            <v>41</v>
          </cell>
          <cell r="F1495" t="str">
            <v>Telotylenchidae</v>
          </cell>
          <cell r="G1495" t="str">
            <v>male</v>
          </cell>
          <cell r="H1495" t="str">
            <v>herbivore</v>
          </cell>
          <cell r="J1495">
            <v>0</v>
          </cell>
        </row>
        <row r="1496">
          <cell r="A1496">
            <v>38</v>
          </cell>
          <cell r="B1496">
            <v>4</v>
          </cell>
          <cell r="C1496">
            <v>17</v>
          </cell>
          <cell r="D1496" t="str">
            <v>PAMais</v>
          </cell>
          <cell r="E1496">
            <v>41</v>
          </cell>
          <cell r="F1496" t="str">
            <v>Plectidae</v>
          </cell>
          <cell r="G1496" t="str">
            <v>female</v>
          </cell>
          <cell r="H1496" t="str">
            <v>bacterivore</v>
          </cell>
          <cell r="J1496">
            <v>0</v>
          </cell>
        </row>
        <row r="1497">
          <cell r="A1497">
            <v>39</v>
          </cell>
          <cell r="B1497">
            <v>4</v>
          </cell>
          <cell r="C1497">
            <v>17</v>
          </cell>
          <cell r="D1497" t="str">
            <v>PAMais</v>
          </cell>
          <cell r="E1497">
            <v>41</v>
          </cell>
          <cell r="F1497" t="str">
            <v>Plectidae</v>
          </cell>
          <cell r="G1497" t="str">
            <v>female</v>
          </cell>
          <cell r="H1497" t="str">
            <v>bacterivore</v>
          </cell>
          <cell r="J1497">
            <v>0</v>
          </cell>
        </row>
        <row r="1498">
          <cell r="A1498">
            <v>40</v>
          </cell>
          <cell r="B1498">
            <v>4</v>
          </cell>
          <cell r="C1498">
            <v>17</v>
          </cell>
          <cell r="D1498" t="str">
            <v>PAMais</v>
          </cell>
          <cell r="E1498">
            <v>41</v>
          </cell>
          <cell r="F1498" t="str">
            <v>Rhabditidae</v>
          </cell>
          <cell r="G1498" t="str">
            <v>juvenile</v>
          </cell>
          <cell r="H1498" t="str">
            <v>bacterivore</v>
          </cell>
          <cell r="J1498">
            <v>0</v>
          </cell>
        </row>
        <row r="1499">
          <cell r="A1499">
            <v>41</v>
          </cell>
          <cell r="B1499">
            <v>4</v>
          </cell>
          <cell r="C1499">
            <v>17</v>
          </cell>
          <cell r="D1499" t="str">
            <v>PAMais</v>
          </cell>
          <cell r="E1499">
            <v>41</v>
          </cell>
          <cell r="F1499" t="str">
            <v>Plectidae</v>
          </cell>
          <cell r="G1499" t="str">
            <v>female</v>
          </cell>
          <cell r="H1499" t="str">
            <v>bacterivore</v>
          </cell>
          <cell r="J1499">
            <v>0</v>
          </cell>
        </row>
        <row r="1500">
          <cell r="A1500">
            <v>42</v>
          </cell>
          <cell r="B1500">
            <v>4</v>
          </cell>
          <cell r="C1500">
            <v>17</v>
          </cell>
          <cell r="D1500" t="str">
            <v>PAMais</v>
          </cell>
          <cell r="E1500">
            <v>41</v>
          </cell>
          <cell r="F1500" t="str">
            <v>Hoplolaimidae</v>
          </cell>
          <cell r="G1500" t="str">
            <v>female</v>
          </cell>
          <cell r="H1500" t="str">
            <v>herbivore</v>
          </cell>
          <cell r="J1500">
            <v>0</v>
          </cell>
        </row>
        <row r="1501">
          <cell r="A1501">
            <v>43</v>
          </cell>
          <cell r="B1501">
            <v>4</v>
          </cell>
          <cell r="C1501">
            <v>17</v>
          </cell>
          <cell r="D1501" t="str">
            <v>PAMais</v>
          </cell>
          <cell r="E1501">
            <v>41</v>
          </cell>
          <cell r="F1501" t="str">
            <v>Cephalobidae</v>
          </cell>
          <cell r="G1501" t="str">
            <v>female</v>
          </cell>
          <cell r="H1501" t="str">
            <v>bacterivore</v>
          </cell>
          <cell r="J1501">
            <v>0</v>
          </cell>
        </row>
        <row r="1502">
          <cell r="A1502">
            <v>44</v>
          </cell>
          <cell r="B1502">
            <v>4</v>
          </cell>
          <cell r="C1502">
            <v>17</v>
          </cell>
          <cell r="D1502" t="str">
            <v>PAMais</v>
          </cell>
          <cell r="E1502">
            <v>41</v>
          </cell>
          <cell r="F1502" t="str">
            <v>Telotylenchidae</v>
          </cell>
          <cell r="G1502" t="str">
            <v>juvenile</v>
          </cell>
          <cell r="H1502" t="str">
            <v>herbivore</v>
          </cell>
          <cell r="J1502">
            <v>0</v>
          </cell>
        </row>
        <row r="1503">
          <cell r="A1503">
            <v>45</v>
          </cell>
          <cell r="B1503">
            <v>4</v>
          </cell>
          <cell r="C1503">
            <v>17</v>
          </cell>
          <cell r="D1503" t="str">
            <v>PAMais</v>
          </cell>
          <cell r="E1503">
            <v>41</v>
          </cell>
          <cell r="F1503" t="str">
            <v>Telotylenchidae</v>
          </cell>
          <cell r="G1503" t="str">
            <v>female</v>
          </cell>
          <cell r="H1503" t="str">
            <v>herbivore</v>
          </cell>
          <cell r="J1503">
            <v>0</v>
          </cell>
        </row>
        <row r="1504">
          <cell r="A1504">
            <v>46</v>
          </cell>
          <cell r="B1504">
            <v>4</v>
          </cell>
          <cell r="C1504">
            <v>17</v>
          </cell>
          <cell r="D1504" t="str">
            <v>PAMais</v>
          </cell>
          <cell r="E1504">
            <v>41</v>
          </cell>
          <cell r="F1504" t="str">
            <v>Rhabditidae</v>
          </cell>
          <cell r="G1504" t="str">
            <v>juvenile</v>
          </cell>
          <cell r="H1504" t="str">
            <v>bacterivore</v>
          </cell>
          <cell r="J1504">
            <v>0</v>
          </cell>
        </row>
        <row r="1505">
          <cell r="A1505">
            <v>47</v>
          </cell>
          <cell r="B1505">
            <v>4</v>
          </cell>
          <cell r="C1505">
            <v>17</v>
          </cell>
          <cell r="D1505" t="str">
            <v>PAMais</v>
          </cell>
          <cell r="E1505">
            <v>41</v>
          </cell>
          <cell r="F1505" t="str">
            <v>Rhabditidae</v>
          </cell>
          <cell r="G1505" t="str">
            <v>juvenile</v>
          </cell>
          <cell r="H1505" t="str">
            <v>bacterivore</v>
          </cell>
          <cell r="J1505">
            <v>0</v>
          </cell>
        </row>
        <row r="1506">
          <cell r="A1506">
            <v>48</v>
          </cell>
          <cell r="B1506">
            <v>4</v>
          </cell>
          <cell r="C1506">
            <v>17</v>
          </cell>
          <cell r="D1506" t="str">
            <v>PAMais</v>
          </cell>
          <cell r="E1506">
            <v>41</v>
          </cell>
          <cell r="F1506" t="str">
            <v>Rhabditidae</v>
          </cell>
          <cell r="G1506" t="str">
            <v>juvenile</v>
          </cell>
          <cell r="H1506" t="str">
            <v>bacterivore</v>
          </cell>
          <cell r="J1506">
            <v>0</v>
          </cell>
        </row>
        <row r="1507">
          <cell r="A1507">
            <v>49</v>
          </cell>
          <cell r="B1507">
            <v>4</v>
          </cell>
          <cell r="C1507">
            <v>17</v>
          </cell>
          <cell r="D1507" t="str">
            <v>PAMais</v>
          </cell>
          <cell r="E1507">
            <v>41</v>
          </cell>
          <cell r="F1507" t="str">
            <v>Cephalobidae</v>
          </cell>
          <cell r="G1507" t="str">
            <v>female</v>
          </cell>
          <cell r="H1507" t="str">
            <v>bacterivore</v>
          </cell>
          <cell r="J1507">
            <v>0</v>
          </cell>
        </row>
        <row r="1508">
          <cell r="A1508">
            <v>50</v>
          </cell>
          <cell r="B1508">
            <v>4</v>
          </cell>
          <cell r="C1508">
            <v>17</v>
          </cell>
          <cell r="D1508" t="str">
            <v>PAMais</v>
          </cell>
          <cell r="E1508">
            <v>41</v>
          </cell>
          <cell r="F1508" t="str">
            <v>Cephalobidae</v>
          </cell>
          <cell r="G1508" t="str">
            <v>female</v>
          </cell>
          <cell r="H1508" t="str">
            <v>bacterivore</v>
          </cell>
          <cell r="J1508">
            <v>0</v>
          </cell>
        </row>
        <row r="1509">
          <cell r="A1509">
            <v>51</v>
          </cell>
          <cell r="B1509">
            <v>4</v>
          </cell>
          <cell r="C1509">
            <v>17</v>
          </cell>
          <cell r="D1509" t="str">
            <v>PAMais</v>
          </cell>
          <cell r="E1509">
            <v>41</v>
          </cell>
          <cell r="F1509" t="str">
            <v>Telotylenchidae</v>
          </cell>
          <cell r="G1509" t="str">
            <v>female</v>
          </cell>
          <cell r="H1509" t="str">
            <v>herbivore</v>
          </cell>
          <cell r="J1509">
            <v>0</v>
          </cell>
        </row>
        <row r="1510">
          <cell r="A1510">
            <v>52</v>
          </cell>
          <cell r="B1510">
            <v>4</v>
          </cell>
          <cell r="C1510">
            <v>17</v>
          </cell>
          <cell r="D1510" t="str">
            <v>PAMais</v>
          </cell>
          <cell r="E1510">
            <v>41</v>
          </cell>
          <cell r="F1510" t="str">
            <v>Plectidae</v>
          </cell>
          <cell r="G1510" t="str">
            <v>male</v>
          </cell>
          <cell r="H1510" t="str">
            <v>bacterivore</v>
          </cell>
          <cell r="J1510">
            <v>0</v>
          </cell>
        </row>
        <row r="1511">
          <cell r="A1511">
            <v>53</v>
          </cell>
          <cell r="B1511">
            <v>4</v>
          </cell>
          <cell r="C1511">
            <v>17</v>
          </cell>
          <cell r="D1511" t="str">
            <v>PAMais</v>
          </cell>
          <cell r="E1511">
            <v>41</v>
          </cell>
          <cell r="F1511" t="str">
            <v>Telotylenchidae</v>
          </cell>
          <cell r="G1511" t="str">
            <v>juvenile</v>
          </cell>
          <cell r="H1511" t="str">
            <v>herbivore</v>
          </cell>
          <cell r="J1511" t="str">
            <v>ill?</v>
          </cell>
        </row>
        <row r="1512">
          <cell r="A1512">
            <v>54</v>
          </cell>
          <cell r="B1512">
            <v>4</v>
          </cell>
          <cell r="C1512">
            <v>17</v>
          </cell>
          <cell r="D1512" t="str">
            <v>PAMais</v>
          </cell>
          <cell r="E1512">
            <v>41</v>
          </cell>
          <cell r="F1512" t="str">
            <v>Aporcelaimidae</v>
          </cell>
          <cell r="G1512" t="str">
            <v>juvenile</v>
          </cell>
          <cell r="H1512" t="str">
            <v>omnivore</v>
          </cell>
          <cell r="J1512">
            <v>0</v>
          </cell>
        </row>
        <row r="1513">
          <cell r="A1513">
            <v>55</v>
          </cell>
          <cell r="B1513">
            <v>4</v>
          </cell>
          <cell r="C1513">
            <v>17</v>
          </cell>
          <cell r="D1513" t="str">
            <v>PAMais</v>
          </cell>
          <cell r="E1513">
            <v>41</v>
          </cell>
          <cell r="F1513" t="str">
            <v>Panagrolaimidae</v>
          </cell>
          <cell r="G1513" t="str">
            <v>female</v>
          </cell>
          <cell r="H1513" t="str">
            <v>bacterivore</v>
          </cell>
          <cell r="J1513">
            <v>0</v>
          </cell>
        </row>
        <row r="1514">
          <cell r="A1514">
            <v>56</v>
          </cell>
          <cell r="B1514">
            <v>4</v>
          </cell>
          <cell r="C1514">
            <v>17</v>
          </cell>
          <cell r="D1514" t="str">
            <v>PAMais</v>
          </cell>
          <cell r="E1514">
            <v>41</v>
          </cell>
          <cell r="F1514" t="str">
            <v>Telotylenchidae</v>
          </cell>
          <cell r="G1514" t="str">
            <v>juvenile</v>
          </cell>
          <cell r="H1514" t="str">
            <v>herbivore</v>
          </cell>
          <cell r="J1514">
            <v>0</v>
          </cell>
        </row>
        <row r="1515">
          <cell r="A1515">
            <v>57</v>
          </cell>
          <cell r="B1515">
            <v>4</v>
          </cell>
          <cell r="C1515">
            <v>17</v>
          </cell>
          <cell r="D1515" t="str">
            <v>PAMais</v>
          </cell>
          <cell r="E1515">
            <v>41</v>
          </cell>
          <cell r="F1515" t="str">
            <v>Plectidae</v>
          </cell>
          <cell r="G1515" t="str">
            <v>female</v>
          </cell>
          <cell r="H1515" t="str">
            <v>bacterivore</v>
          </cell>
          <cell r="J1515">
            <v>0</v>
          </cell>
        </row>
        <row r="1516">
          <cell r="A1516">
            <v>58</v>
          </cell>
          <cell r="B1516">
            <v>4</v>
          </cell>
          <cell r="C1516">
            <v>17</v>
          </cell>
          <cell r="D1516" t="str">
            <v>PAMais</v>
          </cell>
          <cell r="E1516">
            <v>41</v>
          </cell>
          <cell r="F1516" t="str">
            <v>Cephalobidae</v>
          </cell>
          <cell r="G1516" t="str">
            <v>female</v>
          </cell>
          <cell r="H1516" t="str">
            <v>bacterivore</v>
          </cell>
          <cell r="J1516">
            <v>0</v>
          </cell>
        </row>
        <row r="1517">
          <cell r="A1517">
            <v>59</v>
          </cell>
          <cell r="B1517">
            <v>4</v>
          </cell>
          <cell r="C1517">
            <v>17</v>
          </cell>
          <cell r="D1517" t="str">
            <v>PAMais</v>
          </cell>
          <cell r="E1517">
            <v>41</v>
          </cell>
          <cell r="F1517" t="str">
            <v>Telotylenchidae</v>
          </cell>
          <cell r="G1517" t="str">
            <v>male</v>
          </cell>
          <cell r="H1517" t="str">
            <v>herbivore</v>
          </cell>
          <cell r="J1517">
            <v>0</v>
          </cell>
        </row>
        <row r="1518">
          <cell r="A1518">
            <v>60</v>
          </cell>
          <cell r="B1518">
            <v>4</v>
          </cell>
          <cell r="C1518">
            <v>17</v>
          </cell>
          <cell r="D1518" t="str">
            <v>PAMais</v>
          </cell>
          <cell r="E1518">
            <v>41</v>
          </cell>
          <cell r="F1518" t="str">
            <v>Hoplolaimidae</v>
          </cell>
          <cell r="G1518" t="str">
            <v>female</v>
          </cell>
          <cell r="H1518" t="str">
            <v>herbivore</v>
          </cell>
          <cell r="J1518">
            <v>0</v>
          </cell>
        </row>
        <row r="1519">
          <cell r="A1519">
            <v>61</v>
          </cell>
          <cell r="B1519">
            <v>4</v>
          </cell>
          <cell r="C1519">
            <v>17</v>
          </cell>
          <cell r="D1519" t="str">
            <v>PAMais</v>
          </cell>
          <cell r="E1519">
            <v>41</v>
          </cell>
          <cell r="F1519" t="str">
            <v>Panagrolaimidae</v>
          </cell>
          <cell r="G1519" t="str">
            <v>female</v>
          </cell>
          <cell r="H1519" t="str">
            <v>bacterivore</v>
          </cell>
          <cell r="J1519">
            <v>0</v>
          </cell>
        </row>
        <row r="1520">
          <cell r="A1520">
            <v>62</v>
          </cell>
          <cell r="B1520">
            <v>4</v>
          </cell>
          <cell r="C1520">
            <v>17</v>
          </cell>
          <cell r="D1520" t="str">
            <v>PAMais</v>
          </cell>
          <cell r="E1520">
            <v>41</v>
          </cell>
          <cell r="F1520" t="str">
            <v>Aphelenchoididae</v>
          </cell>
          <cell r="G1520" t="str">
            <v>male</v>
          </cell>
          <cell r="H1520" t="str">
            <v>fungivore</v>
          </cell>
          <cell r="J1520">
            <v>0</v>
          </cell>
        </row>
        <row r="1521">
          <cell r="A1521">
            <v>63</v>
          </cell>
          <cell r="B1521">
            <v>4</v>
          </cell>
          <cell r="C1521">
            <v>17</v>
          </cell>
          <cell r="D1521" t="str">
            <v>PAMais</v>
          </cell>
          <cell r="E1521">
            <v>41</v>
          </cell>
          <cell r="F1521" t="str">
            <v>Tylenchidae</v>
          </cell>
          <cell r="G1521" t="str">
            <v>female</v>
          </cell>
          <cell r="H1521" t="str">
            <v>herbivore</v>
          </cell>
          <cell r="J1521">
            <v>0</v>
          </cell>
        </row>
        <row r="1522">
          <cell r="A1522">
            <v>64</v>
          </cell>
          <cell r="B1522">
            <v>4</v>
          </cell>
          <cell r="C1522">
            <v>17</v>
          </cell>
          <cell r="D1522" t="str">
            <v>PAMais</v>
          </cell>
          <cell r="E1522">
            <v>41</v>
          </cell>
          <cell r="F1522" t="str">
            <v>Plectidae</v>
          </cell>
          <cell r="G1522" t="str">
            <v>female</v>
          </cell>
          <cell r="H1522" t="str">
            <v>bacterivore</v>
          </cell>
          <cell r="J1522">
            <v>0</v>
          </cell>
        </row>
        <row r="1523">
          <cell r="A1523">
            <v>65</v>
          </cell>
          <cell r="B1523">
            <v>4</v>
          </cell>
          <cell r="C1523">
            <v>17</v>
          </cell>
          <cell r="D1523" t="str">
            <v>PAMais</v>
          </cell>
          <cell r="E1523">
            <v>41</v>
          </cell>
          <cell r="F1523" t="str">
            <v>Plectidae</v>
          </cell>
          <cell r="G1523" t="str">
            <v>female</v>
          </cell>
          <cell r="H1523" t="str">
            <v>bacterivore</v>
          </cell>
          <cell r="J1523">
            <v>0</v>
          </cell>
        </row>
        <row r="1524">
          <cell r="A1524">
            <v>66</v>
          </cell>
          <cell r="B1524">
            <v>4</v>
          </cell>
          <cell r="C1524">
            <v>17</v>
          </cell>
          <cell r="D1524" t="str">
            <v>PAMais</v>
          </cell>
          <cell r="E1524">
            <v>41</v>
          </cell>
          <cell r="F1524" t="str">
            <v>Aphelenchoididae</v>
          </cell>
          <cell r="G1524" t="str">
            <v>female</v>
          </cell>
          <cell r="H1524" t="str">
            <v>fungivore</v>
          </cell>
          <cell r="J1524">
            <v>0</v>
          </cell>
        </row>
        <row r="1525">
          <cell r="A1525">
            <v>67</v>
          </cell>
          <cell r="B1525">
            <v>4</v>
          </cell>
          <cell r="C1525">
            <v>17</v>
          </cell>
          <cell r="D1525" t="str">
            <v>PAMais</v>
          </cell>
          <cell r="E1525">
            <v>41</v>
          </cell>
          <cell r="F1525" t="str">
            <v>Telotylenchidae</v>
          </cell>
          <cell r="G1525" t="str">
            <v>male</v>
          </cell>
          <cell r="H1525" t="str">
            <v>herbivore</v>
          </cell>
          <cell r="J1525">
            <v>0</v>
          </cell>
        </row>
        <row r="1526">
          <cell r="A1526">
            <v>68</v>
          </cell>
          <cell r="B1526">
            <v>4</v>
          </cell>
          <cell r="C1526">
            <v>17</v>
          </cell>
          <cell r="D1526" t="str">
            <v>PAMais</v>
          </cell>
          <cell r="E1526">
            <v>41</v>
          </cell>
          <cell r="F1526" t="str">
            <v>Hoplolaimidae</v>
          </cell>
          <cell r="G1526" t="str">
            <v>female</v>
          </cell>
          <cell r="H1526" t="str">
            <v>herbivore</v>
          </cell>
          <cell r="J1526">
            <v>0</v>
          </cell>
        </row>
        <row r="1527">
          <cell r="A1527">
            <v>69</v>
          </cell>
          <cell r="B1527">
            <v>4</v>
          </cell>
          <cell r="C1527">
            <v>17</v>
          </cell>
          <cell r="D1527" t="str">
            <v>PAMais</v>
          </cell>
          <cell r="E1527">
            <v>41</v>
          </cell>
          <cell r="F1527" t="str">
            <v>Telotylenchidae</v>
          </cell>
          <cell r="G1527" t="str">
            <v>female</v>
          </cell>
          <cell r="H1527" t="str">
            <v>herbivore</v>
          </cell>
          <cell r="J1527">
            <v>0</v>
          </cell>
        </row>
        <row r="1528">
          <cell r="A1528">
            <v>70</v>
          </cell>
          <cell r="B1528">
            <v>4</v>
          </cell>
          <cell r="C1528">
            <v>17</v>
          </cell>
          <cell r="D1528" t="str">
            <v>PAMais</v>
          </cell>
          <cell r="E1528">
            <v>41</v>
          </cell>
          <cell r="F1528" t="str">
            <v>Telotylenchidae</v>
          </cell>
          <cell r="G1528" t="str">
            <v>female</v>
          </cell>
          <cell r="H1528" t="str">
            <v>herbivore</v>
          </cell>
          <cell r="J1528">
            <v>0</v>
          </cell>
        </row>
        <row r="1529">
          <cell r="A1529">
            <v>71</v>
          </cell>
          <cell r="B1529">
            <v>4</v>
          </cell>
          <cell r="C1529">
            <v>17</v>
          </cell>
          <cell r="D1529" t="str">
            <v>PAMais</v>
          </cell>
          <cell r="E1529">
            <v>41</v>
          </cell>
          <cell r="F1529" t="str">
            <v>Telotylenchidae</v>
          </cell>
          <cell r="G1529" t="str">
            <v>male</v>
          </cell>
          <cell r="H1529" t="str">
            <v>herbivore</v>
          </cell>
          <cell r="J1529">
            <v>0</v>
          </cell>
        </row>
        <row r="1530">
          <cell r="A1530">
            <v>72</v>
          </cell>
          <cell r="B1530">
            <v>4</v>
          </cell>
          <cell r="C1530">
            <v>17</v>
          </cell>
          <cell r="D1530" t="str">
            <v>PAMais</v>
          </cell>
          <cell r="E1530">
            <v>41</v>
          </cell>
          <cell r="F1530" t="str">
            <v>Rhabditidae</v>
          </cell>
          <cell r="G1530" t="str">
            <v>juvenile</v>
          </cell>
          <cell r="H1530" t="str">
            <v>bacterivore</v>
          </cell>
          <cell r="J1530">
            <v>0</v>
          </cell>
        </row>
        <row r="1531">
          <cell r="A1531">
            <v>73</v>
          </cell>
          <cell r="B1531">
            <v>4</v>
          </cell>
          <cell r="C1531">
            <v>17</v>
          </cell>
          <cell r="D1531" t="str">
            <v>PAMais</v>
          </cell>
          <cell r="E1531">
            <v>41</v>
          </cell>
          <cell r="F1531" t="str">
            <v>Cephalobidae</v>
          </cell>
          <cell r="G1531" t="str">
            <v>female</v>
          </cell>
          <cell r="H1531" t="str">
            <v>bacterivore</v>
          </cell>
          <cell r="J1531">
            <v>0</v>
          </cell>
        </row>
        <row r="1532">
          <cell r="A1532">
            <v>74</v>
          </cell>
          <cell r="B1532">
            <v>4</v>
          </cell>
          <cell r="C1532">
            <v>17</v>
          </cell>
          <cell r="D1532" t="str">
            <v>PAMais</v>
          </cell>
          <cell r="E1532">
            <v>41</v>
          </cell>
          <cell r="F1532" t="str">
            <v>Plectidae</v>
          </cell>
          <cell r="G1532" t="str">
            <v>female</v>
          </cell>
          <cell r="H1532" t="str">
            <v>bacterivore</v>
          </cell>
          <cell r="J1532">
            <v>0</v>
          </cell>
        </row>
        <row r="1533">
          <cell r="A1533">
            <v>75</v>
          </cell>
          <cell r="B1533">
            <v>4</v>
          </cell>
          <cell r="C1533">
            <v>17</v>
          </cell>
          <cell r="D1533" t="str">
            <v>PAMais</v>
          </cell>
          <cell r="E1533">
            <v>41</v>
          </cell>
          <cell r="F1533" t="str">
            <v>Telotylenchidae</v>
          </cell>
          <cell r="G1533" t="str">
            <v>female</v>
          </cell>
          <cell r="H1533" t="str">
            <v>herbivore</v>
          </cell>
          <cell r="J1533">
            <v>0</v>
          </cell>
        </row>
        <row r="1534">
          <cell r="A1534">
            <v>76</v>
          </cell>
          <cell r="B1534">
            <v>4</v>
          </cell>
          <cell r="C1534">
            <v>17</v>
          </cell>
          <cell r="D1534" t="str">
            <v>PAMais</v>
          </cell>
          <cell r="E1534">
            <v>41</v>
          </cell>
          <cell r="F1534" t="str">
            <v>Plectidae</v>
          </cell>
          <cell r="G1534" t="str">
            <v>female</v>
          </cell>
          <cell r="H1534" t="str">
            <v>bacterivore</v>
          </cell>
          <cell r="J1534">
            <v>0</v>
          </cell>
        </row>
        <row r="1535">
          <cell r="A1535">
            <v>77</v>
          </cell>
          <cell r="B1535">
            <v>4</v>
          </cell>
          <cell r="C1535">
            <v>17</v>
          </cell>
          <cell r="D1535" t="str">
            <v>PAMais</v>
          </cell>
          <cell r="E1535">
            <v>41</v>
          </cell>
          <cell r="F1535" t="str">
            <v>Telotylenchidae</v>
          </cell>
          <cell r="G1535" t="str">
            <v>female</v>
          </cell>
          <cell r="H1535" t="str">
            <v>herbivore</v>
          </cell>
          <cell r="J1535">
            <v>0</v>
          </cell>
        </row>
        <row r="1536">
          <cell r="A1536">
            <v>78</v>
          </cell>
          <cell r="B1536">
            <v>4</v>
          </cell>
          <cell r="C1536">
            <v>17</v>
          </cell>
          <cell r="D1536" t="str">
            <v>PAMais</v>
          </cell>
          <cell r="E1536">
            <v>41</v>
          </cell>
          <cell r="F1536" t="str">
            <v>Cephalobidae</v>
          </cell>
          <cell r="G1536" t="str">
            <v>female</v>
          </cell>
          <cell r="H1536" t="str">
            <v>bacterivore</v>
          </cell>
          <cell r="J1536">
            <v>0</v>
          </cell>
        </row>
        <row r="1537">
          <cell r="A1537">
            <v>79</v>
          </cell>
          <cell r="B1537">
            <v>4</v>
          </cell>
          <cell r="C1537">
            <v>17</v>
          </cell>
          <cell r="D1537" t="str">
            <v>PAMais</v>
          </cell>
          <cell r="E1537">
            <v>41</v>
          </cell>
          <cell r="F1537" t="str">
            <v>Hoplolaimidae</v>
          </cell>
          <cell r="G1537" t="str">
            <v>juvenile</v>
          </cell>
          <cell r="H1537" t="str">
            <v>herbivore</v>
          </cell>
          <cell r="J1537">
            <v>0</v>
          </cell>
        </row>
        <row r="1538">
          <cell r="A1538">
            <v>80</v>
          </cell>
          <cell r="B1538">
            <v>4</v>
          </cell>
          <cell r="C1538">
            <v>17</v>
          </cell>
          <cell r="D1538" t="str">
            <v>PAMais</v>
          </cell>
          <cell r="E1538">
            <v>41</v>
          </cell>
          <cell r="F1538" t="str">
            <v>Telotylenchidae</v>
          </cell>
          <cell r="G1538" t="str">
            <v>male</v>
          </cell>
          <cell r="H1538" t="str">
            <v>herbivore</v>
          </cell>
          <cell r="J1538">
            <v>0</v>
          </cell>
        </row>
        <row r="1539">
          <cell r="A1539">
            <v>81</v>
          </cell>
          <cell r="B1539">
            <v>4</v>
          </cell>
          <cell r="C1539">
            <v>17</v>
          </cell>
          <cell r="D1539" t="str">
            <v>PAMais</v>
          </cell>
          <cell r="E1539">
            <v>41</v>
          </cell>
          <cell r="F1539" t="str">
            <v>Plectidae</v>
          </cell>
          <cell r="G1539" t="str">
            <v>female</v>
          </cell>
          <cell r="H1539" t="str">
            <v>bacterivore</v>
          </cell>
          <cell r="J1539">
            <v>0</v>
          </cell>
        </row>
        <row r="1540">
          <cell r="A1540">
            <v>82</v>
          </cell>
          <cell r="B1540">
            <v>4</v>
          </cell>
          <cell r="C1540">
            <v>17</v>
          </cell>
          <cell r="D1540" t="str">
            <v>PAMais</v>
          </cell>
          <cell r="E1540">
            <v>41</v>
          </cell>
          <cell r="F1540" t="str">
            <v>Telotylenchidae</v>
          </cell>
          <cell r="G1540" t="str">
            <v>male</v>
          </cell>
          <cell r="H1540" t="str">
            <v>herbivore</v>
          </cell>
          <cell r="J1540">
            <v>0</v>
          </cell>
        </row>
        <row r="1541">
          <cell r="A1541">
            <v>83</v>
          </cell>
          <cell r="B1541">
            <v>4</v>
          </cell>
          <cell r="C1541">
            <v>17</v>
          </cell>
          <cell r="D1541" t="str">
            <v>PAMais</v>
          </cell>
          <cell r="E1541">
            <v>41</v>
          </cell>
          <cell r="F1541" t="str">
            <v>Qudsianematidae</v>
          </cell>
          <cell r="G1541" t="str">
            <v>juvenile</v>
          </cell>
          <cell r="H1541" t="str">
            <v>omnivore</v>
          </cell>
          <cell r="J1541">
            <v>0</v>
          </cell>
        </row>
        <row r="1542">
          <cell r="A1542">
            <v>84</v>
          </cell>
          <cell r="B1542">
            <v>4</v>
          </cell>
          <cell r="C1542">
            <v>17</v>
          </cell>
          <cell r="D1542" t="str">
            <v>PAMais</v>
          </cell>
          <cell r="E1542">
            <v>41</v>
          </cell>
          <cell r="F1542" t="str">
            <v>Telotylenchidae</v>
          </cell>
          <cell r="G1542" t="str">
            <v>male</v>
          </cell>
          <cell r="H1542" t="str">
            <v>herbivore</v>
          </cell>
          <cell r="J1542">
            <v>0</v>
          </cell>
        </row>
        <row r="1543">
          <cell r="A1543">
            <v>85</v>
          </cell>
          <cell r="B1543">
            <v>4</v>
          </cell>
          <cell r="C1543">
            <v>17</v>
          </cell>
          <cell r="D1543" t="str">
            <v>PAMais</v>
          </cell>
          <cell r="E1543">
            <v>41</v>
          </cell>
          <cell r="F1543" t="str">
            <v>Plectidae</v>
          </cell>
          <cell r="G1543" t="str">
            <v>male</v>
          </cell>
          <cell r="H1543" t="str">
            <v>bacterivore</v>
          </cell>
          <cell r="J1543">
            <v>0</v>
          </cell>
        </row>
        <row r="1544">
          <cell r="A1544">
            <v>86</v>
          </cell>
          <cell r="B1544">
            <v>4</v>
          </cell>
          <cell r="C1544">
            <v>17</v>
          </cell>
          <cell r="D1544" t="str">
            <v>PAMais</v>
          </cell>
          <cell r="E1544">
            <v>41</v>
          </cell>
          <cell r="F1544" t="str">
            <v>Telotylenchidae</v>
          </cell>
          <cell r="G1544" t="str">
            <v>male</v>
          </cell>
          <cell r="H1544" t="str">
            <v>herbivore</v>
          </cell>
          <cell r="J1544">
            <v>0</v>
          </cell>
        </row>
        <row r="1545">
          <cell r="A1545">
            <v>87</v>
          </cell>
          <cell r="B1545">
            <v>4</v>
          </cell>
          <cell r="C1545">
            <v>17</v>
          </cell>
          <cell r="D1545" t="str">
            <v>PAMais</v>
          </cell>
          <cell r="E1545">
            <v>41</v>
          </cell>
          <cell r="F1545" t="str">
            <v>Telotylenchidae</v>
          </cell>
          <cell r="G1545" t="str">
            <v>juvenile</v>
          </cell>
          <cell r="H1545" t="str">
            <v>herbivore</v>
          </cell>
          <cell r="J1545">
            <v>0</v>
          </cell>
        </row>
        <row r="1546">
          <cell r="A1546">
            <v>88</v>
          </cell>
          <cell r="B1546">
            <v>4</v>
          </cell>
          <cell r="C1546">
            <v>17</v>
          </cell>
          <cell r="D1546" t="str">
            <v>PAMais</v>
          </cell>
          <cell r="E1546">
            <v>41</v>
          </cell>
          <cell r="F1546" t="str">
            <v>Telotylenchidae</v>
          </cell>
          <cell r="G1546" t="str">
            <v>female</v>
          </cell>
          <cell r="H1546" t="str">
            <v>herbivore</v>
          </cell>
          <cell r="J1546">
            <v>0</v>
          </cell>
        </row>
        <row r="1547">
          <cell r="A1547">
            <v>89</v>
          </cell>
          <cell r="B1547">
            <v>4</v>
          </cell>
          <cell r="C1547">
            <v>17</v>
          </cell>
          <cell r="D1547" t="str">
            <v>PAMais</v>
          </cell>
          <cell r="E1547">
            <v>41</v>
          </cell>
          <cell r="F1547" t="str">
            <v>Plectidae</v>
          </cell>
          <cell r="G1547" t="str">
            <v>female</v>
          </cell>
          <cell r="H1547" t="str">
            <v>bacterivore</v>
          </cell>
          <cell r="J1547">
            <v>0</v>
          </cell>
        </row>
        <row r="1548">
          <cell r="A1548">
            <v>90</v>
          </cell>
          <cell r="B1548">
            <v>4</v>
          </cell>
          <cell r="C1548">
            <v>17</v>
          </cell>
          <cell r="D1548" t="str">
            <v>PAMais</v>
          </cell>
          <cell r="E1548">
            <v>41</v>
          </cell>
          <cell r="F1548" t="str">
            <v>Rhabditidae</v>
          </cell>
          <cell r="G1548" t="str">
            <v>juvenile</v>
          </cell>
          <cell r="H1548" t="str">
            <v>bacterivore</v>
          </cell>
          <cell r="J1548">
            <v>0</v>
          </cell>
        </row>
        <row r="1549">
          <cell r="A1549">
            <v>91</v>
          </cell>
          <cell r="B1549">
            <v>4</v>
          </cell>
          <cell r="C1549">
            <v>17</v>
          </cell>
          <cell r="D1549" t="str">
            <v>PAMais</v>
          </cell>
          <cell r="E1549">
            <v>41</v>
          </cell>
          <cell r="F1549" t="str">
            <v>Plectidae</v>
          </cell>
          <cell r="G1549" t="str">
            <v>female</v>
          </cell>
          <cell r="H1549" t="str">
            <v>bacterivore</v>
          </cell>
          <cell r="J1549">
            <v>0</v>
          </cell>
        </row>
        <row r="1550">
          <cell r="A1550">
            <v>92</v>
          </cell>
          <cell r="B1550">
            <v>4</v>
          </cell>
          <cell r="C1550">
            <v>17</v>
          </cell>
          <cell r="D1550" t="str">
            <v>PAMais</v>
          </cell>
          <cell r="E1550">
            <v>41</v>
          </cell>
          <cell r="F1550" t="str">
            <v>Aporcelaimidae</v>
          </cell>
          <cell r="G1550" t="str">
            <v>juvenile</v>
          </cell>
          <cell r="H1550" t="str">
            <v>omnivore</v>
          </cell>
          <cell r="J1550">
            <v>0</v>
          </cell>
        </row>
        <row r="1551">
          <cell r="A1551">
            <v>93</v>
          </cell>
          <cell r="B1551">
            <v>4</v>
          </cell>
          <cell r="C1551">
            <v>17</v>
          </cell>
          <cell r="D1551" t="str">
            <v>PAMais</v>
          </cell>
          <cell r="E1551">
            <v>41</v>
          </cell>
          <cell r="F1551" t="str">
            <v>Rhabditidae</v>
          </cell>
          <cell r="G1551" t="str">
            <v>juvenile</v>
          </cell>
          <cell r="H1551" t="str">
            <v>bacterivore</v>
          </cell>
          <cell r="J1551">
            <v>0</v>
          </cell>
        </row>
        <row r="1552">
          <cell r="A1552">
            <v>94</v>
          </cell>
          <cell r="B1552">
            <v>4</v>
          </cell>
          <cell r="C1552">
            <v>17</v>
          </cell>
          <cell r="D1552" t="str">
            <v>PAMais</v>
          </cell>
          <cell r="E1552">
            <v>41</v>
          </cell>
          <cell r="F1552" t="str">
            <v>Plectidae</v>
          </cell>
          <cell r="G1552" t="str">
            <v>female</v>
          </cell>
          <cell r="H1552" t="str">
            <v>bacterivore</v>
          </cell>
          <cell r="J1552">
            <v>0</v>
          </cell>
        </row>
        <row r="1553">
          <cell r="A1553">
            <v>95</v>
          </cell>
          <cell r="B1553">
            <v>4</v>
          </cell>
          <cell r="C1553">
            <v>17</v>
          </cell>
          <cell r="D1553" t="str">
            <v>PAMais</v>
          </cell>
          <cell r="E1553">
            <v>41</v>
          </cell>
          <cell r="F1553" t="str">
            <v>Plectidae</v>
          </cell>
          <cell r="G1553" t="str">
            <v>juvenile</v>
          </cell>
          <cell r="H1553" t="str">
            <v>bacterivore</v>
          </cell>
          <cell r="J1553">
            <v>0</v>
          </cell>
        </row>
        <row r="1554">
          <cell r="A1554">
            <v>96</v>
          </cell>
          <cell r="B1554">
            <v>4</v>
          </cell>
          <cell r="C1554">
            <v>17</v>
          </cell>
          <cell r="D1554" t="str">
            <v>PAMais</v>
          </cell>
          <cell r="E1554">
            <v>41</v>
          </cell>
          <cell r="F1554" t="str">
            <v>Cephalobidae</v>
          </cell>
          <cell r="G1554" t="str">
            <v>juvenile</v>
          </cell>
          <cell r="H1554" t="str">
            <v>bacterivore</v>
          </cell>
          <cell r="J1554">
            <v>0</v>
          </cell>
        </row>
        <row r="1555">
          <cell r="A1555">
            <v>97</v>
          </cell>
          <cell r="B1555">
            <v>4</v>
          </cell>
          <cell r="C1555">
            <v>17</v>
          </cell>
          <cell r="D1555" t="str">
            <v>PAMais</v>
          </cell>
          <cell r="E1555">
            <v>41</v>
          </cell>
          <cell r="F1555" t="str">
            <v>Telotylenchidae</v>
          </cell>
          <cell r="G1555" t="str">
            <v>male</v>
          </cell>
          <cell r="H1555" t="str">
            <v>herbivore</v>
          </cell>
          <cell r="J1555">
            <v>0</v>
          </cell>
        </row>
        <row r="1556">
          <cell r="A1556">
            <v>98</v>
          </cell>
          <cell r="B1556">
            <v>4</v>
          </cell>
          <cell r="C1556">
            <v>17</v>
          </cell>
          <cell r="D1556" t="str">
            <v>PAMais</v>
          </cell>
          <cell r="E1556">
            <v>41</v>
          </cell>
          <cell r="F1556" t="str">
            <v>Plectidae</v>
          </cell>
          <cell r="G1556" t="str">
            <v>juvenile</v>
          </cell>
          <cell r="H1556" t="str">
            <v>bacterivore</v>
          </cell>
          <cell r="J1556">
            <v>0</v>
          </cell>
        </row>
        <row r="1557">
          <cell r="A1557">
            <v>99</v>
          </cell>
          <cell r="B1557">
            <v>4</v>
          </cell>
          <cell r="C1557">
            <v>17</v>
          </cell>
          <cell r="D1557" t="str">
            <v>PAMais</v>
          </cell>
          <cell r="E1557">
            <v>41</v>
          </cell>
          <cell r="F1557" t="str">
            <v>Plectidae</v>
          </cell>
          <cell r="G1557" t="str">
            <v>female</v>
          </cell>
          <cell r="H1557" t="str">
            <v>Bacterivore</v>
          </cell>
          <cell r="J1557">
            <v>0</v>
          </cell>
        </row>
        <row r="1558">
          <cell r="A1558">
            <v>100</v>
          </cell>
          <cell r="B1558">
            <v>4</v>
          </cell>
          <cell r="C1558">
            <v>17</v>
          </cell>
          <cell r="D1558" t="str">
            <v>PAMais</v>
          </cell>
          <cell r="E1558">
            <v>41</v>
          </cell>
          <cell r="F1558" t="str">
            <v>Plectidae</v>
          </cell>
          <cell r="G1558" t="str">
            <v>female</v>
          </cell>
          <cell r="H1558" t="str">
            <v>Bacterivore</v>
          </cell>
          <cell r="J1558">
            <v>0</v>
          </cell>
        </row>
        <row r="1559">
          <cell r="A1559">
            <v>1</v>
          </cell>
          <cell r="B1559">
            <v>4</v>
          </cell>
          <cell r="C1559">
            <v>18</v>
          </cell>
          <cell r="D1559" t="str">
            <v>ROMaisII</v>
          </cell>
          <cell r="E1559">
            <v>45</v>
          </cell>
          <cell r="F1559" t="str">
            <v>Cephalobidae</v>
          </cell>
          <cell r="G1559" t="str">
            <v>male</v>
          </cell>
          <cell r="H1559" t="str">
            <v>bacterivore</v>
          </cell>
          <cell r="J1559">
            <v>0</v>
          </cell>
        </row>
        <row r="1560">
          <cell r="A1560">
            <v>2</v>
          </cell>
          <cell r="B1560">
            <v>4</v>
          </cell>
          <cell r="C1560">
            <v>18</v>
          </cell>
          <cell r="D1560" t="str">
            <v>ROMaisII</v>
          </cell>
          <cell r="E1560">
            <v>45</v>
          </cell>
          <cell r="F1560" t="str">
            <v>Telotylenchidae</v>
          </cell>
          <cell r="G1560" t="str">
            <v>male</v>
          </cell>
          <cell r="H1560" t="str">
            <v>herbivore</v>
          </cell>
          <cell r="J1560">
            <v>0</v>
          </cell>
        </row>
        <row r="1561">
          <cell r="A1561">
            <v>3</v>
          </cell>
          <cell r="B1561">
            <v>4</v>
          </cell>
          <cell r="C1561">
            <v>18</v>
          </cell>
          <cell r="D1561" t="str">
            <v>ROMaisII</v>
          </cell>
          <cell r="E1561">
            <v>45</v>
          </cell>
          <cell r="F1561" t="str">
            <v>Cephalobidae</v>
          </cell>
          <cell r="G1561" t="str">
            <v>male</v>
          </cell>
          <cell r="H1561" t="str">
            <v>bacterivore</v>
          </cell>
          <cell r="J1561">
            <v>0</v>
          </cell>
        </row>
        <row r="1562">
          <cell r="A1562">
            <v>4</v>
          </cell>
          <cell r="B1562">
            <v>4</v>
          </cell>
          <cell r="C1562">
            <v>18</v>
          </cell>
          <cell r="D1562" t="str">
            <v>ROMaisII</v>
          </cell>
          <cell r="E1562">
            <v>45</v>
          </cell>
          <cell r="F1562" t="str">
            <v>Telotylenchidae</v>
          </cell>
          <cell r="G1562" t="str">
            <v>male</v>
          </cell>
          <cell r="H1562" t="str">
            <v>herbivore</v>
          </cell>
          <cell r="J1562">
            <v>0</v>
          </cell>
        </row>
        <row r="1563">
          <cell r="A1563">
            <v>5</v>
          </cell>
          <cell r="B1563">
            <v>4</v>
          </cell>
          <cell r="C1563">
            <v>18</v>
          </cell>
          <cell r="D1563" t="str">
            <v>ROMaisII</v>
          </cell>
          <cell r="E1563">
            <v>45</v>
          </cell>
          <cell r="F1563" t="str">
            <v>Cephalobidae</v>
          </cell>
          <cell r="G1563" t="str">
            <v>female</v>
          </cell>
          <cell r="H1563" t="str">
            <v>bacterivore</v>
          </cell>
          <cell r="J1563">
            <v>0</v>
          </cell>
        </row>
        <row r="1564">
          <cell r="A1564">
            <v>6</v>
          </cell>
          <cell r="B1564">
            <v>4</v>
          </cell>
          <cell r="C1564">
            <v>18</v>
          </cell>
          <cell r="D1564" t="str">
            <v>ROMaisII</v>
          </cell>
          <cell r="E1564">
            <v>45</v>
          </cell>
          <cell r="F1564" t="str">
            <v>Cephalobidae</v>
          </cell>
          <cell r="G1564" t="str">
            <v>female</v>
          </cell>
          <cell r="H1564" t="str">
            <v>bacterivore</v>
          </cell>
          <cell r="J1564">
            <v>0</v>
          </cell>
        </row>
        <row r="1565">
          <cell r="A1565">
            <v>7</v>
          </cell>
          <cell r="B1565">
            <v>4</v>
          </cell>
          <cell r="C1565">
            <v>18</v>
          </cell>
          <cell r="D1565" t="str">
            <v>ROMaisII</v>
          </cell>
          <cell r="E1565">
            <v>45</v>
          </cell>
          <cell r="F1565" t="str">
            <v>Cephalobidae</v>
          </cell>
          <cell r="G1565" t="str">
            <v>female</v>
          </cell>
          <cell r="H1565" t="str">
            <v>bacterivore</v>
          </cell>
          <cell r="J1565">
            <v>0</v>
          </cell>
        </row>
        <row r="1566">
          <cell r="A1566">
            <v>8</v>
          </cell>
          <cell r="B1566">
            <v>4</v>
          </cell>
          <cell r="C1566">
            <v>18</v>
          </cell>
          <cell r="D1566" t="str">
            <v>ROMaisII</v>
          </cell>
          <cell r="E1566">
            <v>45</v>
          </cell>
          <cell r="F1566" t="str">
            <v>Cephalobidae</v>
          </cell>
          <cell r="G1566" t="str">
            <v>female</v>
          </cell>
          <cell r="H1566" t="str">
            <v>bacterivore</v>
          </cell>
          <cell r="J1566">
            <v>0</v>
          </cell>
        </row>
        <row r="1567">
          <cell r="A1567">
            <v>9</v>
          </cell>
          <cell r="B1567">
            <v>4</v>
          </cell>
          <cell r="C1567">
            <v>18</v>
          </cell>
          <cell r="D1567" t="str">
            <v>ROMaisII</v>
          </cell>
          <cell r="E1567">
            <v>45</v>
          </cell>
          <cell r="F1567" t="str">
            <v>Cephalobidae</v>
          </cell>
          <cell r="G1567" t="str">
            <v>female</v>
          </cell>
          <cell r="H1567" t="str">
            <v>bacterivore</v>
          </cell>
          <cell r="J1567">
            <v>0</v>
          </cell>
        </row>
        <row r="1568">
          <cell r="A1568">
            <v>10</v>
          </cell>
          <cell r="B1568">
            <v>4</v>
          </cell>
          <cell r="C1568">
            <v>18</v>
          </cell>
          <cell r="D1568" t="str">
            <v>ROMaisII</v>
          </cell>
          <cell r="E1568">
            <v>45</v>
          </cell>
          <cell r="F1568" t="str">
            <v>Rhabditidae</v>
          </cell>
          <cell r="G1568" t="str">
            <v>juvenile</v>
          </cell>
          <cell r="H1568" t="str">
            <v>bacterivore</v>
          </cell>
          <cell r="J1568">
            <v>0</v>
          </cell>
        </row>
        <row r="1569">
          <cell r="A1569">
            <v>11</v>
          </cell>
          <cell r="B1569">
            <v>4</v>
          </cell>
          <cell r="C1569">
            <v>18</v>
          </cell>
          <cell r="D1569" t="str">
            <v>ROMaisII</v>
          </cell>
          <cell r="E1569">
            <v>45</v>
          </cell>
          <cell r="F1569" t="str">
            <v>Tylenchidae</v>
          </cell>
          <cell r="G1569" t="str">
            <v>female</v>
          </cell>
          <cell r="H1569" t="str">
            <v>herbivore</v>
          </cell>
          <cell r="J1569">
            <v>0</v>
          </cell>
        </row>
        <row r="1570">
          <cell r="A1570">
            <v>12</v>
          </cell>
          <cell r="B1570">
            <v>4</v>
          </cell>
          <cell r="C1570">
            <v>18</v>
          </cell>
          <cell r="D1570" t="str">
            <v>ROMaisII</v>
          </cell>
          <cell r="E1570">
            <v>45</v>
          </cell>
          <cell r="F1570" t="str">
            <v>Cephalobidae</v>
          </cell>
          <cell r="G1570" t="str">
            <v>male</v>
          </cell>
          <cell r="H1570" t="str">
            <v>bacterivore</v>
          </cell>
          <cell r="J1570">
            <v>0</v>
          </cell>
        </row>
        <row r="1571">
          <cell r="A1571">
            <v>13</v>
          </cell>
          <cell r="B1571">
            <v>4</v>
          </cell>
          <cell r="C1571">
            <v>18</v>
          </cell>
          <cell r="D1571" t="str">
            <v>ROMaisII</v>
          </cell>
          <cell r="E1571">
            <v>45</v>
          </cell>
          <cell r="F1571" t="str">
            <v>Cephalobidae</v>
          </cell>
          <cell r="G1571" t="str">
            <v>female</v>
          </cell>
          <cell r="H1571" t="str">
            <v>bacterivore</v>
          </cell>
          <cell r="J1571">
            <v>0</v>
          </cell>
        </row>
        <row r="1572">
          <cell r="A1572">
            <v>14</v>
          </cell>
          <cell r="B1572">
            <v>4</v>
          </cell>
          <cell r="C1572">
            <v>18</v>
          </cell>
          <cell r="D1572" t="str">
            <v>ROMaisII</v>
          </cell>
          <cell r="E1572">
            <v>45</v>
          </cell>
          <cell r="F1572" t="str">
            <v>Aporcelaimidae</v>
          </cell>
          <cell r="G1572" t="str">
            <v>female</v>
          </cell>
          <cell r="H1572" t="str">
            <v>omnivore</v>
          </cell>
          <cell r="J1572">
            <v>0</v>
          </cell>
        </row>
        <row r="1573">
          <cell r="A1573">
            <v>15</v>
          </cell>
          <cell r="B1573">
            <v>4</v>
          </cell>
          <cell r="C1573">
            <v>18</v>
          </cell>
          <cell r="D1573" t="str">
            <v>ROMaisII</v>
          </cell>
          <cell r="E1573">
            <v>45</v>
          </cell>
          <cell r="F1573" t="str">
            <v>Cephalobidae</v>
          </cell>
          <cell r="G1573" t="str">
            <v>female</v>
          </cell>
          <cell r="H1573" t="str">
            <v>bacterivore</v>
          </cell>
          <cell r="J1573" t="str">
            <v>!!</v>
          </cell>
        </row>
        <row r="1574">
          <cell r="A1574">
            <v>16</v>
          </cell>
          <cell r="B1574">
            <v>4</v>
          </cell>
          <cell r="C1574">
            <v>18</v>
          </cell>
          <cell r="D1574" t="str">
            <v>ROMaisII</v>
          </cell>
          <cell r="E1574">
            <v>45</v>
          </cell>
          <cell r="F1574" t="str">
            <v>Pratylenchidae</v>
          </cell>
          <cell r="G1574" t="str">
            <v>juvenile</v>
          </cell>
          <cell r="H1574" t="str">
            <v>herbivore</v>
          </cell>
          <cell r="J1574">
            <v>0</v>
          </cell>
        </row>
        <row r="1575">
          <cell r="A1575">
            <v>17</v>
          </cell>
          <cell r="B1575">
            <v>4</v>
          </cell>
          <cell r="C1575">
            <v>18</v>
          </cell>
          <cell r="D1575" t="str">
            <v>ROMaisII</v>
          </cell>
          <cell r="E1575">
            <v>45</v>
          </cell>
          <cell r="F1575" t="str">
            <v>Cephalobidae</v>
          </cell>
          <cell r="G1575" t="str">
            <v>female</v>
          </cell>
          <cell r="H1575" t="str">
            <v>bacterivore</v>
          </cell>
          <cell r="J1575">
            <v>0</v>
          </cell>
        </row>
        <row r="1576">
          <cell r="A1576">
            <v>18</v>
          </cell>
          <cell r="B1576">
            <v>4</v>
          </cell>
          <cell r="C1576">
            <v>18</v>
          </cell>
          <cell r="D1576" t="str">
            <v>ROMaisII</v>
          </cell>
          <cell r="E1576">
            <v>45</v>
          </cell>
          <cell r="F1576" t="str">
            <v>Cephalobidae</v>
          </cell>
          <cell r="G1576" t="str">
            <v>male</v>
          </cell>
          <cell r="H1576" t="str">
            <v>bacterivore</v>
          </cell>
          <cell r="J1576">
            <v>0</v>
          </cell>
        </row>
        <row r="1577">
          <cell r="A1577">
            <v>19</v>
          </cell>
          <cell r="B1577">
            <v>4</v>
          </cell>
          <cell r="C1577">
            <v>18</v>
          </cell>
          <cell r="D1577" t="str">
            <v>ROMaisII</v>
          </cell>
          <cell r="E1577">
            <v>45</v>
          </cell>
          <cell r="F1577" t="str">
            <v>Cephalobidae</v>
          </cell>
          <cell r="G1577" t="str">
            <v>female</v>
          </cell>
          <cell r="H1577" t="str">
            <v>bacterivore</v>
          </cell>
          <cell r="J1577">
            <v>0</v>
          </cell>
        </row>
        <row r="1578">
          <cell r="A1578">
            <v>20</v>
          </cell>
          <cell r="B1578">
            <v>4</v>
          </cell>
          <cell r="C1578">
            <v>18</v>
          </cell>
          <cell r="D1578" t="str">
            <v>ROMaisII</v>
          </cell>
          <cell r="E1578">
            <v>45</v>
          </cell>
          <cell r="F1578" t="str">
            <v>Cephalobidae</v>
          </cell>
          <cell r="G1578" t="str">
            <v>female</v>
          </cell>
          <cell r="H1578" t="str">
            <v>bacterivore</v>
          </cell>
          <cell r="J1578">
            <v>0</v>
          </cell>
        </row>
        <row r="1579">
          <cell r="A1579">
            <v>21</v>
          </cell>
          <cell r="B1579">
            <v>4</v>
          </cell>
          <cell r="C1579">
            <v>18</v>
          </cell>
          <cell r="D1579" t="str">
            <v>ROMaisII</v>
          </cell>
          <cell r="E1579">
            <v>45</v>
          </cell>
          <cell r="F1579" t="str">
            <v>Cephalobidae</v>
          </cell>
          <cell r="G1579" t="str">
            <v>female</v>
          </cell>
          <cell r="H1579" t="str">
            <v>bacterivore</v>
          </cell>
          <cell r="J1579">
            <v>0</v>
          </cell>
        </row>
        <row r="1580">
          <cell r="A1580">
            <v>22</v>
          </cell>
          <cell r="B1580">
            <v>4</v>
          </cell>
          <cell r="C1580">
            <v>18</v>
          </cell>
          <cell r="D1580" t="str">
            <v>ROMaisII</v>
          </cell>
          <cell r="E1580">
            <v>45</v>
          </cell>
          <cell r="F1580" t="str">
            <v>Aporcelaimidae</v>
          </cell>
          <cell r="G1580" t="str">
            <v>juvenile</v>
          </cell>
          <cell r="H1580" t="str">
            <v>omnivore</v>
          </cell>
          <cell r="J1580">
            <v>0</v>
          </cell>
        </row>
        <row r="1581">
          <cell r="A1581">
            <v>23</v>
          </cell>
          <cell r="B1581">
            <v>4</v>
          </cell>
          <cell r="C1581">
            <v>18</v>
          </cell>
          <cell r="D1581" t="str">
            <v>ROMaisII</v>
          </cell>
          <cell r="E1581">
            <v>45</v>
          </cell>
          <cell r="F1581" t="str">
            <v>Cephalobidae</v>
          </cell>
          <cell r="G1581" t="str">
            <v>female</v>
          </cell>
          <cell r="H1581" t="str">
            <v>bacterivore</v>
          </cell>
          <cell r="J1581">
            <v>0</v>
          </cell>
        </row>
        <row r="1582">
          <cell r="A1582">
            <v>24</v>
          </cell>
          <cell r="B1582">
            <v>4</v>
          </cell>
          <cell r="C1582">
            <v>18</v>
          </cell>
          <cell r="D1582" t="str">
            <v>ROMaisII</v>
          </cell>
          <cell r="E1582">
            <v>45</v>
          </cell>
          <cell r="F1582" t="str">
            <v>Cephalobidae</v>
          </cell>
          <cell r="G1582" t="str">
            <v>female</v>
          </cell>
          <cell r="H1582" t="str">
            <v>bacterivore</v>
          </cell>
          <cell r="J1582">
            <v>0</v>
          </cell>
        </row>
        <row r="1583">
          <cell r="A1583">
            <v>25</v>
          </cell>
          <cell r="B1583">
            <v>4</v>
          </cell>
          <cell r="C1583">
            <v>18</v>
          </cell>
          <cell r="D1583" t="str">
            <v>ROMaisII</v>
          </cell>
          <cell r="E1583">
            <v>45</v>
          </cell>
          <cell r="F1583" t="str">
            <v>Pratylenchidae</v>
          </cell>
          <cell r="G1583" t="str">
            <v>female</v>
          </cell>
          <cell r="H1583" t="str">
            <v>herbivore</v>
          </cell>
          <cell r="J1583" t="str">
            <v>!!!!</v>
          </cell>
        </row>
        <row r="1584">
          <cell r="A1584">
            <v>26</v>
          </cell>
          <cell r="B1584">
            <v>4</v>
          </cell>
          <cell r="C1584">
            <v>18</v>
          </cell>
          <cell r="D1584" t="str">
            <v>ROMaisII</v>
          </cell>
          <cell r="E1584">
            <v>45</v>
          </cell>
          <cell r="F1584" t="str">
            <v>Tylenchidae</v>
          </cell>
          <cell r="G1584" t="str">
            <v>male</v>
          </cell>
          <cell r="H1584" t="str">
            <v>herbivore</v>
          </cell>
          <cell r="J1584">
            <v>0</v>
          </cell>
        </row>
        <row r="1585">
          <cell r="A1585">
            <v>27</v>
          </cell>
          <cell r="B1585">
            <v>4</v>
          </cell>
          <cell r="C1585">
            <v>18</v>
          </cell>
          <cell r="D1585" t="str">
            <v>ROMaisII</v>
          </cell>
          <cell r="E1585">
            <v>45</v>
          </cell>
          <cell r="F1585" t="str">
            <v>Telotylenchidae</v>
          </cell>
          <cell r="G1585" t="str">
            <v>female</v>
          </cell>
          <cell r="H1585" t="str">
            <v>herbivore</v>
          </cell>
          <cell r="J1585">
            <v>0</v>
          </cell>
        </row>
        <row r="1586">
          <cell r="A1586">
            <v>28</v>
          </cell>
          <cell r="B1586">
            <v>4</v>
          </cell>
          <cell r="C1586">
            <v>18</v>
          </cell>
          <cell r="D1586" t="str">
            <v>ROMaisII</v>
          </cell>
          <cell r="E1586">
            <v>45</v>
          </cell>
          <cell r="F1586" t="str">
            <v>Cephalobidae</v>
          </cell>
          <cell r="G1586" t="str">
            <v>female</v>
          </cell>
          <cell r="H1586" t="str">
            <v>bacterivore</v>
          </cell>
          <cell r="J1586">
            <v>0</v>
          </cell>
        </row>
        <row r="1587">
          <cell r="A1587">
            <v>29</v>
          </cell>
          <cell r="B1587">
            <v>4</v>
          </cell>
          <cell r="C1587">
            <v>18</v>
          </cell>
          <cell r="D1587" t="str">
            <v>ROMaisII</v>
          </cell>
          <cell r="E1587">
            <v>45</v>
          </cell>
          <cell r="F1587" t="str">
            <v>Cephalobidae</v>
          </cell>
          <cell r="G1587" t="str">
            <v>female</v>
          </cell>
          <cell r="H1587" t="str">
            <v>bacterivore</v>
          </cell>
          <cell r="J1587">
            <v>0</v>
          </cell>
        </row>
        <row r="1588">
          <cell r="A1588">
            <v>30</v>
          </cell>
          <cell r="B1588">
            <v>4</v>
          </cell>
          <cell r="C1588">
            <v>18</v>
          </cell>
          <cell r="D1588" t="str">
            <v>ROMaisII</v>
          </cell>
          <cell r="E1588">
            <v>45</v>
          </cell>
          <cell r="F1588" t="str">
            <v>Cephalobidae</v>
          </cell>
          <cell r="G1588" t="str">
            <v>female</v>
          </cell>
          <cell r="H1588" t="str">
            <v>bacterivore</v>
          </cell>
          <cell r="J1588">
            <v>0</v>
          </cell>
        </row>
        <row r="1589">
          <cell r="A1589">
            <v>31</v>
          </cell>
          <cell r="B1589">
            <v>4</v>
          </cell>
          <cell r="C1589">
            <v>18</v>
          </cell>
          <cell r="D1589" t="str">
            <v>ROMaisII</v>
          </cell>
          <cell r="E1589">
            <v>45</v>
          </cell>
          <cell r="F1589" t="str">
            <v>Cephalobidae</v>
          </cell>
          <cell r="G1589" t="str">
            <v>male</v>
          </cell>
          <cell r="H1589" t="str">
            <v>bacterivore</v>
          </cell>
          <cell r="J1589">
            <v>0</v>
          </cell>
        </row>
        <row r="1590">
          <cell r="A1590">
            <v>32</v>
          </cell>
          <cell r="B1590">
            <v>4</v>
          </cell>
          <cell r="C1590">
            <v>18</v>
          </cell>
          <cell r="D1590" t="str">
            <v>ROMaisII</v>
          </cell>
          <cell r="E1590">
            <v>45</v>
          </cell>
          <cell r="F1590" t="str">
            <v>#</v>
          </cell>
          <cell r="G1590" t="str">
            <v>#</v>
          </cell>
          <cell r="H1590" t="str">
            <v>#</v>
          </cell>
          <cell r="J1590">
            <v>0</v>
          </cell>
        </row>
        <row r="1591">
          <cell r="A1591">
            <v>33</v>
          </cell>
          <cell r="B1591">
            <v>4</v>
          </cell>
          <cell r="C1591">
            <v>18</v>
          </cell>
          <cell r="D1591" t="str">
            <v>ROMaisII</v>
          </cell>
          <cell r="E1591">
            <v>45</v>
          </cell>
          <cell r="F1591" t="str">
            <v>#</v>
          </cell>
          <cell r="G1591" t="str">
            <v>#</v>
          </cell>
          <cell r="H1591" t="str">
            <v>#</v>
          </cell>
          <cell r="J1591">
            <v>0</v>
          </cell>
        </row>
        <row r="1592">
          <cell r="A1592">
            <v>34</v>
          </cell>
          <cell r="B1592">
            <v>4</v>
          </cell>
          <cell r="C1592">
            <v>18</v>
          </cell>
          <cell r="D1592" t="str">
            <v>ROMaisII</v>
          </cell>
          <cell r="E1592">
            <v>45</v>
          </cell>
          <cell r="F1592" t="str">
            <v>Pratylenchidae</v>
          </cell>
          <cell r="G1592" t="str">
            <v>female</v>
          </cell>
          <cell r="H1592" t="str">
            <v>herbivore</v>
          </cell>
          <cell r="J1592">
            <v>0</v>
          </cell>
        </row>
        <row r="1593">
          <cell r="A1593">
            <v>35</v>
          </cell>
          <cell r="B1593">
            <v>4</v>
          </cell>
          <cell r="C1593">
            <v>18</v>
          </cell>
          <cell r="D1593" t="str">
            <v>ROMaisII</v>
          </cell>
          <cell r="E1593">
            <v>45</v>
          </cell>
          <cell r="F1593" t="str">
            <v>Aphelenchoididae</v>
          </cell>
          <cell r="G1593" t="str">
            <v>female</v>
          </cell>
          <cell r="H1593" t="str">
            <v>fungivore</v>
          </cell>
          <cell r="J1593">
            <v>0</v>
          </cell>
        </row>
        <row r="1594">
          <cell r="A1594">
            <v>36</v>
          </cell>
          <cell r="B1594">
            <v>4</v>
          </cell>
          <cell r="C1594">
            <v>18</v>
          </cell>
          <cell r="D1594" t="str">
            <v>ROMaisII</v>
          </cell>
          <cell r="E1594">
            <v>45</v>
          </cell>
          <cell r="F1594" t="str">
            <v>Aphelenchoididae</v>
          </cell>
          <cell r="G1594" t="str">
            <v>female</v>
          </cell>
          <cell r="H1594" t="str">
            <v>fungivore</v>
          </cell>
          <cell r="J1594">
            <v>0</v>
          </cell>
        </row>
        <row r="1595">
          <cell r="A1595">
            <v>37</v>
          </cell>
          <cell r="B1595">
            <v>4</v>
          </cell>
          <cell r="C1595">
            <v>18</v>
          </cell>
          <cell r="D1595" t="str">
            <v>ROMaisII</v>
          </cell>
          <cell r="E1595">
            <v>45</v>
          </cell>
          <cell r="F1595" t="str">
            <v>Aporcelaimidae</v>
          </cell>
          <cell r="G1595" t="str">
            <v>female</v>
          </cell>
          <cell r="H1595" t="str">
            <v>omnivore</v>
          </cell>
          <cell r="J1595">
            <v>0</v>
          </cell>
        </row>
        <row r="1596">
          <cell r="A1596">
            <v>38</v>
          </cell>
          <cell r="B1596">
            <v>4</v>
          </cell>
          <cell r="C1596">
            <v>18</v>
          </cell>
          <cell r="D1596" t="str">
            <v>ROMaisII</v>
          </cell>
          <cell r="E1596">
            <v>45</v>
          </cell>
          <cell r="F1596" t="str">
            <v>Cephalobidae</v>
          </cell>
          <cell r="G1596" t="str">
            <v>female</v>
          </cell>
          <cell r="H1596" t="str">
            <v>bacterivore</v>
          </cell>
          <cell r="J1596">
            <v>0</v>
          </cell>
        </row>
        <row r="1597">
          <cell r="A1597">
            <v>39</v>
          </cell>
          <cell r="B1597">
            <v>4</v>
          </cell>
          <cell r="C1597">
            <v>18</v>
          </cell>
          <cell r="D1597" t="str">
            <v>ROMaisII</v>
          </cell>
          <cell r="E1597">
            <v>45</v>
          </cell>
          <cell r="F1597" t="str">
            <v>Cephalobidae</v>
          </cell>
          <cell r="G1597" t="str">
            <v>juvenile</v>
          </cell>
          <cell r="H1597" t="str">
            <v>bacterivore</v>
          </cell>
          <cell r="J1597">
            <v>0</v>
          </cell>
        </row>
        <row r="1598">
          <cell r="A1598">
            <v>40</v>
          </cell>
          <cell r="B1598">
            <v>4</v>
          </cell>
          <cell r="C1598">
            <v>18</v>
          </cell>
          <cell r="D1598" t="str">
            <v>ROMaisII</v>
          </cell>
          <cell r="E1598">
            <v>45</v>
          </cell>
          <cell r="F1598" t="str">
            <v>Cephalobidae</v>
          </cell>
          <cell r="G1598" t="str">
            <v>female</v>
          </cell>
          <cell r="H1598" t="str">
            <v>bacterivore</v>
          </cell>
          <cell r="J1598">
            <v>0</v>
          </cell>
        </row>
        <row r="1599">
          <cell r="A1599">
            <v>41</v>
          </cell>
          <cell r="B1599">
            <v>4</v>
          </cell>
          <cell r="C1599">
            <v>18</v>
          </cell>
          <cell r="D1599" t="str">
            <v>ROMaisII</v>
          </cell>
          <cell r="E1599">
            <v>45</v>
          </cell>
          <cell r="F1599" t="str">
            <v>Cephalobidae</v>
          </cell>
          <cell r="G1599" t="str">
            <v>female</v>
          </cell>
          <cell r="H1599" t="str">
            <v>bacterivore</v>
          </cell>
          <cell r="J1599">
            <v>0</v>
          </cell>
        </row>
        <row r="1600">
          <cell r="A1600">
            <v>42</v>
          </cell>
          <cell r="B1600">
            <v>4</v>
          </cell>
          <cell r="C1600">
            <v>18</v>
          </cell>
          <cell r="D1600" t="str">
            <v>ROMaisII</v>
          </cell>
          <cell r="E1600">
            <v>45</v>
          </cell>
          <cell r="F1600" t="str">
            <v>Cephalobidae</v>
          </cell>
          <cell r="G1600" t="str">
            <v>male</v>
          </cell>
          <cell r="H1600" t="str">
            <v>bacterivore</v>
          </cell>
          <cell r="J1600">
            <v>0</v>
          </cell>
        </row>
        <row r="1601">
          <cell r="A1601">
            <v>43</v>
          </cell>
          <cell r="B1601">
            <v>4</v>
          </cell>
          <cell r="C1601">
            <v>18</v>
          </cell>
          <cell r="D1601" t="str">
            <v>ROMaisII</v>
          </cell>
          <cell r="E1601">
            <v>45</v>
          </cell>
          <cell r="F1601" t="str">
            <v>#</v>
          </cell>
          <cell r="G1601" t="str">
            <v>#</v>
          </cell>
          <cell r="H1601" t="str">
            <v>#</v>
          </cell>
          <cell r="J1601">
            <v>0</v>
          </cell>
        </row>
        <row r="1602">
          <cell r="A1602">
            <v>44</v>
          </cell>
          <cell r="B1602">
            <v>4</v>
          </cell>
          <cell r="C1602">
            <v>18</v>
          </cell>
          <cell r="D1602" t="str">
            <v>ROMaisII</v>
          </cell>
          <cell r="E1602">
            <v>45</v>
          </cell>
          <cell r="F1602" t="str">
            <v>Pratylenchidae</v>
          </cell>
          <cell r="G1602" t="str">
            <v>female</v>
          </cell>
          <cell r="H1602" t="str">
            <v>herbivore</v>
          </cell>
          <cell r="J1602">
            <v>0</v>
          </cell>
        </row>
        <row r="1603">
          <cell r="A1603">
            <v>45</v>
          </cell>
          <cell r="B1603">
            <v>4</v>
          </cell>
          <cell r="C1603">
            <v>18</v>
          </cell>
          <cell r="D1603" t="str">
            <v>ROMaisII</v>
          </cell>
          <cell r="E1603">
            <v>45</v>
          </cell>
          <cell r="F1603" t="str">
            <v>Tylenchidae</v>
          </cell>
          <cell r="G1603" t="str">
            <v>female</v>
          </cell>
          <cell r="H1603" t="str">
            <v>herbivore</v>
          </cell>
          <cell r="J1603">
            <v>0</v>
          </cell>
        </row>
        <row r="1604">
          <cell r="A1604">
            <v>46</v>
          </cell>
          <cell r="B1604">
            <v>4</v>
          </cell>
          <cell r="C1604">
            <v>18</v>
          </cell>
          <cell r="D1604" t="str">
            <v>ROMaisII</v>
          </cell>
          <cell r="E1604">
            <v>45</v>
          </cell>
          <cell r="F1604" t="str">
            <v>Plectidae</v>
          </cell>
          <cell r="G1604" t="str">
            <v>juvenile</v>
          </cell>
          <cell r="H1604" t="str">
            <v>bacterivore</v>
          </cell>
          <cell r="J1604">
            <v>0</v>
          </cell>
        </row>
        <row r="1605">
          <cell r="A1605">
            <v>47</v>
          </cell>
          <cell r="B1605">
            <v>4</v>
          </cell>
          <cell r="C1605">
            <v>18</v>
          </cell>
          <cell r="D1605" t="str">
            <v>ROMaisII</v>
          </cell>
          <cell r="E1605">
            <v>45</v>
          </cell>
          <cell r="F1605" t="str">
            <v>Cephalobidae</v>
          </cell>
          <cell r="G1605" t="str">
            <v>juvenile</v>
          </cell>
          <cell r="H1605" t="str">
            <v>bacterivore</v>
          </cell>
          <cell r="J1605">
            <v>0</v>
          </cell>
        </row>
        <row r="1606">
          <cell r="A1606">
            <v>48</v>
          </cell>
          <cell r="B1606">
            <v>4</v>
          </cell>
          <cell r="C1606">
            <v>18</v>
          </cell>
          <cell r="D1606" t="str">
            <v>ROMaisII</v>
          </cell>
          <cell r="E1606">
            <v>45</v>
          </cell>
          <cell r="F1606" t="str">
            <v>Cephalobidae</v>
          </cell>
          <cell r="G1606" t="str">
            <v>female</v>
          </cell>
          <cell r="H1606" t="str">
            <v>bacterivore</v>
          </cell>
          <cell r="J1606">
            <v>0</v>
          </cell>
        </row>
        <row r="1607">
          <cell r="A1607">
            <v>49</v>
          </cell>
          <cell r="B1607">
            <v>4</v>
          </cell>
          <cell r="C1607">
            <v>18</v>
          </cell>
          <cell r="D1607" t="str">
            <v>ROMaisII</v>
          </cell>
          <cell r="E1607">
            <v>45</v>
          </cell>
          <cell r="F1607" t="str">
            <v>Tylenchidae</v>
          </cell>
          <cell r="G1607" t="str">
            <v>female</v>
          </cell>
          <cell r="H1607" t="str">
            <v>herbivore</v>
          </cell>
          <cell r="J1607">
            <v>0</v>
          </cell>
        </row>
        <row r="1608">
          <cell r="A1608">
            <v>50</v>
          </cell>
          <cell r="B1608">
            <v>4</v>
          </cell>
          <cell r="C1608">
            <v>18</v>
          </cell>
          <cell r="D1608" t="str">
            <v>ROMaisII</v>
          </cell>
          <cell r="E1608">
            <v>45</v>
          </cell>
          <cell r="F1608" t="str">
            <v>Cephalobidae</v>
          </cell>
          <cell r="G1608" t="str">
            <v>female</v>
          </cell>
          <cell r="H1608" t="str">
            <v>bacterivore</v>
          </cell>
          <cell r="J1608">
            <v>0</v>
          </cell>
        </row>
        <row r="1609">
          <cell r="A1609">
            <v>51</v>
          </cell>
          <cell r="B1609">
            <v>4</v>
          </cell>
          <cell r="C1609">
            <v>18</v>
          </cell>
          <cell r="D1609" t="str">
            <v>ROMaisII</v>
          </cell>
          <cell r="E1609">
            <v>45</v>
          </cell>
          <cell r="F1609" t="str">
            <v>Tylenchidae</v>
          </cell>
          <cell r="G1609" t="str">
            <v>female</v>
          </cell>
          <cell r="H1609" t="str">
            <v>herbivore</v>
          </cell>
          <cell r="J1609">
            <v>0</v>
          </cell>
        </row>
        <row r="1610">
          <cell r="A1610">
            <v>52</v>
          </cell>
          <cell r="B1610">
            <v>4</v>
          </cell>
          <cell r="C1610">
            <v>18</v>
          </cell>
          <cell r="D1610" t="str">
            <v>ROMaisII</v>
          </cell>
          <cell r="E1610">
            <v>45</v>
          </cell>
          <cell r="F1610" t="str">
            <v>Cephalobidae</v>
          </cell>
          <cell r="G1610" t="str">
            <v>female</v>
          </cell>
          <cell r="H1610" t="str">
            <v>bacterivore</v>
          </cell>
          <cell r="J1610" t="str">
            <v>!!!!!</v>
          </cell>
        </row>
        <row r="1611">
          <cell r="A1611">
            <v>53</v>
          </cell>
          <cell r="B1611">
            <v>4</v>
          </cell>
          <cell r="C1611">
            <v>18</v>
          </cell>
          <cell r="D1611" t="str">
            <v>ROMaisII</v>
          </cell>
          <cell r="E1611">
            <v>45</v>
          </cell>
          <cell r="F1611" t="str">
            <v>Pratylenchidae</v>
          </cell>
          <cell r="G1611" t="str">
            <v>female</v>
          </cell>
          <cell r="H1611" t="str">
            <v>herbivore</v>
          </cell>
          <cell r="J1611">
            <v>0</v>
          </cell>
        </row>
        <row r="1612">
          <cell r="A1612">
            <v>54</v>
          </cell>
          <cell r="B1612">
            <v>4</v>
          </cell>
          <cell r="C1612">
            <v>18</v>
          </cell>
          <cell r="D1612" t="str">
            <v>ROMaisII</v>
          </cell>
          <cell r="E1612">
            <v>45</v>
          </cell>
          <cell r="F1612" t="str">
            <v>Plectidae</v>
          </cell>
          <cell r="G1612" t="str">
            <v>female</v>
          </cell>
          <cell r="H1612" t="str">
            <v>bacterivore</v>
          </cell>
          <cell r="J1612">
            <v>0</v>
          </cell>
        </row>
        <row r="1613">
          <cell r="A1613">
            <v>55</v>
          </cell>
          <cell r="B1613">
            <v>4</v>
          </cell>
          <cell r="C1613">
            <v>18</v>
          </cell>
          <cell r="D1613" t="str">
            <v>ROMaisII</v>
          </cell>
          <cell r="E1613">
            <v>45</v>
          </cell>
          <cell r="F1613" t="str">
            <v>Cephalobidae</v>
          </cell>
          <cell r="G1613" t="str">
            <v>female</v>
          </cell>
          <cell r="H1613" t="str">
            <v>bacterivore</v>
          </cell>
          <cell r="J1613" t="str">
            <v>!!!!</v>
          </cell>
        </row>
        <row r="1614">
          <cell r="A1614">
            <v>56</v>
          </cell>
          <cell r="B1614">
            <v>4</v>
          </cell>
          <cell r="C1614">
            <v>18</v>
          </cell>
          <cell r="D1614" t="str">
            <v>ROMaisII</v>
          </cell>
          <cell r="E1614">
            <v>45</v>
          </cell>
          <cell r="F1614" t="str">
            <v>Cephalobidae</v>
          </cell>
          <cell r="G1614" t="str">
            <v>female</v>
          </cell>
          <cell r="H1614" t="str">
            <v>bacterivore</v>
          </cell>
          <cell r="J1614">
            <v>0</v>
          </cell>
        </row>
        <row r="1615">
          <cell r="A1615">
            <v>57</v>
          </cell>
          <cell r="B1615">
            <v>4</v>
          </cell>
          <cell r="C1615">
            <v>18</v>
          </cell>
          <cell r="D1615" t="str">
            <v>ROMaisII</v>
          </cell>
          <cell r="E1615">
            <v>45</v>
          </cell>
          <cell r="F1615" t="str">
            <v>Cephalobidae</v>
          </cell>
          <cell r="G1615" t="str">
            <v>juvenile</v>
          </cell>
          <cell r="H1615" t="str">
            <v>bacterivore</v>
          </cell>
          <cell r="J1615">
            <v>0</v>
          </cell>
        </row>
        <row r="1616">
          <cell r="A1616">
            <v>58</v>
          </cell>
          <cell r="B1616">
            <v>4</v>
          </cell>
          <cell r="C1616">
            <v>18</v>
          </cell>
          <cell r="D1616" t="str">
            <v>ROMaisII</v>
          </cell>
          <cell r="E1616">
            <v>45</v>
          </cell>
          <cell r="F1616" t="str">
            <v>Aporcelaimidae</v>
          </cell>
          <cell r="G1616" t="str">
            <v>female</v>
          </cell>
          <cell r="H1616" t="str">
            <v>omnivore</v>
          </cell>
          <cell r="J1616">
            <v>0</v>
          </cell>
        </row>
        <row r="1617">
          <cell r="A1617">
            <v>59</v>
          </cell>
          <cell r="B1617">
            <v>4</v>
          </cell>
          <cell r="C1617">
            <v>18</v>
          </cell>
          <cell r="D1617" t="str">
            <v>ROMaisII</v>
          </cell>
          <cell r="E1617">
            <v>45</v>
          </cell>
          <cell r="F1617" t="str">
            <v>Cephalobidae</v>
          </cell>
          <cell r="G1617" t="str">
            <v>female</v>
          </cell>
          <cell r="H1617" t="str">
            <v>bacterivore</v>
          </cell>
          <cell r="J1617">
            <v>0</v>
          </cell>
        </row>
        <row r="1618">
          <cell r="A1618">
            <v>60</v>
          </cell>
          <cell r="B1618">
            <v>4</v>
          </cell>
          <cell r="C1618">
            <v>18</v>
          </cell>
          <cell r="D1618" t="str">
            <v>ROMaisII</v>
          </cell>
          <cell r="E1618">
            <v>45</v>
          </cell>
          <cell r="F1618" t="str">
            <v>Hoplolaimidae</v>
          </cell>
          <cell r="G1618" t="str">
            <v>juvenile</v>
          </cell>
          <cell r="H1618" t="str">
            <v>herbivore</v>
          </cell>
          <cell r="J1618">
            <v>0</v>
          </cell>
        </row>
        <row r="1619">
          <cell r="A1619">
            <v>61</v>
          </cell>
          <cell r="B1619">
            <v>4</v>
          </cell>
          <cell r="C1619">
            <v>18</v>
          </cell>
          <cell r="D1619" t="str">
            <v>ROMaisII</v>
          </cell>
          <cell r="E1619">
            <v>45</v>
          </cell>
          <cell r="F1619" t="str">
            <v>Cephalobidae</v>
          </cell>
          <cell r="G1619" t="str">
            <v>female</v>
          </cell>
          <cell r="H1619" t="str">
            <v>bacterivore</v>
          </cell>
          <cell r="J1619" t="str">
            <v>!!!!!!</v>
          </cell>
        </row>
        <row r="1620">
          <cell r="A1620">
            <v>62</v>
          </cell>
          <cell r="B1620">
            <v>4</v>
          </cell>
          <cell r="C1620">
            <v>18</v>
          </cell>
          <cell r="D1620" t="str">
            <v>ROMaisII</v>
          </cell>
          <cell r="E1620">
            <v>45</v>
          </cell>
          <cell r="F1620" t="str">
            <v>Plectidae</v>
          </cell>
          <cell r="G1620" t="str">
            <v>female</v>
          </cell>
          <cell r="H1620" t="str">
            <v>bacterivore</v>
          </cell>
          <cell r="J1620">
            <v>0</v>
          </cell>
        </row>
        <row r="1621">
          <cell r="A1621">
            <v>63</v>
          </cell>
          <cell r="B1621">
            <v>4</v>
          </cell>
          <cell r="C1621">
            <v>18</v>
          </cell>
          <cell r="D1621" t="str">
            <v>ROMaisII</v>
          </cell>
          <cell r="E1621">
            <v>45</v>
          </cell>
          <cell r="F1621" t="str">
            <v>Cephalobidae</v>
          </cell>
          <cell r="G1621" t="str">
            <v>male</v>
          </cell>
          <cell r="H1621" t="str">
            <v>bacterivore</v>
          </cell>
          <cell r="J1621">
            <v>0</v>
          </cell>
        </row>
        <row r="1622">
          <cell r="A1622">
            <v>64</v>
          </cell>
          <cell r="B1622">
            <v>4</v>
          </cell>
          <cell r="C1622">
            <v>18</v>
          </cell>
          <cell r="D1622" t="str">
            <v>ROMaisII</v>
          </cell>
          <cell r="E1622">
            <v>45</v>
          </cell>
          <cell r="F1622" t="str">
            <v>Hoplolaimidae</v>
          </cell>
          <cell r="G1622" t="str">
            <v>female</v>
          </cell>
          <cell r="H1622" t="str">
            <v>herbivore</v>
          </cell>
          <cell r="J1622">
            <v>0</v>
          </cell>
        </row>
        <row r="1623">
          <cell r="A1623">
            <v>65</v>
          </cell>
          <cell r="B1623">
            <v>4</v>
          </cell>
          <cell r="C1623">
            <v>18</v>
          </cell>
          <cell r="D1623" t="str">
            <v>ROMaisII</v>
          </cell>
          <cell r="E1623">
            <v>45</v>
          </cell>
          <cell r="F1623" t="str">
            <v>Cephalobidae</v>
          </cell>
          <cell r="G1623" t="str">
            <v>female</v>
          </cell>
          <cell r="H1623" t="str">
            <v>bacterivore</v>
          </cell>
          <cell r="J1623">
            <v>0</v>
          </cell>
        </row>
        <row r="1624">
          <cell r="A1624">
            <v>66</v>
          </cell>
          <cell r="B1624">
            <v>4</v>
          </cell>
          <cell r="C1624">
            <v>18</v>
          </cell>
          <cell r="D1624" t="str">
            <v>ROMaisII</v>
          </cell>
          <cell r="E1624">
            <v>45</v>
          </cell>
          <cell r="F1624" t="str">
            <v>Cephalobidae</v>
          </cell>
          <cell r="G1624" t="str">
            <v>female</v>
          </cell>
          <cell r="H1624" t="str">
            <v>bacterivore</v>
          </cell>
          <cell r="J1624">
            <v>0</v>
          </cell>
        </row>
        <row r="1625">
          <cell r="A1625">
            <v>67</v>
          </cell>
          <cell r="B1625">
            <v>4</v>
          </cell>
          <cell r="C1625">
            <v>18</v>
          </cell>
          <cell r="D1625" t="str">
            <v>ROMaisII</v>
          </cell>
          <cell r="E1625">
            <v>45</v>
          </cell>
          <cell r="F1625" t="str">
            <v>Cephalobidae</v>
          </cell>
          <cell r="G1625" t="str">
            <v>female</v>
          </cell>
          <cell r="H1625" t="str">
            <v>bacterivore</v>
          </cell>
          <cell r="J1625">
            <v>0</v>
          </cell>
        </row>
        <row r="1626">
          <cell r="A1626">
            <v>68</v>
          </cell>
          <cell r="B1626">
            <v>4</v>
          </cell>
          <cell r="C1626">
            <v>18</v>
          </cell>
          <cell r="D1626" t="str">
            <v>ROMaisII</v>
          </cell>
          <cell r="E1626">
            <v>45</v>
          </cell>
          <cell r="F1626" t="str">
            <v>Aphelenchoididae</v>
          </cell>
          <cell r="G1626" t="str">
            <v>female</v>
          </cell>
          <cell r="H1626" t="str">
            <v>fungivore</v>
          </cell>
          <cell r="J1626">
            <v>0</v>
          </cell>
        </row>
        <row r="1627">
          <cell r="A1627">
            <v>69</v>
          </cell>
          <cell r="B1627">
            <v>4</v>
          </cell>
          <cell r="C1627">
            <v>18</v>
          </cell>
          <cell r="D1627" t="str">
            <v>ROMaisII</v>
          </cell>
          <cell r="E1627">
            <v>45</v>
          </cell>
          <cell r="F1627" t="str">
            <v>Cephalobidae</v>
          </cell>
          <cell r="G1627" t="str">
            <v>juvenile</v>
          </cell>
          <cell r="H1627" t="str">
            <v>bacterivore</v>
          </cell>
          <cell r="J1627">
            <v>0</v>
          </cell>
        </row>
        <row r="1628">
          <cell r="A1628">
            <v>70</v>
          </cell>
          <cell r="B1628">
            <v>4</v>
          </cell>
          <cell r="C1628">
            <v>18</v>
          </cell>
          <cell r="D1628" t="str">
            <v>ROMaisII</v>
          </cell>
          <cell r="E1628">
            <v>45</v>
          </cell>
          <cell r="F1628" t="str">
            <v>Cephalobidae</v>
          </cell>
          <cell r="G1628" t="str">
            <v>juvenile</v>
          </cell>
          <cell r="H1628" t="str">
            <v>bacterivore</v>
          </cell>
          <cell r="J1628">
            <v>0</v>
          </cell>
        </row>
        <row r="1629">
          <cell r="A1629">
            <v>71</v>
          </cell>
          <cell r="B1629">
            <v>4</v>
          </cell>
          <cell r="C1629">
            <v>18</v>
          </cell>
          <cell r="D1629" t="str">
            <v>ROMaisII</v>
          </cell>
          <cell r="E1629">
            <v>45</v>
          </cell>
          <cell r="F1629" t="str">
            <v>Cephalobidae</v>
          </cell>
          <cell r="G1629" t="str">
            <v>male</v>
          </cell>
          <cell r="H1629" t="str">
            <v>bacterivore</v>
          </cell>
          <cell r="J1629" t="str">
            <v>!!!!!!</v>
          </cell>
        </row>
        <row r="1630">
          <cell r="A1630">
            <v>72</v>
          </cell>
          <cell r="B1630">
            <v>4</v>
          </cell>
          <cell r="C1630">
            <v>18</v>
          </cell>
          <cell r="D1630" t="str">
            <v>ROMaisII</v>
          </cell>
          <cell r="E1630">
            <v>45</v>
          </cell>
          <cell r="F1630" t="str">
            <v>Tylenchidae</v>
          </cell>
          <cell r="G1630" t="str">
            <v>female</v>
          </cell>
          <cell r="H1630" t="str">
            <v>herbivore</v>
          </cell>
          <cell r="J1630">
            <v>0</v>
          </cell>
        </row>
        <row r="1631">
          <cell r="A1631">
            <v>73</v>
          </cell>
          <cell r="B1631">
            <v>4</v>
          </cell>
          <cell r="C1631">
            <v>18</v>
          </cell>
          <cell r="D1631" t="str">
            <v>ROMaisII</v>
          </cell>
          <cell r="E1631">
            <v>45</v>
          </cell>
          <cell r="F1631" t="str">
            <v>Pratylenchidae</v>
          </cell>
          <cell r="G1631" t="str">
            <v>female</v>
          </cell>
          <cell r="H1631" t="str">
            <v>herbivore</v>
          </cell>
          <cell r="J1631">
            <v>0</v>
          </cell>
        </row>
        <row r="1632">
          <cell r="A1632">
            <v>74</v>
          </cell>
          <cell r="B1632">
            <v>4</v>
          </cell>
          <cell r="C1632">
            <v>18</v>
          </cell>
          <cell r="D1632" t="str">
            <v>ROMaisII</v>
          </cell>
          <cell r="E1632">
            <v>45</v>
          </cell>
          <cell r="F1632" t="str">
            <v>Aphelenchidae</v>
          </cell>
          <cell r="G1632" t="str">
            <v>female</v>
          </cell>
          <cell r="H1632" t="str">
            <v>fungivore</v>
          </cell>
          <cell r="J1632">
            <v>0</v>
          </cell>
        </row>
        <row r="1633">
          <cell r="A1633">
            <v>75</v>
          </cell>
          <cell r="B1633">
            <v>4</v>
          </cell>
          <cell r="C1633">
            <v>18</v>
          </cell>
          <cell r="D1633" t="str">
            <v>ROMaisII</v>
          </cell>
          <cell r="E1633">
            <v>45</v>
          </cell>
          <cell r="F1633" t="str">
            <v>Aporcelaimidae</v>
          </cell>
          <cell r="G1633" t="str">
            <v>juvenile</v>
          </cell>
          <cell r="H1633" t="str">
            <v>omnivore</v>
          </cell>
          <cell r="J1633">
            <v>0</v>
          </cell>
        </row>
        <row r="1634">
          <cell r="A1634">
            <v>76</v>
          </cell>
          <cell r="B1634">
            <v>4</v>
          </cell>
          <cell r="C1634">
            <v>18</v>
          </cell>
          <cell r="D1634" t="str">
            <v>ROMaisII</v>
          </cell>
          <cell r="E1634">
            <v>45</v>
          </cell>
          <cell r="F1634" t="str">
            <v>Cephalobidae</v>
          </cell>
          <cell r="G1634" t="str">
            <v>juvenile</v>
          </cell>
          <cell r="H1634" t="str">
            <v>bacterivore</v>
          </cell>
          <cell r="J1634">
            <v>0</v>
          </cell>
        </row>
        <row r="1635">
          <cell r="A1635">
            <v>77</v>
          </cell>
          <cell r="B1635">
            <v>4</v>
          </cell>
          <cell r="C1635">
            <v>18</v>
          </cell>
          <cell r="D1635" t="str">
            <v>ROMaisII</v>
          </cell>
          <cell r="E1635">
            <v>45</v>
          </cell>
          <cell r="F1635" t="str">
            <v>Cephalobidae</v>
          </cell>
          <cell r="G1635" t="str">
            <v>female</v>
          </cell>
          <cell r="H1635" t="str">
            <v>bacterivore</v>
          </cell>
          <cell r="J1635">
            <v>0</v>
          </cell>
        </row>
        <row r="1636">
          <cell r="A1636">
            <v>78</v>
          </cell>
          <cell r="B1636">
            <v>4</v>
          </cell>
          <cell r="C1636">
            <v>18</v>
          </cell>
          <cell r="D1636" t="str">
            <v>ROMaisII</v>
          </cell>
          <cell r="E1636">
            <v>45</v>
          </cell>
          <cell r="F1636" t="str">
            <v>Cephalobidae</v>
          </cell>
          <cell r="G1636" t="str">
            <v>female</v>
          </cell>
          <cell r="H1636" t="str">
            <v>bacterivore</v>
          </cell>
          <cell r="J1636">
            <v>0</v>
          </cell>
        </row>
        <row r="1637">
          <cell r="A1637">
            <v>79</v>
          </cell>
          <cell r="B1637">
            <v>4</v>
          </cell>
          <cell r="C1637">
            <v>18</v>
          </cell>
          <cell r="D1637" t="str">
            <v>ROMaisII</v>
          </cell>
          <cell r="E1637">
            <v>45</v>
          </cell>
          <cell r="F1637" t="str">
            <v>Rhabditidae</v>
          </cell>
          <cell r="G1637" t="str">
            <v>female</v>
          </cell>
          <cell r="H1637" t="str">
            <v>bacterivore</v>
          </cell>
          <cell r="J1637">
            <v>0</v>
          </cell>
        </row>
        <row r="1638">
          <cell r="A1638">
            <v>80</v>
          </cell>
          <cell r="B1638">
            <v>4</v>
          </cell>
          <cell r="C1638">
            <v>18</v>
          </cell>
          <cell r="D1638" t="str">
            <v>ROMaisII</v>
          </cell>
          <cell r="E1638">
            <v>45</v>
          </cell>
          <cell r="F1638" t="str">
            <v>Cephalobidae</v>
          </cell>
          <cell r="G1638" t="str">
            <v>male</v>
          </cell>
          <cell r="H1638" t="str">
            <v>bacterivore</v>
          </cell>
          <cell r="J1638">
            <v>0</v>
          </cell>
        </row>
        <row r="1639">
          <cell r="A1639">
            <v>81</v>
          </cell>
          <cell r="B1639">
            <v>4</v>
          </cell>
          <cell r="C1639">
            <v>18</v>
          </cell>
          <cell r="D1639" t="str">
            <v>ROMaisII</v>
          </cell>
          <cell r="E1639">
            <v>45</v>
          </cell>
          <cell r="F1639" t="str">
            <v>Cephalobidae</v>
          </cell>
          <cell r="G1639" t="str">
            <v>female</v>
          </cell>
          <cell r="H1639" t="str">
            <v>bacterivore</v>
          </cell>
          <cell r="J1639">
            <v>0</v>
          </cell>
        </row>
        <row r="1640">
          <cell r="A1640">
            <v>82</v>
          </cell>
          <cell r="B1640">
            <v>4</v>
          </cell>
          <cell r="C1640">
            <v>18</v>
          </cell>
          <cell r="D1640" t="str">
            <v>ROMaisII</v>
          </cell>
          <cell r="E1640">
            <v>45</v>
          </cell>
          <cell r="F1640" t="str">
            <v>Pratylenchidae</v>
          </cell>
          <cell r="G1640" t="str">
            <v>female</v>
          </cell>
          <cell r="H1640" t="str">
            <v>herbivore</v>
          </cell>
          <cell r="J1640">
            <v>0</v>
          </cell>
        </row>
        <row r="1641">
          <cell r="A1641">
            <v>83</v>
          </cell>
          <cell r="B1641">
            <v>4</v>
          </cell>
          <cell r="C1641">
            <v>18</v>
          </cell>
          <cell r="D1641" t="str">
            <v>ROMaisII</v>
          </cell>
          <cell r="E1641">
            <v>45</v>
          </cell>
          <cell r="F1641" t="str">
            <v>Cephalobidae</v>
          </cell>
          <cell r="G1641" t="str">
            <v>female</v>
          </cell>
          <cell r="H1641" t="str">
            <v>bacterivore</v>
          </cell>
          <cell r="J1641">
            <v>0</v>
          </cell>
        </row>
        <row r="1642">
          <cell r="A1642">
            <v>84</v>
          </cell>
          <cell r="B1642">
            <v>4</v>
          </cell>
          <cell r="C1642">
            <v>18</v>
          </cell>
          <cell r="D1642" t="str">
            <v>ROMaisII</v>
          </cell>
          <cell r="E1642">
            <v>45</v>
          </cell>
          <cell r="F1642" t="str">
            <v>Cephalobidae</v>
          </cell>
          <cell r="G1642" t="str">
            <v>female</v>
          </cell>
          <cell r="H1642" t="str">
            <v>bacterivore</v>
          </cell>
          <cell r="J1642">
            <v>0</v>
          </cell>
        </row>
        <row r="1643">
          <cell r="A1643">
            <v>85</v>
          </cell>
          <cell r="B1643">
            <v>4</v>
          </cell>
          <cell r="C1643">
            <v>18</v>
          </cell>
          <cell r="D1643" t="str">
            <v>ROMaisII</v>
          </cell>
          <cell r="E1643">
            <v>45</v>
          </cell>
          <cell r="F1643" t="str">
            <v>Cephalobidae</v>
          </cell>
          <cell r="G1643" t="str">
            <v>female</v>
          </cell>
          <cell r="H1643" t="str">
            <v>bacterivore</v>
          </cell>
          <cell r="J1643">
            <v>0</v>
          </cell>
        </row>
        <row r="1644">
          <cell r="A1644">
            <v>86</v>
          </cell>
          <cell r="B1644">
            <v>4</v>
          </cell>
          <cell r="C1644">
            <v>18</v>
          </cell>
          <cell r="D1644" t="str">
            <v>ROMaisII</v>
          </cell>
          <cell r="E1644">
            <v>45</v>
          </cell>
          <cell r="F1644" t="str">
            <v>Hoplolaimidae</v>
          </cell>
          <cell r="G1644" t="str">
            <v>female</v>
          </cell>
          <cell r="H1644" t="str">
            <v>herbivore</v>
          </cell>
          <cell r="J1644">
            <v>0</v>
          </cell>
        </row>
        <row r="1645">
          <cell r="A1645">
            <v>87</v>
          </cell>
          <cell r="B1645">
            <v>4</v>
          </cell>
          <cell r="C1645">
            <v>18</v>
          </cell>
          <cell r="D1645" t="str">
            <v>ROMaisII</v>
          </cell>
          <cell r="E1645">
            <v>45</v>
          </cell>
          <cell r="F1645" t="str">
            <v>Cephalobidae</v>
          </cell>
          <cell r="G1645" t="str">
            <v>female</v>
          </cell>
          <cell r="H1645" t="str">
            <v>bacterivore</v>
          </cell>
          <cell r="J1645">
            <v>0</v>
          </cell>
        </row>
        <row r="1646">
          <cell r="A1646">
            <v>88</v>
          </cell>
          <cell r="B1646">
            <v>4</v>
          </cell>
          <cell r="C1646">
            <v>18</v>
          </cell>
          <cell r="D1646" t="str">
            <v>ROMaisII</v>
          </cell>
          <cell r="E1646">
            <v>45</v>
          </cell>
          <cell r="F1646" t="str">
            <v>Cephalobidae</v>
          </cell>
          <cell r="G1646" t="str">
            <v>female</v>
          </cell>
          <cell r="H1646" t="str">
            <v>bacterivore</v>
          </cell>
          <cell r="J1646">
            <v>0</v>
          </cell>
        </row>
        <row r="1647">
          <cell r="A1647">
            <v>89</v>
          </cell>
          <cell r="B1647">
            <v>4</v>
          </cell>
          <cell r="C1647">
            <v>18</v>
          </cell>
          <cell r="D1647" t="str">
            <v>ROMaisII</v>
          </cell>
          <cell r="E1647">
            <v>45</v>
          </cell>
          <cell r="F1647" t="str">
            <v>Cephalobidae</v>
          </cell>
          <cell r="G1647" t="str">
            <v>female</v>
          </cell>
          <cell r="H1647" t="str">
            <v>bacterivore</v>
          </cell>
          <cell r="J1647">
            <v>0</v>
          </cell>
        </row>
        <row r="1648">
          <cell r="A1648">
            <v>90</v>
          </cell>
          <cell r="B1648">
            <v>4</v>
          </cell>
          <cell r="C1648">
            <v>18</v>
          </cell>
          <cell r="D1648" t="str">
            <v>ROMaisII</v>
          </cell>
          <cell r="E1648">
            <v>45</v>
          </cell>
          <cell r="F1648" t="str">
            <v>Thornenematidae</v>
          </cell>
          <cell r="G1648" t="str">
            <v>female</v>
          </cell>
          <cell r="H1648" t="str">
            <v>omnivore</v>
          </cell>
          <cell r="J1648">
            <v>0</v>
          </cell>
        </row>
        <row r="1649">
          <cell r="A1649">
            <v>91</v>
          </cell>
          <cell r="B1649">
            <v>4</v>
          </cell>
          <cell r="C1649">
            <v>18</v>
          </cell>
          <cell r="D1649" t="str">
            <v>ROMaisII</v>
          </cell>
          <cell r="E1649">
            <v>45</v>
          </cell>
          <cell r="F1649" t="str">
            <v>Telotylenchidae</v>
          </cell>
          <cell r="G1649" t="str">
            <v>female</v>
          </cell>
          <cell r="H1649" t="str">
            <v>herbivore</v>
          </cell>
          <cell r="J1649">
            <v>0</v>
          </cell>
        </row>
        <row r="1650">
          <cell r="A1650">
            <v>92</v>
          </cell>
          <cell r="B1650">
            <v>4</v>
          </cell>
          <cell r="C1650">
            <v>18</v>
          </cell>
          <cell r="D1650" t="str">
            <v>ROMaisII</v>
          </cell>
          <cell r="E1650">
            <v>45</v>
          </cell>
          <cell r="F1650" t="str">
            <v>Cephalobidae</v>
          </cell>
          <cell r="G1650" t="str">
            <v>female</v>
          </cell>
          <cell r="H1650" t="str">
            <v>bacterivore</v>
          </cell>
          <cell r="J1650">
            <v>0</v>
          </cell>
        </row>
        <row r="1651">
          <cell r="A1651">
            <v>93</v>
          </cell>
          <cell r="B1651">
            <v>4</v>
          </cell>
          <cell r="C1651">
            <v>18</v>
          </cell>
          <cell r="D1651" t="str">
            <v>ROMaisII</v>
          </cell>
          <cell r="E1651">
            <v>45</v>
          </cell>
          <cell r="F1651" t="str">
            <v>Cephalobidae</v>
          </cell>
          <cell r="G1651" t="str">
            <v>female</v>
          </cell>
          <cell r="H1651" t="str">
            <v>bacterivore</v>
          </cell>
          <cell r="J1651">
            <v>0</v>
          </cell>
        </row>
        <row r="1652">
          <cell r="A1652">
            <v>94</v>
          </cell>
          <cell r="B1652">
            <v>4</v>
          </cell>
          <cell r="C1652">
            <v>18</v>
          </cell>
          <cell r="D1652" t="str">
            <v>ROMaisII</v>
          </cell>
          <cell r="E1652">
            <v>45</v>
          </cell>
          <cell r="F1652" t="str">
            <v>Cephalobidae</v>
          </cell>
          <cell r="G1652" t="str">
            <v>female</v>
          </cell>
          <cell r="H1652" t="str">
            <v>bacterivore</v>
          </cell>
          <cell r="J1652">
            <v>0</v>
          </cell>
        </row>
        <row r="1653">
          <cell r="A1653">
            <v>95</v>
          </cell>
          <cell r="B1653">
            <v>4</v>
          </cell>
          <cell r="C1653">
            <v>18</v>
          </cell>
          <cell r="D1653" t="str">
            <v>ROMaisII</v>
          </cell>
          <cell r="E1653">
            <v>45</v>
          </cell>
          <cell r="F1653" t="str">
            <v>Cephalobidae</v>
          </cell>
          <cell r="G1653" t="str">
            <v>female</v>
          </cell>
          <cell r="H1653" t="str">
            <v>bacterivore</v>
          </cell>
          <cell r="J1653">
            <v>0</v>
          </cell>
        </row>
        <row r="1654">
          <cell r="A1654">
            <v>96</v>
          </cell>
          <cell r="B1654">
            <v>4</v>
          </cell>
          <cell r="C1654">
            <v>18</v>
          </cell>
          <cell r="D1654" t="str">
            <v>ROMaisII</v>
          </cell>
          <cell r="E1654">
            <v>45</v>
          </cell>
          <cell r="F1654" t="str">
            <v>Cephalobidae</v>
          </cell>
          <cell r="G1654" t="str">
            <v>female</v>
          </cell>
          <cell r="H1654" t="str">
            <v>bacterivore</v>
          </cell>
          <cell r="J1654">
            <v>0</v>
          </cell>
        </row>
        <row r="1655">
          <cell r="A1655">
            <v>97</v>
          </cell>
          <cell r="B1655">
            <v>4</v>
          </cell>
          <cell r="C1655">
            <v>18</v>
          </cell>
          <cell r="D1655" t="str">
            <v>ROMaisII</v>
          </cell>
          <cell r="E1655">
            <v>45</v>
          </cell>
          <cell r="F1655" t="str">
            <v>Tylenchidae</v>
          </cell>
          <cell r="G1655" t="str">
            <v>female</v>
          </cell>
          <cell r="H1655" t="str">
            <v>herbivore</v>
          </cell>
          <cell r="J1655">
            <v>0</v>
          </cell>
        </row>
        <row r="1656">
          <cell r="A1656">
            <v>98</v>
          </cell>
          <cell r="B1656">
            <v>4</v>
          </cell>
          <cell r="C1656">
            <v>18</v>
          </cell>
          <cell r="D1656" t="str">
            <v>ROMaisII</v>
          </cell>
          <cell r="E1656">
            <v>45</v>
          </cell>
          <cell r="F1656" t="str">
            <v>Cephalobidae</v>
          </cell>
          <cell r="G1656" t="str">
            <v>male</v>
          </cell>
          <cell r="H1656" t="str">
            <v>bacterivore</v>
          </cell>
          <cell r="J1656">
            <v>0</v>
          </cell>
        </row>
        <row r="1657">
          <cell r="A1657">
            <v>99</v>
          </cell>
          <cell r="B1657">
            <v>4</v>
          </cell>
          <cell r="C1657">
            <v>18</v>
          </cell>
          <cell r="D1657" t="str">
            <v>ROMaisII</v>
          </cell>
          <cell r="E1657">
            <v>45</v>
          </cell>
          <cell r="F1657" t="str">
            <v>Cephalobidae</v>
          </cell>
          <cell r="G1657" t="str">
            <v>male</v>
          </cell>
          <cell r="H1657" t="str">
            <v>bacterivore</v>
          </cell>
          <cell r="J1657">
            <v>0</v>
          </cell>
        </row>
        <row r="1658">
          <cell r="A1658">
            <v>100</v>
          </cell>
          <cell r="B1658">
            <v>4</v>
          </cell>
          <cell r="C1658">
            <v>18</v>
          </cell>
          <cell r="D1658" t="str">
            <v>ROMaisII</v>
          </cell>
          <cell r="E1658">
            <v>45</v>
          </cell>
          <cell r="F1658" t="str">
            <v>Cephalobidae</v>
          </cell>
          <cell r="G1658" t="str">
            <v>male</v>
          </cell>
          <cell r="H1658" t="str">
            <v>bacterivore</v>
          </cell>
          <cell r="J1658">
            <v>0</v>
          </cell>
        </row>
        <row r="1659">
          <cell r="A1659">
            <v>101</v>
          </cell>
          <cell r="B1659">
            <v>4</v>
          </cell>
          <cell r="C1659">
            <v>18</v>
          </cell>
          <cell r="D1659" t="str">
            <v>ROMaisII</v>
          </cell>
          <cell r="E1659">
            <v>45</v>
          </cell>
          <cell r="F1659" t="str">
            <v>Qudsianematidae</v>
          </cell>
          <cell r="G1659" t="str">
            <v>female</v>
          </cell>
          <cell r="H1659" t="str">
            <v>omnivore</v>
          </cell>
          <cell r="J1659">
            <v>0</v>
          </cell>
        </row>
        <row r="1660">
          <cell r="A1660">
            <v>102</v>
          </cell>
          <cell r="B1660">
            <v>4</v>
          </cell>
          <cell r="C1660">
            <v>18</v>
          </cell>
          <cell r="D1660" t="str">
            <v>ROMaisII</v>
          </cell>
          <cell r="E1660">
            <v>45</v>
          </cell>
          <cell r="F1660" t="str">
            <v>Cephalobidae</v>
          </cell>
          <cell r="G1660" t="str">
            <v>female</v>
          </cell>
          <cell r="H1660" t="str">
            <v>bacterivore</v>
          </cell>
          <cell r="J1660" t="str">
            <v>!!!!</v>
          </cell>
        </row>
        <row r="1661">
          <cell r="A1661">
            <v>103</v>
          </cell>
          <cell r="B1661">
            <v>4</v>
          </cell>
          <cell r="C1661">
            <v>18</v>
          </cell>
          <cell r="D1661" t="str">
            <v>ROMaisII</v>
          </cell>
          <cell r="E1661">
            <v>45</v>
          </cell>
          <cell r="F1661" t="str">
            <v>Cephalobidae</v>
          </cell>
          <cell r="G1661" t="str">
            <v>juvenile</v>
          </cell>
          <cell r="H1661" t="str">
            <v>bacterivore</v>
          </cell>
          <cell r="J1661">
            <v>0</v>
          </cell>
        </row>
        <row r="1662">
          <cell r="A1662">
            <v>104</v>
          </cell>
          <cell r="B1662">
            <v>4</v>
          </cell>
          <cell r="C1662">
            <v>18</v>
          </cell>
          <cell r="D1662" t="str">
            <v>ROMaisII</v>
          </cell>
          <cell r="E1662">
            <v>45</v>
          </cell>
          <cell r="F1662" t="str">
            <v>Cephalobidae</v>
          </cell>
          <cell r="G1662" t="str">
            <v>female</v>
          </cell>
          <cell r="H1662" t="str">
            <v>bacterivore</v>
          </cell>
          <cell r="J1662">
            <v>0</v>
          </cell>
        </row>
        <row r="1663">
          <cell r="A1663">
            <v>105</v>
          </cell>
          <cell r="B1663">
            <v>4</v>
          </cell>
          <cell r="C1663">
            <v>18</v>
          </cell>
          <cell r="D1663" t="str">
            <v>ROMaisII</v>
          </cell>
          <cell r="E1663">
            <v>45</v>
          </cell>
          <cell r="F1663" t="str">
            <v>Cephalobidae</v>
          </cell>
          <cell r="G1663" t="str">
            <v>female</v>
          </cell>
          <cell r="H1663" t="str">
            <v>bacterivore</v>
          </cell>
          <cell r="J1663">
            <v>0</v>
          </cell>
        </row>
        <row r="1664">
          <cell r="A1664">
            <v>106</v>
          </cell>
          <cell r="B1664">
            <v>4</v>
          </cell>
          <cell r="C1664">
            <v>18</v>
          </cell>
          <cell r="D1664" t="str">
            <v>ROMaisII</v>
          </cell>
          <cell r="E1664">
            <v>45</v>
          </cell>
          <cell r="F1664" t="str">
            <v>Cephalobidae</v>
          </cell>
          <cell r="G1664" t="str">
            <v>female</v>
          </cell>
          <cell r="H1664" t="str">
            <v>bacterivore</v>
          </cell>
          <cell r="J1664">
            <v>0</v>
          </cell>
        </row>
        <row r="1665">
          <cell r="A1665">
            <v>107</v>
          </cell>
          <cell r="B1665">
            <v>4</v>
          </cell>
          <cell r="C1665">
            <v>18</v>
          </cell>
          <cell r="D1665" t="str">
            <v>ROMaisII</v>
          </cell>
          <cell r="E1665">
            <v>45</v>
          </cell>
          <cell r="F1665" t="str">
            <v>Thornenematidae</v>
          </cell>
          <cell r="G1665" t="str">
            <v>juvenile</v>
          </cell>
          <cell r="H1665" t="str">
            <v>omnivore</v>
          </cell>
          <cell r="J1665">
            <v>0</v>
          </cell>
        </row>
        <row r="1666">
          <cell r="A1666">
            <v>108</v>
          </cell>
          <cell r="B1666">
            <v>4</v>
          </cell>
          <cell r="C1666">
            <v>18</v>
          </cell>
          <cell r="D1666" t="str">
            <v>ROMaisII</v>
          </cell>
          <cell r="E1666">
            <v>45</v>
          </cell>
          <cell r="F1666" t="str">
            <v>Cephalobidae</v>
          </cell>
          <cell r="G1666" t="str">
            <v>female</v>
          </cell>
          <cell r="H1666" t="str">
            <v>bacterivore</v>
          </cell>
          <cell r="J1666">
            <v>0</v>
          </cell>
        </row>
        <row r="1667">
          <cell r="A1667">
            <v>109</v>
          </cell>
          <cell r="B1667">
            <v>4</v>
          </cell>
          <cell r="C1667">
            <v>18</v>
          </cell>
          <cell r="D1667" t="str">
            <v>ROMaisII</v>
          </cell>
          <cell r="E1667">
            <v>45</v>
          </cell>
          <cell r="F1667" t="str">
            <v>Cephalobidae</v>
          </cell>
          <cell r="G1667" t="str">
            <v>juvenile</v>
          </cell>
          <cell r="H1667" t="str">
            <v>bacterivore</v>
          </cell>
          <cell r="J1667">
            <v>0</v>
          </cell>
        </row>
        <row r="1668">
          <cell r="A1668">
            <v>110</v>
          </cell>
          <cell r="B1668">
            <v>4</v>
          </cell>
          <cell r="C1668">
            <v>18</v>
          </cell>
          <cell r="D1668" t="str">
            <v>ROMaisII</v>
          </cell>
          <cell r="E1668">
            <v>45</v>
          </cell>
          <cell r="F1668" t="str">
            <v>Tylenchidae</v>
          </cell>
          <cell r="G1668" t="str">
            <v>female</v>
          </cell>
          <cell r="H1668" t="str">
            <v>herbivore</v>
          </cell>
          <cell r="J1668">
            <v>0</v>
          </cell>
        </row>
        <row r="1669">
          <cell r="A1669">
            <v>111</v>
          </cell>
          <cell r="B1669">
            <v>4</v>
          </cell>
          <cell r="C1669">
            <v>18</v>
          </cell>
          <cell r="D1669" t="str">
            <v>ROMaisII</v>
          </cell>
          <cell r="E1669">
            <v>45</v>
          </cell>
          <cell r="F1669" t="str">
            <v>Cephalobidae</v>
          </cell>
          <cell r="G1669" t="str">
            <v>female</v>
          </cell>
          <cell r="H1669" t="str">
            <v>bacterivore</v>
          </cell>
          <cell r="J1669">
            <v>0</v>
          </cell>
        </row>
        <row r="1670">
          <cell r="A1670">
            <v>112</v>
          </cell>
          <cell r="B1670">
            <v>4</v>
          </cell>
          <cell r="C1670">
            <v>18</v>
          </cell>
          <cell r="D1670" t="str">
            <v>ROMaisII</v>
          </cell>
          <cell r="E1670">
            <v>45</v>
          </cell>
          <cell r="F1670" t="str">
            <v>Cephalobidae</v>
          </cell>
          <cell r="G1670" t="str">
            <v>female</v>
          </cell>
          <cell r="H1670" t="str">
            <v>bacterivore</v>
          </cell>
          <cell r="J1670">
            <v>0</v>
          </cell>
        </row>
        <row r="1671">
          <cell r="A1671">
            <v>113</v>
          </cell>
          <cell r="B1671">
            <v>4</v>
          </cell>
          <cell r="C1671">
            <v>18</v>
          </cell>
          <cell r="D1671" t="str">
            <v>ROMaisII</v>
          </cell>
          <cell r="E1671">
            <v>45</v>
          </cell>
          <cell r="F1671" t="str">
            <v>Cephalobidae</v>
          </cell>
          <cell r="G1671" t="str">
            <v>male</v>
          </cell>
          <cell r="H1671" t="str">
            <v>bacterivore</v>
          </cell>
          <cell r="J1671">
            <v>0</v>
          </cell>
        </row>
        <row r="1672">
          <cell r="A1672">
            <v>114</v>
          </cell>
          <cell r="B1672">
            <v>4</v>
          </cell>
          <cell r="C1672">
            <v>18</v>
          </cell>
          <cell r="D1672" t="str">
            <v>ROMaisII</v>
          </cell>
          <cell r="E1672">
            <v>45</v>
          </cell>
          <cell r="F1672" t="str">
            <v>Cephalobidae</v>
          </cell>
          <cell r="G1672" t="str">
            <v>juvenile</v>
          </cell>
          <cell r="H1672" t="str">
            <v>bacterivore</v>
          </cell>
          <cell r="J1672">
            <v>0</v>
          </cell>
        </row>
        <row r="1673">
          <cell r="A1673">
            <v>115</v>
          </cell>
          <cell r="B1673">
            <v>4</v>
          </cell>
          <cell r="C1673">
            <v>18</v>
          </cell>
          <cell r="D1673" t="str">
            <v>ROMaisII</v>
          </cell>
          <cell r="E1673">
            <v>45</v>
          </cell>
          <cell r="F1673" t="str">
            <v>Cephalobidae</v>
          </cell>
          <cell r="G1673" t="str">
            <v>female</v>
          </cell>
          <cell r="H1673" t="str">
            <v>bacterivore</v>
          </cell>
          <cell r="J1673">
            <v>0</v>
          </cell>
        </row>
        <row r="1674">
          <cell r="A1674">
            <v>116</v>
          </cell>
          <cell r="B1674">
            <v>4</v>
          </cell>
          <cell r="C1674">
            <v>18</v>
          </cell>
          <cell r="D1674" t="str">
            <v>ROMaisII</v>
          </cell>
          <cell r="E1674">
            <v>45</v>
          </cell>
          <cell r="F1674" t="str">
            <v>Cephalobidae</v>
          </cell>
          <cell r="G1674" t="str">
            <v>male</v>
          </cell>
          <cell r="H1674" t="str">
            <v>bacterivore</v>
          </cell>
          <cell r="J1674">
            <v>0</v>
          </cell>
        </row>
        <row r="1675">
          <cell r="A1675">
            <v>117</v>
          </cell>
          <cell r="B1675">
            <v>4</v>
          </cell>
          <cell r="C1675">
            <v>18</v>
          </cell>
          <cell r="D1675" t="str">
            <v>ROMaisII</v>
          </cell>
          <cell r="E1675">
            <v>45</v>
          </cell>
          <cell r="F1675" t="str">
            <v>Cephalobidae</v>
          </cell>
          <cell r="G1675" t="str">
            <v>female</v>
          </cell>
          <cell r="H1675" t="str">
            <v>bacterivore</v>
          </cell>
          <cell r="J167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samt"/>
      <sheetName val="DO_2004"/>
      <sheetName val="HE_2004"/>
      <sheetName val="DO_2005"/>
      <sheetName val="ND_2011"/>
      <sheetName val="EF_2011"/>
      <sheetName val="RO_2011"/>
      <sheetName val="DO_Mais"/>
      <sheetName val="ND_Mais"/>
      <sheetName val="RO_Mais"/>
      <sheetName val="DO_2009"/>
      <sheetName val="EF_2009"/>
      <sheetName val="PO_2009"/>
      <sheetName val="DO_2007"/>
      <sheetName val="EF_2007"/>
      <sheetName val="PA_2007"/>
    </sheetNames>
    <sheetDataSet>
      <sheetData sheetId="0">
        <row r="2">
          <cell r="A2">
            <v>1</v>
          </cell>
          <cell r="B2">
            <v>2</v>
          </cell>
          <cell r="C2">
            <v>1</v>
          </cell>
          <cell r="D2" t="str">
            <v>DO2004</v>
          </cell>
          <cell r="E2">
            <v>3</v>
          </cell>
          <cell r="F2" t="str">
            <v>Aphelenchidae</v>
          </cell>
          <cell r="G2" t="str">
            <v>female</v>
          </cell>
          <cell r="H2" t="str">
            <v>fungivor</v>
          </cell>
          <cell r="I2">
            <v>0</v>
          </cell>
        </row>
        <row r="3">
          <cell r="A3">
            <v>2</v>
          </cell>
          <cell r="B3">
            <v>2</v>
          </cell>
          <cell r="C3">
            <v>1</v>
          </cell>
          <cell r="D3" t="str">
            <v>DO2004</v>
          </cell>
          <cell r="E3">
            <v>3</v>
          </cell>
          <cell r="F3" t="str">
            <v>Hoplolaimidae</v>
          </cell>
          <cell r="G3" t="str">
            <v>female</v>
          </cell>
          <cell r="H3" t="str">
            <v>herbivor</v>
          </cell>
          <cell r="I3">
            <v>0</v>
          </cell>
        </row>
        <row r="4">
          <cell r="A4">
            <v>3</v>
          </cell>
          <cell r="B4">
            <v>2</v>
          </cell>
          <cell r="C4">
            <v>1</v>
          </cell>
          <cell r="D4" t="str">
            <v>DO2004</v>
          </cell>
          <cell r="E4">
            <v>3</v>
          </cell>
          <cell r="F4" t="str">
            <v>Cephalobidae</v>
          </cell>
          <cell r="G4" t="str">
            <v>female</v>
          </cell>
          <cell r="H4" t="str">
            <v>bacterivor</v>
          </cell>
          <cell r="I4">
            <v>0</v>
          </cell>
        </row>
        <row r="5">
          <cell r="A5">
            <v>4</v>
          </cell>
          <cell r="B5">
            <v>2</v>
          </cell>
          <cell r="C5">
            <v>1</v>
          </cell>
          <cell r="D5" t="str">
            <v>DO2004</v>
          </cell>
          <cell r="E5">
            <v>3</v>
          </cell>
          <cell r="F5" t="str">
            <v>Hoplolaimidae</v>
          </cell>
          <cell r="G5" t="str">
            <v>female</v>
          </cell>
          <cell r="H5" t="str">
            <v>herbivor</v>
          </cell>
          <cell r="I5">
            <v>0</v>
          </cell>
        </row>
        <row r="6">
          <cell r="A6">
            <v>5</v>
          </cell>
          <cell r="B6">
            <v>2</v>
          </cell>
          <cell r="C6">
            <v>1</v>
          </cell>
          <cell r="D6" t="str">
            <v>DO2004</v>
          </cell>
          <cell r="E6">
            <v>3</v>
          </cell>
          <cell r="F6" t="str">
            <v>Hoplolaimidae</v>
          </cell>
          <cell r="G6" t="str">
            <v>juvenil</v>
          </cell>
          <cell r="H6" t="str">
            <v>herbivor</v>
          </cell>
          <cell r="I6">
            <v>0</v>
          </cell>
        </row>
        <row r="7">
          <cell r="A7">
            <v>6</v>
          </cell>
          <cell r="B7">
            <v>2</v>
          </cell>
          <cell r="C7">
            <v>1</v>
          </cell>
          <cell r="D7" t="str">
            <v>DO2004</v>
          </cell>
          <cell r="E7">
            <v>3</v>
          </cell>
          <cell r="F7" t="str">
            <v>Hoplolaimidae</v>
          </cell>
          <cell r="G7" t="str">
            <v>female</v>
          </cell>
          <cell r="H7" t="str">
            <v>herbivor</v>
          </cell>
          <cell r="I7">
            <v>0</v>
          </cell>
        </row>
        <row r="8">
          <cell r="A8">
            <v>7</v>
          </cell>
          <cell r="B8">
            <v>2</v>
          </cell>
          <cell r="C8">
            <v>1</v>
          </cell>
          <cell r="D8" t="str">
            <v>DO2004</v>
          </cell>
          <cell r="E8">
            <v>3</v>
          </cell>
          <cell r="F8" t="str">
            <v>Hoplolaimidae</v>
          </cell>
          <cell r="G8" t="str">
            <v>juvenil</v>
          </cell>
          <cell r="H8" t="str">
            <v>herbivor</v>
          </cell>
          <cell r="I8">
            <v>0</v>
          </cell>
        </row>
        <row r="9">
          <cell r="A9">
            <v>8</v>
          </cell>
          <cell r="B9">
            <v>2</v>
          </cell>
          <cell r="C9">
            <v>1</v>
          </cell>
          <cell r="D9" t="str">
            <v>DO2004</v>
          </cell>
          <cell r="E9">
            <v>3</v>
          </cell>
          <cell r="F9" t="str">
            <v>Hoplolaimidae</v>
          </cell>
          <cell r="G9" t="str">
            <v>female</v>
          </cell>
          <cell r="H9" t="str">
            <v>herbivor</v>
          </cell>
          <cell r="I9">
            <v>0</v>
          </cell>
        </row>
        <row r="10">
          <cell r="A10">
            <v>9</v>
          </cell>
          <cell r="B10">
            <v>2</v>
          </cell>
          <cell r="C10">
            <v>1</v>
          </cell>
          <cell r="D10" t="str">
            <v>DO2004</v>
          </cell>
          <cell r="E10">
            <v>3</v>
          </cell>
          <cell r="F10" t="str">
            <v>Hoplolaimidae</v>
          </cell>
          <cell r="G10" t="str">
            <v>female</v>
          </cell>
          <cell r="H10" t="str">
            <v>herbivor</v>
          </cell>
          <cell r="I10">
            <v>0</v>
          </cell>
        </row>
        <row r="11">
          <cell r="A11">
            <v>10</v>
          </cell>
          <cell r="B11">
            <v>2</v>
          </cell>
          <cell r="C11">
            <v>1</v>
          </cell>
          <cell r="D11" t="str">
            <v>DO2004</v>
          </cell>
          <cell r="E11">
            <v>3</v>
          </cell>
          <cell r="F11" t="str">
            <v>Hoplolaimidae</v>
          </cell>
          <cell r="G11" t="str">
            <v>juvenil</v>
          </cell>
          <cell r="H11" t="str">
            <v>herbivor</v>
          </cell>
          <cell r="I11">
            <v>0</v>
          </cell>
        </row>
        <row r="12">
          <cell r="A12">
            <v>11</v>
          </cell>
          <cell r="B12">
            <v>2</v>
          </cell>
          <cell r="C12">
            <v>1</v>
          </cell>
          <cell r="D12" t="str">
            <v>DO2004</v>
          </cell>
          <cell r="E12">
            <v>3</v>
          </cell>
          <cell r="F12" t="str">
            <v>Psilenchidae</v>
          </cell>
          <cell r="G12" t="str">
            <v>female</v>
          </cell>
          <cell r="H12" t="str">
            <v>herbivor</v>
          </cell>
          <cell r="I12">
            <v>0</v>
          </cell>
        </row>
        <row r="13">
          <cell r="A13">
            <v>12</v>
          </cell>
          <cell r="B13">
            <v>2</v>
          </cell>
          <cell r="C13">
            <v>1</v>
          </cell>
          <cell r="D13" t="str">
            <v>DO2004</v>
          </cell>
          <cell r="E13">
            <v>3</v>
          </cell>
          <cell r="F13" t="str">
            <v>Hoplolaimidae</v>
          </cell>
          <cell r="G13" t="str">
            <v>female</v>
          </cell>
          <cell r="H13" t="str">
            <v>herbivor</v>
          </cell>
          <cell r="I13">
            <v>0</v>
          </cell>
        </row>
        <row r="14">
          <cell r="A14">
            <v>13</v>
          </cell>
          <cell r="B14">
            <v>2</v>
          </cell>
          <cell r="C14">
            <v>1</v>
          </cell>
          <cell r="D14" t="str">
            <v>DO2004</v>
          </cell>
          <cell r="E14">
            <v>3</v>
          </cell>
          <cell r="F14" t="str">
            <v>Leptonchidae</v>
          </cell>
          <cell r="G14" t="str">
            <v>female</v>
          </cell>
          <cell r="H14" t="str">
            <v>fungivor</v>
          </cell>
          <cell r="I14">
            <v>0</v>
          </cell>
        </row>
        <row r="15">
          <cell r="A15">
            <v>14</v>
          </cell>
          <cell r="B15">
            <v>2</v>
          </cell>
          <cell r="C15">
            <v>1</v>
          </cell>
          <cell r="D15" t="str">
            <v>DO2004</v>
          </cell>
          <cell r="E15">
            <v>3</v>
          </cell>
          <cell r="F15" t="str">
            <v>Hoplolaimidae</v>
          </cell>
          <cell r="G15" t="str">
            <v>female</v>
          </cell>
          <cell r="H15" t="str">
            <v>herbivor</v>
          </cell>
          <cell r="I15">
            <v>0</v>
          </cell>
        </row>
        <row r="16">
          <cell r="A16">
            <v>15</v>
          </cell>
          <cell r="B16">
            <v>2</v>
          </cell>
          <cell r="C16">
            <v>1</v>
          </cell>
          <cell r="D16" t="str">
            <v>DO2004</v>
          </cell>
          <cell r="E16">
            <v>3</v>
          </cell>
          <cell r="F16" t="str">
            <v>Hoplolaimidae</v>
          </cell>
          <cell r="G16" t="str">
            <v>female</v>
          </cell>
          <cell r="H16" t="str">
            <v>herbivor</v>
          </cell>
          <cell r="I16">
            <v>0</v>
          </cell>
        </row>
        <row r="17">
          <cell r="A17">
            <v>16</v>
          </cell>
          <cell r="B17">
            <v>2</v>
          </cell>
          <cell r="C17">
            <v>1</v>
          </cell>
          <cell r="D17" t="str">
            <v>DO2004</v>
          </cell>
          <cell r="E17">
            <v>3</v>
          </cell>
          <cell r="F17" t="str">
            <v>Hoplolaimidae</v>
          </cell>
          <cell r="G17" t="str">
            <v>female</v>
          </cell>
          <cell r="H17" t="str">
            <v>herbivor</v>
          </cell>
          <cell r="I17">
            <v>0</v>
          </cell>
        </row>
        <row r="18">
          <cell r="A18">
            <v>17</v>
          </cell>
          <cell r="B18">
            <v>2</v>
          </cell>
          <cell r="C18">
            <v>1</v>
          </cell>
          <cell r="D18" t="str">
            <v>DO2004</v>
          </cell>
          <cell r="E18">
            <v>3</v>
          </cell>
          <cell r="F18" t="str">
            <v>Hoplolaimidae</v>
          </cell>
          <cell r="G18" t="str">
            <v>juvenil</v>
          </cell>
          <cell r="H18" t="str">
            <v>herbivor</v>
          </cell>
          <cell r="I18">
            <v>0</v>
          </cell>
        </row>
        <row r="19">
          <cell r="A19">
            <v>18</v>
          </cell>
          <cell r="B19">
            <v>2</v>
          </cell>
          <cell r="C19">
            <v>1</v>
          </cell>
          <cell r="D19" t="str">
            <v>DO2004</v>
          </cell>
          <cell r="E19">
            <v>3</v>
          </cell>
          <cell r="F19" t="str">
            <v>Hoplolaimidae</v>
          </cell>
          <cell r="G19" t="str">
            <v>female</v>
          </cell>
          <cell r="H19" t="str">
            <v>herbivor</v>
          </cell>
          <cell r="I19">
            <v>0</v>
          </cell>
        </row>
        <row r="20">
          <cell r="A20">
            <v>19</v>
          </cell>
          <cell r="B20">
            <v>2</v>
          </cell>
          <cell r="C20">
            <v>1</v>
          </cell>
          <cell r="D20" t="str">
            <v>DO2004</v>
          </cell>
          <cell r="E20">
            <v>3</v>
          </cell>
          <cell r="F20" t="str">
            <v>Hoplolaimidae</v>
          </cell>
          <cell r="G20" t="str">
            <v>female</v>
          </cell>
          <cell r="H20" t="str">
            <v>herbivor</v>
          </cell>
          <cell r="I20">
            <v>0</v>
          </cell>
        </row>
        <row r="21">
          <cell r="A21">
            <v>20</v>
          </cell>
          <cell r="B21">
            <v>2</v>
          </cell>
          <cell r="C21">
            <v>1</v>
          </cell>
          <cell r="D21" t="str">
            <v>DO2004</v>
          </cell>
          <cell r="E21">
            <v>3</v>
          </cell>
          <cell r="F21" t="str">
            <v>Hoplolaimidae</v>
          </cell>
          <cell r="G21" t="str">
            <v>female</v>
          </cell>
          <cell r="H21" t="str">
            <v>herbivor</v>
          </cell>
          <cell r="I21">
            <v>0</v>
          </cell>
        </row>
        <row r="22">
          <cell r="A22">
            <v>21</v>
          </cell>
          <cell r="B22">
            <v>2</v>
          </cell>
          <cell r="C22">
            <v>1</v>
          </cell>
          <cell r="D22" t="str">
            <v>DO2004</v>
          </cell>
          <cell r="E22">
            <v>3</v>
          </cell>
          <cell r="F22" t="str">
            <v>Hoplolaimidae</v>
          </cell>
          <cell r="G22" t="str">
            <v>juvenil</v>
          </cell>
          <cell r="H22" t="str">
            <v>herbivor</v>
          </cell>
          <cell r="I22">
            <v>0</v>
          </cell>
        </row>
        <row r="23">
          <cell r="A23">
            <v>22</v>
          </cell>
          <cell r="B23">
            <v>2</v>
          </cell>
          <cell r="C23">
            <v>1</v>
          </cell>
          <cell r="D23" t="str">
            <v>DO2004</v>
          </cell>
          <cell r="E23">
            <v>3</v>
          </cell>
          <cell r="F23" t="str">
            <v>Hoplolaimidae</v>
          </cell>
          <cell r="G23" t="str">
            <v>female</v>
          </cell>
          <cell r="H23" t="str">
            <v>herbivor</v>
          </cell>
          <cell r="I23">
            <v>0</v>
          </cell>
        </row>
        <row r="24">
          <cell r="A24">
            <v>23</v>
          </cell>
          <cell r="B24">
            <v>2</v>
          </cell>
          <cell r="C24">
            <v>1</v>
          </cell>
          <cell r="D24" t="str">
            <v>DO2004</v>
          </cell>
          <cell r="E24">
            <v>3</v>
          </cell>
          <cell r="F24" t="str">
            <v>Hoplolaimidae</v>
          </cell>
          <cell r="G24" t="str">
            <v>juvenil</v>
          </cell>
          <cell r="H24" t="str">
            <v>herbivor</v>
          </cell>
          <cell r="I24">
            <v>0</v>
          </cell>
        </row>
        <row r="25">
          <cell r="A25">
            <v>24</v>
          </cell>
          <cell r="B25">
            <v>2</v>
          </cell>
          <cell r="C25">
            <v>1</v>
          </cell>
          <cell r="D25" t="str">
            <v>DO2004</v>
          </cell>
          <cell r="E25">
            <v>3</v>
          </cell>
          <cell r="F25" t="str">
            <v>Hoplolaimidae</v>
          </cell>
          <cell r="G25" t="str">
            <v>juvenil</v>
          </cell>
          <cell r="H25" t="str">
            <v>herbivor</v>
          </cell>
          <cell r="I25">
            <v>0</v>
          </cell>
        </row>
        <row r="26">
          <cell r="A26">
            <v>25</v>
          </cell>
          <cell r="B26">
            <v>2</v>
          </cell>
          <cell r="C26">
            <v>1</v>
          </cell>
          <cell r="D26" t="str">
            <v>DO2004</v>
          </cell>
          <cell r="E26">
            <v>3</v>
          </cell>
          <cell r="F26" t="str">
            <v>Cephalobidae</v>
          </cell>
          <cell r="G26" t="str">
            <v>juvenil</v>
          </cell>
          <cell r="H26" t="str">
            <v>bacterivor</v>
          </cell>
          <cell r="I26">
            <v>0</v>
          </cell>
        </row>
        <row r="27">
          <cell r="A27">
            <v>26</v>
          </cell>
          <cell r="B27">
            <v>2</v>
          </cell>
          <cell r="C27">
            <v>1</v>
          </cell>
          <cell r="D27" t="str">
            <v>DO2004</v>
          </cell>
          <cell r="E27">
            <v>3</v>
          </cell>
          <cell r="F27" t="str">
            <v>Qudsianematidae</v>
          </cell>
          <cell r="G27" t="str">
            <v>female</v>
          </cell>
          <cell r="H27">
            <v>0</v>
          </cell>
          <cell r="I27">
            <v>0</v>
          </cell>
        </row>
        <row r="28">
          <cell r="A28">
            <v>27</v>
          </cell>
          <cell r="B28">
            <v>2</v>
          </cell>
          <cell r="C28">
            <v>1</v>
          </cell>
          <cell r="D28" t="str">
            <v>DO2004</v>
          </cell>
          <cell r="E28">
            <v>3</v>
          </cell>
          <cell r="F28" t="str">
            <v>Hoplolaimidae</v>
          </cell>
          <cell r="G28" t="str">
            <v>juvenil</v>
          </cell>
          <cell r="H28" t="str">
            <v>herbivor</v>
          </cell>
          <cell r="I28">
            <v>0</v>
          </cell>
        </row>
        <row r="29">
          <cell r="A29">
            <v>28</v>
          </cell>
          <cell r="B29">
            <v>2</v>
          </cell>
          <cell r="C29">
            <v>1</v>
          </cell>
          <cell r="D29" t="str">
            <v>DO2004</v>
          </cell>
          <cell r="E29">
            <v>3</v>
          </cell>
          <cell r="F29" t="str">
            <v>Hoplolaimidae</v>
          </cell>
          <cell r="G29" t="str">
            <v>female</v>
          </cell>
          <cell r="H29" t="str">
            <v>herbivor</v>
          </cell>
          <cell r="I29">
            <v>0</v>
          </cell>
        </row>
        <row r="30">
          <cell r="A30">
            <v>29</v>
          </cell>
          <cell r="B30">
            <v>2</v>
          </cell>
          <cell r="C30">
            <v>1</v>
          </cell>
          <cell r="D30" t="str">
            <v>DO2004</v>
          </cell>
          <cell r="E30">
            <v>3</v>
          </cell>
          <cell r="F30" t="str">
            <v>-</v>
          </cell>
          <cell r="G30" t="str">
            <v>-</v>
          </cell>
          <cell r="H30" t="str">
            <v>-</v>
          </cell>
          <cell r="I30">
            <v>0</v>
          </cell>
        </row>
        <row r="31">
          <cell r="A31">
            <v>30</v>
          </cell>
          <cell r="B31">
            <v>2</v>
          </cell>
          <cell r="C31">
            <v>1</v>
          </cell>
          <cell r="D31" t="str">
            <v>DO2004</v>
          </cell>
          <cell r="E31">
            <v>3</v>
          </cell>
          <cell r="F31" t="str">
            <v>Hoplolaimidae</v>
          </cell>
          <cell r="G31" t="str">
            <v>female</v>
          </cell>
          <cell r="H31" t="str">
            <v>herbivor</v>
          </cell>
          <cell r="I31">
            <v>0</v>
          </cell>
        </row>
        <row r="32">
          <cell r="A32">
            <v>31</v>
          </cell>
          <cell r="B32">
            <v>2</v>
          </cell>
          <cell r="C32">
            <v>1</v>
          </cell>
          <cell r="D32" t="str">
            <v>DO2004</v>
          </cell>
          <cell r="E32">
            <v>3</v>
          </cell>
          <cell r="F32" t="str">
            <v>Hoplolaimidae</v>
          </cell>
          <cell r="G32" t="str">
            <v>juvenil</v>
          </cell>
          <cell r="H32" t="str">
            <v>herbivor</v>
          </cell>
          <cell r="I32">
            <v>0</v>
          </cell>
        </row>
        <row r="33">
          <cell r="A33">
            <v>32</v>
          </cell>
          <cell r="B33">
            <v>2</v>
          </cell>
          <cell r="C33">
            <v>1</v>
          </cell>
          <cell r="D33" t="str">
            <v>DO2004</v>
          </cell>
          <cell r="E33">
            <v>3</v>
          </cell>
          <cell r="F33" t="str">
            <v>Hoplolaimidae</v>
          </cell>
          <cell r="G33" t="str">
            <v>female</v>
          </cell>
          <cell r="H33" t="str">
            <v>herbivor</v>
          </cell>
          <cell r="I33">
            <v>0</v>
          </cell>
        </row>
        <row r="34">
          <cell r="A34">
            <v>33</v>
          </cell>
          <cell r="B34">
            <v>2</v>
          </cell>
          <cell r="C34">
            <v>1</v>
          </cell>
          <cell r="D34" t="str">
            <v>DO2004</v>
          </cell>
          <cell r="E34">
            <v>3</v>
          </cell>
          <cell r="F34" t="str">
            <v>Hoplolaimidae</v>
          </cell>
          <cell r="G34" t="str">
            <v>female</v>
          </cell>
          <cell r="H34" t="str">
            <v>herbivor</v>
          </cell>
          <cell r="I34">
            <v>0</v>
          </cell>
        </row>
        <row r="35">
          <cell r="A35">
            <v>34</v>
          </cell>
          <cell r="B35">
            <v>2</v>
          </cell>
          <cell r="C35">
            <v>1</v>
          </cell>
          <cell r="D35" t="str">
            <v>DO2004</v>
          </cell>
          <cell r="E35">
            <v>3</v>
          </cell>
          <cell r="F35" t="str">
            <v>Aphelenchidae</v>
          </cell>
          <cell r="G35" t="str">
            <v>female</v>
          </cell>
          <cell r="H35" t="str">
            <v>fungivor</v>
          </cell>
          <cell r="I35">
            <v>0</v>
          </cell>
        </row>
        <row r="36">
          <cell r="A36">
            <v>35</v>
          </cell>
          <cell r="B36">
            <v>2</v>
          </cell>
          <cell r="C36">
            <v>1</v>
          </cell>
          <cell r="D36" t="str">
            <v>DO2004</v>
          </cell>
          <cell r="E36">
            <v>3</v>
          </cell>
          <cell r="F36" t="str">
            <v>Tylenchidae</v>
          </cell>
          <cell r="G36" t="str">
            <v>juvenil</v>
          </cell>
          <cell r="H36" t="str">
            <v>fungivor</v>
          </cell>
          <cell r="I36">
            <v>0</v>
          </cell>
        </row>
        <row r="37">
          <cell r="A37">
            <v>36</v>
          </cell>
          <cell r="B37">
            <v>2</v>
          </cell>
          <cell r="C37">
            <v>1</v>
          </cell>
          <cell r="D37" t="str">
            <v>DO2004</v>
          </cell>
          <cell r="E37">
            <v>3</v>
          </cell>
          <cell r="F37" t="str">
            <v>Hoplolaimidae</v>
          </cell>
          <cell r="G37" t="str">
            <v>female</v>
          </cell>
          <cell r="H37" t="str">
            <v>herbivor</v>
          </cell>
          <cell r="I37">
            <v>0</v>
          </cell>
        </row>
        <row r="38">
          <cell r="A38">
            <v>37</v>
          </cell>
          <cell r="B38">
            <v>2</v>
          </cell>
          <cell r="C38">
            <v>1</v>
          </cell>
          <cell r="D38" t="str">
            <v>DO2004</v>
          </cell>
          <cell r="E38">
            <v>3</v>
          </cell>
          <cell r="F38" t="str">
            <v>Leptonchidae</v>
          </cell>
          <cell r="G38" t="str">
            <v>female</v>
          </cell>
          <cell r="H38" t="str">
            <v>fungivor</v>
          </cell>
          <cell r="I38">
            <v>0</v>
          </cell>
        </row>
        <row r="39">
          <cell r="A39">
            <v>38</v>
          </cell>
          <cell r="B39">
            <v>2</v>
          </cell>
          <cell r="C39">
            <v>1</v>
          </cell>
          <cell r="D39" t="str">
            <v>DO2004</v>
          </cell>
          <cell r="E39">
            <v>3</v>
          </cell>
          <cell r="F39" t="str">
            <v>Hoplolaimidae</v>
          </cell>
          <cell r="G39" t="str">
            <v>female</v>
          </cell>
          <cell r="H39" t="str">
            <v>herbivor</v>
          </cell>
          <cell r="I39">
            <v>0</v>
          </cell>
        </row>
        <row r="40">
          <cell r="A40">
            <v>39</v>
          </cell>
          <cell r="B40">
            <v>2</v>
          </cell>
          <cell r="C40">
            <v>1</v>
          </cell>
          <cell r="D40" t="str">
            <v>DO2004</v>
          </cell>
          <cell r="E40">
            <v>3</v>
          </cell>
          <cell r="F40" t="str">
            <v>Hoplolaimidae</v>
          </cell>
          <cell r="G40" t="str">
            <v>female</v>
          </cell>
          <cell r="H40" t="str">
            <v>herbivor</v>
          </cell>
          <cell r="I40">
            <v>0</v>
          </cell>
        </row>
        <row r="41">
          <cell r="A41">
            <v>40</v>
          </cell>
          <cell r="B41">
            <v>2</v>
          </cell>
          <cell r="C41">
            <v>1</v>
          </cell>
          <cell r="D41" t="str">
            <v>DO2004</v>
          </cell>
          <cell r="E41">
            <v>3</v>
          </cell>
          <cell r="F41" t="str">
            <v>Hoplolaimidae</v>
          </cell>
          <cell r="G41" t="str">
            <v>female</v>
          </cell>
          <cell r="H41" t="str">
            <v>herbivor</v>
          </cell>
          <cell r="I41">
            <v>0</v>
          </cell>
        </row>
        <row r="42">
          <cell r="A42">
            <v>41</v>
          </cell>
          <cell r="B42">
            <v>2</v>
          </cell>
          <cell r="C42">
            <v>1</v>
          </cell>
          <cell r="D42" t="str">
            <v>DO2004</v>
          </cell>
          <cell r="E42">
            <v>3</v>
          </cell>
          <cell r="F42" t="str">
            <v>Psilenchidae</v>
          </cell>
          <cell r="G42" t="str">
            <v>female</v>
          </cell>
          <cell r="H42" t="str">
            <v>herbivor</v>
          </cell>
          <cell r="I42">
            <v>0</v>
          </cell>
        </row>
        <row r="43">
          <cell r="A43">
            <v>42</v>
          </cell>
          <cell r="B43">
            <v>2</v>
          </cell>
          <cell r="C43">
            <v>1</v>
          </cell>
          <cell r="D43" t="str">
            <v>DO2004</v>
          </cell>
          <cell r="E43">
            <v>3</v>
          </cell>
          <cell r="F43" t="str">
            <v>Hoplolaimidae</v>
          </cell>
          <cell r="G43" t="str">
            <v>female</v>
          </cell>
          <cell r="H43" t="str">
            <v>herbivor</v>
          </cell>
          <cell r="I43">
            <v>0</v>
          </cell>
        </row>
        <row r="44">
          <cell r="A44">
            <v>43</v>
          </cell>
          <cell r="B44">
            <v>2</v>
          </cell>
          <cell r="C44">
            <v>1</v>
          </cell>
          <cell r="D44" t="str">
            <v>DO2004</v>
          </cell>
          <cell r="E44">
            <v>3</v>
          </cell>
          <cell r="F44" t="str">
            <v>Hoplolaimidae</v>
          </cell>
          <cell r="G44" t="str">
            <v>female</v>
          </cell>
          <cell r="H44" t="str">
            <v>herbivor</v>
          </cell>
          <cell r="I44">
            <v>0</v>
          </cell>
        </row>
        <row r="45">
          <cell r="A45">
            <v>44</v>
          </cell>
          <cell r="B45">
            <v>2</v>
          </cell>
          <cell r="C45">
            <v>1</v>
          </cell>
          <cell r="D45" t="str">
            <v>DO2004</v>
          </cell>
          <cell r="E45">
            <v>3</v>
          </cell>
          <cell r="F45" t="str">
            <v>Hoplolaimidae</v>
          </cell>
          <cell r="G45" t="str">
            <v>juvenil</v>
          </cell>
          <cell r="H45" t="str">
            <v>herbivor</v>
          </cell>
          <cell r="I45">
            <v>0</v>
          </cell>
        </row>
        <row r="46">
          <cell r="A46">
            <v>45</v>
          </cell>
          <cell r="B46">
            <v>2</v>
          </cell>
          <cell r="C46">
            <v>1</v>
          </cell>
          <cell r="D46" t="str">
            <v>DO2004</v>
          </cell>
          <cell r="E46">
            <v>3</v>
          </cell>
          <cell r="F46" t="str">
            <v>Hoplolaimidae</v>
          </cell>
          <cell r="G46" t="str">
            <v>female</v>
          </cell>
          <cell r="H46" t="str">
            <v>herbivor</v>
          </cell>
          <cell r="I46">
            <v>0</v>
          </cell>
        </row>
        <row r="47">
          <cell r="A47">
            <v>46</v>
          </cell>
          <cell r="B47">
            <v>2</v>
          </cell>
          <cell r="C47">
            <v>1</v>
          </cell>
          <cell r="D47" t="str">
            <v>DO2004</v>
          </cell>
          <cell r="E47">
            <v>3</v>
          </cell>
          <cell r="F47" t="str">
            <v>Hoplolaimidae</v>
          </cell>
          <cell r="G47" t="str">
            <v>female</v>
          </cell>
          <cell r="H47" t="str">
            <v>herbivor</v>
          </cell>
          <cell r="I47">
            <v>0</v>
          </cell>
        </row>
        <row r="48">
          <cell r="A48">
            <v>47</v>
          </cell>
          <cell r="B48">
            <v>2</v>
          </cell>
          <cell r="C48">
            <v>1</v>
          </cell>
          <cell r="D48" t="str">
            <v>DO2004</v>
          </cell>
          <cell r="E48">
            <v>3</v>
          </cell>
          <cell r="F48" t="str">
            <v>Hoplolaimidae</v>
          </cell>
          <cell r="G48" t="str">
            <v>female</v>
          </cell>
          <cell r="H48" t="str">
            <v>herbivor</v>
          </cell>
          <cell r="I48">
            <v>0</v>
          </cell>
        </row>
        <row r="49">
          <cell r="A49">
            <v>48</v>
          </cell>
          <cell r="B49">
            <v>2</v>
          </cell>
          <cell r="C49">
            <v>1</v>
          </cell>
          <cell r="D49" t="str">
            <v>DO2004</v>
          </cell>
          <cell r="E49">
            <v>3</v>
          </cell>
          <cell r="F49" t="str">
            <v>Hoplolaimidae</v>
          </cell>
          <cell r="G49" t="str">
            <v>female</v>
          </cell>
          <cell r="H49" t="str">
            <v>herbivor</v>
          </cell>
          <cell r="I49">
            <v>0</v>
          </cell>
        </row>
        <row r="50">
          <cell r="A50">
            <v>49</v>
          </cell>
          <cell r="B50">
            <v>2</v>
          </cell>
          <cell r="C50">
            <v>1</v>
          </cell>
          <cell r="D50" t="str">
            <v>DO2004</v>
          </cell>
          <cell r="E50">
            <v>3</v>
          </cell>
          <cell r="F50" t="str">
            <v>Hoplolaimidae</v>
          </cell>
          <cell r="G50" t="str">
            <v>female</v>
          </cell>
          <cell r="H50" t="str">
            <v>herbivor</v>
          </cell>
          <cell r="I50">
            <v>0</v>
          </cell>
        </row>
        <row r="51">
          <cell r="A51">
            <v>50</v>
          </cell>
          <cell r="B51">
            <v>2</v>
          </cell>
          <cell r="C51">
            <v>1</v>
          </cell>
          <cell r="D51" t="str">
            <v>DO2004</v>
          </cell>
          <cell r="E51">
            <v>3</v>
          </cell>
          <cell r="F51" t="str">
            <v>Hoplolaimidae</v>
          </cell>
          <cell r="G51" t="str">
            <v>female</v>
          </cell>
          <cell r="H51" t="str">
            <v>herbivor</v>
          </cell>
          <cell r="I51">
            <v>0</v>
          </cell>
        </row>
        <row r="52">
          <cell r="A52">
            <v>51</v>
          </cell>
          <cell r="B52">
            <v>2</v>
          </cell>
          <cell r="C52">
            <v>1</v>
          </cell>
          <cell r="D52" t="str">
            <v>DO2004</v>
          </cell>
          <cell r="E52">
            <v>3</v>
          </cell>
          <cell r="F52" t="str">
            <v>Hoplolaimidae</v>
          </cell>
          <cell r="G52" t="str">
            <v>female</v>
          </cell>
          <cell r="H52" t="str">
            <v>herbivor</v>
          </cell>
          <cell r="I52">
            <v>0</v>
          </cell>
        </row>
        <row r="53">
          <cell r="A53">
            <v>52</v>
          </cell>
          <cell r="B53">
            <v>2</v>
          </cell>
          <cell r="C53">
            <v>1</v>
          </cell>
          <cell r="D53" t="str">
            <v>DO2004</v>
          </cell>
          <cell r="E53">
            <v>3</v>
          </cell>
          <cell r="F53" t="str">
            <v>Cephalobidae</v>
          </cell>
          <cell r="G53" t="str">
            <v>female</v>
          </cell>
          <cell r="H53" t="str">
            <v>bacterivor</v>
          </cell>
          <cell r="I53">
            <v>0</v>
          </cell>
        </row>
        <row r="54">
          <cell r="A54">
            <v>53</v>
          </cell>
          <cell r="B54">
            <v>2</v>
          </cell>
          <cell r="C54">
            <v>1</v>
          </cell>
          <cell r="D54" t="str">
            <v>DO2004</v>
          </cell>
          <cell r="E54">
            <v>3</v>
          </cell>
          <cell r="F54" t="str">
            <v>Hoplolaimidae</v>
          </cell>
          <cell r="G54" t="str">
            <v>female</v>
          </cell>
          <cell r="H54" t="str">
            <v>herbivor</v>
          </cell>
          <cell r="I54">
            <v>0</v>
          </cell>
        </row>
        <row r="55">
          <cell r="A55">
            <v>54</v>
          </cell>
          <cell r="B55">
            <v>2</v>
          </cell>
          <cell r="C55">
            <v>1</v>
          </cell>
          <cell r="D55" t="str">
            <v>DO2004</v>
          </cell>
          <cell r="E55">
            <v>3</v>
          </cell>
          <cell r="F55" t="str">
            <v>Hoplolaimidae</v>
          </cell>
          <cell r="G55" t="str">
            <v>female</v>
          </cell>
          <cell r="H55" t="str">
            <v>herbivor</v>
          </cell>
          <cell r="I55">
            <v>0</v>
          </cell>
        </row>
        <row r="56">
          <cell r="A56">
            <v>55</v>
          </cell>
          <cell r="B56">
            <v>2</v>
          </cell>
          <cell r="C56">
            <v>1</v>
          </cell>
          <cell r="D56" t="str">
            <v>DO2004</v>
          </cell>
          <cell r="E56">
            <v>3</v>
          </cell>
          <cell r="F56" t="str">
            <v>Hoplolaimidae</v>
          </cell>
          <cell r="G56" t="str">
            <v>female</v>
          </cell>
          <cell r="H56" t="str">
            <v>herbivor</v>
          </cell>
          <cell r="I56">
            <v>0</v>
          </cell>
        </row>
        <row r="57">
          <cell r="A57">
            <v>56</v>
          </cell>
          <cell r="B57">
            <v>2</v>
          </cell>
          <cell r="C57">
            <v>1</v>
          </cell>
          <cell r="D57" t="str">
            <v>DO2004</v>
          </cell>
          <cell r="E57">
            <v>3</v>
          </cell>
          <cell r="F57" t="str">
            <v>Tylenchidae</v>
          </cell>
          <cell r="G57" t="str">
            <v>female</v>
          </cell>
          <cell r="H57" t="str">
            <v>fungivor</v>
          </cell>
          <cell r="I57">
            <v>0</v>
          </cell>
        </row>
        <row r="58">
          <cell r="A58">
            <v>57</v>
          </cell>
          <cell r="B58">
            <v>2</v>
          </cell>
          <cell r="C58">
            <v>1</v>
          </cell>
          <cell r="D58" t="str">
            <v>DO2004</v>
          </cell>
          <cell r="E58">
            <v>3</v>
          </cell>
          <cell r="F58" t="str">
            <v>Tylenchidae</v>
          </cell>
          <cell r="G58" t="str">
            <v>female</v>
          </cell>
          <cell r="H58" t="str">
            <v>fungivor</v>
          </cell>
          <cell r="I58">
            <v>0</v>
          </cell>
        </row>
        <row r="59">
          <cell r="A59">
            <v>58</v>
          </cell>
          <cell r="B59">
            <v>2</v>
          </cell>
          <cell r="C59">
            <v>1</v>
          </cell>
          <cell r="D59" t="str">
            <v>DO2004</v>
          </cell>
          <cell r="E59">
            <v>3</v>
          </cell>
          <cell r="F59" t="str">
            <v>Hoplolaimidae</v>
          </cell>
          <cell r="G59" t="str">
            <v>female</v>
          </cell>
          <cell r="H59" t="str">
            <v>herbivor</v>
          </cell>
          <cell r="I59">
            <v>0</v>
          </cell>
        </row>
        <row r="60">
          <cell r="A60">
            <v>59</v>
          </cell>
          <cell r="B60">
            <v>2</v>
          </cell>
          <cell r="C60">
            <v>1</v>
          </cell>
          <cell r="D60" t="str">
            <v>DO2004</v>
          </cell>
          <cell r="E60">
            <v>3</v>
          </cell>
          <cell r="F60" t="str">
            <v>Hoplolaimidae</v>
          </cell>
          <cell r="G60" t="str">
            <v>female</v>
          </cell>
          <cell r="H60" t="str">
            <v>herbivor</v>
          </cell>
          <cell r="I60">
            <v>0</v>
          </cell>
        </row>
        <row r="61">
          <cell r="A61">
            <v>60</v>
          </cell>
          <cell r="B61">
            <v>2</v>
          </cell>
          <cell r="C61">
            <v>1</v>
          </cell>
          <cell r="D61" t="str">
            <v>DO2004</v>
          </cell>
          <cell r="E61">
            <v>3</v>
          </cell>
          <cell r="F61" t="str">
            <v>Cephalobidae</v>
          </cell>
          <cell r="G61" t="str">
            <v>juvenil</v>
          </cell>
          <cell r="H61" t="str">
            <v>bacterivor</v>
          </cell>
          <cell r="I61">
            <v>0</v>
          </cell>
        </row>
        <row r="62">
          <cell r="A62">
            <v>61</v>
          </cell>
          <cell r="B62">
            <v>2</v>
          </cell>
          <cell r="C62">
            <v>1</v>
          </cell>
          <cell r="D62" t="str">
            <v>DO2004</v>
          </cell>
          <cell r="E62">
            <v>3</v>
          </cell>
          <cell r="F62" t="str">
            <v>Hoplolaimidae</v>
          </cell>
          <cell r="G62" t="str">
            <v>female</v>
          </cell>
          <cell r="H62" t="str">
            <v>herbivor</v>
          </cell>
          <cell r="I62">
            <v>0</v>
          </cell>
        </row>
        <row r="63">
          <cell r="A63">
            <v>62</v>
          </cell>
          <cell r="B63">
            <v>2</v>
          </cell>
          <cell r="C63">
            <v>1</v>
          </cell>
          <cell r="D63" t="str">
            <v>DO2004</v>
          </cell>
          <cell r="E63">
            <v>3</v>
          </cell>
          <cell r="F63" t="str">
            <v>Hoplolaimidae</v>
          </cell>
          <cell r="G63" t="str">
            <v>female</v>
          </cell>
          <cell r="H63" t="str">
            <v>herbivor</v>
          </cell>
          <cell r="I63">
            <v>0</v>
          </cell>
        </row>
        <row r="64">
          <cell r="A64">
            <v>63</v>
          </cell>
          <cell r="B64">
            <v>2</v>
          </cell>
          <cell r="C64">
            <v>1</v>
          </cell>
          <cell r="D64" t="str">
            <v>DO2004</v>
          </cell>
          <cell r="E64">
            <v>3</v>
          </cell>
          <cell r="F64" t="str">
            <v>Hoplolaimidae</v>
          </cell>
          <cell r="G64" t="str">
            <v>female</v>
          </cell>
          <cell r="H64" t="str">
            <v>herbivor</v>
          </cell>
          <cell r="I64">
            <v>0</v>
          </cell>
        </row>
        <row r="65">
          <cell r="A65">
            <v>64</v>
          </cell>
          <cell r="B65">
            <v>2</v>
          </cell>
          <cell r="C65">
            <v>1</v>
          </cell>
          <cell r="D65" t="str">
            <v>DO2004</v>
          </cell>
          <cell r="E65">
            <v>3</v>
          </cell>
          <cell r="F65" t="str">
            <v>Hoplolaimidae</v>
          </cell>
          <cell r="G65" t="str">
            <v>juvenil</v>
          </cell>
          <cell r="H65" t="str">
            <v>herbivor</v>
          </cell>
          <cell r="I65">
            <v>0</v>
          </cell>
        </row>
        <row r="66">
          <cell r="A66">
            <v>65</v>
          </cell>
          <cell r="B66">
            <v>2</v>
          </cell>
          <cell r="C66">
            <v>1</v>
          </cell>
          <cell r="D66" t="str">
            <v>DO2004</v>
          </cell>
          <cell r="E66">
            <v>3</v>
          </cell>
          <cell r="F66" t="str">
            <v>Panagrolaimidae</v>
          </cell>
          <cell r="G66" t="str">
            <v>male</v>
          </cell>
          <cell r="H66" t="str">
            <v>bacterivor</v>
          </cell>
          <cell r="I66">
            <v>0</v>
          </cell>
        </row>
        <row r="67">
          <cell r="A67">
            <v>66</v>
          </cell>
          <cell r="B67">
            <v>2</v>
          </cell>
          <cell r="C67">
            <v>1</v>
          </cell>
          <cell r="D67" t="str">
            <v>DO2004</v>
          </cell>
          <cell r="E67">
            <v>3</v>
          </cell>
          <cell r="F67" t="str">
            <v>Hoplolaimidae</v>
          </cell>
          <cell r="G67" t="str">
            <v>female</v>
          </cell>
          <cell r="H67" t="str">
            <v>herbivor</v>
          </cell>
          <cell r="I67">
            <v>0</v>
          </cell>
        </row>
        <row r="68">
          <cell r="A68">
            <v>67</v>
          </cell>
          <cell r="B68">
            <v>2</v>
          </cell>
          <cell r="C68">
            <v>1</v>
          </cell>
          <cell r="D68" t="str">
            <v>DO2004</v>
          </cell>
          <cell r="E68">
            <v>3</v>
          </cell>
          <cell r="F68" t="str">
            <v>Hoplolaimidae</v>
          </cell>
          <cell r="G68" t="str">
            <v>female</v>
          </cell>
          <cell r="H68" t="str">
            <v>herbivor</v>
          </cell>
          <cell r="I68">
            <v>0</v>
          </cell>
        </row>
        <row r="69">
          <cell r="A69">
            <v>68</v>
          </cell>
          <cell r="B69">
            <v>2</v>
          </cell>
          <cell r="C69">
            <v>1</v>
          </cell>
          <cell r="D69" t="str">
            <v>DO2004</v>
          </cell>
          <cell r="E69">
            <v>3</v>
          </cell>
          <cell r="F69" t="str">
            <v>Hoplolaimidae</v>
          </cell>
          <cell r="G69" t="str">
            <v>female</v>
          </cell>
          <cell r="H69" t="str">
            <v>herbivor</v>
          </cell>
          <cell r="I69">
            <v>0</v>
          </cell>
        </row>
        <row r="70">
          <cell r="A70">
            <v>69</v>
          </cell>
          <cell r="B70">
            <v>2</v>
          </cell>
          <cell r="C70">
            <v>1</v>
          </cell>
          <cell r="D70" t="str">
            <v>DO2004</v>
          </cell>
          <cell r="E70">
            <v>3</v>
          </cell>
          <cell r="F70" t="str">
            <v>Hoplolaimidae</v>
          </cell>
          <cell r="G70" t="str">
            <v>juvenil</v>
          </cell>
          <cell r="H70" t="str">
            <v>herbivor</v>
          </cell>
          <cell r="I70">
            <v>0</v>
          </cell>
        </row>
        <row r="71">
          <cell r="A71">
            <v>70</v>
          </cell>
          <cell r="B71">
            <v>2</v>
          </cell>
          <cell r="C71">
            <v>1</v>
          </cell>
          <cell r="D71" t="str">
            <v>DO2004</v>
          </cell>
          <cell r="E71">
            <v>3</v>
          </cell>
          <cell r="F71" t="str">
            <v>Hoplolaimidae</v>
          </cell>
          <cell r="G71" t="str">
            <v>female</v>
          </cell>
          <cell r="H71" t="str">
            <v>herbivor</v>
          </cell>
          <cell r="I71">
            <v>0</v>
          </cell>
        </row>
        <row r="72">
          <cell r="A72">
            <v>71</v>
          </cell>
          <cell r="B72">
            <v>2</v>
          </cell>
          <cell r="C72">
            <v>1</v>
          </cell>
          <cell r="D72" t="str">
            <v>DO2004</v>
          </cell>
          <cell r="E72">
            <v>3</v>
          </cell>
          <cell r="F72" t="str">
            <v>Hoplolaimidae</v>
          </cell>
          <cell r="G72" t="str">
            <v>female</v>
          </cell>
          <cell r="H72" t="str">
            <v>herbivor</v>
          </cell>
          <cell r="I72">
            <v>0</v>
          </cell>
        </row>
        <row r="73">
          <cell r="A73">
            <v>72</v>
          </cell>
          <cell r="B73">
            <v>2</v>
          </cell>
          <cell r="C73">
            <v>1</v>
          </cell>
          <cell r="D73" t="str">
            <v>DO2004</v>
          </cell>
          <cell r="E73">
            <v>3</v>
          </cell>
          <cell r="F73" t="str">
            <v>Thornenematidae</v>
          </cell>
          <cell r="G73" t="str">
            <v>female</v>
          </cell>
          <cell r="H73">
            <v>0</v>
          </cell>
          <cell r="I73">
            <v>0</v>
          </cell>
        </row>
        <row r="74">
          <cell r="A74">
            <v>73</v>
          </cell>
          <cell r="B74">
            <v>2</v>
          </cell>
          <cell r="C74">
            <v>1</v>
          </cell>
          <cell r="D74" t="str">
            <v>DO2004</v>
          </cell>
          <cell r="E74">
            <v>3</v>
          </cell>
          <cell r="F74" t="str">
            <v>Hoplolaimidae</v>
          </cell>
          <cell r="G74" t="str">
            <v>female</v>
          </cell>
          <cell r="H74" t="str">
            <v>herbivor</v>
          </cell>
          <cell r="I74">
            <v>0</v>
          </cell>
        </row>
        <row r="75">
          <cell r="A75">
            <v>74</v>
          </cell>
          <cell r="B75">
            <v>2</v>
          </cell>
          <cell r="C75">
            <v>1</v>
          </cell>
          <cell r="D75" t="str">
            <v>DO2004</v>
          </cell>
          <cell r="E75">
            <v>3</v>
          </cell>
          <cell r="F75" t="str">
            <v>Mononchidae</v>
          </cell>
          <cell r="G75" t="str">
            <v>female</v>
          </cell>
          <cell r="H75" t="str">
            <v>carnivor</v>
          </cell>
          <cell r="I75">
            <v>0</v>
          </cell>
        </row>
        <row r="76">
          <cell r="A76">
            <v>75</v>
          </cell>
          <cell r="B76">
            <v>2</v>
          </cell>
          <cell r="C76">
            <v>1</v>
          </cell>
          <cell r="D76" t="str">
            <v>DO2004</v>
          </cell>
          <cell r="E76">
            <v>3</v>
          </cell>
          <cell r="F76" t="str">
            <v>Tylenchidae</v>
          </cell>
          <cell r="G76" t="str">
            <v>female</v>
          </cell>
          <cell r="H76" t="str">
            <v>fungivor</v>
          </cell>
          <cell r="I76">
            <v>0</v>
          </cell>
        </row>
        <row r="77">
          <cell r="A77">
            <v>76</v>
          </cell>
          <cell r="B77">
            <v>2</v>
          </cell>
          <cell r="C77">
            <v>1</v>
          </cell>
          <cell r="D77" t="str">
            <v>DO2004</v>
          </cell>
          <cell r="E77">
            <v>3</v>
          </cell>
          <cell r="F77" t="str">
            <v>Cephalobidae</v>
          </cell>
          <cell r="G77" t="str">
            <v>male</v>
          </cell>
          <cell r="H77" t="str">
            <v>bacterivor</v>
          </cell>
          <cell r="I77">
            <v>0</v>
          </cell>
        </row>
        <row r="78">
          <cell r="A78">
            <v>77</v>
          </cell>
          <cell r="B78">
            <v>2</v>
          </cell>
          <cell r="C78">
            <v>1</v>
          </cell>
          <cell r="D78" t="str">
            <v>DO2004</v>
          </cell>
          <cell r="E78">
            <v>3</v>
          </cell>
          <cell r="F78" t="str">
            <v>Tylenchidae</v>
          </cell>
          <cell r="G78" t="str">
            <v>female</v>
          </cell>
          <cell r="H78" t="str">
            <v>fungivor</v>
          </cell>
          <cell r="I78">
            <v>0</v>
          </cell>
        </row>
        <row r="79">
          <cell r="A79">
            <v>78</v>
          </cell>
          <cell r="B79">
            <v>2</v>
          </cell>
          <cell r="C79">
            <v>1</v>
          </cell>
          <cell r="D79" t="str">
            <v>DO2004</v>
          </cell>
          <cell r="E79">
            <v>3</v>
          </cell>
          <cell r="F79" t="str">
            <v>Diphterophoridae</v>
          </cell>
          <cell r="G79" t="str">
            <v>female</v>
          </cell>
          <cell r="H79" t="str">
            <v>fungivor</v>
          </cell>
          <cell r="I79">
            <v>0</v>
          </cell>
        </row>
        <row r="80">
          <cell r="A80">
            <v>79</v>
          </cell>
          <cell r="B80">
            <v>2</v>
          </cell>
          <cell r="C80">
            <v>1</v>
          </cell>
          <cell r="D80" t="str">
            <v>DO2004</v>
          </cell>
          <cell r="E80">
            <v>3</v>
          </cell>
          <cell r="F80" t="str">
            <v>Hoplolaimidae</v>
          </cell>
          <cell r="G80" t="str">
            <v>female</v>
          </cell>
          <cell r="H80" t="str">
            <v>herbivor</v>
          </cell>
          <cell r="I80">
            <v>0</v>
          </cell>
        </row>
        <row r="81">
          <cell r="A81">
            <v>80</v>
          </cell>
          <cell r="B81">
            <v>2</v>
          </cell>
          <cell r="C81">
            <v>1</v>
          </cell>
          <cell r="D81" t="str">
            <v>DO2004</v>
          </cell>
          <cell r="E81">
            <v>3</v>
          </cell>
          <cell r="F81" t="str">
            <v>Hoplolaimidae</v>
          </cell>
          <cell r="G81" t="str">
            <v>female</v>
          </cell>
          <cell r="H81" t="str">
            <v>herbivor</v>
          </cell>
          <cell r="I81">
            <v>0</v>
          </cell>
        </row>
        <row r="82">
          <cell r="A82">
            <v>81</v>
          </cell>
          <cell r="B82">
            <v>2</v>
          </cell>
          <cell r="C82">
            <v>1</v>
          </cell>
          <cell r="D82" t="str">
            <v>DO2004</v>
          </cell>
          <cell r="E82">
            <v>3</v>
          </cell>
          <cell r="F82" t="str">
            <v>Hoplolaimidae</v>
          </cell>
          <cell r="G82" t="str">
            <v>female</v>
          </cell>
          <cell r="H82" t="str">
            <v>herbivor</v>
          </cell>
          <cell r="I82">
            <v>0</v>
          </cell>
        </row>
        <row r="83">
          <cell r="A83">
            <v>82</v>
          </cell>
          <cell r="B83">
            <v>2</v>
          </cell>
          <cell r="C83">
            <v>1</v>
          </cell>
          <cell r="D83" t="str">
            <v>DO2004</v>
          </cell>
          <cell r="E83">
            <v>3</v>
          </cell>
          <cell r="F83" t="str">
            <v>Hoplolaimidae</v>
          </cell>
          <cell r="G83" t="str">
            <v>female</v>
          </cell>
          <cell r="H83" t="str">
            <v>herbivor</v>
          </cell>
          <cell r="I83">
            <v>0</v>
          </cell>
        </row>
        <row r="84">
          <cell r="A84">
            <v>83</v>
          </cell>
          <cell r="B84">
            <v>2</v>
          </cell>
          <cell r="C84">
            <v>1</v>
          </cell>
          <cell r="D84" t="str">
            <v>DO2004</v>
          </cell>
          <cell r="E84">
            <v>3</v>
          </cell>
          <cell r="F84" t="str">
            <v>Hoplolaimidae</v>
          </cell>
          <cell r="G84" t="str">
            <v>female</v>
          </cell>
          <cell r="H84" t="str">
            <v>herbivor</v>
          </cell>
          <cell r="I84">
            <v>0</v>
          </cell>
        </row>
        <row r="85">
          <cell r="A85">
            <v>84</v>
          </cell>
          <cell r="B85">
            <v>2</v>
          </cell>
          <cell r="C85">
            <v>1</v>
          </cell>
          <cell r="D85" t="str">
            <v>DO2004</v>
          </cell>
          <cell r="E85">
            <v>3</v>
          </cell>
          <cell r="F85" t="str">
            <v>Hoplolaimidae</v>
          </cell>
          <cell r="G85" t="str">
            <v>juvenil</v>
          </cell>
          <cell r="H85" t="str">
            <v>herbivor</v>
          </cell>
          <cell r="I85">
            <v>0</v>
          </cell>
        </row>
        <row r="86">
          <cell r="A86">
            <v>85</v>
          </cell>
          <cell r="B86">
            <v>2</v>
          </cell>
          <cell r="C86">
            <v>1</v>
          </cell>
          <cell r="D86" t="str">
            <v>DO2004</v>
          </cell>
          <cell r="E86">
            <v>3</v>
          </cell>
          <cell r="F86" t="str">
            <v>Cephalobidae</v>
          </cell>
          <cell r="G86" t="str">
            <v>male</v>
          </cell>
          <cell r="H86" t="str">
            <v>bacterivor</v>
          </cell>
          <cell r="I86">
            <v>0</v>
          </cell>
        </row>
        <row r="87">
          <cell r="A87">
            <v>86</v>
          </cell>
          <cell r="B87">
            <v>2</v>
          </cell>
          <cell r="C87">
            <v>1</v>
          </cell>
          <cell r="D87" t="str">
            <v>DO2004</v>
          </cell>
          <cell r="E87">
            <v>3</v>
          </cell>
          <cell r="F87" t="str">
            <v>Hoplolaimidae</v>
          </cell>
          <cell r="G87" t="str">
            <v>juvenil</v>
          </cell>
          <cell r="H87" t="str">
            <v>herbivor</v>
          </cell>
          <cell r="I87">
            <v>0</v>
          </cell>
        </row>
        <row r="88">
          <cell r="A88">
            <v>87</v>
          </cell>
          <cell r="B88">
            <v>2</v>
          </cell>
          <cell r="C88">
            <v>1</v>
          </cell>
          <cell r="D88" t="str">
            <v>DO2004</v>
          </cell>
          <cell r="E88">
            <v>3</v>
          </cell>
          <cell r="F88" t="str">
            <v>Hoplolaimidae</v>
          </cell>
          <cell r="G88" t="str">
            <v>female</v>
          </cell>
          <cell r="H88" t="str">
            <v>herbivor</v>
          </cell>
          <cell r="I88">
            <v>0</v>
          </cell>
        </row>
        <row r="89">
          <cell r="A89">
            <v>88</v>
          </cell>
          <cell r="B89">
            <v>2</v>
          </cell>
          <cell r="C89">
            <v>1</v>
          </cell>
          <cell r="D89" t="str">
            <v>DO2004</v>
          </cell>
          <cell r="E89">
            <v>3</v>
          </cell>
          <cell r="F89" t="str">
            <v>Hoplolaimidae</v>
          </cell>
          <cell r="G89" t="str">
            <v>female</v>
          </cell>
          <cell r="H89" t="str">
            <v>herbivor</v>
          </cell>
          <cell r="I89">
            <v>0</v>
          </cell>
        </row>
        <row r="90">
          <cell r="A90">
            <v>89</v>
          </cell>
          <cell r="B90">
            <v>2</v>
          </cell>
          <cell r="C90">
            <v>1</v>
          </cell>
          <cell r="D90" t="str">
            <v>DO2004</v>
          </cell>
          <cell r="E90">
            <v>3</v>
          </cell>
          <cell r="F90" t="str">
            <v>Hoplolaimidae</v>
          </cell>
          <cell r="G90" t="str">
            <v>juvenil</v>
          </cell>
          <cell r="H90" t="str">
            <v>herbivor</v>
          </cell>
          <cell r="I90">
            <v>0</v>
          </cell>
        </row>
        <row r="91">
          <cell r="A91">
            <v>90</v>
          </cell>
          <cell r="B91">
            <v>2</v>
          </cell>
          <cell r="C91">
            <v>1</v>
          </cell>
          <cell r="D91" t="str">
            <v>DO2004</v>
          </cell>
          <cell r="E91">
            <v>3</v>
          </cell>
          <cell r="F91" t="str">
            <v>Hoplolaimidae</v>
          </cell>
          <cell r="G91" t="str">
            <v>female</v>
          </cell>
          <cell r="H91" t="str">
            <v>herbivor</v>
          </cell>
          <cell r="I91">
            <v>0</v>
          </cell>
        </row>
        <row r="92">
          <cell r="A92">
            <v>91</v>
          </cell>
          <cell r="B92">
            <v>2</v>
          </cell>
          <cell r="C92">
            <v>1</v>
          </cell>
          <cell r="D92" t="str">
            <v>DO2004</v>
          </cell>
          <cell r="E92">
            <v>3</v>
          </cell>
          <cell r="F92" t="str">
            <v>Hoplolaimidae</v>
          </cell>
          <cell r="G92" t="str">
            <v>juvenil</v>
          </cell>
          <cell r="H92" t="str">
            <v>herbivor</v>
          </cell>
          <cell r="I92">
            <v>0</v>
          </cell>
        </row>
        <row r="93">
          <cell r="A93">
            <v>92</v>
          </cell>
          <cell r="B93">
            <v>2</v>
          </cell>
          <cell r="C93">
            <v>1</v>
          </cell>
          <cell r="D93" t="str">
            <v>DO2004</v>
          </cell>
          <cell r="E93">
            <v>3</v>
          </cell>
          <cell r="F93" t="str">
            <v>Hoplolaimidae</v>
          </cell>
          <cell r="G93" t="str">
            <v>juvenil</v>
          </cell>
          <cell r="H93" t="str">
            <v>herbivor</v>
          </cell>
          <cell r="I93">
            <v>0</v>
          </cell>
        </row>
        <row r="94">
          <cell r="A94">
            <v>93</v>
          </cell>
          <cell r="B94">
            <v>2</v>
          </cell>
          <cell r="C94">
            <v>1</v>
          </cell>
          <cell r="D94" t="str">
            <v>DO2004</v>
          </cell>
          <cell r="E94">
            <v>3</v>
          </cell>
          <cell r="F94" t="str">
            <v>Tylenchidae</v>
          </cell>
          <cell r="G94" t="str">
            <v>female</v>
          </cell>
          <cell r="H94" t="str">
            <v>herbivor</v>
          </cell>
          <cell r="I94">
            <v>0</v>
          </cell>
        </row>
        <row r="95">
          <cell r="A95">
            <v>94</v>
          </cell>
          <cell r="B95">
            <v>2</v>
          </cell>
          <cell r="C95">
            <v>1</v>
          </cell>
          <cell r="D95" t="str">
            <v>DO2004</v>
          </cell>
          <cell r="E95">
            <v>3</v>
          </cell>
          <cell r="F95" t="str">
            <v>Tylenchidae</v>
          </cell>
          <cell r="G95" t="str">
            <v>female</v>
          </cell>
          <cell r="H95" t="str">
            <v>fungivor</v>
          </cell>
          <cell r="I95">
            <v>0</v>
          </cell>
        </row>
        <row r="96">
          <cell r="A96">
            <v>95</v>
          </cell>
          <cell r="B96">
            <v>2</v>
          </cell>
          <cell r="C96">
            <v>1</v>
          </cell>
          <cell r="D96" t="str">
            <v>DO2004</v>
          </cell>
          <cell r="E96">
            <v>3</v>
          </cell>
          <cell r="F96" t="str">
            <v>Hoplolaimidae</v>
          </cell>
          <cell r="G96" t="str">
            <v>female</v>
          </cell>
          <cell r="H96" t="str">
            <v>herbivor</v>
          </cell>
          <cell r="I96">
            <v>0</v>
          </cell>
        </row>
        <row r="97">
          <cell r="A97">
            <v>96</v>
          </cell>
          <cell r="B97">
            <v>2</v>
          </cell>
          <cell r="C97">
            <v>1</v>
          </cell>
          <cell r="D97" t="str">
            <v>DO2004</v>
          </cell>
          <cell r="E97">
            <v>3</v>
          </cell>
          <cell r="F97" t="str">
            <v>Hoplolaimidae</v>
          </cell>
          <cell r="G97" t="str">
            <v>female</v>
          </cell>
          <cell r="H97" t="str">
            <v>herbivor</v>
          </cell>
          <cell r="I97">
            <v>0</v>
          </cell>
        </row>
        <row r="98">
          <cell r="A98">
            <v>97</v>
          </cell>
          <cell r="B98">
            <v>2</v>
          </cell>
          <cell r="C98">
            <v>1</v>
          </cell>
          <cell r="D98" t="str">
            <v>DO2004</v>
          </cell>
          <cell r="E98">
            <v>3</v>
          </cell>
          <cell r="F98" t="str">
            <v>Hoplolaimidae</v>
          </cell>
          <cell r="G98" t="str">
            <v>female</v>
          </cell>
          <cell r="H98" t="str">
            <v>herbivor</v>
          </cell>
          <cell r="I98">
            <v>0</v>
          </cell>
        </row>
        <row r="99">
          <cell r="A99">
            <v>98</v>
          </cell>
          <cell r="B99">
            <v>2</v>
          </cell>
          <cell r="C99">
            <v>1</v>
          </cell>
          <cell r="D99" t="str">
            <v>DO2004</v>
          </cell>
          <cell r="E99">
            <v>3</v>
          </cell>
          <cell r="F99" t="str">
            <v>Cephalobidae</v>
          </cell>
          <cell r="G99" t="str">
            <v>female</v>
          </cell>
          <cell r="H99" t="str">
            <v>bacterivor</v>
          </cell>
          <cell r="I99">
            <v>0</v>
          </cell>
        </row>
        <row r="100">
          <cell r="A100">
            <v>99</v>
          </cell>
          <cell r="B100">
            <v>2</v>
          </cell>
          <cell r="C100">
            <v>1</v>
          </cell>
          <cell r="D100" t="str">
            <v>DO2004</v>
          </cell>
          <cell r="E100">
            <v>3</v>
          </cell>
          <cell r="F100" t="str">
            <v>Psilenchidae</v>
          </cell>
          <cell r="G100" t="str">
            <v>male</v>
          </cell>
          <cell r="H100" t="str">
            <v>herbivor</v>
          </cell>
          <cell r="I100">
            <v>0</v>
          </cell>
        </row>
        <row r="101">
          <cell r="A101">
            <v>100</v>
          </cell>
          <cell r="B101">
            <v>2</v>
          </cell>
          <cell r="C101">
            <v>1</v>
          </cell>
          <cell r="D101" t="str">
            <v>DO2004</v>
          </cell>
          <cell r="E101">
            <v>3</v>
          </cell>
          <cell r="F101" t="str">
            <v>Aphelenchoididae</v>
          </cell>
          <cell r="G101" t="str">
            <v>female</v>
          </cell>
          <cell r="H101" t="str">
            <v>fungivor</v>
          </cell>
          <cell r="I101">
            <v>0</v>
          </cell>
        </row>
        <row r="102">
          <cell r="A102">
            <v>1</v>
          </cell>
          <cell r="B102">
            <v>2</v>
          </cell>
          <cell r="C102">
            <v>2</v>
          </cell>
          <cell r="D102" t="str">
            <v>HE2004</v>
          </cell>
          <cell r="E102">
            <v>6</v>
          </cell>
          <cell r="F102" t="str">
            <v>Hoplolaimidae</v>
          </cell>
          <cell r="G102" t="str">
            <v>female</v>
          </cell>
          <cell r="H102" t="str">
            <v>herbivor</v>
          </cell>
          <cell r="I102">
            <v>0</v>
          </cell>
        </row>
        <row r="103">
          <cell r="A103">
            <v>2</v>
          </cell>
          <cell r="B103">
            <v>2</v>
          </cell>
          <cell r="C103">
            <v>2</v>
          </cell>
          <cell r="D103" t="str">
            <v>HE2004</v>
          </cell>
          <cell r="E103">
            <v>6</v>
          </cell>
          <cell r="F103" t="str">
            <v>Hoplolaimidae</v>
          </cell>
          <cell r="G103" t="str">
            <v>juvenil</v>
          </cell>
          <cell r="H103" t="str">
            <v>herbivor</v>
          </cell>
          <cell r="I103">
            <v>0</v>
          </cell>
        </row>
        <row r="104">
          <cell r="A104">
            <v>3</v>
          </cell>
          <cell r="B104">
            <v>2</v>
          </cell>
          <cell r="C104">
            <v>2</v>
          </cell>
          <cell r="D104" t="str">
            <v>HE2004</v>
          </cell>
          <cell r="E104">
            <v>6</v>
          </cell>
          <cell r="F104" t="str">
            <v>Hoplolaimidae</v>
          </cell>
          <cell r="G104" t="str">
            <v>juvenil</v>
          </cell>
          <cell r="H104" t="str">
            <v>herbivor</v>
          </cell>
          <cell r="I104">
            <v>0</v>
          </cell>
        </row>
        <row r="105">
          <cell r="A105">
            <v>4</v>
          </cell>
          <cell r="B105">
            <v>2</v>
          </cell>
          <cell r="C105">
            <v>2</v>
          </cell>
          <cell r="D105" t="str">
            <v>HE2004</v>
          </cell>
          <cell r="E105">
            <v>6</v>
          </cell>
          <cell r="F105" t="str">
            <v>Hoplolaimidae</v>
          </cell>
          <cell r="G105" t="str">
            <v>female</v>
          </cell>
          <cell r="H105" t="str">
            <v>herbivor</v>
          </cell>
          <cell r="I105">
            <v>0</v>
          </cell>
        </row>
        <row r="106">
          <cell r="A106">
            <v>5</v>
          </cell>
          <cell r="B106">
            <v>2</v>
          </cell>
          <cell r="C106">
            <v>2</v>
          </cell>
          <cell r="D106" t="str">
            <v>HE2004</v>
          </cell>
          <cell r="E106">
            <v>6</v>
          </cell>
          <cell r="F106" t="str">
            <v>Hoplolaimidae</v>
          </cell>
          <cell r="G106" t="str">
            <v>male</v>
          </cell>
          <cell r="H106" t="str">
            <v>herbivor</v>
          </cell>
          <cell r="I106">
            <v>0</v>
          </cell>
        </row>
        <row r="107">
          <cell r="A107">
            <v>6</v>
          </cell>
          <cell r="B107">
            <v>2</v>
          </cell>
          <cell r="C107">
            <v>2</v>
          </cell>
          <cell r="D107" t="str">
            <v>HE2004</v>
          </cell>
          <cell r="E107">
            <v>6</v>
          </cell>
          <cell r="F107" t="str">
            <v>Hoplolaimidae</v>
          </cell>
          <cell r="G107" t="str">
            <v>female</v>
          </cell>
          <cell r="H107" t="str">
            <v>herbivor</v>
          </cell>
          <cell r="I107">
            <v>0</v>
          </cell>
        </row>
        <row r="108">
          <cell r="A108">
            <v>7</v>
          </cell>
          <cell r="B108">
            <v>2</v>
          </cell>
          <cell r="C108">
            <v>2</v>
          </cell>
          <cell r="D108" t="str">
            <v>HE2004</v>
          </cell>
          <cell r="E108">
            <v>6</v>
          </cell>
          <cell r="F108" t="str">
            <v>Hoplolaimidae</v>
          </cell>
          <cell r="G108" t="str">
            <v>male</v>
          </cell>
          <cell r="H108" t="str">
            <v>herbivor</v>
          </cell>
          <cell r="I108">
            <v>0</v>
          </cell>
        </row>
        <row r="109">
          <cell r="A109">
            <v>8</v>
          </cell>
          <cell r="B109">
            <v>2</v>
          </cell>
          <cell r="C109">
            <v>2</v>
          </cell>
          <cell r="D109" t="str">
            <v>HE2004</v>
          </cell>
          <cell r="E109">
            <v>6</v>
          </cell>
          <cell r="F109" t="str">
            <v>Hoplolaimidae</v>
          </cell>
          <cell r="G109" t="str">
            <v>female</v>
          </cell>
          <cell r="H109" t="str">
            <v>herbivor</v>
          </cell>
          <cell r="I109">
            <v>0</v>
          </cell>
        </row>
        <row r="110">
          <cell r="A110">
            <v>9</v>
          </cell>
          <cell r="B110">
            <v>2</v>
          </cell>
          <cell r="C110">
            <v>2</v>
          </cell>
          <cell r="D110" t="str">
            <v>HE2004</v>
          </cell>
          <cell r="E110">
            <v>6</v>
          </cell>
          <cell r="F110" t="str">
            <v>Cephalobidae</v>
          </cell>
          <cell r="G110" t="str">
            <v>female</v>
          </cell>
          <cell r="H110" t="str">
            <v>bacterivor</v>
          </cell>
          <cell r="I110">
            <v>0</v>
          </cell>
        </row>
        <row r="111">
          <cell r="A111">
            <v>10</v>
          </cell>
          <cell r="B111">
            <v>2</v>
          </cell>
          <cell r="C111">
            <v>2</v>
          </cell>
          <cell r="D111" t="str">
            <v>HE2004</v>
          </cell>
          <cell r="E111">
            <v>6</v>
          </cell>
          <cell r="F111" t="str">
            <v>Hoplolaimidae</v>
          </cell>
          <cell r="G111" t="str">
            <v>juvenil</v>
          </cell>
          <cell r="H111" t="str">
            <v>herbivor</v>
          </cell>
          <cell r="I111">
            <v>0</v>
          </cell>
        </row>
        <row r="112">
          <cell r="A112">
            <v>11</v>
          </cell>
          <cell r="B112">
            <v>2</v>
          </cell>
          <cell r="C112">
            <v>2</v>
          </cell>
          <cell r="D112" t="str">
            <v>HE2004</v>
          </cell>
          <cell r="E112">
            <v>6</v>
          </cell>
          <cell r="F112" t="str">
            <v>Hoplolaimidae</v>
          </cell>
          <cell r="G112" t="str">
            <v>female</v>
          </cell>
          <cell r="H112" t="str">
            <v>herbivor</v>
          </cell>
          <cell r="I112">
            <v>0</v>
          </cell>
        </row>
        <row r="113">
          <cell r="A113">
            <v>12</v>
          </cell>
          <cell r="B113">
            <v>2</v>
          </cell>
          <cell r="C113">
            <v>2</v>
          </cell>
          <cell r="D113" t="str">
            <v>HE2004</v>
          </cell>
          <cell r="E113">
            <v>6</v>
          </cell>
          <cell r="F113" t="str">
            <v>Hoplolaimidae</v>
          </cell>
          <cell r="G113" t="str">
            <v>female</v>
          </cell>
          <cell r="H113" t="str">
            <v>herbivor</v>
          </cell>
          <cell r="I113">
            <v>0</v>
          </cell>
        </row>
        <row r="114">
          <cell r="A114">
            <v>13</v>
          </cell>
          <cell r="B114">
            <v>2</v>
          </cell>
          <cell r="C114">
            <v>2</v>
          </cell>
          <cell r="D114" t="str">
            <v>HE2004</v>
          </cell>
          <cell r="E114">
            <v>6</v>
          </cell>
          <cell r="F114" t="str">
            <v>Hoplolaimidae</v>
          </cell>
          <cell r="G114" t="str">
            <v>female</v>
          </cell>
          <cell r="H114" t="str">
            <v>herbivor</v>
          </cell>
          <cell r="I114">
            <v>0</v>
          </cell>
        </row>
        <row r="115">
          <cell r="A115">
            <v>14</v>
          </cell>
          <cell r="B115">
            <v>2</v>
          </cell>
          <cell r="C115">
            <v>2</v>
          </cell>
          <cell r="D115" t="str">
            <v>HE2004</v>
          </cell>
          <cell r="E115">
            <v>6</v>
          </cell>
          <cell r="F115" t="str">
            <v>Hoplolaimidae</v>
          </cell>
          <cell r="G115" t="str">
            <v>female</v>
          </cell>
          <cell r="H115" t="str">
            <v>herbivor</v>
          </cell>
          <cell r="I115">
            <v>0</v>
          </cell>
        </row>
        <row r="116">
          <cell r="A116">
            <v>15</v>
          </cell>
          <cell r="B116">
            <v>2</v>
          </cell>
          <cell r="C116">
            <v>2</v>
          </cell>
          <cell r="D116" t="str">
            <v>HE2004</v>
          </cell>
          <cell r="E116">
            <v>6</v>
          </cell>
          <cell r="F116" t="str">
            <v>Hoplolaimidae</v>
          </cell>
          <cell r="G116" t="str">
            <v>female</v>
          </cell>
          <cell r="H116" t="str">
            <v>herbivor</v>
          </cell>
          <cell r="I116">
            <v>0</v>
          </cell>
        </row>
        <row r="117">
          <cell r="A117">
            <v>16</v>
          </cell>
          <cell r="B117">
            <v>2</v>
          </cell>
          <cell r="C117">
            <v>2</v>
          </cell>
          <cell r="D117" t="str">
            <v>HE2004</v>
          </cell>
          <cell r="E117">
            <v>6</v>
          </cell>
          <cell r="F117" t="str">
            <v>Hoplolaimidae</v>
          </cell>
          <cell r="G117" t="str">
            <v>female</v>
          </cell>
          <cell r="H117" t="str">
            <v>herbivor</v>
          </cell>
          <cell r="I117">
            <v>0</v>
          </cell>
        </row>
        <row r="118">
          <cell r="A118">
            <v>17</v>
          </cell>
          <cell r="B118">
            <v>2</v>
          </cell>
          <cell r="C118">
            <v>2</v>
          </cell>
          <cell r="D118" t="str">
            <v>HE2004</v>
          </cell>
          <cell r="E118">
            <v>6</v>
          </cell>
          <cell r="F118" t="str">
            <v>Hoplolaimidae</v>
          </cell>
          <cell r="G118" t="str">
            <v>female</v>
          </cell>
          <cell r="H118" t="str">
            <v>herbivor</v>
          </cell>
          <cell r="I118">
            <v>0</v>
          </cell>
        </row>
        <row r="119">
          <cell r="A119">
            <v>18</v>
          </cell>
          <cell r="B119">
            <v>2</v>
          </cell>
          <cell r="C119">
            <v>2</v>
          </cell>
          <cell r="D119" t="str">
            <v>HE2004</v>
          </cell>
          <cell r="E119">
            <v>6</v>
          </cell>
          <cell r="F119" t="str">
            <v>Hoplolaimidae</v>
          </cell>
          <cell r="G119" t="str">
            <v>juvenil</v>
          </cell>
          <cell r="H119" t="str">
            <v>herbivor</v>
          </cell>
          <cell r="I119">
            <v>0</v>
          </cell>
        </row>
        <row r="120">
          <cell r="A120">
            <v>19</v>
          </cell>
          <cell r="B120">
            <v>2</v>
          </cell>
          <cell r="C120">
            <v>2</v>
          </cell>
          <cell r="D120" t="str">
            <v>HE2004</v>
          </cell>
          <cell r="E120">
            <v>6</v>
          </cell>
          <cell r="F120" t="str">
            <v>Hoplolaimidae</v>
          </cell>
          <cell r="G120" t="str">
            <v>female</v>
          </cell>
          <cell r="H120" t="str">
            <v>herbivor</v>
          </cell>
          <cell r="I120">
            <v>0</v>
          </cell>
        </row>
        <row r="121">
          <cell r="A121">
            <v>20</v>
          </cell>
          <cell r="B121">
            <v>2</v>
          </cell>
          <cell r="C121">
            <v>2</v>
          </cell>
          <cell r="D121" t="str">
            <v>HE2004</v>
          </cell>
          <cell r="E121">
            <v>6</v>
          </cell>
          <cell r="F121" t="str">
            <v>Hoplolaimidae</v>
          </cell>
          <cell r="G121" t="str">
            <v>female</v>
          </cell>
          <cell r="H121" t="str">
            <v>herbivor</v>
          </cell>
          <cell r="I121">
            <v>0</v>
          </cell>
        </row>
        <row r="122">
          <cell r="A122">
            <v>21</v>
          </cell>
          <cell r="B122">
            <v>2</v>
          </cell>
          <cell r="C122">
            <v>2</v>
          </cell>
          <cell r="D122" t="str">
            <v>HE2004</v>
          </cell>
          <cell r="E122">
            <v>6</v>
          </cell>
          <cell r="F122" t="str">
            <v>Hoplolaimidae</v>
          </cell>
          <cell r="G122" t="str">
            <v>female</v>
          </cell>
          <cell r="H122" t="str">
            <v>herbivor</v>
          </cell>
          <cell r="I122">
            <v>0</v>
          </cell>
        </row>
        <row r="123">
          <cell r="A123">
            <v>22</v>
          </cell>
          <cell r="B123">
            <v>2</v>
          </cell>
          <cell r="C123">
            <v>2</v>
          </cell>
          <cell r="D123" t="str">
            <v>HE2004</v>
          </cell>
          <cell r="E123">
            <v>6</v>
          </cell>
          <cell r="F123" t="str">
            <v>Hoplolaimidae</v>
          </cell>
          <cell r="G123" t="str">
            <v>female</v>
          </cell>
          <cell r="H123" t="str">
            <v>herbivor</v>
          </cell>
          <cell r="I123">
            <v>0</v>
          </cell>
        </row>
        <row r="124">
          <cell r="A124">
            <v>23</v>
          </cell>
          <cell r="B124">
            <v>2</v>
          </cell>
          <cell r="C124">
            <v>2</v>
          </cell>
          <cell r="D124" t="str">
            <v>HE2004</v>
          </cell>
          <cell r="E124">
            <v>6</v>
          </cell>
          <cell r="F124" t="str">
            <v>Hoplolaimidae</v>
          </cell>
          <cell r="G124" t="str">
            <v>juvenil</v>
          </cell>
          <cell r="H124" t="str">
            <v>herbivor</v>
          </cell>
          <cell r="I124">
            <v>0</v>
          </cell>
        </row>
        <row r="125">
          <cell r="A125">
            <v>24</v>
          </cell>
          <cell r="B125">
            <v>2</v>
          </cell>
          <cell r="C125">
            <v>2</v>
          </cell>
          <cell r="D125" t="str">
            <v>HE2004</v>
          </cell>
          <cell r="E125">
            <v>6</v>
          </cell>
          <cell r="F125" t="str">
            <v>Hoplolaimidae</v>
          </cell>
          <cell r="G125" t="str">
            <v>juvenil</v>
          </cell>
          <cell r="H125" t="str">
            <v>herbivor</v>
          </cell>
          <cell r="I125">
            <v>0</v>
          </cell>
        </row>
        <row r="126">
          <cell r="A126">
            <v>25</v>
          </cell>
          <cell r="B126">
            <v>2</v>
          </cell>
          <cell r="C126">
            <v>2</v>
          </cell>
          <cell r="D126" t="str">
            <v>HE2004</v>
          </cell>
          <cell r="E126">
            <v>6</v>
          </cell>
          <cell r="F126" t="str">
            <v>Hoplolaimidae</v>
          </cell>
          <cell r="G126" t="str">
            <v>female</v>
          </cell>
          <cell r="H126" t="str">
            <v>herbivor</v>
          </cell>
          <cell r="I126">
            <v>0</v>
          </cell>
        </row>
        <row r="127">
          <cell r="A127">
            <v>26</v>
          </cell>
          <cell r="B127">
            <v>2</v>
          </cell>
          <cell r="C127">
            <v>2</v>
          </cell>
          <cell r="D127" t="str">
            <v>HE2004</v>
          </cell>
          <cell r="E127">
            <v>6</v>
          </cell>
          <cell r="F127" t="str">
            <v>Cephalobidae</v>
          </cell>
          <cell r="G127" t="str">
            <v>female</v>
          </cell>
          <cell r="H127" t="str">
            <v>bacterivor</v>
          </cell>
          <cell r="I127">
            <v>0</v>
          </cell>
        </row>
        <row r="128">
          <cell r="A128">
            <v>27</v>
          </cell>
          <cell r="B128">
            <v>2</v>
          </cell>
          <cell r="C128">
            <v>2</v>
          </cell>
          <cell r="D128" t="str">
            <v>HE2004</v>
          </cell>
          <cell r="E128">
            <v>6</v>
          </cell>
          <cell r="F128" t="str">
            <v>Hoplolaimidae</v>
          </cell>
          <cell r="G128" t="str">
            <v>male</v>
          </cell>
          <cell r="H128" t="str">
            <v>herbivor</v>
          </cell>
          <cell r="I128">
            <v>0</v>
          </cell>
        </row>
        <row r="129">
          <cell r="A129">
            <v>28</v>
          </cell>
          <cell r="B129">
            <v>2</v>
          </cell>
          <cell r="C129">
            <v>2</v>
          </cell>
          <cell r="D129" t="str">
            <v>HE2004</v>
          </cell>
          <cell r="E129">
            <v>6</v>
          </cell>
          <cell r="F129" t="str">
            <v>Panagrolaimidae</v>
          </cell>
          <cell r="G129" t="str">
            <v>male</v>
          </cell>
          <cell r="H129" t="str">
            <v>bacterivor</v>
          </cell>
          <cell r="I129">
            <v>0</v>
          </cell>
        </row>
        <row r="130">
          <cell r="A130">
            <v>29</v>
          </cell>
          <cell r="B130">
            <v>2</v>
          </cell>
          <cell r="C130">
            <v>2</v>
          </cell>
          <cell r="D130" t="str">
            <v>HE2004</v>
          </cell>
          <cell r="E130">
            <v>6</v>
          </cell>
          <cell r="F130" t="str">
            <v>Hoplolaimidae</v>
          </cell>
          <cell r="G130" t="str">
            <v>female</v>
          </cell>
          <cell r="H130" t="str">
            <v>herbivor</v>
          </cell>
          <cell r="I130">
            <v>0</v>
          </cell>
        </row>
        <row r="131">
          <cell r="A131">
            <v>30</v>
          </cell>
          <cell r="B131">
            <v>2</v>
          </cell>
          <cell r="C131">
            <v>2</v>
          </cell>
          <cell r="D131" t="str">
            <v>HE2004</v>
          </cell>
          <cell r="E131">
            <v>6</v>
          </cell>
          <cell r="F131" t="str">
            <v>Hoplolaimidae</v>
          </cell>
          <cell r="G131" t="str">
            <v>juvenil</v>
          </cell>
          <cell r="H131" t="str">
            <v>herbivor</v>
          </cell>
          <cell r="I131">
            <v>0</v>
          </cell>
        </row>
        <row r="132">
          <cell r="A132">
            <v>31</v>
          </cell>
          <cell r="B132">
            <v>2</v>
          </cell>
          <cell r="C132">
            <v>2</v>
          </cell>
          <cell r="D132" t="str">
            <v>HE2004</v>
          </cell>
          <cell r="E132">
            <v>6</v>
          </cell>
          <cell r="F132" t="str">
            <v>Hoplolaimidae</v>
          </cell>
          <cell r="G132" t="str">
            <v>female</v>
          </cell>
          <cell r="H132" t="str">
            <v>herbivor</v>
          </cell>
          <cell r="I132">
            <v>0</v>
          </cell>
        </row>
        <row r="133">
          <cell r="A133">
            <v>32</v>
          </cell>
          <cell r="B133">
            <v>2</v>
          </cell>
          <cell r="C133">
            <v>2</v>
          </cell>
          <cell r="D133" t="str">
            <v>HE2004</v>
          </cell>
          <cell r="E133">
            <v>6</v>
          </cell>
          <cell r="F133" t="str">
            <v>Hoplolaimidae</v>
          </cell>
          <cell r="G133" t="str">
            <v>female</v>
          </cell>
          <cell r="H133" t="str">
            <v>herbivor</v>
          </cell>
          <cell r="I133">
            <v>0</v>
          </cell>
        </row>
        <row r="134">
          <cell r="A134">
            <v>33</v>
          </cell>
          <cell r="B134">
            <v>2</v>
          </cell>
          <cell r="C134">
            <v>2</v>
          </cell>
          <cell r="D134" t="str">
            <v>HE2004</v>
          </cell>
          <cell r="E134">
            <v>6</v>
          </cell>
          <cell r="F134" t="str">
            <v>Hoplolaimidae</v>
          </cell>
          <cell r="G134" t="str">
            <v>juvenil</v>
          </cell>
          <cell r="H134" t="str">
            <v>herbivor</v>
          </cell>
          <cell r="I134">
            <v>0</v>
          </cell>
        </row>
        <row r="135">
          <cell r="A135">
            <v>34</v>
          </cell>
          <cell r="B135">
            <v>2</v>
          </cell>
          <cell r="C135">
            <v>2</v>
          </cell>
          <cell r="D135" t="str">
            <v>HE2004</v>
          </cell>
          <cell r="E135">
            <v>6</v>
          </cell>
          <cell r="F135" t="str">
            <v>Hoplolaimidae</v>
          </cell>
          <cell r="G135" t="str">
            <v>juvenil</v>
          </cell>
          <cell r="H135" t="str">
            <v>herbivor</v>
          </cell>
          <cell r="I135">
            <v>0</v>
          </cell>
        </row>
        <row r="136">
          <cell r="A136">
            <v>35</v>
          </cell>
          <cell r="B136">
            <v>2</v>
          </cell>
          <cell r="C136">
            <v>2</v>
          </cell>
          <cell r="D136" t="str">
            <v>HE2004</v>
          </cell>
          <cell r="E136">
            <v>6</v>
          </cell>
          <cell r="F136" t="str">
            <v>Hoplolaimidae</v>
          </cell>
          <cell r="G136" t="str">
            <v>female</v>
          </cell>
          <cell r="H136" t="str">
            <v>herbivor</v>
          </cell>
          <cell r="I136">
            <v>0</v>
          </cell>
        </row>
        <row r="137">
          <cell r="A137">
            <v>36</v>
          </cell>
          <cell r="B137">
            <v>2</v>
          </cell>
          <cell r="C137">
            <v>2</v>
          </cell>
          <cell r="D137" t="str">
            <v>HE2004</v>
          </cell>
          <cell r="E137">
            <v>6</v>
          </cell>
          <cell r="F137" t="str">
            <v>Hoplolaimidae</v>
          </cell>
          <cell r="G137" t="str">
            <v>juvenil</v>
          </cell>
          <cell r="H137" t="str">
            <v>herbivor</v>
          </cell>
          <cell r="I137">
            <v>0</v>
          </cell>
        </row>
        <row r="138">
          <cell r="A138">
            <v>37</v>
          </cell>
          <cell r="B138">
            <v>2</v>
          </cell>
          <cell r="C138">
            <v>2</v>
          </cell>
          <cell r="D138" t="str">
            <v>HE2004</v>
          </cell>
          <cell r="E138">
            <v>6</v>
          </cell>
          <cell r="F138" t="str">
            <v>Hoplolaimidae</v>
          </cell>
          <cell r="G138" t="str">
            <v>juvenil</v>
          </cell>
          <cell r="H138" t="str">
            <v>herbivor</v>
          </cell>
          <cell r="I138">
            <v>0</v>
          </cell>
        </row>
        <row r="139">
          <cell r="A139">
            <v>38</v>
          </cell>
          <cell r="B139">
            <v>2</v>
          </cell>
          <cell r="C139">
            <v>2</v>
          </cell>
          <cell r="D139" t="str">
            <v>HE2004</v>
          </cell>
          <cell r="E139">
            <v>6</v>
          </cell>
          <cell r="F139" t="str">
            <v>Hoplolaimidae</v>
          </cell>
          <cell r="G139" t="str">
            <v>female</v>
          </cell>
          <cell r="H139" t="str">
            <v>herbivor</v>
          </cell>
          <cell r="I139">
            <v>0</v>
          </cell>
        </row>
        <row r="140">
          <cell r="A140">
            <v>39</v>
          </cell>
          <cell r="B140">
            <v>2</v>
          </cell>
          <cell r="C140">
            <v>2</v>
          </cell>
          <cell r="D140" t="str">
            <v>HE2004</v>
          </cell>
          <cell r="E140">
            <v>6</v>
          </cell>
          <cell r="F140" t="str">
            <v>Tylenchidae</v>
          </cell>
          <cell r="G140" t="str">
            <v>juvenil</v>
          </cell>
          <cell r="H140" t="str">
            <v>fungivor</v>
          </cell>
          <cell r="I140">
            <v>0</v>
          </cell>
        </row>
        <row r="141">
          <cell r="A141">
            <v>40</v>
          </cell>
          <cell r="B141">
            <v>2</v>
          </cell>
          <cell r="C141">
            <v>2</v>
          </cell>
          <cell r="D141" t="str">
            <v>HE2004</v>
          </cell>
          <cell r="E141">
            <v>6</v>
          </cell>
          <cell r="F141" t="str">
            <v>Hoplolaimidae</v>
          </cell>
          <cell r="G141" t="str">
            <v>juvenil</v>
          </cell>
          <cell r="H141" t="str">
            <v>herbivor</v>
          </cell>
          <cell r="I141">
            <v>0</v>
          </cell>
        </row>
        <row r="142">
          <cell r="A142">
            <v>41</v>
          </cell>
          <cell r="B142">
            <v>2</v>
          </cell>
          <cell r="C142">
            <v>2</v>
          </cell>
          <cell r="D142" t="str">
            <v>HE2004</v>
          </cell>
          <cell r="E142">
            <v>6</v>
          </cell>
          <cell r="F142" t="str">
            <v>Hoplolaimidae</v>
          </cell>
          <cell r="G142" t="str">
            <v>female</v>
          </cell>
          <cell r="H142" t="str">
            <v>herbivor</v>
          </cell>
          <cell r="I142">
            <v>0</v>
          </cell>
        </row>
        <row r="143">
          <cell r="A143">
            <v>42</v>
          </cell>
          <cell r="B143">
            <v>2</v>
          </cell>
          <cell r="C143">
            <v>2</v>
          </cell>
          <cell r="D143" t="str">
            <v>HE2004</v>
          </cell>
          <cell r="E143">
            <v>6</v>
          </cell>
          <cell r="F143" t="str">
            <v>Hoplolaimidae</v>
          </cell>
          <cell r="G143" t="str">
            <v>female</v>
          </cell>
          <cell r="H143" t="str">
            <v>herbivor</v>
          </cell>
          <cell r="I143">
            <v>0</v>
          </cell>
        </row>
        <row r="144">
          <cell r="A144">
            <v>43</v>
          </cell>
          <cell r="B144">
            <v>2</v>
          </cell>
          <cell r="C144">
            <v>2</v>
          </cell>
          <cell r="D144" t="str">
            <v>HE2004</v>
          </cell>
          <cell r="E144">
            <v>6</v>
          </cell>
          <cell r="F144" t="str">
            <v>Hoplolaimidae</v>
          </cell>
          <cell r="G144" t="str">
            <v>female</v>
          </cell>
          <cell r="H144" t="str">
            <v>herbivor</v>
          </cell>
          <cell r="I144">
            <v>0</v>
          </cell>
        </row>
        <row r="145">
          <cell r="A145">
            <v>44</v>
          </cell>
          <cell r="B145">
            <v>2</v>
          </cell>
          <cell r="C145">
            <v>2</v>
          </cell>
          <cell r="D145" t="str">
            <v>HE2004</v>
          </cell>
          <cell r="E145">
            <v>6</v>
          </cell>
          <cell r="F145" t="str">
            <v>Hoplolaimidae</v>
          </cell>
          <cell r="G145" t="str">
            <v>female</v>
          </cell>
          <cell r="H145" t="str">
            <v>herbivor</v>
          </cell>
          <cell r="I145">
            <v>0</v>
          </cell>
        </row>
        <row r="146">
          <cell r="A146">
            <v>45</v>
          </cell>
          <cell r="B146">
            <v>2</v>
          </cell>
          <cell r="C146">
            <v>2</v>
          </cell>
          <cell r="D146" t="str">
            <v>HE2004</v>
          </cell>
          <cell r="E146">
            <v>6</v>
          </cell>
          <cell r="F146" t="str">
            <v>Hoplolaimidae</v>
          </cell>
          <cell r="G146" t="str">
            <v>female</v>
          </cell>
          <cell r="H146" t="str">
            <v>herbivor</v>
          </cell>
          <cell r="I146">
            <v>0</v>
          </cell>
        </row>
        <row r="147">
          <cell r="A147">
            <v>46</v>
          </cell>
          <cell r="B147">
            <v>2</v>
          </cell>
          <cell r="C147">
            <v>2</v>
          </cell>
          <cell r="D147" t="str">
            <v>HE2004</v>
          </cell>
          <cell r="E147">
            <v>6</v>
          </cell>
          <cell r="F147" t="str">
            <v>Hoplolaimidae</v>
          </cell>
          <cell r="G147" t="str">
            <v>female</v>
          </cell>
          <cell r="H147" t="str">
            <v>herbivor</v>
          </cell>
          <cell r="I147">
            <v>0</v>
          </cell>
        </row>
        <row r="148">
          <cell r="A148">
            <v>47</v>
          </cell>
          <cell r="B148">
            <v>2</v>
          </cell>
          <cell r="C148">
            <v>2</v>
          </cell>
          <cell r="D148" t="str">
            <v>HE2004</v>
          </cell>
          <cell r="E148">
            <v>6</v>
          </cell>
          <cell r="F148" t="str">
            <v>Plectidae</v>
          </cell>
          <cell r="G148" t="str">
            <v>male</v>
          </cell>
          <cell r="H148" t="str">
            <v>bacterivor</v>
          </cell>
          <cell r="I148">
            <v>0</v>
          </cell>
        </row>
        <row r="149">
          <cell r="A149">
            <v>48</v>
          </cell>
          <cell r="B149">
            <v>2</v>
          </cell>
          <cell r="C149">
            <v>2</v>
          </cell>
          <cell r="D149" t="str">
            <v>HE2004</v>
          </cell>
          <cell r="E149">
            <v>6</v>
          </cell>
          <cell r="F149" t="str">
            <v>Hoplolaimidae</v>
          </cell>
          <cell r="G149" t="str">
            <v>female</v>
          </cell>
          <cell r="H149" t="str">
            <v>herbivor</v>
          </cell>
          <cell r="I149">
            <v>0</v>
          </cell>
        </row>
        <row r="150">
          <cell r="A150">
            <v>49</v>
          </cell>
          <cell r="B150">
            <v>2</v>
          </cell>
          <cell r="C150">
            <v>2</v>
          </cell>
          <cell r="D150" t="str">
            <v>HE2004</v>
          </cell>
          <cell r="E150">
            <v>6</v>
          </cell>
          <cell r="F150" t="str">
            <v>Hoplolaimidae</v>
          </cell>
          <cell r="G150" t="str">
            <v>female</v>
          </cell>
          <cell r="H150" t="str">
            <v>herbivor</v>
          </cell>
          <cell r="I150">
            <v>0</v>
          </cell>
        </row>
        <row r="151">
          <cell r="A151">
            <v>50</v>
          </cell>
          <cell r="B151">
            <v>2</v>
          </cell>
          <cell r="C151">
            <v>2</v>
          </cell>
          <cell r="D151" t="str">
            <v>HE2004</v>
          </cell>
          <cell r="E151">
            <v>6</v>
          </cell>
          <cell r="F151" t="str">
            <v>Hoplolaimidae</v>
          </cell>
          <cell r="G151" t="str">
            <v>female</v>
          </cell>
          <cell r="H151" t="str">
            <v>herbivor</v>
          </cell>
          <cell r="I151">
            <v>0</v>
          </cell>
        </row>
        <row r="152">
          <cell r="A152">
            <v>51</v>
          </cell>
          <cell r="B152">
            <v>2</v>
          </cell>
          <cell r="C152">
            <v>2</v>
          </cell>
          <cell r="D152" t="str">
            <v>HE2004</v>
          </cell>
          <cell r="E152">
            <v>6</v>
          </cell>
          <cell r="F152" t="str">
            <v>Hoplolaimidae</v>
          </cell>
          <cell r="G152" t="str">
            <v>female</v>
          </cell>
          <cell r="H152" t="str">
            <v>herbivor</v>
          </cell>
          <cell r="I152">
            <v>0</v>
          </cell>
        </row>
        <row r="153">
          <cell r="A153">
            <v>52</v>
          </cell>
          <cell r="B153">
            <v>2</v>
          </cell>
          <cell r="C153">
            <v>2</v>
          </cell>
          <cell r="D153" t="str">
            <v>HE2004</v>
          </cell>
          <cell r="E153">
            <v>6</v>
          </cell>
          <cell r="F153" t="str">
            <v>Hoplolaimidae</v>
          </cell>
          <cell r="G153" t="str">
            <v>female</v>
          </cell>
          <cell r="H153" t="str">
            <v>herbivor</v>
          </cell>
          <cell r="I153">
            <v>0</v>
          </cell>
        </row>
        <row r="154">
          <cell r="A154">
            <v>53</v>
          </cell>
          <cell r="B154">
            <v>2</v>
          </cell>
          <cell r="C154">
            <v>2</v>
          </cell>
          <cell r="D154" t="str">
            <v>HE2004</v>
          </cell>
          <cell r="E154">
            <v>6</v>
          </cell>
          <cell r="F154" t="str">
            <v>Hoplolaimidae</v>
          </cell>
          <cell r="G154" t="str">
            <v>female</v>
          </cell>
          <cell r="H154" t="str">
            <v>herbivor</v>
          </cell>
          <cell r="I154">
            <v>0</v>
          </cell>
        </row>
        <row r="155">
          <cell r="A155">
            <v>54</v>
          </cell>
          <cell r="B155">
            <v>2</v>
          </cell>
          <cell r="C155">
            <v>2</v>
          </cell>
          <cell r="D155" t="str">
            <v>HE2004</v>
          </cell>
          <cell r="E155">
            <v>6</v>
          </cell>
          <cell r="F155" t="str">
            <v>Hoplolaimidae</v>
          </cell>
          <cell r="G155" t="str">
            <v>juvenil</v>
          </cell>
          <cell r="H155" t="str">
            <v>herbivor</v>
          </cell>
          <cell r="I155">
            <v>0</v>
          </cell>
        </row>
        <row r="156">
          <cell r="A156">
            <v>55</v>
          </cell>
          <cell r="B156">
            <v>2</v>
          </cell>
          <cell r="C156">
            <v>2</v>
          </cell>
          <cell r="D156" t="str">
            <v>HE2004</v>
          </cell>
          <cell r="E156">
            <v>6</v>
          </cell>
          <cell r="F156" t="str">
            <v>Aphelenchoididae</v>
          </cell>
          <cell r="G156" t="str">
            <v>female</v>
          </cell>
          <cell r="H156" t="str">
            <v>carnivor</v>
          </cell>
          <cell r="I156" t="str">
            <v>Seinura</v>
          </cell>
        </row>
        <row r="157">
          <cell r="A157">
            <v>56</v>
          </cell>
          <cell r="B157">
            <v>2</v>
          </cell>
          <cell r="C157">
            <v>2</v>
          </cell>
          <cell r="D157" t="str">
            <v>HE2004</v>
          </cell>
          <cell r="E157">
            <v>6</v>
          </cell>
          <cell r="F157" t="str">
            <v>Hoplolaimidae</v>
          </cell>
          <cell r="G157" t="str">
            <v>female</v>
          </cell>
          <cell r="H157" t="str">
            <v>herbivor</v>
          </cell>
          <cell r="I157">
            <v>0</v>
          </cell>
        </row>
        <row r="158">
          <cell r="A158">
            <v>57</v>
          </cell>
          <cell r="B158">
            <v>2</v>
          </cell>
          <cell r="C158">
            <v>2</v>
          </cell>
          <cell r="D158" t="str">
            <v>HE2004</v>
          </cell>
          <cell r="E158">
            <v>6</v>
          </cell>
          <cell r="F158" t="str">
            <v>-</v>
          </cell>
          <cell r="G158" t="str">
            <v>-</v>
          </cell>
          <cell r="H158" t="str">
            <v>-</v>
          </cell>
          <cell r="I158">
            <v>0</v>
          </cell>
        </row>
        <row r="159">
          <cell r="A159">
            <v>58</v>
          </cell>
          <cell r="B159">
            <v>2</v>
          </cell>
          <cell r="C159">
            <v>2</v>
          </cell>
          <cell r="D159" t="str">
            <v>HE2004</v>
          </cell>
          <cell r="E159">
            <v>6</v>
          </cell>
          <cell r="F159" t="str">
            <v>-</v>
          </cell>
          <cell r="G159" t="str">
            <v>-</v>
          </cell>
          <cell r="H159" t="str">
            <v>-</v>
          </cell>
          <cell r="I159">
            <v>0</v>
          </cell>
        </row>
        <row r="160">
          <cell r="A160">
            <v>59</v>
          </cell>
          <cell r="B160">
            <v>2</v>
          </cell>
          <cell r="C160">
            <v>2</v>
          </cell>
          <cell r="D160" t="str">
            <v>HE2004</v>
          </cell>
          <cell r="E160">
            <v>6</v>
          </cell>
          <cell r="F160" t="str">
            <v>Hoplolaimidae</v>
          </cell>
          <cell r="G160" t="str">
            <v>female</v>
          </cell>
          <cell r="H160" t="str">
            <v>herbivor</v>
          </cell>
          <cell r="I160">
            <v>0</v>
          </cell>
        </row>
        <row r="161">
          <cell r="A161">
            <v>60</v>
          </cell>
          <cell r="B161">
            <v>2</v>
          </cell>
          <cell r="C161">
            <v>2</v>
          </cell>
          <cell r="D161" t="str">
            <v>HE2004</v>
          </cell>
          <cell r="E161">
            <v>6</v>
          </cell>
          <cell r="F161" t="str">
            <v>Hoplolaimidae</v>
          </cell>
          <cell r="G161" t="str">
            <v>female</v>
          </cell>
          <cell r="H161" t="str">
            <v>herbivor</v>
          </cell>
          <cell r="I161">
            <v>0</v>
          </cell>
        </row>
        <row r="162">
          <cell r="A162">
            <v>61</v>
          </cell>
          <cell r="B162">
            <v>2</v>
          </cell>
          <cell r="C162">
            <v>2</v>
          </cell>
          <cell r="D162" t="str">
            <v>HE2004</v>
          </cell>
          <cell r="E162">
            <v>6</v>
          </cell>
          <cell r="F162" t="str">
            <v>Hoplolaimidae</v>
          </cell>
          <cell r="G162" t="str">
            <v>juvenil</v>
          </cell>
          <cell r="H162" t="str">
            <v>herbivor</v>
          </cell>
          <cell r="I162">
            <v>0</v>
          </cell>
        </row>
        <row r="163">
          <cell r="A163">
            <v>62</v>
          </cell>
          <cell r="B163">
            <v>2</v>
          </cell>
          <cell r="C163">
            <v>2</v>
          </cell>
          <cell r="D163" t="str">
            <v>HE2004</v>
          </cell>
          <cell r="E163">
            <v>6</v>
          </cell>
          <cell r="F163" t="str">
            <v>Hoplolaimidae</v>
          </cell>
          <cell r="G163" t="str">
            <v>female</v>
          </cell>
          <cell r="H163" t="str">
            <v>herbivor</v>
          </cell>
          <cell r="I163">
            <v>0</v>
          </cell>
        </row>
        <row r="164">
          <cell r="A164">
            <v>63</v>
          </cell>
          <cell r="B164">
            <v>2</v>
          </cell>
          <cell r="C164">
            <v>2</v>
          </cell>
          <cell r="D164" t="str">
            <v>HE2004</v>
          </cell>
          <cell r="E164">
            <v>6</v>
          </cell>
          <cell r="F164" t="str">
            <v>Hoplolaimidae</v>
          </cell>
          <cell r="G164" t="str">
            <v>juvenil</v>
          </cell>
          <cell r="H164" t="str">
            <v>herbivor</v>
          </cell>
          <cell r="I164">
            <v>0</v>
          </cell>
        </row>
        <row r="165">
          <cell r="A165">
            <v>64</v>
          </cell>
          <cell r="B165">
            <v>2</v>
          </cell>
          <cell r="C165">
            <v>2</v>
          </cell>
          <cell r="D165" t="str">
            <v>HE2004</v>
          </cell>
          <cell r="E165">
            <v>6</v>
          </cell>
          <cell r="F165" t="str">
            <v>Hoplolaimidae</v>
          </cell>
          <cell r="G165" t="str">
            <v>male</v>
          </cell>
          <cell r="H165" t="str">
            <v>herbivor</v>
          </cell>
          <cell r="I165">
            <v>0</v>
          </cell>
        </row>
        <row r="166">
          <cell r="A166">
            <v>65</v>
          </cell>
          <cell r="B166">
            <v>2</v>
          </cell>
          <cell r="C166">
            <v>2</v>
          </cell>
          <cell r="D166" t="str">
            <v>HE2004</v>
          </cell>
          <cell r="E166">
            <v>6</v>
          </cell>
          <cell r="F166" t="str">
            <v>Cephalobidae</v>
          </cell>
          <cell r="G166" t="str">
            <v>female</v>
          </cell>
          <cell r="H166" t="str">
            <v>bacterivor</v>
          </cell>
          <cell r="I166">
            <v>0</v>
          </cell>
        </row>
        <row r="167">
          <cell r="A167">
            <v>66</v>
          </cell>
          <cell r="B167">
            <v>2</v>
          </cell>
          <cell r="C167">
            <v>2</v>
          </cell>
          <cell r="D167" t="str">
            <v>HE2004</v>
          </cell>
          <cell r="E167">
            <v>6</v>
          </cell>
          <cell r="F167" t="str">
            <v>Hoplolaimidae</v>
          </cell>
          <cell r="G167" t="str">
            <v>female</v>
          </cell>
          <cell r="H167" t="str">
            <v>herbivor</v>
          </cell>
          <cell r="I167">
            <v>0</v>
          </cell>
        </row>
        <row r="168">
          <cell r="A168">
            <v>67</v>
          </cell>
          <cell r="B168">
            <v>2</v>
          </cell>
          <cell r="C168">
            <v>2</v>
          </cell>
          <cell r="D168" t="str">
            <v>HE2004</v>
          </cell>
          <cell r="E168">
            <v>6</v>
          </cell>
          <cell r="F168" t="str">
            <v>Hoplolaimidae</v>
          </cell>
          <cell r="G168" t="str">
            <v>juvenil</v>
          </cell>
          <cell r="H168" t="str">
            <v>herbivor</v>
          </cell>
          <cell r="I168">
            <v>0</v>
          </cell>
        </row>
        <row r="169">
          <cell r="A169">
            <v>68</v>
          </cell>
          <cell r="B169">
            <v>2</v>
          </cell>
          <cell r="C169">
            <v>2</v>
          </cell>
          <cell r="D169" t="str">
            <v>HE2004</v>
          </cell>
          <cell r="E169">
            <v>6</v>
          </cell>
          <cell r="F169" t="str">
            <v>Thornenematidae</v>
          </cell>
          <cell r="G169" t="str">
            <v>juvenil</v>
          </cell>
          <cell r="H169">
            <v>0</v>
          </cell>
          <cell r="I169">
            <v>0</v>
          </cell>
        </row>
        <row r="170">
          <cell r="A170">
            <v>69</v>
          </cell>
          <cell r="B170">
            <v>2</v>
          </cell>
          <cell r="C170">
            <v>2</v>
          </cell>
          <cell r="D170" t="str">
            <v>HE2004</v>
          </cell>
          <cell r="E170">
            <v>6</v>
          </cell>
          <cell r="F170" t="str">
            <v>Cephalobidae</v>
          </cell>
          <cell r="G170" t="str">
            <v>female</v>
          </cell>
          <cell r="H170" t="str">
            <v>bacterivor</v>
          </cell>
          <cell r="I170">
            <v>0</v>
          </cell>
        </row>
        <row r="171">
          <cell r="A171">
            <v>70</v>
          </cell>
          <cell r="B171">
            <v>2</v>
          </cell>
          <cell r="C171">
            <v>2</v>
          </cell>
          <cell r="D171" t="str">
            <v>HE2004</v>
          </cell>
          <cell r="E171">
            <v>6</v>
          </cell>
          <cell r="F171" t="str">
            <v>Aphelenchidae</v>
          </cell>
          <cell r="G171" t="str">
            <v>juvenil</v>
          </cell>
          <cell r="H171" t="str">
            <v>fungivor</v>
          </cell>
          <cell r="I171">
            <v>0</v>
          </cell>
        </row>
        <row r="172">
          <cell r="A172">
            <v>71</v>
          </cell>
          <cell r="B172">
            <v>2</v>
          </cell>
          <cell r="C172">
            <v>2</v>
          </cell>
          <cell r="D172" t="str">
            <v>HE2004</v>
          </cell>
          <cell r="E172">
            <v>6</v>
          </cell>
          <cell r="F172" t="str">
            <v>Hoplolaimidae</v>
          </cell>
          <cell r="G172" t="str">
            <v>juvenil</v>
          </cell>
          <cell r="H172" t="str">
            <v>herbivor</v>
          </cell>
          <cell r="I172">
            <v>0</v>
          </cell>
        </row>
        <row r="173">
          <cell r="A173">
            <v>72</v>
          </cell>
          <cell r="B173">
            <v>2</v>
          </cell>
          <cell r="C173">
            <v>2</v>
          </cell>
          <cell r="D173" t="str">
            <v>HE2004</v>
          </cell>
          <cell r="E173">
            <v>6</v>
          </cell>
          <cell r="F173" t="str">
            <v>Hoplolaimidae</v>
          </cell>
          <cell r="G173" t="str">
            <v>female</v>
          </cell>
          <cell r="H173" t="str">
            <v>herbivor</v>
          </cell>
          <cell r="I173">
            <v>0</v>
          </cell>
        </row>
        <row r="174">
          <cell r="A174">
            <v>73</v>
          </cell>
          <cell r="B174">
            <v>2</v>
          </cell>
          <cell r="C174">
            <v>2</v>
          </cell>
          <cell r="D174" t="str">
            <v>HE2004</v>
          </cell>
          <cell r="E174">
            <v>6</v>
          </cell>
          <cell r="F174" t="str">
            <v>Thornenematidae</v>
          </cell>
          <cell r="G174" t="str">
            <v>juvenil</v>
          </cell>
          <cell r="H174">
            <v>0</v>
          </cell>
          <cell r="I174">
            <v>0</v>
          </cell>
        </row>
        <row r="175">
          <cell r="A175">
            <v>74</v>
          </cell>
          <cell r="B175">
            <v>2</v>
          </cell>
          <cell r="C175">
            <v>2</v>
          </cell>
          <cell r="D175" t="str">
            <v>HE2004</v>
          </cell>
          <cell r="E175">
            <v>6</v>
          </cell>
          <cell r="F175" t="str">
            <v>Hoplolaimidae</v>
          </cell>
          <cell r="G175" t="str">
            <v>female</v>
          </cell>
          <cell r="H175" t="str">
            <v>herbivor</v>
          </cell>
          <cell r="I175">
            <v>0</v>
          </cell>
        </row>
        <row r="176">
          <cell r="A176">
            <v>75</v>
          </cell>
          <cell r="B176">
            <v>2</v>
          </cell>
          <cell r="C176">
            <v>2</v>
          </cell>
          <cell r="D176" t="str">
            <v>HE2004</v>
          </cell>
          <cell r="E176">
            <v>6</v>
          </cell>
          <cell r="F176" t="str">
            <v>Cephalobidae</v>
          </cell>
          <cell r="G176" t="str">
            <v>male</v>
          </cell>
          <cell r="H176" t="str">
            <v>bacterivor</v>
          </cell>
          <cell r="I176">
            <v>0</v>
          </cell>
        </row>
        <row r="177">
          <cell r="A177">
            <v>76</v>
          </cell>
          <cell r="B177">
            <v>2</v>
          </cell>
          <cell r="C177">
            <v>2</v>
          </cell>
          <cell r="D177" t="str">
            <v>HE2004</v>
          </cell>
          <cell r="E177">
            <v>6</v>
          </cell>
          <cell r="F177" t="str">
            <v>Hoplolaimidae</v>
          </cell>
          <cell r="G177" t="str">
            <v>female</v>
          </cell>
          <cell r="H177" t="str">
            <v>herbivor</v>
          </cell>
          <cell r="I177">
            <v>0</v>
          </cell>
        </row>
        <row r="178">
          <cell r="A178">
            <v>77</v>
          </cell>
          <cell r="B178">
            <v>2</v>
          </cell>
          <cell r="C178">
            <v>2</v>
          </cell>
          <cell r="D178" t="str">
            <v>HE2004</v>
          </cell>
          <cell r="E178">
            <v>6</v>
          </cell>
          <cell r="F178" t="str">
            <v>Hoplolaimidae</v>
          </cell>
          <cell r="G178" t="str">
            <v>juvenil</v>
          </cell>
          <cell r="H178" t="str">
            <v>herbivor</v>
          </cell>
          <cell r="I178">
            <v>0</v>
          </cell>
        </row>
        <row r="179">
          <cell r="A179">
            <v>78</v>
          </cell>
          <cell r="B179">
            <v>2</v>
          </cell>
          <cell r="C179">
            <v>2</v>
          </cell>
          <cell r="D179" t="str">
            <v>HE2004</v>
          </cell>
          <cell r="E179">
            <v>6</v>
          </cell>
          <cell r="F179" t="str">
            <v>Hoplolaimidae</v>
          </cell>
          <cell r="G179" t="str">
            <v>female</v>
          </cell>
          <cell r="H179" t="str">
            <v>herbivor</v>
          </cell>
          <cell r="I179">
            <v>0</v>
          </cell>
        </row>
        <row r="180">
          <cell r="A180">
            <v>79</v>
          </cell>
          <cell r="B180">
            <v>2</v>
          </cell>
          <cell r="C180">
            <v>2</v>
          </cell>
          <cell r="D180" t="str">
            <v>HE2004</v>
          </cell>
          <cell r="E180">
            <v>6</v>
          </cell>
          <cell r="F180" t="str">
            <v>Hoplolaimidae</v>
          </cell>
          <cell r="G180" t="str">
            <v>juvenil</v>
          </cell>
          <cell r="H180" t="str">
            <v>herbivor</v>
          </cell>
          <cell r="I180">
            <v>0</v>
          </cell>
        </row>
        <row r="181">
          <cell r="A181">
            <v>80</v>
          </cell>
          <cell r="B181">
            <v>2</v>
          </cell>
          <cell r="C181">
            <v>2</v>
          </cell>
          <cell r="D181" t="str">
            <v>HE2004</v>
          </cell>
          <cell r="E181">
            <v>6</v>
          </cell>
          <cell r="F181" t="str">
            <v>Hoplolaimidae</v>
          </cell>
          <cell r="G181" t="str">
            <v>female</v>
          </cell>
          <cell r="H181" t="str">
            <v>herbivor</v>
          </cell>
          <cell r="I181">
            <v>0</v>
          </cell>
        </row>
        <row r="182">
          <cell r="A182">
            <v>81</v>
          </cell>
          <cell r="B182">
            <v>2</v>
          </cell>
          <cell r="C182">
            <v>2</v>
          </cell>
          <cell r="D182" t="str">
            <v>HE2004</v>
          </cell>
          <cell r="E182">
            <v>6</v>
          </cell>
          <cell r="F182" t="str">
            <v>Cephalobidae</v>
          </cell>
          <cell r="G182" t="str">
            <v>female</v>
          </cell>
          <cell r="H182" t="str">
            <v>bacterivor</v>
          </cell>
          <cell r="I182">
            <v>0</v>
          </cell>
        </row>
        <row r="183">
          <cell r="A183">
            <v>82</v>
          </cell>
          <cell r="B183">
            <v>2</v>
          </cell>
          <cell r="C183">
            <v>2</v>
          </cell>
          <cell r="D183" t="str">
            <v>HE2004</v>
          </cell>
          <cell r="E183">
            <v>6</v>
          </cell>
          <cell r="F183" t="str">
            <v>Hoplolaimidae</v>
          </cell>
          <cell r="G183" t="str">
            <v>juvenil</v>
          </cell>
          <cell r="H183" t="str">
            <v>herbivor</v>
          </cell>
          <cell r="I183">
            <v>0</v>
          </cell>
        </row>
        <row r="184">
          <cell r="A184">
            <v>83</v>
          </cell>
          <cell r="B184">
            <v>2</v>
          </cell>
          <cell r="C184">
            <v>2</v>
          </cell>
          <cell r="D184" t="str">
            <v>HE2004</v>
          </cell>
          <cell r="E184">
            <v>6</v>
          </cell>
          <cell r="F184" t="str">
            <v>Hoplolaimidae</v>
          </cell>
          <cell r="G184" t="str">
            <v>juvenil</v>
          </cell>
          <cell r="H184" t="str">
            <v>herbivor</v>
          </cell>
          <cell r="I184">
            <v>0</v>
          </cell>
        </row>
        <row r="185">
          <cell r="A185">
            <v>84</v>
          </cell>
          <cell r="B185">
            <v>2</v>
          </cell>
          <cell r="C185">
            <v>2</v>
          </cell>
          <cell r="D185" t="str">
            <v>HE2004</v>
          </cell>
          <cell r="E185">
            <v>6</v>
          </cell>
          <cell r="F185" t="str">
            <v>Hoplolaimidae</v>
          </cell>
          <cell r="G185" t="str">
            <v>juvenil</v>
          </cell>
          <cell r="H185" t="str">
            <v>herbivor</v>
          </cell>
          <cell r="I185">
            <v>0</v>
          </cell>
        </row>
        <row r="186">
          <cell r="A186">
            <v>85</v>
          </cell>
          <cell r="B186">
            <v>2</v>
          </cell>
          <cell r="C186">
            <v>2</v>
          </cell>
          <cell r="D186" t="str">
            <v>HE2004</v>
          </cell>
          <cell r="E186">
            <v>6</v>
          </cell>
          <cell r="F186" t="str">
            <v>Hoplolaimidae</v>
          </cell>
          <cell r="G186" t="str">
            <v>juvenil</v>
          </cell>
          <cell r="H186" t="str">
            <v>herbivor</v>
          </cell>
          <cell r="I186">
            <v>0</v>
          </cell>
        </row>
        <row r="187">
          <cell r="A187">
            <v>86</v>
          </cell>
          <cell r="B187">
            <v>2</v>
          </cell>
          <cell r="C187">
            <v>2</v>
          </cell>
          <cell r="D187" t="str">
            <v>HE2004</v>
          </cell>
          <cell r="E187">
            <v>6</v>
          </cell>
          <cell r="F187" t="str">
            <v>Hoplolaimidae</v>
          </cell>
          <cell r="G187" t="str">
            <v>juvenil</v>
          </cell>
          <cell r="H187" t="str">
            <v>herbivor</v>
          </cell>
          <cell r="I187">
            <v>0</v>
          </cell>
        </row>
        <row r="188">
          <cell r="A188">
            <v>87</v>
          </cell>
          <cell r="B188">
            <v>2</v>
          </cell>
          <cell r="C188">
            <v>2</v>
          </cell>
          <cell r="D188" t="str">
            <v>HE2004</v>
          </cell>
          <cell r="E188">
            <v>6</v>
          </cell>
          <cell r="F188" t="str">
            <v>Hoplolaimidae</v>
          </cell>
          <cell r="G188" t="str">
            <v>juvenil</v>
          </cell>
          <cell r="H188" t="str">
            <v>herbivor</v>
          </cell>
          <cell r="I188">
            <v>0</v>
          </cell>
        </row>
        <row r="189">
          <cell r="A189">
            <v>88</v>
          </cell>
          <cell r="B189">
            <v>2</v>
          </cell>
          <cell r="C189">
            <v>2</v>
          </cell>
          <cell r="D189" t="str">
            <v>HE2004</v>
          </cell>
          <cell r="E189">
            <v>6</v>
          </cell>
          <cell r="F189" t="str">
            <v>Hoplolaimidae</v>
          </cell>
          <cell r="G189" t="str">
            <v>female</v>
          </cell>
          <cell r="H189" t="str">
            <v>herbivor</v>
          </cell>
          <cell r="I189">
            <v>0</v>
          </cell>
        </row>
        <row r="190">
          <cell r="A190">
            <v>89</v>
          </cell>
          <cell r="B190">
            <v>2</v>
          </cell>
          <cell r="C190">
            <v>2</v>
          </cell>
          <cell r="D190" t="str">
            <v>HE2004</v>
          </cell>
          <cell r="E190">
            <v>6</v>
          </cell>
          <cell r="F190" t="str">
            <v>Thornenematidae</v>
          </cell>
          <cell r="G190" t="str">
            <v>juvenil</v>
          </cell>
          <cell r="H190">
            <v>0</v>
          </cell>
          <cell r="I190">
            <v>0</v>
          </cell>
        </row>
        <row r="191">
          <cell r="A191">
            <v>90</v>
          </cell>
          <cell r="B191">
            <v>2</v>
          </cell>
          <cell r="C191">
            <v>2</v>
          </cell>
          <cell r="D191" t="str">
            <v>HE2004</v>
          </cell>
          <cell r="E191">
            <v>6</v>
          </cell>
          <cell r="F191" t="str">
            <v>Thornenematidae</v>
          </cell>
          <cell r="G191" t="str">
            <v>juvenil</v>
          </cell>
          <cell r="H191">
            <v>0</v>
          </cell>
          <cell r="I191">
            <v>0</v>
          </cell>
        </row>
        <row r="192">
          <cell r="A192">
            <v>91</v>
          </cell>
          <cell r="B192">
            <v>2</v>
          </cell>
          <cell r="C192">
            <v>2</v>
          </cell>
          <cell r="D192" t="str">
            <v>HE2004</v>
          </cell>
          <cell r="E192">
            <v>6</v>
          </cell>
          <cell r="F192" t="str">
            <v>Cephalobidae</v>
          </cell>
          <cell r="G192" t="str">
            <v>juvenil</v>
          </cell>
          <cell r="H192" t="str">
            <v>bacterivor</v>
          </cell>
          <cell r="I192">
            <v>0</v>
          </cell>
        </row>
        <row r="193">
          <cell r="A193">
            <v>92</v>
          </cell>
          <cell r="B193">
            <v>2</v>
          </cell>
          <cell r="C193">
            <v>2</v>
          </cell>
          <cell r="D193" t="str">
            <v>HE2004</v>
          </cell>
          <cell r="E193">
            <v>6</v>
          </cell>
          <cell r="F193" t="str">
            <v>Hoplolaimidae</v>
          </cell>
          <cell r="G193" t="str">
            <v>juvenil</v>
          </cell>
          <cell r="H193" t="str">
            <v>herbivor</v>
          </cell>
          <cell r="I193">
            <v>0</v>
          </cell>
        </row>
        <row r="194">
          <cell r="A194">
            <v>93</v>
          </cell>
          <cell r="B194">
            <v>2</v>
          </cell>
          <cell r="C194">
            <v>2</v>
          </cell>
          <cell r="D194" t="str">
            <v>HE2004</v>
          </cell>
          <cell r="E194">
            <v>6</v>
          </cell>
          <cell r="F194" t="str">
            <v>Cephalobidae</v>
          </cell>
          <cell r="G194" t="str">
            <v>juvenil</v>
          </cell>
          <cell r="H194" t="str">
            <v>bacterivor</v>
          </cell>
          <cell r="I194">
            <v>0</v>
          </cell>
        </row>
        <row r="195">
          <cell r="A195">
            <v>94</v>
          </cell>
          <cell r="B195">
            <v>2</v>
          </cell>
          <cell r="C195">
            <v>2</v>
          </cell>
          <cell r="D195" t="str">
            <v>HE2004</v>
          </cell>
          <cell r="E195">
            <v>6</v>
          </cell>
          <cell r="F195" t="str">
            <v>Dolichodoridae</v>
          </cell>
          <cell r="G195" t="str">
            <v>female</v>
          </cell>
          <cell r="H195" t="str">
            <v>herbivor</v>
          </cell>
          <cell r="I195">
            <v>0</v>
          </cell>
        </row>
        <row r="196">
          <cell r="A196">
            <v>95</v>
          </cell>
          <cell r="B196">
            <v>2</v>
          </cell>
          <cell r="C196">
            <v>2</v>
          </cell>
          <cell r="D196" t="str">
            <v>HE2004</v>
          </cell>
          <cell r="E196">
            <v>6</v>
          </cell>
          <cell r="F196" t="str">
            <v>Cephalobidae</v>
          </cell>
          <cell r="G196" t="str">
            <v>juvenil</v>
          </cell>
          <cell r="H196" t="str">
            <v>bacterivor</v>
          </cell>
          <cell r="I196">
            <v>0</v>
          </cell>
        </row>
        <row r="197">
          <cell r="A197">
            <v>96</v>
          </cell>
          <cell r="B197">
            <v>2</v>
          </cell>
          <cell r="C197">
            <v>2</v>
          </cell>
          <cell r="D197" t="str">
            <v>HE2004</v>
          </cell>
          <cell r="E197">
            <v>6</v>
          </cell>
          <cell r="F197" t="str">
            <v>Hoplolaimidae</v>
          </cell>
          <cell r="G197" t="str">
            <v>juvenil</v>
          </cell>
          <cell r="H197" t="str">
            <v>herbivor</v>
          </cell>
          <cell r="I197">
            <v>0</v>
          </cell>
        </row>
        <row r="198">
          <cell r="A198">
            <v>97</v>
          </cell>
          <cell r="B198">
            <v>2</v>
          </cell>
          <cell r="C198">
            <v>2</v>
          </cell>
          <cell r="D198" t="str">
            <v>HE2004</v>
          </cell>
          <cell r="E198">
            <v>6</v>
          </cell>
          <cell r="F198" t="str">
            <v>Thornenematidae</v>
          </cell>
          <cell r="G198" t="str">
            <v>juvenil</v>
          </cell>
          <cell r="H198">
            <v>0</v>
          </cell>
          <cell r="I198">
            <v>0</v>
          </cell>
        </row>
        <row r="199">
          <cell r="A199">
            <v>98</v>
          </cell>
          <cell r="B199">
            <v>2</v>
          </cell>
          <cell r="C199">
            <v>2</v>
          </cell>
          <cell r="D199" t="str">
            <v>HE2004</v>
          </cell>
          <cell r="E199">
            <v>6</v>
          </cell>
          <cell r="F199" t="str">
            <v>Tylenchidae</v>
          </cell>
          <cell r="G199" t="str">
            <v>juvenil</v>
          </cell>
          <cell r="H199" t="str">
            <v>fungivor</v>
          </cell>
          <cell r="I199">
            <v>0</v>
          </cell>
        </row>
        <row r="200">
          <cell r="A200">
            <v>99</v>
          </cell>
          <cell r="B200">
            <v>2</v>
          </cell>
          <cell r="C200">
            <v>2</v>
          </cell>
          <cell r="D200" t="str">
            <v>HE2004</v>
          </cell>
          <cell r="E200">
            <v>6</v>
          </cell>
          <cell r="F200" t="str">
            <v>Hoplolaimidae</v>
          </cell>
          <cell r="G200" t="str">
            <v>female</v>
          </cell>
          <cell r="H200" t="str">
            <v>herbivor</v>
          </cell>
          <cell r="I200">
            <v>0</v>
          </cell>
        </row>
        <row r="201">
          <cell r="A201">
            <v>100</v>
          </cell>
          <cell r="B201">
            <v>2</v>
          </cell>
          <cell r="C201">
            <v>2</v>
          </cell>
          <cell r="D201" t="str">
            <v>HE2004</v>
          </cell>
          <cell r="E201">
            <v>6</v>
          </cell>
          <cell r="F201" t="str">
            <v>unknown</v>
          </cell>
          <cell r="G201" t="str">
            <v>unknown</v>
          </cell>
          <cell r="H201" t="str">
            <v>unknown</v>
          </cell>
          <cell r="I201">
            <v>0</v>
          </cell>
        </row>
        <row r="202">
          <cell r="A202">
            <v>1</v>
          </cell>
          <cell r="B202">
            <v>2</v>
          </cell>
          <cell r="C202">
            <v>3</v>
          </cell>
          <cell r="D202" t="str">
            <v>DO2005</v>
          </cell>
          <cell r="E202">
            <v>7</v>
          </cell>
          <cell r="F202" t="str">
            <v>Panagrolaimidae</v>
          </cell>
          <cell r="G202" t="str">
            <v>male</v>
          </cell>
          <cell r="H202" t="str">
            <v>bacterivor</v>
          </cell>
          <cell r="I202">
            <v>0</v>
          </cell>
        </row>
        <row r="203">
          <cell r="A203">
            <v>2</v>
          </cell>
          <cell r="B203">
            <v>2</v>
          </cell>
          <cell r="C203">
            <v>3</v>
          </cell>
          <cell r="D203" t="str">
            <v>DO2005</v>
          </cell>
          <cell r="E203">
            <v>7</v>
          </cell>
          <cell r="F203" t="str">
            <v>Panagrolaimidae</v>
          </cell>
          <cell r="G203" t="str">
            <v>juvenil</v>
          </cell>
          <cell r="H203" t="str">
            <v>bacterivor</v>
          </cell>
          <cell r="I203">
            <v>0</v>
          </cell>
        </row>
        <row r="204">
          <cell r="A204">
            <v>3</v>
          </cell>
          <cell r="B204">
            <v>2</v>
          </cell>
          <cell r="C204">
            <v>3</v>
          </cell>
          <cell r="D204" t="str">
            <v>DO2005</v>
          </cell>
          <cell r="E204">
            <v>7</v>
          </cell>
          <cell r="F204" t="str">
            <v>Tylenchidae</v>
          </cell>
          <cell r="G204" t="str">
            <v>juvenil</v>
          </cell>
          <cell r="H204" t="str">
            <v>fungivor</v>
          </cell>
          <cell r="I204">
            <v>0</v>
          </cell>
        </row>
        <row r="205">
          <cell r="A205">
            <v>4</v>
          </cell>
          <cell r="B205">
            <v>2</v>
          </cell>
          <cell r="C205">
            <v>3</v>
          </cell>
          <cell r="D205" t="str">
            <v>DO2005</v>
          </cell>
          <cell r="E205">
            <v>7</v>
          </cell>
          <cell r="F205" t="str">
            <v>Hoplolaimidae</v>
          </cell>
          <cell r="G205" t="str">
            <v>juvenil</v>
          </cell>
          <cell r="H205" t="str">
            <v>herbivor</v>
          </cell>
          <cell r="I205">
            <v>0</v>
          </cell>
        </row>
        <row r="206">
          <cell r="A206">
            <v>5</v>
          </cell>
          <cell r="B206">
            <v>2</v>
          </cell>
          <cell r="C206">
            <v>3</v>
          </cell>
          <cell r="D206" t="str">
            <v>DO2005</v>
          </cell>
          <cell r="E206">
            <v>7</v>
          </cell>
          <cell r="F206" t="str">
            <v>Hoplolaimidae</v>
          </cell>
          <cell r="G206" t="str">
            <v>female</v>
          </cell>
          <cell r="H206" t="str">
            <v>herbivor</v>
          </cell>
          <cell r="I206">
            <v>0</v>
          </cell>
        </row>
        <row r="207">
          <cell r="A207">
            <v>6</v>
          </cell>
          <cell r="B207">
            <v>2</v>
          </cell>
          <cell r="C207">
            <v>3</v>
          </cell>
          <cell r="D207" t="str">
            <v>DO2005</v>
          </cell>
          <cell r="E207">
            <v>7</v>
          </cell>
          <cell r="F207" t="str">
            <v>Hoplolaimidae</v>
          </cell>
          <cell r="G207" t="str">
            <v>juvenil</v>
          </cell>
          <cell r="H207" t="str">
            <v>herbivor</v>
          </cell>
          <cell r="I207">
            <v>0</v>
          </cell>
        </row>
        <row r="208">
          <cell r="A208">
            <v>7</v>
          </cell>
          <cell r="B208">
            <v>2</v>
          </cell>
          <cell r="C208">
            <v>3</v>
          </cell>
          <cell r="D208" t="str">
            <v>DO2005</v>
          </cell>
          <cell r="E208">
            <v>7</v>
          </cell>
          <cell r="F208" t="str">
            <v>Hoplolaimidae</v>
          </cell>
          <cell r="G208" t="str">
            <v>juvenil</v>
          </cell>
          <cell r="H208" t="str">
            <v>herbivor</v>
          </cell>
          <cell r="I208">
            <v>0</v>
          </cell>
        </row>
        <row r="209">
          <cell r="A209">
            <v>8</v>
          </cell>
          <cell r="B209">
            <v>2</v>
          </cell>
          <cell r="C209">
            <v>3</v>
          </cell>
          <cell r="D209" t="str">
            <v>DO2005</v>
          </cell>
          <cell r="E209">
            <v>7</v>
          </cell>
          <cell r="F209" t="str">
            <v>Hoplolaimidae</v>
          </cell>
          <cell r="G209" t="str">
            <v>female</v>
          </cell>
          <cell r="H209" t="str">
            <v>herbivor</v>
          </cell>
          <cell r="I209">
            <v>0</v>
          </cell>
        </row>
        <row r="210">
          <cell r="A210">
            <v>9</v>
          </cell>
          <cell r="B210">
            <v>2</v>
          </cell>
          <cell r="C210">
            <v>3</v>
          </cell>
          <cell r="D210" t="str">
            <v>DO2005</v>
          </cell>
          <cell r="E210">
            <v>7</v>
          </cell>
          <cell r="F210" t="str">
            <v>Tylenchidae</v>
          </cell>
          <cell r="G210" t="str">
            <v>female</v>
          </cell>
          <cell r="H210" t="str">
            <v>fungivor</v>
          </cell>
          <cell r="I210">
            <v>0</v>
          </cell>
        </row>
        <row r="211">
          <cell r="A211">
            <v>10</v>
          </cell>
          <cell r="B211">
            <v>2</v>
          </cell>
          <cell r="C211">
            <v>3</v>
          </cell>
          <cell r="D211" t="str">
            <v>DO2005</v>
          </cell>
          <cell r="E211">
            <v>7</v>
          </cell>
          <cell r="F211" t="str">
            <v>Hoplolaimidae</v>
          </cell>
          <cell r="G211" t="str">
            <v>female</v>
          </cell>
          <cell r="H211" t="str">
            <v>herbivor</v>
          </cell>
          <cell r="I211">
            <v>0</v>
          </cell>
        </row>
        <row r="212">
          <cell r="A212">
            <v>11</v>
          </cell>
          <cell r="B212">
            <v>2</v>
          </cell>
          <cell r="C212">
            <v>3</v>
          </cell>
          <cell r="D212" t="str">
            <v>DO2005</v>
          </cell>
          <cell r="E212">
            <v>7</v>
          </cell>
          <cell r="F212" t="str">
            <v>Hoplolaimidae</v>
          </cell>
          <cell r="G212" t="str">
            <v>female</v>
          </cell>
          <cell r="H212" t="str">
            <v>herbivor</v>
          </cell>
          <cell r="I212">
            <v>0</v>
          </cell>
        </row>
        <row r="213">
          <cell r="A213">
            <v>12</v>
          </cell>
          <cell r="B213">
            <v>2</v>
          </cell>
          <cell r="C213">
            <v>3</v>
          </cell>
          <cell r="D213" t="str">
            <v>DO2005</v>
          </cell>
          <cell r="E213">
            <v>7</v>
          </cell>
          <cell r="F213" t="str">
            <v>Cephalobidae</v>
          </cell>
          <cell r="G213" t="str">
            <v>juvenil</v>
          </cell>
          <cell r="H213" t="str">
            <v>bacterivor</v>
          </cell>
          <cell r="I213">
            <v>0</v>
          </cell>
        </row>
        <row r="214">
          <cell r="A214">
            <v>13</v>
          </cell>
          <cell r="B214">
            <v>2</v>
          </cell>
          <cell r="C214">
            <v>3</v>
          </cell>
          <cell r="D214" t="str">
            <v>DO2005</v>
          </cell>
          <cell r="E214">
            <v>7</v>
          </cell>
          <cell r="F214" t="str">
            <v>Panagrolaimidae</v>
          </cell>
          <cell r="G214" t="str">
            <v>male</v>
          </cell>
          <cell r="H214" t="str">
            <v>bacterivor</v>
          </cell>
          <cell r="I214">
            <v>0</v>
          </cell>
        </row>
        <row r="215">
          <cell r="A215">
            <v>14</v>
          </cell>
          <cell r="B215">
            <v>2</v>
          </cell>
          <cell r="C215">
            <v>3</v>
          </cell>
          <cell r="D215" t="str">
            <v>DO2005</v>
          </cell>
          <cell r="E215">
            <v>7</v>
          </cell>
          <cell r="F215" t="str">
            <v>Hoplolaimidae</v>
          </cell>
          <cell r="G215" t="str">
            <v>female</v>
          </cell>
          <cell r="H215" t="str">
            <v>herbivor</v>
          </cell>
          <cell r="I215">
            <v>0</v>
          </cell>
        </row>
        <row r="216">
          <cell r="A216">
            <v>15</v>
          </cell>
          <cell r="B216">
            <v>2</v>
          </cell>
          <cell r="C216">
            <v>3</v>
          </cell>
          <cell r="D216" t="str">
            <v>DO2005</v>
          </cell>
          <cell r="E216">
            <v>7</v>
          </cell>
          <cell r="F216" t="str">
            <v>unknown</v>
          </cell>
          <cell r="G216" t="str">
            <v>unknown</v>
          </cell>
          <cell r="H216" t="str">
            <v>unknown</v>
          </cell>
          <cell r="I216">
            <v>0</v>
          </cell>
        </row>
        <row r="217">
          <cell r="A217">
            <v>16</v>
          </cell>
          <cell r="B217">
            <v>2</v>
          </cell>
          <cell r="C217">
            <v>3</v>
          </cell>
          <cell r="D217" t="str">
            <v>DO2005</v>
          </cell>
          <cell r="E217">
            <v>7</v>
          </cell>
          <cell r="F217" t="str">
            <v>Rhabditidae</v>
          </cell>
          <cell r="G217" t="str">
            <v>juvenil</v>
          </cell>
          <cell r="H217" t="str">
            <v>bacterivor</v>
          </cell>
          <cell r="I217">
            <v>0</v>
          </cell>
        </row>
        <row r="218">
          <cell r="A218">
            <v>17</v>
          </cell>
          <cell r="B218">
            <v>2</v>
          </cell>
          <cell r="C218">
            <v>3</v>
          </cell>
          <cell r="D218" t="str">
            <v>DO2005</v>
          </cell>
          <cell r="E218">
            <v>7</v>
          </cell>
          <cell r="F218" t="str">
            <v>Hoplolaimidae</v>
          </cell>
          <cell r="G218" t="str">
            <v>female</v>
          </cell>
          <cell r="H218" t="str">
            <v>herbivor</v>
          </cell>
          <cell r="I218">
            <v>0</v>
          </cell>
        </row>
        <row r="219">
          <cell r="A219">
            <v>18</v>
          </cell>
          <cell r="B219">
            <v>2</v>
          </cell>
          <cell r="C219">
            <v>3</v>
          </cell>
          <cell r="D219" t="str">
            <v>DO2005</v>
          </cell>
          <cell r="E219">
            <v>7</v>
          </cell>
          <cell r="F219" t="str">
            <v>Hoplolaimidae</v>
          </cell>
          <cell r="G219" t="str">
            <v>female</v>
          </cell>
          <cell r="H219" t="str">
            <v>herbivor</v>
          </cell>
          <cell r="I219">
            <v>0</v>
          </cell>
        </row>
        <row r="220">
          <cell r="A220">
            <v>19</v>
          </cell>
          <cell r="B220">
            <v>2</v>
          </cell>
          <cell r="C220">
            <v>3</v>
          </cell>
          <cell r="D220" t="str">
            <v>DO2005</v>
          </cell>
          <cell r="E220">
            <v>7</v>
          </cell>
          <cell r="F220" t="str">
            <v>Hoplolaimidae</v>
          </cell>
          <cell r="G220" t="str">
            <v>female</v>
          </cell>
          <cell r="H220" t="str">
            <v>herbivor</v>
          </cell>
          <cell r="I220">
            <v>0</v>
          </cell>
        </row>
        <row r="221">
          <cell r="A221">
            <v>20</v>
          </cell>
          <cell r="B221">
            <v>2</v>
          </cell>
          <cell r="C221">
            <v>3</v>
          </cell>
          <cell r="D221" t="str">
            <v>DO2005</v>
          </cell>
          <cell r="E221">
            <v>7</v>
          </cell>
          <cell r="F221" t="str">
            <v>Hoplolaimidae</v>
          </cell>
          <cell r="G221" t="str">
            <v>female</v>
          </cell>
          <cell r="H221" t="str">
            <v>herbivor</v>
          </cell>
          <cell r="I221">
            <v>0</v>
          </cell>
        </row>
        <row r="222">
          <cell r="A222">
            <v>21</v>
          </cell>
          <cell r="B222">
            <v>2</v>
          </cell>
          <cell r="C222">
            <v>3</v>
          </cell>
          <cell r="D222" t="str">
            <v>DO2005</v>
          </cell>
          <cell r="E222">
            <v>7</v>
          </cell>
          <cell r="F222" t="str">
            <v>Hoplolaimidae</v>
          </cell>
          <cell r="G222" t="str">
            <v>female</v>
          </cell>
          <cell r="H222" t="str">
            <v>herbivor</v>
          </cell>
          <cell r="I222">
            <v>0</v>
          </cell>
        </row>
        <row r="223">
          <cell r="A223">
            <v>22</v>
          </cell>
          <cell r="B223">
            <v>2</v>
          </cell>
          <cell r="C223">
            <v>3</v>
          </cell>
          <cell r="D223" t="str">
            <v>DO2005</v>
          </cell>
          <cell r="E223">
            <v>7</v>
          </cell>
          <cell r="F223" t="str">
            <v>Hoplolaimidae</v>
          </cell>
          <cell r="G223" t="str">
            <v>female</v>
          </cell>
          <cell r="H223" t="str">
            <v>herbivor</v>
          </cell>
          <cell r="I223">
            <v>0</v>
          </cell>
        </row>
        <row r="224">
          <cell r="A224">
            <v>23</v>
          </cell>
          <cell r="B224">
            <v>2</v>
          </cell>
          <cell r="C224">
            <v>3</v>
          </cell>
          <cell r="D224" t="str">
            <v>DO2005</v>
          </cell>
          <cell r="E224">
            <v>7</v>
          </cell>
          <cell r="F224" t="str">
            <v>Hoplolaimidae</v>
          </cell>
          <cell r="G224" t="str">
            <v>female</v>
          </cell>
          <cell r="H224" t="str">
            <v>herbivor</v>
          </cell>
          <cell r="I224">
            <v>0</v>
          </cell>
        </row>
        <row r="225">
          <cell r="A225">
            <v>24</v>
          </cell>
          <cell r="B225">
            <v>2</v>
          </cell>
          <cell r="C225">
            <v>3</v>
          </cell>
          <cell r="D225" t="str">
            <v>DO2005</v>
          </cell>
          <cell r="E225">
            <v>7</v>
          </cell>
          <cell r="F225" t="str">
            <v>Hoplolaimidae</v>
          </cell>
          <cell r="G225" t="str">
            <v>female</v>
          </cell>
          <cell r="H225" t="str">
            <v>herbivor</v>
          </cell>
          <cell r="I225">
            <v>0</v>
          </cell>
        </row>
        <row r="226">
          <cell r="A226">
            <v>25</v>
          </cell>
          <cell r="B226">
            <v>2</v>
          </cell>
          <cell r="C226">
            <v>3</v>
          </cell>
          <cell r="D226" t="str">
            <v>DO2005</v>
          </cell>
          <cell r="E226">
            <v>7</v>
          </cell>
          <cell r="F226" t="str">
            <v>Hoplolaimidae</v>
          </cell>
          <cell r="G226" t="str">
            <v>female</v>
          </cell>
          <cell r="H226" t="str">
            <v>herbivor</v>
          </cell>
          <cell r="I226">
            <v>0</v>
          </cell>
        </row>
        <row r="227">
          <cell r="A227">
            <v>26</v>
          </cell>
          <cell r="B227">
            <v>2</v>
          </cell>
          <cell r="C227">
            <v>3</v>
          </cell>
          <cell r="D227" t="str">
            <v>DO2005</v>
          </cell>
          <cell r="E227">
            <v>7</v>
          </cell>
          <cell r="F227" t="str">
            <v>Cephalobidae</v>
          </cell>
          <cell r="G227" t="str">
            <v>male</v>
          </cell>
          <cell r="H227" t="str">
            <v>bacterivor</v>
          </cell>
          <cell r="I227">
            <v>0</v>
          </cell>
        </row>
        <row r="228">
          <cell r="A228">
            <v>27</v>
          </cell>
          <cell r="B228">
            <v>2</v>
          </cell>
          <cell r="C228">
            <v>3</v>
          </cell>
          <cell r="D228" t="str">
            <v>DO2005</v>
          </cell>
          <cell r="E228">
            <v>7</v>
          </cell>
          <cell r="F228" t="str">
            <v>Hoplolaimidae</v>
          </cell>
          <cell r="G228" t="str">
            <v>female</v>
          </cell>
          <cell r="H228" t="str">
            <v>herbivor</v>
          </cell>
          <cell r="I228">
            <v>0</v>
          </cell>
        </row>
        <row r="229">
          <cell r="A229">
            <v>28</v>
          </cell>
          <cell r="B229">
            <v>2</v>
          </cell>
          <cell r="C229">
            <v>3</v>
          </cell>
          <cell r="D229" t="str">
            <v>DO2005</v>
          </cell>
          <cell r="E229">
            <v>7</v>
          </cell>
          <cell r="F229" t="str">
            <v>Hoplolaimidae</v>
          </cell>
          <cell r="G229" t="str">
            <v>female</v>
          </cell>
          <cell r="H229" t="str">
            <v>herbivor</v>
          </cell>
          <cell r="I229">
            <v>0</v>
          </cell>
        </row>
        <row r="230">
          <cell r="A230">
            <v>29</v>
          </cell>
          <cell r="B230">
            <v>2</v>
          </cell>
          <cell r="C230">
            <v>3</v>
          </cell>
          <cell r="D230" t="str">
            <v>DO2005</v>
          </cell>
          <cell r="E230">
            <v>7</v>
          </cell>
          <cell r="F230" t="str">
            <v>Rhabditidae</v>
          </cell>
          <cell r="G230" t="str">
            <v>juvenil</v>
          </cell>
          <cell r="H230" t="str">
            <v>bacterivor</v>
          </cell>
          <cell r="I230">
            <v>0</v>
          </cell>
        </row>
        <row r="231">
          <cell r="A231">
            <v>30</v>
          </cell>
          <cell r="B231">
            <v>2</v>
          </cell>
          <cell r="C231">
            <v>3</v>
          </cell>
          <cell r="D231" t="str">
            <v>DO2005</v>
          </cell>
          <cell r="E231">
            <v>7</v>
          </cell>
          <cell r="F231" t="str">
            <v>Aphelenchidae</v>
          </cell>
          <cell r="G231" t="str">
            <v>female</v>
          </cell>
          <cell r="H231" t="str">
            <v>fungivor</v>
          </cell>
          <cell r="I231">
            <v>0</v>
          </cell>
        </row>
        <row r="232">
          <cell r="A232">
            <v>31</v>
          </cell>
          <cell r="B232">
            <v>2</v>
          </cell>
          <cell r="C232">
            <v>3</v>
          </cell>
          <cell r="D232" t="str">
            <v>DO2005</v>
          </cell>
          <cell r="E232">
            <v>7</v>
          </cell>
          <cell r="F232" t="str">
            <v>-</v>
          </cell>
          <cell r="G232" t="str">
            <v>-</v>
          </cell>
          <cell r="H232" t="str">
            <v>-</v>
          </cell>
          <cell r="I232">
            <v>0</v>
          </cell>
        </row>
        <row r="233">
          <cell r="A233">
            <v>32</v>
          </cell>
          <cell r="B233">
            <v>2</v>
          </cell>
          <cell r="C233">
            <v>3</v>
          </cell>
          <cell r="D233" t="str">
            <v>DO2005</v>
          </cell>
          <cell r="E233">
            <v>7</v>
          </cell>
          <cell r="F233" t="str">
            <v>Hoplolaimidae</v>
          </cell>
          <cell r="G233" t="str">
            <v>female</v>
          </cell>
          <cell r="H233" t="str">
            <v>herbivor</v>
          </cell>
          <cell r="I233">
            <v>0</v>
          </cell>
        </row>
        <row r="234">
          <cell r="A234">
            <v>33</v>
          </cell>
          <cell r="B234">
            <v>2</v>
          </cell>
          <cell r="C234">
            <v>3</v>
          </cell>
          <cell r="D234" t="str">
            <v>DO2005</v>
          </cell>
          <cell r="E234">
            <v>7</v>
          </cell>
          <cell r="F234" t="str">
            <v>Panagrolaimidae</v>
          </cell>
          <cell r="G234" t="str">
            <v>female</v>
          </cell>
          <cell r="H234" t="str">
            <v>bacterivor</v>
          </cell>
          <cell r="I234">
            <v>0</v>
          </cell>
        </row>
        <row r="235">
          <cell r="A235">
            <v>34</v>
          </cell>
          <cell r="B235">
            <v>2</v>
          </cell>
          <cell r="C235">
            <v>3</v>
          </cell>
          <cell r="D235" t="str">
            <v>DO2005</v>
          </cell>
          <cell r="E235">
            <v>7</v>
          </cell>
          <cell r="F235" t="str">
            <v>Hoplolaimidae</v>
          </cell>
          <cell r="G235" t="str">
            <v>female</v>
          </cell>
          <cell r="H235" t="str">
            <v>herbivor</v>
          </cell>
          <cell r="I235">
            <v>0</v>
          </cell>
        </row>
        <row r="236">
          <cell r="A236">
            <v>35</v>
          </cell>
          <cell r="B236">
            <v>2</v>
          </cell>
          <cell r="C236">
            <v>3</v>
          </cell>
          <cell r="D236" t="str">
            <v>DO2005</v>
          </cell>
          <cell r="E236">
            <v>7</v>
          </cell>
          <cell r="F236" t="str">
            <v>Hoplolaimidae</v>
          </cell>
          <cell r="G236" t="str">
            <v>female</v>
          </cell>
          <cell r="H236" t="str">
            <v>herbivor</v>
          </cell>
          <cell r="I236">
            <v>0</v>
          </cell>
        </row>
        <row r="237">
          <cell r="A237">
            <v>36</v>
          </cell>
          <cell r="B237">
            <v>2</v>
          </cell>
          <cell r="C237">
            <v>3</v>
          </cell>
          <cell r="D237" t="str">
            <v>DO2005</v>
          </cell>
          <cell r="E237">
            <v>7</v>
          </cell>
          <cell r="F237" t="str">
            <v>Aphelenchoididae</v>
          </cell>
          <cell r="G237" t="str">
            <v>female</v>
          </cell>
          <cell r="H237" t="str">
            <v>fungivor</v>
          </cell>
          <cell r="I237">
            <v>0</v>
          </cell>
        </row>
        <row r="238">
          <cell r="A238">
            <v>37</v>
          </cell>
          <cell r="B238">
            <v>2</v>
          </cell>
          <cell r="C238">
            <v>3</v>
          </cell>
          <cell r="D238" t="str">
            <v>DO2005</v>
          </cell>
          <cell r="E238">
            <v>7</v>
          </cell>
          <cell r="F238" t="str">
            <v>Hoplolaimidae</v>
          </cell>
          <cell r="G238" t="str">
            <v>female</v>
          </cell>
          <cell r="H238" t="str">
            <v>herbivor</v>
          </cell>
          <cell r="I238">
            <v>0</v>
          </cell>
        </row>
        <row r="239">
          <cell r="A239">
            <v>38</v>
          </cell>
          <cell r="B239">
            <v>2</v>
          </cell>
          <cell r="C239">
            <v>3</v>
          </cell>
          <cell r="D239" t="str">
            <v>DO2005</v>
          </cell>
          <cell r="E239">
            <v>7</v>
          </cell>
          <cell r="F239" t="str">
            <v>Hoplolaimidae</v>
          </cell>
          <cell r="G239" t="str">
            <v>female</v>
          </cell>
          <cell r="H239" t="str">
            <v>herbivor</v>
          </cell>
          <cell r="I239">
            <v>0</v>
          </cell>
        </row>
        <row r="240">
          <cell r="A240">
            <v>39</v>
          </cell>
          <cell r="B240">
            <v>2</v>
          </cell>
          <cell r="C240">
            <v>3</v>
          </cell>
          <cell r="D240" t="str">
            <v>DO2005</v>
          </cell>
          <cell r="E240">
            <v>7</v>
          </cell>
          <cell r="F240" t="str">
            <v>Hoplolaimidae</v>
          </cell>
          <cell r="G240" t="str">
            <v>female</v>
          </cell>
          <cell r="H240" t="str">
            <v>herbivor</v>
          </cell>
          <cell r="I240">
            <v>0</v>
          </cell>
        </row>
        <row r="241">
          <cell r="A241">
            <v>40</v>
          </cell>
          <cell r="B241">
            <v>2</v>
          </cell>
          <cell r="C241">
            <v>3</v>
          </cell>
          <cell r="D241" t="str">
            <v>DO2005</v>
          </cell>
          <cell r="E241">
            <v>7</v>
          </cell>
          <cell r="F241" t="str">
            <v>Rhabditidae</v>
          </cell>
          <cell r="G241" t="str">
            <v>female</v>
          </cell>
          <cell r="H241" t="str">
            <v>bacterivor</v>
          </cell>
          <cell r="I241">
            <v>0</v>
          </cell>
        </row>
        <row r="242">
          <cell r="A242">
            <v>41</v>
          </cell>
          <cell r="B242">
            <v>2</v>
          </cell>
          <cell r="C242">
            <v>3</v>
          </cell>
          <cell r="D242" t="str">
            <v>DO2005</v>
          </cell>
          <cell r="E242">
            <v>7</v>
          </cell>
          <cell r="F242" t="str">
            <v>Cephalobidae</v>
          </cell>
          <cell r="G242" t="str">
            <v>female</v>
          </cell>
          <cell r="H242" t="str">
            <v>bacterivor</v>
          </cell>
          <cell r="I242">
            <v>0</v>
          </cell>
        </row>
        <row r="243">
          <cell r="A243">
            <v>42</v>
          </cell>
          <cell r="B243">
            <v>2</v>
          </cell>
          <cell r="C243">
            <v>3</v>
          </cell>
          <cell r="D243" t="str">
            <v>DO2005</v>
          </cell>
          <cell r="E243">
            <v>7</v>
          </cell>
          <cell r="F243" t="str">
            <v>Tylenchidae</v>
          </cell>
          <cell r="G243" t="str">
            <v>female</v>
          </cell>
          <cell r="H243" t="str">
            <v>fungivor</v>
          </cell>
          <cell r="I243">
            <v>0</v>
          </cell>
        </row>
        <row r="244">
          <cell r="A244">
            <v>43</v>
          </cell>
          <cell r="B244">
            <v>2</v>
          </cell>
          <cell r="C244">
            <v>3</v>
          </cell>
          <cell r="D244" t="str">
            <v>DO2005</v>
          </cell>
          <cell r="E244">
            <v>7</v>
          </cell>
          <cell r="F244" t="str">
            <v>Hoplolaimidae</v>
          </cell>
          <cell r="G244" t="str">
            <v>female</v>
          </cell>
          <cell r="H244" t="str">
            <v>herbivor</v>
          </cell>
          <cell r="I244">
            <v>0</v>
          </cell>
        </row>
        <row r="245">
          <cell r="A245">
            <v>44</v>
          </cell>
          <cell r="B245">
            <v>2</v>
          </cell>
          <cell r="C245">
            <v>3</v>
          </cell>
          <cell r="D245" t="str">
            <v>DO2005</v>
          </cell>
          <cell r="E245">
            <v>7</v>
          </cell>
          <cell r="F245" t="str">
            <v>Hoplolaimidae</v>
          </cell>
          <cell r="G245" t="str">
            <v>juvenil</v>
          </cell>
          <cell r="H245" t="str">
            <v>herbivor</v>
          </cell>
          <cell r="I245">
            <v>0</v>
          </cell>
        </row>
        <row r="246">
          <cell r="A246">
            <v>45</v>
          </cell>
          <cell r="B246">
            <v>2</v>
          </cell>
          <cell r="C246">
            <v>3</v>
          </cell>
          <cell r="D246" t="str">
            <v>DO2005</v>
          </cell>
          <cell r="E246">
            <v>7</v>
          </cell>
          <cell r="F246" t="str">
            <v>Tylenchidae</v>
          </cell>
          <cell r="G246" t="str">
            <v>juvenil</v>
          </cell>
          <cell r="H246" t="str">
            <v>fungivor</v>
          </cell>
          <cell r="I246">
            <v>0</v>
          </cell>
        </row>
        <row r="247">
          <cell r="A247">
            <v>46</v>
          </cell>
          <cell r="B247">
            <v>2</v>
          </cell>
          <cell r="C247">
            <v>3</v>
          </cell>
          <cell r="D247" t="str">
            <v>DO2005</v>
          </cell>
          <cell r="E247">
            <v>7</v>
          </cell>
          <cell r="F247" t="str">
            <v>Hoplolaimidae</v>
          </cell>
          <cell r="G247" t="str">
            <v>female</v>
          </cell>
          <cell r="H247" t="str">
            <v>herbivor</v>
          </cell>
          <cell r="I247">
            <v>0</v>
          </cell>
        </row>
        <row r="248">
          <cell r="A248">
            <v>47</v>
          </cell>
          <cell r="B248">
            <v>2</v>
          </cell>
          <cell r="C248">
            <v>3</v>
          </cell>
          <cell r="D248" t="str">
            <v>DO2005</v>
          </cell>
          <cell r="E248">
            <v>7</v>
          </cell>
          <cell r="F248" t="str">
            <v>Hoplolaimidae</v>
          </cell>
          <cell r="G248" t="str">
            <v>female</v>
          </cell>
          <cell r="H248" t="str">
            <v>herbivor</v>
          </cell>
          <cell r="I248">
            <v>0</v>
          </cell>
        </row>
        <row r="249">
          <cell r="A249">
            <v>48</v>
          </cell>
          <cell r="B249">
            <v>2</v>
          </cell>
          <cell r="C249">
            <v>3</v>
          </cell>
          <cell r="D249" t="str">
            <v>DO2005</v>
          </cell>
          <cell r="E249">
            <v>7</v>
          </cell>
          <cell r="F249" t="str">
            <v>Aphelenchidae</v>
          </cell>
          <cell r="G249" t="str">
            <v>juvenil</v>
          </cell>
          <cell r="H249" t="str">
            <v>fungivor</v>
          </cell>
          <cell r="I249">
            <v>0</v>
          </cell>
        </row>
        <row r="250">
          <cell r="A250">
            <v>49</v>
          </cell>
          <cell r="B250">
            <v>2</v>
          </cell>
          <cell r="C250">
            <v>3</v>
          </cell>
          <cell r="D250" t="str">
            <v>DO2005</v>
          </cell>
          <cell r="E250">
            <v>7</v>
          </cell>
          <cell r="F250" t="str">
            <v>Hoplolaimidae</v>
          </cell>
          <cell r="G250" t="str">
            <v>female</v>
          </cell>
          <cell r="H250" t="str">
            <v>herbivor</v>
          </cell>
          <cell r="I250">
            <v>0</v>
          </cell>
        </row>
        <row r="251">
          <cell r="A251">
            <v>50</v>
          </cell>
          <cell r="B251">
            <v>2</v>
          </cell>
          <cell r="C251">
            <v>3</v>
          </cell>
          <cell r="D251" t="str">
            <v>DO2005</v>
          </cell>
          <cell r="E251">
            <v>7</v>
          </cell>
          <cell r="F251" t="str">
            <v>Cephalobidae</v>
          </cell>
          <cell r="G251" t="str">
            <v>female</v>
          </cell>
          <cell r="H251" t="str">
            <v>bacterivor</v>
          </cell>
          <cell r="I251">
            <v>0</v>
          </cell>
        </row>
        <row r="252">
          <cell r="A252">
            <v>51</v>
          </cell>
          <cell r="B252">
            <v>2</v>
          </cell>
          <cell r="C252">
            <v>3</v>
          </cell>
          <cell r="D252" t="str">
            <v>DO2005</v>
          </cell>
          <cell r="E252">
            <v>7</v>
          </cell>
          <cell r="F252" t="str">
            <v>Tylenchidae</v>
          </cell>
          <cell r="G252" t="str">
            <v>female</v>
          </cell>
          <cell r="H252" t="str">
            <v>fungivor</v>
          </cell>
          <cell r="I252">
            <v>0</v>
          </cell>
        </row>
        <row r="253">
          <cell r="A253">
            <v>52</v>
          </cell>
          <cell r="B253">
            <v>2</v>
          </cell>
          <cell r="C253">
            <v>3</v>
          </cell>
          <cell r="D253" t="str">
            <v>DO2005</v>
          </cell>
          <cell r="E253">
            <v>7</v>
          </cell>
          <cell r="F253" t="str">
            <v>Hoplolaimidae</v>
          </cell>
          <cell r="G253" t="str">
            <v>juvenil</v>
          </cell>
          <cell r="H253" t="str">
            <v>herbivor</v>
          </cell>
          <cell r="I253">
            <v>0</v>
          </cell>
        </row>
        <row r="254">
          <cell r="A254">
            <v>53</v>
          </cell>
          <cell r="B254">
            <v>2</v>
          </cell>
          <cell r="C254">
            <v>3</v>
          </cell>
          <cell r="D254" t="str">
            <v>DO2005</v>
          </cell>
          <cell r="E254">
            <v>7</v>
          </cell>
          <cell r="F254" t="str">
            <v>Hoplolaimidae</v>
          </cell>
          <cell r="G254" t="str">
            <v>juvenil</v>
          </cell>
          <cell r="H254" t="str">
            <v>herbivor</v>
          </cell>
          <cell r="I254">
            <v>0</v>
          </cell>
        </row>
        <row r="255">
          <cell r="A255">
            <v>54</v>
          </cell>
          <cell r="B255">
            <v>2</v>
          </cell>
          <cell r="C255">
            <v>3</v>
          </cell>
          <cell r="D255" t="str">
            <v>DO2005</v>
          </cell>
          <cell r="E255">
            <v>7</v>
          </cell>
          <cell r="F255" t="str">
            <v>Cephalobidae</v>
          </cell>
          <cell r="G255" t="str">
            <v>female</v>
          </cell>
          <cell r="H255" t="str">
            <v>bacterivor</v>
          </cell>
          <cell r="I255">
            <v>0</v>
          </cell>
        </row>
        <row r="256">
          <cell r="A256">
            <v>55</v>
          </cell>
          <cell r="B256">
            <v>2</v>
          </cell>
          <cell r="C256">
            <v>3</v>
          </cell>
          <cell r="D256" t="str">
            <v>DO2005</v>
          </cell>
          <cell r="E256">
            <v>7</v>
          </cell>
          <cell r="F256" t="str">
            <v>Hoplolaimidae</v>
          </cell>
          <cell r="G256" t="str">
            <v>female</v>
          </cell>
          <cell r="H256" t="str">
            <v>herbivor</v>
          </cell>
          <cell r="I256">
            <v>0</v>
          </cell>
        </row>
        <row r="257">
          <cell r="A257">
            <v>56</v>
          </cell>
          <cell r="B257">
            <v>2</v>
          </cell>
          <cell r="C257">
            <v>3</v>
          </cell>
          <cell r="D257" t="str">
            <v>DO2005</v>
          </cell>
          <cell r="E257">
            <v>7</v>
          </cell>
          <cell r="F257" t="str">
            <v>Hoplolaimidae</v>
          </cell>
          <cell r="G257" t="str">
            <v>female</v>
          </cell>
          <cell r="H257" t="str">
            <v>herbivor</v>
          </cell>
          <cell r="I257">
            <v>0</v>
          </cell>
        </row>
        <row r="258">
          <cell r="A258">
            <v>57</v>
          </cell>
          <cell r="B258">
            <v>2</v>
          </cell>
          <cell r="C258">
            <v>3</v>
          </cell>
          <cell r="D258" t="str">
            <v>DO2005</v>
          </cell>
          <cell r="E258">
            <v>7</v>
          </cell>
          <cell r="F258" t="str">
            <v>Hoplolaimidae</v>
          </cell>
          <cell r="G258" t="str">
            <v>female</v>
          </cell>
          <cell r="H258" t="str">
            <v>herbivor</v>
          </cell>
          <cell r="I258">
            <v>0</v>
          </cell>
        </row>
        <row r="259">
          <cell r="A259">
            <v>58</v>
          </cell>
          <cell r="B259">
            <v>2</v>
          </cell>
          <cell r="C259">
            <v>3</v>
          </cell>
          <cell r="D259" t="str">
            <v>DO2005</v>
          </cell>
          <cell r="E259">
            <v>7</v>
          </cell>
          <cell r="F259" t="str">
            <v>Hoplolaimidae</v>
          </cell>
          <cell r="G259" t="str">
            <v>female</v>
          </cell>
          <cell r="H259" t="str">
            <v>herbivor</v>
          </cell>
          <cell r="I259">
            <v>0</v>
          </cell>
        </row>
        <row r="260">
          <cell r="A260">
            <v>59</v>
          </cell>
          <cell r="B260">
            <v>2</v>
          </cell>
          <cell r="C260">
            <v>3</v>
          </cell>
          <cell r="D260" t="str">
            <v>DO2005</v>
          </cell>
          <cell r="E260">
            <v>7</v>
          </cell>
          <cell r="F260" t="str">
            <v>Tylenchidae</v>
          </cell>
          <cell r="G260" t="str">
            <v>female</v>
          </cell>
          <cell r="H260" t="str">
            <v>fungivor</v>
          </cell>
          <cell r="I260">
            <v>0</v>
          </cell>
        </row>
        <row r="261">
          <cell r="A261">
            <v>60</v>
          </cell>
          <cell r="B261">
            <v>2</v>
          </cell>
          <cell r="C261">
            <v>3</v>
          </cell>
          <cell r="D261" t="str">
            <v>DO2005</v>
          </cell>
          <cell r="E261">
            <v>7</v>
          </cell>
          <cell r="F261" t="str">
            <v>Aphelenchidae</v>
          </cell>
          <cell r="G261" t="str">
            <v>female</v>
          </cell>
          <cell r="H261" t="str">
            <v>fungivor</v>
          </cell>
          <cell r="I261">
            <v>0</v>
          </cell>
        </row>
        <row r="262">
          <cell r="A262">
            <v>61</v>
          </cell>
          <cell r="B262">
            <v>2</v>
          </cell>
          <cell r="C262">
            <v>3</v>
          </cell>
          <cell r="D262" t="str">
            <v>DO2005</v>
          </cell>
          <cell r="E262">
            <v>7</v>
          </cell>
          <cell r="F262" t="str">
            <v>Tylenchidae</v>
          </cell>
          <cell r="G262" t="str">
            <v>juvenil</v>
          </cell>
          <cell r="H262" t="str">
            <v>fungivor</v>
          </cell>
          <cell r="I262">
            <v>0</v>
          </cell>
        </row>
        <row r="263">
          <cell r="A263">
            <v>62</v>
          </cell>
          <cell r="B263">
            <v>2</v>
          </cell>
          <cell r="C263">
            <v>3</v>
          </cell>
          <cell r="D263" t="str">
            <v>DO2005</v>
          </cell>
          <cell r="E263">
            <v>7</v>
          </cell>
          <cell r="F263" t="str">
            <v>Hoplolaimidae</v>
          </cell>
          <cell r="G263" t="str">
            <v>female</v>
          </cell>
          <cell r="H263" t="str">
            <v>herbivor</v>
          </cell>
          <cell r="I263">
            <v>0</v>
          </cell>
        </row>
        <row r="264">
          <cell r="A264">
            <v>63</v>
          </cell>
          <cell r="B264">
            <v>2</v>
          </cell>
          <cell r="C264">
            <v>3</v>
          </cell>
          <cell r="D264" t="str">
            <v>DO2005</v>
          </cell>
          <cell r="E264">
            <v>7</v>
          </cell>
          <cell r="F264" t="str">
            <v>Hoplolaimidae</v>
          </cell>
          <cell r="G264" t="str">
            <v>female</v>
          </cell>
          <cell r="H264" t="str">
            <v>herbivor</v>
          </cell>
          <cell r="I264">
            <v>0</v>
          </cell>
        </row>
        <row r="265">
          <cell r="A265">
            <v>64</v>
          </cell>
          <cell r="B265">
            <v>2</v>
          </cell>
          <cell r="C265">
            <v>3</v>
          </cell>
          <cell r="D265" t="str">
            <v>DO2005</v>
          </cell>
          <cell r="E265">
            <v>7</v>
          </cell>
          <cell r="F265" t="str">
            <v>-</v>
          </cell>
          <cell r="G265" t="str">
            <v>-</v>
          </cell>
          <cell r="H265" t="str">
            <v>-</v>
          </cell>
          <cell r="I265">
            <v>0</v>
          </cell>
        </row>
        <row r="266">
          <cell r="A266">
            <v>65</v>
          </cell>
          <cell r="B266">
            <v>2</v>
          </cell>
          <cell r="C266">
            <v>3</v>
          </cell>
          <cell r="D266" t="str">
            <v>DO2005</v>
          </cell>
          <cell r="E266">
            <v>7</v>
          </cell>
          <cell r="F266" t="str">
            <v>Hoplolaimidae</v>
          </cell>
          <cell r="G266" t="str">
            <v>female</v>
          </cell>
          <cell r="H266" t="str">
            <v>herbivor</v>
          </cell>
          <cell r="I266">
            <v>0</v>
          </cell>
        </row>
        <row r="267">
          <cell r="A267">
            <v>66</v>
          </cell>
          <cell r="B267">
            <v>2</v>
          </cell>
          <cell r="C267">
            <v>3</v>
          </cell>
          <cell r="D267" t="str">
            <v>DO2005</v>
          </cell>
          <cell r="E267">
            <v>7</v>
          </cell>
          <cell r="F267" t="str">
            <v>Hoplolaimidae</v>
          </cell>
          <cell r="G267" t="str">
            <v>female</v>
          </cell>
          <cell r="H267" t="str">
            <v>herbivor</v>
          </cell>
          <cell r="I267">
            <v>0</v>
          </cell>
        </row>
        <row r="268">
          <cell r="A268">
            <v>67</v>
          </cell>
          <cell r="B268">
            <v>2</v>
          </cell>
          <cell r="C268">
            <v>3</v>
          </cell>
          <cell r="D268" t="str">
            <v>DO2005</v>
          </cell>
          <cell r="E268">
            <v>7</v>
          </cell>
          <cell r="F268" t="str">
            <v>Hoplolaimidae</v>
          </cell>
          <cell r="G268" t="str">
            <v>juvenil</v>
          </cell>
          <cell r="H268" t="str">
            <v>herbivor</v>
          </cell>
          <cell r="I268">
            <v>0</v>
          </cell>
        </row>
        <row r="269">
          <cell r="A269">
            <v>68</v>
          </cell>
          <cell r="B269">
            <v>2</v>
          </cell>
          <cell r="C269">
            <v>3</v>
          </cell>
          <cell r="D269" t="str">
            <v>DO2005</v>
          </cell>
          <cell r="E269">
            <v>7</v>
          </cell>
          <cell r="F269" t="str">
            <v>Panagrolaimidae</v>
          </cell>
          <cell r="G269" t="str">
            <v>female</v>
          </cell>
          <cell r="H269" t="str">
            <v>bacterivor</v>
          </cell>
          <cell r="I269">
            <v>0</v>
          </cell>
        </row>
        <row r="270">
          <cell r="A270">
            <v>69</v>
          </cell>
          <cell r="B270">
            <v>2</v>
          </cell>
          <cell r="C270">
            <v>3</v>
          </cell>
          <cell r="D270" t="str">
            <v>DO2005</v>
          </cell>
          <cell r="E270">
            <v>7</v>
          </cell>
          <cell r="F270" t="str">
            <v>Hoplolaimidae</v>
          </cell>
          <cell r="G270" t="str">
            <v>female</v>
          </cell>
          <cell r="H270" t="str">
            <v>herbivor</v>
          </cell>
          <cell r="I270">
            <v>0</v>
          </cell>
        </row>
        <row r="271">
          <cell r="A271">
            <v>70</v>
          </cell>
          <cell r="B271">
            <v>2</v>
          </cell>
          <cell r="C271">
            <v>3</v>
          </cell>
          <cell r="D271" t="str">
            <v>DO2005</v>
          </cell>
          <cell r="E271">
            <v>7</v>
          </cell>
          <cell r="F271" t="str">
            <v>Hoplolaimidae</v>
          </cell>
          <cell r="G271" t="str">
            <v>female</v>
          </cell>
          <cell r="H271" t="str">
            <v>herbivor</v>
          </cell>
          <cell r="I271">
            <v>0</v>
          </cell>
        </row>
        <row r="272">
          <cell r="A272">
            <v>71</v>
          </cell>
          <cell r="B272">
            <v>2</v>
          </cell>
          <cell r="C272">
            <v>3</v>
          </cell>
          <cell r="D272" t="str">
            <v>DO2005</v>
          </cell>
          <cell r="E272">
            <v>7</v>
          </cell>
          <cell r="F272" t="str">
            <v>Hoplolaimidae</v>
          </cell>
          <cell r="G272" t="str">
            <v>female</v>
          </cell>
          <cell r="H272" t="str">
            <v>herbivor</v>
          </cell>
          <cell r="I272">
            <v>0</v>
          </cell>
        </row>
        <row r="273">
          <cell r="A273">
            <v>72</v>
          </cell>
          <cell r="B273">
            <v>2</v>
          </cell>
          <cell r="C273">
            <v>3</v>
          </cell>
          <cell r="D273" t="str">
            <v>DO2005</v>
          </cell>
          <cell r="E273">
            <v>7</v>
          </cell>
          <cell r="F273" t="str">
            <v>Hoplolaimidae</v>
          </cell>
          <cell r="G273" t="str">
            <v>female</v>
          </cell>
          <cell r="H273" t="str">
            <v>herbivor</v>
          </cell>
          <cell r="I273">
            <v>0</v>
          </cell>
        </row>
        <row r="274">
          <cell r="A274">
            <v>73</v>
          </cell>
          <cell r="B274">
            <v>2</v>
          </cell>
          <cell r="C274">
            <v>3</v>
          </cell>
          <cell r="D274" t="str">
            <v>DO2005</v>
          </cell>
          <cell r="E274">
            <v>7</v>
          </cell>
          <cell r="F274" t="str">
            <v>Hoplolaimidae</v>
          </cell>
          <cell r="G274" t="str">
            <v>female</v>
          </cell>
          <cell r="H274" t="str">
            <v>herbivor</v>
          </cell>
          <cell r="I274">
            <v>0</v>
          </cell>
        </row>
        <row r="275">
          <cell r="A275">
            <v>74</v>
          </cell>
          <cell r="B275">
            <v>2</v>
          </cell>
          <cell r="C275">
            <v>3</v>
          </cell>
          <cell r="D275" t="str">
            <v>DO2005</v>
          </cell>
          <cell r="E275">
            <v>7</v>
          </cell>
          <cell r="F275" t="str">
            <v>Hoplolaimidae</v>
          </cell>
          <cell r="G275" t="str">
            <v>juvenil</v>
          </cell>
          <cell r="H275" t="str">
            <v>herbivor</v>
          </cell>
          <cell r="I275">
            <v>0</v>
          </cell>
        </row>
        <row r="276">
          <cell r="A276">
            <v>75</v>
          </cell>
          <cell r="B276">
            <v>2</v>
          </cell>
          <cell r="C276">
            <v>3</v>
          </cell>
          <cell r="D276" t="str">
            <v>DO2005</v>
          </cell>
          <cell r="E276">
            <v>7</v>
          </cell>
          <cell r="F276" t="str">
            <v>Hoplolaimidae</v>
          </cell>
          <cell r="G276" t="str">
            <v>female</v>
          </cell>
          <cell r="H276" t="str">
            <v>herbivor</v>
          </cell>
          <cell r="I276">
            <v>0</v>
          </cell>
        </row>
        <row r="277">
          <cell r="A277">
            <v>76</v>
          </cell>
          <cell r="B277">
            <v>2</v>
          </cell>
          <cell r="C277">
            <v>3</v>
          </cell>
          <cell r="D277" t="str">
            <v>DO2005</v>
          </cell>
          <cell r="E277">
            <v>7</v>
          </cell>
          <cell r="F277" t="str">
            <v>Hoplolaimidae</v>
          </cell>
          <cell r="G277" t="str">
            <v>juvenil</v>
          </cell>
          <cell r="H277" t="str">
            <v>herbivor</v>
          </cell>
          <cell r="I277">
            <v>0</v>
          </cell>
        </row>
        <row r="278">
          <cell r="A278">
            <v>77</v>
          </cell>
          <cell r="B278">
            <v>2</v>
          </cell>
          <cell r="C278">
            <v>3</v>
          </cell>
          <cell r="D278" t="str">
            <v>DO2005</v>
          </cell>
          <cell r="E278">
            <v>7</v>
          </cell>
          <cell r="F278" t="str">
            <v>Hoplolaimidae</v>
          </cell>
          <cell r="G278" t="str">
            <v>female</v>
          </cell>
          <cell r="H278" t="str">
            <v>herbivor</v>
          </cell>
          <cell r="I278">
            <v>0</v>
          </cell>
        </row>
        <row r="279">
          <cell r="A279">
            <v>78</v>
          </cell>
          <cell r="B279">
            <v>2</v>
          </cell>
          <cell r="C279">
            <v>3</v>
          </cell>
          <cell r="D279" t="str">
            <v>DO2005</v>
          </cell>
          <cell r="E279">
            <v>7</v>
          </cell>
          <cell r="F279" t="str">
            <v>Cephalobidae</v>
          </cell>
          <cell r="G279" t="str">
            <v>male</v>
          </cell>
          <cell r="H279" t="str">
            <v>bacterivor</v>
          </cell>
          <cell r="I279">
            <v>0</v>
          </cell>
        </row>
        <row r="280">
          <cell r="A280">
            <v>79</v>
          </cell>
          <cell r="B280">
            <v>2</v>
          </cell>
          <cell r="C280">
            <v>3</v>
          </cell>
          <cell r="D280" t="str">
            <v>DO2005</v>
          </cell>
          <cell r="E280">
            <v>7</v>
          </cell>
          <cell r="F280" t="str">
            <v>Qudsianematidae</v>
          </cell>
          <cell r="G280" t="str">
            <v>female</v>
          </cell>
          <cell r="H280">
            <v>0</v>
          </cell>
          <cell r="I280">
            <v>0</v>
          </cell>
        </row>
        <row r="281">
          <cell r="A281">
            <v>80</v>
          </cell>
          <cell r="B281">
            <v>2</v>
          </cell>
          <cell r="C281">
            <v>3</v>
          </cell>
          <cell r="D281" t="str">
            <v>DO2005</v>
          </cell>
          <cell r="E281">
            <v>7</v>
          </cell>
          <cell r="F281" t="str">
            <v>Hoplolaimidae</v>
          </cell>
          <cell r="G281" t="str">
            <v>female</v>
          </cell>
          <cell r="H281" t="str">
            <v>herbivor</v>
          </cell>
          <cell r="I281">
            <v>0</v>
          </cell>
        </row>
        <row r="282">
          <cell r="A282">
            <v>81</v>
          </cell>
          <cell r="B282">
            <v>2</v>
          </cell>
          <cell r="C282">
            <v>3</v>
          </cell>
          <cell r="D282" t="str">
            <v>DO2005</v>
          </cell>
          <cell r="E282">
            <v>7</v>
          </cell>
          <cell r="F282" t="str">
            <v>Hoplolaimidae</v>
          </cell>
          <cell r="G282" t="str">
            <v>juvenil</v>
          </cell>
          <cell r="H282" t="str">
            <v>herbivor</v>
          </cell>
          <cell r="I282">
            <v>0</v>
          </cell>
        </row>
        <row r="283">
          <cell r="A283">
            <v>82</v>
          </cell>
          <cell r="B283">
            <v>2</v>
          </cell>
          <cell r="C283">
            <v>3</v>
          </cell>
          <cell r="D283" t="str">
            <v>DO2005</v>
          </cell>
          <cell r="E283">
            <v>7</v>
          </cell>
          <cell r="F283" t="str">
            <v>Panagrolaimidae</v>
          </cell>
          <cell r="G283" t="str">
            <v>juvenil</v>
          </cell>
          <cell r="H283" t="str">
            <v>bacterivor</v>
          </cell>
          <cell r="I283">
            <v>0</v>
          </cell>
        </row>
        <row r="284">
          <cell r="A284">
            <v>83</v>
          </cell>
          <cell r="B284">
            <v>2</v>
          </cell>
          <cell r="C284">
            <v>3</v>
          </cell>
          <cell r="D284" t="str">
            <v>DO2005</v>
          </cell>
          <cell r="E284">
            <v>7</v>
          </cell>
          <cell r="F284" t="str">
            <v>Hoplolaimidae</v>
          </cell>
          <cell r="G284" t="str">
            <v>female</v>
          </cell>
          <cell r="H284" t="str">
            <v>herbivor</v>
          </cell>
          <cell r="I284">
            <v>0</v>
          </cell>
        </row>
        <row r="285">
          <cell r="A285">
            <v>84</v>
          </cell>
          <cell r="B285">
            <v>2</v>
          </cell>
          <cell r="C285">
            <v>3</v>
          </cell>
          <cell r="D285" t="str">
            <v>DO2005</v>
          </cell>
          <cell r="E285">
            <v>7</v>
          </cell>
          <cell r="F285" t="str">
            <v>Hoplolaimidae</v>
          </cell>
          <cell r="G285" t="str">
            <v>female</v>
          </cell>
          <cell r="H285" t="str">
            <v>herbivor</v>
          </cell>
          <cell r="I285">
            <v>0</v>
          </cell>
        </row>
        <row r="286">
          <cell r="A286">
            <v>85</v>
          </cell>
          <cell r="B286">
            <v>2</v>
          </cell>
          <cell r="C286">
            <v>3</v>
          </cell>
          <cell r="D286" t="str">
            <v>DO2005</v>
          </cell>
          <cell r="E286">
            <v>7</v>
          </cell>
          <cell r="F286" t="str">
            <v>Cephalobidae</v>
          </cell>
          <cell r="G286" t="str">
            <v>juvenil</v>
          </cell>
          <cell r="H286" t="str">
            <v>bacterivor</v>
          </cell>
          <cell r="I286">
            <v>0</v>
          </cell>
        </row>
        <row r="287">
          <cell r="A287">
            <v>86</v>
          </cell>
          <cell r="B287">
            <v>2</v>
          </cell>
          <cell r="C287">
            <v>3</v>
          </cell>
          <cell r="D287" t="str">
            <v>DO2005</v>
          </cell>
          <cell r="E287">
            <v>7</v>
          </cell>
          <cell r="F287" t="str">
            <v>Panagrolaimidae</v>
          </cell>
          <cell r="G287" t="str">
            <v>male</v>
          </cell>
          <cell r="H287" t="str">
            <v>bacterivor</v>
          </cell>
          <cell r="I287">
            <v>0</v>
          </cell>
        </row>
        <row r="288">
          <cell r="A288">
            <v>87</v>
          </cell>
          <cell r="B288">
            <v>2</v>
          </cell>
          <cell r="C288">
            <v>3</v>
          </cell>
          <cell r="D288" t="str">
            <v>DO2005</v>
          </cell>
          <cell r="E288">
            <v>7</v>
          </cell>
          <cell r="F288" t="str">
            <v>Hoplolaimidae</v>
          </cell>
          <cell r="G288" t="str">
            <v>female</v>
          </cell>
          <cell r="H288" t="str">
            <v>herbivor</v>
          </cell>
          <cell r="I288">
            <v>0</v>
          </cell>
        </row>
        <row r="289">
          <cell r="A289">
            <v>88</v>
          </cell>
          <cell r="B289">
            <v>2</v>
          </cell>
          <cell r="C289">
            <v>3</v>
          </cell>
          <cell r="D289" t="str">
            <v>DO2005</v>
          </cell>
          <cell r="E289">
            <v>7</v>
          </cell>
          <cell r="F289" t="str">
            <v>Hoplolaimidae</v>
          </cell>
          <cell r="G289" t="str">
            <v>female</v>
          </cell>
          <cell r="H289" t="str">
            <v>herbivor</v>
          </cell>
          <cell r="I289">
            <v>0</v>
          </cell>
        </row>
        <row r="290">
          <cell r="A290">
            <v>89</v>
          </cell>
          <cell r="B290">
            <v>2</v>
          </cell>
          <cell r="C290">
            <v>3</v>
          </cell>
          <cell r="D290" t="str">
            <v>DO2005</v>
          </cell>
          <cell r="E290">
            <v>7</v>
          </cell>
          <cell r="F290" t="str">
            <v>Hoplolaimidae</v>
          </cell>
          <cell r="G290" t="str">
            <v>female</v>
          </cell>
          <cell r="H290" t="str">
            <v>herbivor</v>
          </cell>
          <cell r="I290">
            <v>0</v>
          </cell>
        </row>
        <row r="291">
          <cell r="A291">
            <v>90</v>
          </cell>
          <cell r="B291">
            <v>2</v>
          </cell>
          <cell r="C291">
            <v>3</v>
          </cell>
          <cell r="D291" t="str">
            <v>DO2005</v>
          </cell>
          <cell r="E291">
            <v>7</v>
          </cell>
          <cell r="F291" t="str">
            <v>Hoplolaimidae</v>
          </cell>
          <cell r="G291" t="str">
            <v>female</v>
          </cell>
          <cell r="H291" t="str">
            <v>herbivor</v>
          </cell>
          <cell r="I291">
            <v>0</v>
          </cell>
        </row>
        <row r="292">
          <cell r="A292">
            <v>91</v>
          </cell>
          <cell r="B292">
            <v>2</v>
          </cell>
          <cell r="C292">
            <v>3</v>
          </cell>
          <cell r="D292" t="str">
            <v>DO2005</v>
          </cell>
          <cell r="E292">
            <v>7</v>
          </cell>
          <cell r="F292" t="str">
            <v>Rhabditidae</v>
          </cell>
          <cell r="G292" t="str">
            <v>female</v>
          </cell>
          <cell r="H292" t="str">
            <v>bacterivor</v>
          </cell>
          <cell r="I292">
            <v>0</v>
          </cell>
        </row>
        <row r="293">
          <cell r="A293">
            <v>92</v>
          </cell>
          <cell r="B293">
            <v>2</v>
          </cell>
          <cell r="C293">
            <v>3</v>
          </cell>
          <cell r="D293" t="str">
            <v>DO2005</v>
          </cell>
          <cell r="E293">
            <v>7</v>
          </cell>
          <cell r="F293" t="str">
            <v>Hoplolaimidae</v>
          </cell>
          <cell r="G293" t="str">
            <v>female</v>
          </cell>
          <cell r="H293" t="str">
            <v>herbivor</v>
          </cell>
          <cell r="I293">
            <v>0</v>
          </cell>
        </row>
        <row r="294">
          <cell r="A294">
            <v>93</v>
          </cell>
          <cell r="B294">
            <v>2</v>
          </cell>
          <cell r="C294">
            <v>3</v>
          </cell>
          <cell r="D294" t="str">
            <v>DO2005</v>
          </cell>
          <cell r="E294">
            <v>7</v>
          </cell>
          <cell r="F294" t="str">
            <v>Tylenchidae</v>
          </cell>
          <cell r="G294" t="str">
            <v>juvenil</v>
          </cell>
          <cell r="H294" t="str">
            <v>fungivor</v>
          </cell>
          <cell r="I294">
            <v>0</v>
          </cell>
        </row>
        <row r="295">
          <cell r="A295">
            <v>94</v>
          </cell>
          <cell r="B295">
            <v>2</v>
          </cell>
          <cell r="C295">
            <v>3</v>
          </cell>
          <cell r="D295" t="str">
            <v>DO2005</v>
          </cell>
          <cell r="E295">
            <v>7</v>
          </cell>
          <cell r="F295" t="str">
            <v>Tylenchidae</v>
          </cell>
          <cell r="G295" t="str">
            <v>juvenil</v>
          </cell>
          <cell r="H295" t="str">
            <v>fungivor</v>
          </cell>
          <cell r="I295">
            <v>0</v>
          </cell>
        </row>
        <row r="296">
          <cell r="A296">
            <v>95</v>
          </cell>
          <cell r="B296">
            <v>2</v>
          </cell>
          <cell r="C296">
            <v>3</v>
          </cell>
          <cell r="D296" t="str">
            <v>DO2005</v>
          </cell>
          <cell r="E296">
            <v>7</v>
          </cell>
          <cell r="F296" t="str">
            <v>Hoplolaimidae</v>
          </cell>
          <cell r="G296" t="str">
            <v>female</v>
          </cell>
          <cell r="H296" t="str">
            <v>herbivor</v>
          </cell>
          <cell r="I296">
            <v>0</v>
          </cell>
        </row>
        <row r="297">
          <cell r="A297">
            <v>96</v>
          </cell>
          <cell r="B297">
            <v>2</v>
          </cell>
          <cell r="C297">
            <v>3</v>
          </cell>
          <cell r="D297" t="str">
            <v>DO2005</v>
          </cell>
          <cell r="E297">
            <v>7</v>
          </cell>
          <cell r="F297" t="str">
            <v>Rhabditidae</v>
          </cell>
          <cell r="G297" t="str">
            <v>female</v>
          </cell>
          <cell r="H297" t="str">
            <v>bacterivor</v>
          </cell>
          <cell r="I297">
            <v>0</v>
          </cell>
        </row>
        <row r="298">
          <cell r="A298">
            <v>97</v>
          </cell>
          <cell r="B298">
            <v>2</v>
          </cell>
          <cell r="C298">
            <v>3</v>
          </cell>
          <cell r="D298" t="str">
            <v>DO2005</v>
          </cell>
          <cell r="E298">
            <v>7</v>
          </cell>
          <cell r="F298" t="str">
            <v>Tylenchidae</v>
          </cell>
          <cell r="G298" t="str">
            <v>juvenil</v>
          </cell>
          <cell r="H298" t="str">
            <v>fungivor</v>
          </cell>
          <cell r="I298">
            <v>0</v>
          </cell>
        </row>
        <row r="299">
          <cell r="A299">
            <v>98</v>
          </cell>
          <cell r="B299">
            <v>2</v>
          </cell>
          <cell r="C299">
            <v>3</v>
          </cell>
          <cell r="D299" t="str">
            <v>DO2005</v>
          </cell>
          <cell r="E299">
            <v>7</v>
          </cell>
          <cell r="F299" t="str">
            <v>Hoplolaimidae</v>
          </cell>
          <cell r="G299" t="str">
            <v>female</v>
          </cell>
          <cell r="H299" t="str">
            <v>herbivor</v>
          </cell>
          <cell r="I299">
            <v>0</v>
          </cell>
        </row>
        <row r="300">
          <cell r="A300">
            <v>99</v>
          </cell>
          <cell r="B300">
            <v>2</v>
          </cell>
          <cell r="C300">
            <v>3</v>
          </cell>
          <cell r="D300" t="str">
            <v>DO2005</v>
          </cell>
          <cell r="E300">
            <v>7</v>
          </cell>
          <cell r="F300" t="str">
            <v>Hoplolaimidae</v>
          </cell>
          <cell r="G300" t="str">
            <v>juvenil</v>
          </cell>
          <cell r="H300" t="str">
            <v>herbivor</v>
          </cell>
          <cell r="I300">
            <v>0</v>
          </cell>
        </row>
        <row r="301">
          <cell r="A301">
            <v>100</v>
          </cell>
          <cell r="B301">
            <v>2</v>
          </cell>
          <cell r="C301">
            <v>3</v>
          </cell>
          <cell r="D301" t="str">
            <v>DO2005</v>
          </cell>
          <cell r="E301">
            <v>7</v>
          </cell>
          <cell r="F301" t="str">
            <v>Hoplolaimidae</v>
          </cell>
          <cell r="G301" t="str">
            <v>juvenil</v>
          </cell>
          <cell r="H301" t="str">
            <v>herbivor</v>
          </cell>
          <cell r="I301">
            <v>0</v>
          </cell>
        </row>
        <row r="302">
          <cell r="A302">
            <v>101</v>
          </cell>
          <cell r="B302">
            <v>2</v>
          </cell>
          <cell r="C302">
            <v>3</v>
          </cell>
          <cell r="D302" t="str">
            <v>DO2005</v>
          </cell>
          <cell r="E302">
            <v>7</v>
          </cell>
          <cell r="F302" t="str">
            <v>Tylenchidae</v>
          </cell>
          <cell r="G302" t="str">
            <v>male</v>
          </cell>
          <cell r="H302" t="str">
            <v>herbivor</v>
          </cell>
          <cell r="I302">
            <v>0</v>
          </cell>
        </row>
        <row r="303">
          <cell r="A303">
            <v>102</v>
          </cell>
          <cell r="B303">
            <v>2</v>
          </cell>
          <cell r="C303">
            <v>3</v>
          </cell>
          <cell r="D303" t="str">
            <v>DO2005</v>
          </cell>
          <cell r="E303">
            <v>7</v>
          </cell>
          <cell r="F303" t="str">
            <v>Tylenchidae</v>
          </cell>
          <cell r="G303" t="str">
            <v>female</v>
          </cell>
          <cell r="H303" t="str">
            <v>fungivor</v>
          </cell>
          <cell r="I303">
            <v>0</v>
          </cell>
        </row>
        <row r="304">
          <cell r="A304">
            <v>103</v>
          </cell>
          <cell r="B304">
            <v>2</v>
          </cell>
          <cell r="C304">
            <v>3</v>
          </cell>
          <cell r="D304" t="str">
            <v>DO2005</v>
          </cell>
          <cell r="E304">
            <v>7</v>
          </cell>
          <cell r="F304" t="str">
            <v>Cephalobidae</v>
          </cell>
          <cell r="G304" t="str">
            <v>female</v>
          </cell>
          <cell r="H304" t="str">
            <v>bacterivor</v>
          </cell>
          <cell r="I304">
            <v>0</v>
          </cell>
        </row>
        <row r="305">
          <cell r="A305">
            <v>1</v>
          </cell>
          <cell r="B305">
            <v>2</v>
          </cell>
          <cell r="C305">
            <v>11</v>
          </cell>
          <cell r="D305" t="str">
            <v>ND2011</v>
          </cell>
          <cell r="E305">
            <v>32</v>
          </cell>
          <cell r="F305" t="str">
            <v>Rhabditidae</v>
          </cell>
          <cell r="G305" t="str">
            <v>female</v>
          </cell>
          <cell r="H305" t="str">
            <v>bacterivor</v>
          </cell>
          <cell r="I305">
            <v>0</v>
          </cell>
        </row>
        <row r="306">
          <cell r="A306">
            <v>2</v>
          </cell>
          <cell r="B306">
            <v>2</v>
          </cell>
          <cell r="C306">
            <v>11</v>
          </cell>
          <cell r="D306" t="str">
            <v>ND2011</v>
          </cell>
          <cell r="E306">
            <v>32</v>
          </cell>
          <cell r="F306" t="str">
            <v>Hoplolaimidae</v>
          </cell>
          <cell r="G306" t="str">
            <v>female</v>
          </cell>
          <cell r="H306" t="str">
            <v>herbivor</v>
          </cell>
          <cell r="I306">
            <v>0</v>
          </cell>
        </row>
        <row r="307">
          <cell r="A307">
            <v>3</v>
          </cell>
          <cell r="B307">
            <v>2</v>
          </cell>
          <cell r="C307">
            <v>11</v>
          </cell>
          <cell r="D307" t="str">
            <v>ND2011</v>
          </cell>
          <cell r="E307">
            <v>32</v>
          </cell>
          <cell r="F307" t="str">
            <v>Cephalobidae</v>
          </cell>
          <cell r="G307" t="str">
            <v>female</v>
          </cell>
          <cell r="H307" t="str">
            <v>bacterivor</v>
          </cell>
          <cell r="I307">
            <v>0</v>
          </cell>
        </row>
        <row r="308">
          <cell r="A308">
            <v>4</v>
          </cell>
          <cell r="B308">
            <v>2</v>
          </cell>
          <cell r="C308">
            <v>11</v>
          </cell>
          <cell r="D308" t="str">
            <v>ND2011</v>
          </cell>
          <cell r="E308">
            <v>32</v>
          </cell>
          <cell r="F308" t="str">
            <v>Panagrolaimidae</v>
          </cell>
          <cell r="G308" t="str">
            <v>female</v>
          </cell>
          <cell r="H308" t="str">
            <v>bacterivor</v>
          </cell>
          <cell r="I308">
            <v>0</v>
          </cell>
        </row>
        <row r="309">
          <cell r="A309">
            <v>5</v>
          </cell>
          <cell r="B309">
            <v>2</v>
          </cell>
          <cell r="C309">
            <v>11</v>
          </cell>
          <cell r="D309" t="str">
            <v>ND2011</v>
          </cell>
          <cell r="E309">
            <v>32</v>
          </cell>
          <cell r="F309" t="str">
            <v>Hoplolaimidae</v>
          </cell>
          <cell r="G309" t="str">
            <v>female</v>
          </cell>
          <cell r="H309" t="str">
            <v>herbivor</v>
          </cell>
          <cell r="I309">
            <v>0</v>
          </cell>
        </row>
        <row r="310">
          <cell r="A310">
            <v>6</v>
          </cell>
          <cell r="B310">
            <v>2</v>
          </cell>
          <cell r="C310">
            <v>11</v>
          </cell>
          <cell r="D310" t="str">
            <v>ND2011</v>
          </cell>
          <cell r="E310">
            <v>32</v>
          </cell>
          <cell r="F310" t="str">
            <v>Qudsianematidae</v>
          </cell>
          <cell r="G310" t="str">
            <v>juvenil</v>
          </cell>
          <cell r="H310">
            <v>0</v>
          </cell>
          <cell r="I310">
            <v>0</v>
          </cell>
        </row>
        <row r="311">
          <cell r="A311">
            <v>7</v>
          </cell>
          <cell r="B311">
            <v>2</v>
          </cell>
          <cell r="C311">
            <v>11</v>
          </cell>
          <cell r="D311" t="str">
            <v>ND2011</v>
          </cell>
          <cell r="E311">
            <v>32</v>
          </cell>
          <cell r="F311" t="str">
            <v>Hoplolaimidae</v>
          </cell>
          <cell r="G311" t="str">
            <v>female</v>
          </cell>
          <cell r="H311" t="str">
            <v>herbivor</v>
          </cell>
          <cell r="I311">
            <v>0</v>
          </cell>
        </row>
        <row r="312">
          <cell r="A312">
            <v>8</v>
          </cell>
          <cell r="B312">
            <v>2</v>
          </cell>
          <cell r="C312">
            <v>11</v>
          </cell>
          <cell r="D312" t="str">
            <v>ND2011</v>
          </cell>
          <cell r="E312">
            <v>32</v>
          </cell>
          <cell r="F312" t="str">
            <v>Hoplolaimidae</v>
          </cell>
          <cell r="G312" t="str">
            <v>juvenil</v>
          </cell>
          <cell r="H312" t="str">
            <v>herbivor</v>
          </cell>
          <cell r="I312">
            <v>0</v>
          </cell>
        </row>
        <row r="313">
          <cell r="A313">
            <v>9</v>
          </cell>
          <cell r="B313">
            <v>2</v>
          </cell>
          <cell r="C313">
            <v>11</v>
          </cell>
          <cell r="D313" t="str">
            <v>ND2011</v>
          </cell>
          <cell r="E313">
            <v>32</v>
          </cell>
          <cell r="F313" t="str">
            <v>Hoplolaimidae</v>
          </cell>
          <cell r="G313" t="str">
            <v>female</v>
          </cell>
          <cell r="H313" t="str">
            <v>herbivor</v>
          </cell>
          <cell r="I313">
            <v>0</v>
          </cell>
        </row>
        <row r="314">
          <cell r="A314">
            <v>10</v>
          </cell>
          <cell r="B314">
            <v>2</v>
          </cell>
          <cell r="C314">
            <v>11</v>
          </cell>
          <cell r="D314" t="str">
            <v>ND2011</v>
          </cell>
          <cell r="E314">
            <v>32</v>
          </cell>
          <cell r="F314" t="str">
            <v>Qudsianematidae</v>
          </cell>
          <cell r="G314" t="str">
            <v>female</v>
          </cell>
          <cell r="H314">
            <v>0</v>
          </cell>
          <cell r="I314">
            <v>0</v>
          </cell>
        </row>
        <row r="315">
          <cell r="A315">
            <v>11</v>
          </cell>
          <cell r="B315">
            <v>2</v>
          </cell>
          <cell r="C315">
            <v>11</v>
          </cell>
          <cell r="D315" t="str">
            <v>ND2011</v>
          </cell>
          <cell r="E315">
            <v>32</v>
          </cell>
          <cell r="F315" t="str">
            <v>Hoplolaimidae</v>
          </cell>
          <cell r="G315" t="str">
            <v>juvenil</v>
          </cell>
          <cell r="H315" t="str">
            <v>herbivor</v>
          </cell>
          <cell r="I315">
            <v>0</v>
          </cell>
        </row>
        <row r="316">
          <cell r="A316">
            <v>12</v>
          </cell>
          <cell r="B316">
            <v>2</v>
          </cell>
          <cell r="C316">
            <v>11</v>
          </cell>
          <cell r="D316" t="str">
            <v>ND2011</v>
          </cell>
          <cell r="E316">
            <v>32</v>
          </cell>
          <cell r="F316" t="str">
            <v>Hoplolaimidae</v>
          </cell>
          <cell r="G316" t="str">
            <v>female</v>
          </cell>
          <cell r="H316" t="str">
            <v>herbivor</v>
          </cell>
          <cell r="I316">
            <v>0</v>
          </cell>
        </row>
        <row r="317">
          <cell r="A317">
            <v>13</v>
          </cell>
          <cell r="B317">
            <v>2</v>
          </cell>
          <cell r="C317">
            <v>11</v>
          </cell>
          <cell r="D317" t="str">
            <v>ND2011</v>
          </cell>
          <cell r="E317">
            <v>32</v>
          </cell>
          <cell r="F317" t="str">
            <v>Hoplolaimidae</v>
          </cell>
          <cell r="G317" t="str">
            <v>juvenil</v>
          </cell>
          <cell r="H317" t="str">
            <v>herbivor</v>
          </cell>
          <cell r="I317">
            <v>0</v>
          </cell>
        </row>
        <row r="318">
          <cell r="A318">
            <v>14</v>
          </cell>
          <cell r="B318">
            <v>2</v>
          </cell>
          <cell r="C318">
            <v>11</v>
          </cell>
          <cell r="D318" t="str">
            <v>ND2011</v>
          </cell>
          <cell r="E318">
            <v>32</v>
          </cell>
          <cell r="F318" t="str">
            <v>Cephalobidae</v>
          </cell>
          <cell r="G318" t="str">
            <v>juvenil</v>
          </cell>
          <cell r="H318" t="str">
            <v>bacterivor</v>
          </cell>
          <cell r="I318">
            <v>0</v>
          </cell>
        </row>
        <row r="319">
          <cell r="A319">
            <v>15</v>
          </cell>
          <cell r="B319">
            <v>2</v>
          </cell>
          <cell r="C319">
            <v>11</v>
          </cell>
          <cell r="D319" t="str">
            <v>ND2011</v>
          </cell>
          <cell r="E319">
            <v>32</v>
          </cell>
          <cell r="F319" t="str">
            <v>Thornenematidae</v>
          </cell>
          <cell r="G319" t="str">
            <v>male</v>
          </cell>
          <cell r="H319">
            <v>0</v>
          </cell>
          <cell r="I319">
            <v>0</v>
          </cell>
        </row>
        <row r="320">
          <cell r="A320">
            <v>16</v>
          </cell>
          <cell r="B320">
            <v>2</v>
          </cell>
          <cell r="C320">
            <v>11</v>
          </cell>
          <cell r="D320" t="str">
            <v>ND2011</v>
          </cell>
          <cell r="E320">
            <v>32</v>
          </cell>
          <cell r="F320" t="str">
            <v>Cephalobidae</v>
          </cell>
          <cell r="G320" t="str">
            <v>female</v>
          </cell>
          <cell r="H320" t="str">
            <v>bacterivor</v>
          </cell>
          <cell r="I320">
            <v>0</v>
          </cell>
        </row>
        <row r="321">
          <cell r="A321">
            <v>17</v>
          </cell>
          <cell r="B321">
            <v>2</v>
          </cell>
          <cell r="C321">
            <v>11</v>
          </cell>
          <cell r="D321" t="str">
            <v>ND2011</v>
          </cell>
          <cell r="E321">
            <v>32</v>
          </cell>
          <cell r="F321" t="str">
            <v>Hoplolaimidae</v>
          </cell>
          <cell r="G321" t="str">
            <v>female</v>
          </cell>
          <cell r="H321" t="str">
            <v>herbivor</v>
          </cell>
          <cell r="I321">
            <v>0</v>
          </cell>
        </row>
        <row r="322">
          <cell r="A322">
            <v>18</v>
          </cell>
          <cell r="B322">
            <v>2</v>
          </cell>
          <cell r="C322">
            <v>11</v>
          </cell>
          <cell r="D322" t="str">
            <v>ND2011</v>
          </cell>
          <cell r="E322">
            <v>32</v>
          </cell>
          <cell r="F322" t="str">
            <v>Hoplolaimidae</v>
          </cell>
          <cell r="G322" t="str">
            <v>female</v>
          </cell>
          <cell r="H322" t="str">
            <v>herbivor</v>
          </cell>
          <cell r="I322">
            <v>0</v>
          </cell>
        </row>
        <row r="323">
          <cell r="A323">
            <v>19</v>
          </cell>
          <cell r="B323">
            <v>2</v>
          </cell>
          <cell r="C323">
            <v>11</v>
          </cell>
          <cell r="D323" t="str">
            <v>ND2011</v>
          </cell>
          <cell r="E323">
            <v>32</v>
          </cell>
          <cell r="F323" t="str">
            <v>Tylenchidae</v>
          </cell>
          <cell r="G323" t="str">
            <v>female</v>
          </cell>
          <cell r="H323" t="str">
            <v>fungivor</v>
          </cell>
          <cell r="I323">
            <v>0</v>
          </cell>
        </row>
        <row r="324">
          <cell r="A324">
            <v>20</v>
          </cell>
          <cell r="B324">
            <v>2</v>
          </cell>
          <cell r="C324">
            <v>11</v>
          </cell>
          <cell r="D324" t="str">
            <v>ND2011</v>
          </cell>
          <cell r="E324">
            <v>32</v>
          </cell>
          <cell r="F324" t="str">
            <v>Thornenematidae</v>
          </cell>
          <cell r="G324" t="str">
            <v>female</v>
          </cell>
          <cell r="H324">
            <v>0</v>
          </cell>
          <cell r="I324" t="str">
            <v>x</v>
          </cell>
        </row>
        <row r="325">
          <cell r="A325">
            <v>21</v>
          </cell>
          <cell r="B325">
            <v>2</v>
          </cell>
          <cell r="C325">
            <v>11</v>
          </cell>
          <cell r="D325" t="str">
            <v>ND2011</v>
          </cell>
          <cell r="E325">
            <v>32</v>
          </cell>
          <cell r="F325" t="str">
            <v>Tylenchidae</v>
          </cell>
          <cell r="G325" t="str">
            <v>female</v>
          </cell>
          <cell r="H325" t="str">
            <v>fungivor</v>
          </cell>
          <cell r="I325" t="str">
            <v>x</v>
          </cell>
        </row>
        <row r="326">
          <cell r="A326">
            <v>22</v>
          </cell>
          <cell r="B326">
            <v>2</v>
          </cell>
          <cell r="C326">
            <v>11</v>
          </cell>
          <cell r="D326" t="str">
            <v>ND2011</v>
          </cell>
          <cell r="E326">
            <v>32</v>
          </cell>
          <cell r="F326" t="str">
            <v>Thornenematidae</v>
          </cell>
          <cell r="G326" t="str">
            <v>male</v>
          </cell>
          <cell r="H326">
            <v>0</v>
          </cell>
          <cell r="I326" t="str">
            <v>x</v>
          </cell>
        </row>
        <row r="327">
          <cell r="A327">
            <v>23</v>
          </cell>
          <cell r="B327">
            <v>2</v>
          </cell>
          <cell r="C327">
            <v>11</v>
          </cell>
          <cell r="D327" t="str">
            <v>ND2011</v>
          </cell>
          <cell r="E327">
            <v>32</v>
          </cell>
          <cell r="F327" t="str">
            <v>Hoplolaimidae</v>
          </cell>
          <cell r="G327" t="str">
            <v>juvenil</v>
          </cell>
          <cell r="H327" t="str">
            <v>herbivor</v>
          </cell>
          <cell r="I327">
            <v>0</v>
          </cell>
        </row>
        <row r="328">
          <cell r="A328">
            <v>24</v>
          </cell>
          <cell r="B328">
            <v>2</v>
          </cell>
          <cell r="C328">
            <v>11</v>
          </cell>
          <cell r="D328" t="str">
            <v>ND2011</v>
          </cell>
          <cell r="E328">
            <v>32</v>
          </cell>
          <cell r="F328" t="str">
            <v>Hoplolaimidae</v>
          </cell>
          <cell r="G328" t="str">
            <v>female</v>
          </cell>
          <cell r="H328" t="str">
            <v>herbivor</v>
          </cell>
          <cell r="I328">
            <v>0</v>
          </cell>
        </row>
        <row r="329">
          <cell r="A329">
            <v>25</v>
          </cell>
          <cell r="B329">
            <v>2</v>
          </cell>
          <cell r="C329">
            <v>11</v>
          </cell>
          <cell r="D329" t="str">
            <v>ND2011</v>
          </cell>
          <cell r="E329">
            <v>32</v>
          </cell>
          <cell r="F329" t="str">
            <v>Mononchidae</v>
          </cell>
          <cell r="G329" t="str">
            <v>female</v>
          </cell>
          <cell r="H329" t="str">
            <v>carnivor</v>
          </cell>
          <cell r="I329">
            <v>0</v>
          </cell>
        </row>
        <row r="330">
          <cell r="A330">
            <v>26</v>
          </cell>
          <cell r="B330">
            <v>2</v>
          </cell>
          <cell r="C330">
            <v>11</v>
          </cell>
          <cell r="D330" t="str">
            <v>ND2011</v>
          </cell>
          <cell r="E330">
            <v>32</v>
          </cell>
          <cell r="F330" t="str">
            <v>Hoplolaimidae</v>
          </cell>
          <cell r="G330" t="str">
            <v>female</v>
          </cell>
          <cell r="H330" t="str">
            <v>herbivor</v>
          </cell>
          <cell r="I330">
            <v>0</v>
          </cell>
        </row>
        <row r="331">
          <cell r="A331">
            <v>27</v>
          </cell>
          <cell r="B331">
            <v>2</v>
          </cell>
          <cell r="C331">
            <v>11</v>
          </cell>
          <cell r="D331" t="str">
            <v>ND2011</v>
          </cell>
          <cell r="E331">
            <v>32</v>
          </cell>
          <cell r="F331" t="str">
            <v>Hoplolaimidae</v>
          </cell>
          <cell r="G331" t="str">
            <v>juvenil</v>
          </cell>
          <cell r="H331" t="str">
            <v>herbivor</v>
          </cell>
          <cell r="I331">
            <v>0</v>
          </cell>
        </row>
        <row r="332">
          <cell r="A332">
            <v>28</v>
          </cell>
          <cell r="B332">
            <v>2</v>
          </cell>
          <cell r="C332">
            <v>11</v>
          </cell>
          <cell r="D332" t="str">
            <v>ND2011</v>
          </cell>
          <cell r="E332">
            <v>32</v>
          </cell>
          <cell r="F332" t="str">
            <v>Hoplolaimidae</v>
          </cell>
          <cell r="G332" t="str">
            <v>juvenil</v>
          </cell>
          <cell r="H332" t="str">
            <v>herbivor</v>
          </cell>
          <cell r="I332" t="str">
            <v>x</v>
          </cell>
        </row>
        <row r="333">
          <cell r="A333">
            <v>29</v>
          </cell>
          <cell r="B333">
            <v>2</v>
          </cell>
          <cell r="C333">
            <v>11</v>
          </cell>
          <cell r="D333" t="str">
            <v>ND2011</v>
          </cell>
          <cell r="E333">
            <v>32</v>
          </cell>
          <cell r="F333" t="str">
            <v>Qudsianematidae</v>
          </cell>
          <cell r="G333" t="str">
            <v>female</v>
          </cell>
          <cell r="H333">
            <v>0</v>
          </cell>
          <cell r="I333" t="str">
            <v>x</v>
          </cell>
        </row>
        <row r="334">
          <cell r="A334">
            <v>30</v>
          </cell>
          <cell r="B334">
            <v>2</v>
          </cell>
          <cell r="C334">
            <v>11</v>
          </cell>
          <cell r="D334" t="str">
            <v>ND2011</v>
          </cell>
          <cell r="E334">
            <v>32</v>
          </cell>
          <cell r="F334" t="str">
            <v>unknown</v>
          </cell>
          <cell r="G334" t="str">
            <v>juvenil</v>
          </cell>
          <cell r="H334" t="str">
            <v>herbivor</v>
          </cell>
          <cell r="I334">
            <v>0</v>
          </cell>
        </row>
        <row r="335">
          <cell r="A335">
            <v>31</v>
          </cell>
          <cell r="B335">
            <v>2</v>
          </cell>
          <cell r="C335">
            <v>11</v>
          </cell>
          <cell r="D335" t="str">
            <v>ND2011</v>
          </cell>
          <cell r="E335">
            <v>32</v>
          </cell>
          <cell r="F335" t="str">
            <v>Hoplolaimidae</v>
          </cell>
          <cell r="G335" t="str">
            <v>juvenil</v>
          </cell>
          <cell r="H335" t="str">
            <v>herbivor</v>
          </cell>
          <cell r="I335">
            <v>0</v>
          </cell>
        </row>
        <row r="336">
          <cell r="A336">
            <v>32</v>
          </cell>
          <cell r="B336">
            <v>2</v>
          </cell>
          <cell r="C336">
            <v>11</v>
          </cell>
          <cell r="D336" t="str">
            <v>ND2011</v>
          </cell>
          <cell r="E336">
            <v>32</v>
          </cell>
          <cell r="F336" t="str">
            <v>Hoplolaimidae</v>
          </cell>
          <cell r="G336" t="str">
            <v>female</v>
          </cell>
          <cell r="H336" t="str">
            <v>herbivor</v>
          </cell>
          <cell r="I336">
            <v>0</v>
          </cell>
        </row>
        <row r="337">
          <cell r="A337">
            <v>33</v>
          </cell>
          <cell r="B337">
            <v>2</v>
          </cell>
          <cell r="C337">
            <v>11</v>
          </cell>
          <cell r="D337" t="str">
            <v>ND2011</v>
          </cell>
          <cell r="E337">
            <v>32</v>
          </cell>
          <cell r="F337" t="str">
            <v>Hoplolaimidae</v>
          </cell>
          <cell r="G337" t="str">
            <v>juvenil</v>
          </cell>
          <cell r="H337" t="str">
            <v>herbivor</v>
          </cell>
          <cell r="I337">
            <v>0</v>
          </cell>
        </row>
        <row r="338">
          <cell r="A338">
            <v>34</v>
          </cell>
          <cell r="B338">
            <v>2</v>
          </cell>
          <cell r="C338">
            <v>11</v>
          </cell>
          <cell r="D338" t="str">
            <v>ND2011</v>
          </cell>
          <cell r="E338">
            <v>32</v>
          </cell>
          <cell r="F338" t="str">
            <v>Cephalobidae</v>
          </cell>
          <cell r="G338" t="str">
            <v>female</v>
          </cell>
          <cell r="H338" t="str">
            <v>bacterivor</v>
          </cell>
          <cell r="I338">
            <v>0</v>
          </cell>
        </row>
        <row r="339">
          <cell r="A339">
            <v>35</v>
          </cell>
          <cell r="B339">
            <v>2</v>
          </cell>
          <cell r="C339">
            <v>11</v>
          </cell>
          <cell r="D339" t="str">
            <v>ND2011</v>
          </cell>
          <cell r="E339">
            <v>32</v>
          </cell>
          <cell r="F339" t="str">
            <v>Criconematidae</v>
          </cell>
          <cell r="G339" t="str">
            <v>unknown</v>
          </cell>
          <cell r="H339" t="str">
            <v>herbivor</v>
          </cell>
          <cell r="I339" t="str">
            <v>x</v>
          </cell>
        </row>
        <row r="340">
          <cell r="A340">
            <v>36</v>
          </cell>
          <cell r="B340">
            <v>2</v>
          </cell>
          <cell r="C340">
            <v>11</v>
          </cell>
          <cell r="D340" t="str">
            <v>ND2011</v>
          </cell>
          <cell r="E340">
            <v>32</v>
          </cell>
          <cell r="F340" t="str">
            <v>Hoplolaimidae</v>
          </cell>
          <cell r="G340" t="str">
            <v>female</v>
          </cell>
          <cell r="H340" t="str">
            <v>herbivor</v>
          </cell>
          <cell r="I340">
            <v>0</v>
          </cell>
        </row>
        <row r="341">
          <cell r="A341">
            <v>37</v>
          </cell>
          <cell r="B341">
            <v>2</v>
          </cell>
          <cell r="C341">
            <v>11</v>
          </cell>
          <cell r="D341" t="str">
            <v>ND2011</v>
          </cell>
          <cell r="E341">
            <v>32</v>
          </cell>
          <cell r="F341" t="str">
            <v>Cephalobidae</v>
          </cell>
          <cell r="G341" t="str">
            <v>female</v>
          </cell>
          <cell r="H341" t="str">
            <v>bacterivor</v>
          </cell>
          <cell r="I341">
            <v>0</v>
          </cell>
        </row>
        <row r="342">
          <cell r="A342">
            <v>38</v>
          </cell>
          <cell r="B342">
            <v>2</v>
          </cell>
          <cell r="C342">
            <v>11</v>
          </cell>
          <cell r="D342" t="str">
            <v>ND2011</v>
          </cell>
          <cell r="E342">
            <v>32</v>
          </cell>
          <cell r="F342" t="str">
            <v>Hoplolaimidae</v>
          </cell>
          <cell r="G342" t="str">
            <v>female</v>
          </cell>
          <cell r="H342" t="str">
            <v>herbivor</v>
          </cell>
          <cell r="I342">
            <v>0</v>
          </cell>
        </row>
        <row r="343">
          <cell r="A343">
            <v>39</v>
          </cell>
          <cell r="B343">
            <v>2</v>
          </cell>
          <cell r="C343">
            <v>11</v>
          </cell>
          <cell r="D343" t="str">
            <v>ND2011</v>
          </cell>
          <cell r="E343">
            <v>32</v>
          </cell>
          <cell r="F343" t="str">
            <v>Plectidae</v>
          </cell>
          <cell r="G343" t="str">
            <v>male</v>
          </cell>
          <cell r="H343" t="str">
            <v>bacterivor</v>
          </cell>
          <cell r="I343" t="str">
            <v>x</v>
          </cell>
        </row>
        <row r="344">
          <cell r="A344">
            <v>40</v>
          </cell>
          <cell r="B344">
            <v>2</v>
          </cell>
          <cell r="C344">
            <v>11</v>
          </cell>
          <cell r="D344" t="str">
            <v>ND2011</v>
          </cell>
          <cell r="E344">
            <v>32</v>
          </cell>
          <cell r="F344" t="str">
            <v>Mononchidae</v>
          </cell>
          <cell r="G344" t="str">
            <v>female</v>
          </cell>
          <cell r="H344" t="str">
            <v>carnivor</v>
          </cell>
          <cell r="I344">
            <v>0</v>
          </cell>
        </row>
        <row r="345">
          <cell r="A345">
            <v>41</v>
          </cell>
          <cell r="B345">
            <v>2</v>
          </cell>
          <cell r="C345">
            <v>11</v>
          </cell>
          <cell r="D345" t="str">
            <v>ND2011</v>
          </cell>
          <cell r="E345">
            <v>32</v>
          </cell>
          <cell r="F345" t="str">
            <v>Belondiridae</v>
          </cell>
          <cell r="G345" t="str">
            <v>juvenil</v>
          </cell>
          <cell r="H345" t="str">
            <v>herbivor</v>
          </cell>
          <cell r="I345">
            <v>0</v>
          </cell>
        </row>
        <row r="346">
          <cell r="A346">
            <v>42</v>
          </cell>
          <cell r="B346">
            <v>2</v>
          </cell>
          <cell r="C346">
            <v>11</v>
          </cell>
          <cell r="D346" t="str">
            <v>ND2011</v>
          </cell>
          <cell r="E346">
            <v>32</v>
          </cell>
          <cell r="F346" t="str">
            <v>Panagrolaimidae</v>
          </cell>
          <cell r="G346" t="str">
            <v>juvenil</v>
          </cell>
          <cell r="H346" t="str">
            <v>bacterivor</v>
          </cell>
          <cell r="I346">
            <v>0</v>
          </cell>
        </row>
        <row r="347">
          <cell r="A347">
            <v>43</v>
          </cell>
          <cell r="B347">
            <v>2</v>
          </cell>
          <cell r="C347">
            <v>11</v>
          </cell>
          <cell r="D347" t="str">
            <v>ND2011</v>
          </cell>
          <cell r="E347">
            <v>32</v>
          </cell>
          <cell r="F347" t="str">
            <v>Hoplolaimidae</v>
          </cell>
          <cell r="G347" t="str">
            <v>female</v>
          </cell>
          <cell r="H347" t="str">
            <v>herbivor</v>
          </cell>
          <cell r="I347">
            <v>0</v>
          </cell>
        </row>
        <row r="348">
          <cell r="A348">
            <v>44</v>
          </cell>
          <cell r="B348">
            <v>2</v>
          </cell>
          <cell r="C348">
            <v>11</v>
          </cell>
          <cell r="D348" t="str">
            <v>ND2011</v>
          </cell>
          <cell r="E348">
            <v>32</v>
          </cell>
          <cell r="F348" t="str">
            <v>Hoplolaimidae</v>
          </cell>
          <cell r="G348" t="str">
            <v>juvenil</v>
          </cell>
          <cell r="H348" t="str">
            <v>herbivor</v>
          </cell>
          <cell r="I348">
            <v>0</v>
          </cell>
        </row>
        <row r="349">
          <cell r="A349">
            <v>45</v>
          </cell>
          <cell r="B349">
            <v>2</v>
          </cell>
          <cell r="C349">
            <v>11</v>
          </cell>
          <cell r="D349" t="str">
            <v>ND2011</v>
          </cell>
          <cell r="E349">
            <v>32</v>
          </cell>
          <cell r="F349" t="str">
            <v>Tylenchidae</v>
          </cell>
          <cell r="G349" t="str">
            <v>Female</v>
          </cell>
          <cell r="H349" t="str">
            <v>fungivor</v>
          </cell>
          <cell r="I349">
            <v>0</v>
          </cell>
        </row>
        <row r="350">
          <cell r="A350">
            <v>46</v>
          </cell>
          <cell r="B350">
            <v>2</v>
          </cell>
          <cell r="C350">
            <v>11</v>
          </cell>
          <cell r="D350" t="str">
            <v>ND2011</v>
          </cell>
          <cell r="E350">
            <v>32</v>
          </cell>
          <cell r="F350" t="str">
            <v>Hoplolaimidae</v>
          </cell>
          <cell r="G350" t="str">
            <v>female</v>
          </cell>
          <cell r="H350" t="str">
            <v>herbivor</v>
          </cell>
          <cell r="I350">
            <v>0</v>
          </cell>
        </row>
        <row r="351">
          <cell r="A351">
            <v>47</v>
          </cell>
          <cell r="B351">
            <v>2</v>
          </cell>
          <cell r="C351">
            <v>11</v>
          </cell>
          <cell r="D351" t="str">
            <v>ND2011</v>
          </cell>
          <cell r="E351">
            <v>32</v>
          </cell>
          <cell r="F351" t="str">
            <v>Hoplolaimidae</v>
          </cell>
          <cell r="G351" t="str">
            <v>juvenil</v>
          </cell>
          <cell r="H351" t="str">
            <v>herbivor</v>
          </cell>
          <cell r="I351" t="str">
            <v>x schwanz</v>
          </cell>
        </row>
        <row r="352">
          <cell r="A352">
            <v>48</v>
          </cell>
          <cell r="B352">
            <v>2</v>
          </cell>
          <cell r="C352">
            <v>11</v>
          </cell>
          <cell r="D352" t="str">
            <v>ND2011</v>
          </cell>
          <cell r="E352">
            <v>32</v>
          </cell>
          <cell r="F352" t="str">
            <v>Panagrolaimidae</v>
          </cell>
          <cell r="G352" t="str">
            <v>female</v>
          </cell>
          <cell r="H352" t="str">
            <v>bacterivor</v>
          </cell>
          <cell r="I352" t="str">
            <v>x</v>
          </cell>
        </row>
        <row r="353">
          <cell r="A353">
            <v>49</v>
          </cell>
          <cell r="B353">
            <v>2</v>
          </cell>
          <cell r="C353">
            <v>11</v>
          </cell>
          <cell r="D353" t="str">
            <v>ND2011</v>
          </cell>
          <cell r="E353">
            <v>32</v>
          </cell>
          <cell r="F353" t="str">
            <v>Hoplolaimidae</v>
          </cell>
          <cell r="G353" t="str">
            <v>female</v>
          </cell>
          <cell r="H353" t="str">
            <v>herbivor</v>
          </cell>
          <cell r="I353">
            <v>0</v>
          </cell>
        </row>
        <row r="354">
          <cell r="A354">
            <v>50</v>
          </cell>
          <cell r="B354">
            <v>2</v>
          </cell>
          <cell r="C354">
            <v>11</v>
          </cell>
          <cell r="D354" t="str">
            <v>ND2011</v>
          </cell>
          <cell r="E354">
            <v>32</v>
          </cell>
          <cell r="F354" t="str">
            <v>Hoplolaimidae</v>
          </cell>
          <cell r="G354" t="str">
            <v>juvenil</v>
          </cell>
          <cell r="H354" t="str">
            <v>herbivor</v>
          </cell>
          <cell r="I354">
            <v>0</v>
          </cell>
        </row>
        <row r="355">
          <cell r="A355">
            <v>51</v>
          </cell>
          <cell r="B355">
            <v>2</v>
          </cell>
          <cell r="C355">
            <v>11</v>
          </cell>
          <cell r="D355" t="str">
            <v>ND2011</v>
          </cell>
          <cell r="E355">
            <v>32</v>
          </cell>
          <cell r="F355" t="str">
            <v>Cephalobidae</v>
          </cell>
          <cell r="G355" t="str">
            <v>female</v>
          </cell>
          <cell r="H355" t="str">
            <v>bacterivor</v>
          </cell>
          <cell r="I355">
            <v>0</v>
          </cell>
        </row>
        <row r="356">
          <cell r="A356">
            <v>52</v>
          </cell>
          <cell r="B356">
            <v>2</v>
          </cell>
          <cell r="C356">
            <v>11</v>
          </cell>
          <cell r="D356" t="str">
            <v>ND2011</v>
          </cell>
          <cell r="E356">
            <v>32</v>
          </cell>
          <cell r="F356" t="str">
            <v>Hoplolaimidae</v>
          </cell>
          <cell r="G356" t="str">
            <v>juvenil</v>
          </cell>
          <cell r="H356" t="str">
            <v>herbivor</v>
          </cell>
          <cell r="I356">
            <v>0</v>
          </cell>
        </row>
        <row r="357">
          <cell r="A357">
            <v>53</v>
          </cell>
          <cell r="B357">
            <v>2</v>
          </cell>
          <cell r="C357">
            <v>11</v>
          </cell>
          <cell r="D357" t="str">
            <v>ND2011</v>
          </cell>
          <cell r="E357">
            <v>32</v>
          </cell>
          <cell r="F357" t="str">
            <v>Hoplolaimidae</v>
          </cell>
          <cell r="G357" t="str">
            <v>juvenil</v>
          </cell>
          <cell r="H357" t="str">
            <v>herbivor</v>
          </cell>
          <cell r="I357">
            <v>0</v>
          </cell>
        </row>
        <row r="358">
          <cell r="A358">
            <v>54</v>
          </cell>
          <cell r="B358">
            <v>2</v>
          </cell>
          <cell r="C358">
            <v>11</v>
          </cell>
          <cell r="D358" t="str">
            <v>ND2011</v>
          </cell>
          <cell r="E358">
            <v>32</v>
          </cell>
          <cell r="F358" t="str">
            <v>Hoplolaimidae</v>
          </cell>
          <cell r="G358" t="str">
            <v>juvenil</v>
          </cell>
          <cell r="H358" t="str">
            <v>herbivor</v>
          </cell>
          <cell r="I358">
            <v>0</v>
          </cell>
        </row>
        <row r="359">
          <cell r="A359">
            <v>55</v>
          </cell>
          <cell r="B359">
            <v>2</v>
          </cell>
          <cell r="C359">
            <v>11</v>
          </cell>
          <cell r="D359" t="str">
            <v>ND2011</v>
          </cell>
          <cell r="E359">
            <v>32</v>
          </cell>
          <cell r="F359" t="str">
            <v>Hoplolaimidae</v>
          </cell>
          <cell r="G359" t="str">
            <v>juvenil</v>
          </cell>
          <cell r="H359" t="str">
            <v>herbivor</v>
          </cell>
          <cell r="I359">
            <v>0</v>
          </cell>
        </row>
        <row r="360">
          <cell r="A360">
            <v>56</v>
          </cell>
          <cell r="B360">
            <v>2</v>
          </cell>
          <cell r="C360">
            <v>11</v>
          </cell>
          <cell r="D360" t="str">
            <v>ND2011</v>
          </cell>
          <cell r="E360">
            <v>32</v>
          </cell>
          <cell r="F360" t="str">
            <v>Hoplolaimidae</v>
          </cell>
          <cell r="G360" t="str">
            <v>female</v>
          </cell>
          <cell r="H360" t="str">
            <v>herbivor</v>
          </cell>
          <cell r="I360">
            <v>0</v>
          </cell>
        </row>
        <row r="361">
          <cell r="A361">
            <v>57</v>
          </cell>
          <cell r="B361">
            <v>2</v>
          </cell>
          <cell r="C361">
            <v>11</v>
          </cell>
          <cell r="D361" t="str">
            <v>ND2011</v>
          </cell>
          <cell r="E361">
            <v>32</v>
          </cell>
          <cell r="F361" t="str">
            <v>Hoplolaimidae</v>
          </cell>
          <cell r="G361" t="str">
            <v>juvenil</v>
          </cell>
          <cell r="H361" t="str">
            <v>herbivor</v>
          </cell>
          <cell r="I361">
            <v>0</v>
          </cell>
        </row>
        <row r="362">
          <cell r="A362">
            <v>58</v>
          </cell>
          <cell r="B362">
            <v>2</v>
          </cell>
          <cell r="C362">
            <v>11</v>
          </cell>
          <cell r="D362" t="str">
            <v>ND2011</v>
          </cell>
          <cell r="E362">
            <v>32</v>
          </cell>
          <cell r="F362" t="str">
            <v>Hoplolaimidae</v>
          </cell>
          <cell r="G362" t="str">
            <v>female</v>
          </cell>
          <cell r="H362" t="str">
            <v>herbivor</v>
          </cell>
          <cell r="I362">
            <v>0</v>
          </cell>
        </row>
        <row r="363">
          <cell r="A363">
            <v>59</v>
          </cell>
          <cell r="B363">
            <v>2</v>
          </cell>
          <cell r="C363">
            <v>11</v>
          </cell>
          <cell r="D363" t="str">
            <v>ND2011</v>
          </cell>
          <cell r="E363">
            <v>32</v>
          </cell>
          <cell r="F363" t="str">
            <v>Hoplolaimidae</v>
          </cell>
          <cell r="G363" t="str">
            <v>female</v>
          </cell>
          <cell r="H363" t="str">
            <v>herbivor</v>
          </cell>
          <cell r="I363">
            <v>0</v>
          </cell>
        </row>
        <row r="364">
          <cell r="A364">
            <v>60</v>
          </cell>
          <cell r="B364">
            <v>2</v>
          </cell>
          <cell r="C364">
            <v>11</v>
          </cell>
          <cell r="D364" t="str">
            <v>ND2011</v>
          </cell>
          <cell r="E364">
            <v>32</v>
          </cell>
          <cell r="F364" t="str">
            <v>Hoplolaimidae</v>
          </cell>
          <cell r="G364" t="str">
            <v>female</v>
          </cell>
          <cell r="H364" t="str">
            <v>herbivor</v>
          </cell>
          <cell r="I364">
            <v>0</v>
          </cell>
        </row>
        <row r="365">
          <cell r="A365">
            <v>61</v>
          </cell>
          <cell r="B365">
            <v>2</v>
          </cell>
          <cell r="C365">
            <v>11</v>
          </cell>
          <cell r="D365" t="str">
            <v>ND2011</v>
          </cell>
          <cell r="E365">
            <v>32</v>
          </cell>
          <cell r="F365" t="str">
            <v>Tylenchidae</v>
          </cell>
          <cell r="G365" t="str">
            <v>juvenil</v>
          </cell>
          <cell r="H365" t="str">
            <v>herbivor</v>
          </cell>
          <cell r="I365">
            <v>0</v>
          </cell>
        </row>
        <row r="366">
          <cell r="A366">
            <v>62</v>
          </cell>
          <cell r="B366">
            <v>2</v>
          </cell>
          <cell r="C366">
            <v>11</v>
          </cell>
          <cell r="D366" t="str">
            <v>ND2011</v>
          </cell>
          <cell r="E366">
            <v>32</v>
          </cell>
          <cell r="F366" t="str">
            <v>Hoplolaimidae</v>
          </cell>
          <cell r="G366" t="str">
            <v>juvenil</v>
          </cell>
          <cell r="H366" t="str">
            <v>herbivor</v>
          </cell>
          <cell r="I366">
            <v>0</v>
          </cell>
        </row>
        <row r="367">
          <cell r="A367">
            <v>63</v>
          </cell>
          <cell r="B367">
            <v>2</v>
          </cell>
          <cell r="C367">
            <v>11</v>
          </cell>
          <cell r="D367" t="str">
            <v>ND2011</v>
          </cell>
          <cell r="E367">
            <v>32</v>
          </cell>
          <cell r="F367" t="str">
            <v>Hoplolaimidae</v>
          </cell>
          <cell r="G367" t="str">
            <v>female</v>
          </cell>
          <cell r="H367" t="str">
            <v>herbivor</v>
          </cell>
          <cell r="I367">
            <v>0</v>
          </cell>
        </row>
        <row r="368">
          <cell r="A368">
            <v>64</v>
          </cell>
          <cell r="B368">
            <v>2</v>
          </cell>
          <cell r="C368">
            <v>11</v>
          </cell>
          <cell r="D368" t="str">
            <v>ND2011</v>
          </cell>
          <cell r="E368">
            <v>32</v>
          </cell>
          <cell r="F368" t="str">
            <v>Mononchidae</v>
          </cell>
          <cell r="G368" t="str">
            <v>juvenil</v>
          </cell>
          <cell r="H368" t="str">
            <v>carnivor</v>
          </cell>
          <cell r="I368">
            <v>0</v>
          </cell>
        </row>
        <row r="369">
          <cell r="A369">
            <v>65</v>
          </cell>
          <cell r="B369">
            <v>2</v>
          </cell>
          <cell r="C369">
            <v>11</v>
          </cell>
          <cell r="D369" t="str">
            <v>ND2011</v>
          </cell>
          <cell r="E369">
            <v>32</v>
          </cell>
          <cell r="F369" t="str">
            <v>Plectidae</v>
          </cell>
          <cell r="G369" t="str">
            <v>male</v>
          </cell>
          <cell r="H369" t="str">
            <v>bacterivor</v>
          </cell>
          <cell r="I369">
            <v>0</v>
          </cell>
        </row>
        <row r="370">
          <cell r="A370">
            <v>66</v>
          </cell>
          <cell r="B370">
            <v>2</v>
          </cell>
          <cell r="C370">
            <v>11</v>
          </cell>
          <cell r="D370" t="str">
            <v>ND2011</v>
          </cell>
          <cell r="E370">
            <v>32</v>
          </cell>
          <cell r="F370" t="str">
            <v>Hoplolaimidae</v>
          </cell>
          <cell r="G370" t="str">
            <v>juvenil</v>
          </cell>
          <cell r="H370" t="str">
            <v>herbivor</v>
          </cell>
          <cell r="I370">
            <v>0</v>
          </cell>
        </row>
        <row r="371">
          <cell r="A371">
            <v>67</v>
          </cell>
          <cell r="B371">
            <v>2</v>
          </cell>
          <cell r="C371">
            <v>11</v>
          </cell>
          <cell r="D371" t="str">
            <v>ND2011</v>
          </cell>
          <cell r="E371">
            <v>32</v>
          </cell>
          <cell r="F371" t="str">
            <v>Hoplolaimidae</v>
          </cell>
          <cell r="G371" t="str">
            <v>female</v>
          </cell>
          <cell r="H371" t="str">
            <v>herbivor</v>
          </cell>
          <cell r="I371">
            <v>0</v>
          </cell>
        </row>
        <row r="372">
          <cell r="A372">
            <v>68</v>
          </cell>
          <cell r="B372">
            <v>2</v>
          </cell>
          <cell r="C372">
            <v>11</v>
          </cell>
          <cell r="D372" t="str">
            <v>ND2011</v>
          </cell>
          <cell r="E372">
            <v>32</v>
          </cell>
          <cell r="F372" t="str">
            <v>Hoplolaimidae</v>
          </cell>
          <cell r="G372" t="str">
            <v>female</v>
          </cell>
          <cell r="H372" t="str">
            <v>herbivor</v>
          </cell>
          <cell r="I372">
            <v>0</v>
          </cell>
        </row>
        <row r="373">
          <cell r="A373">
            <v>69</v>
          </cell>
          <cell r="B373">
            <v>2</v>
          </cell>
          <cell r="C373">
            <v>11</v>
          </cell>
          <cell r="D373" t="str">
            <v>ND2011</v>
          </cell>
          <cell r="E373">
            <v>32</v>
          </cell>
          <cell r="F373" t="str">
            <v>Hoplolaimidae</v>
          </cell>
          <cell r="G373" t="str">
            <v>female</v>
          </cell>
          <cell r="H373" t="str">
            <v>herbivor</v>
          </cell>
          <cell r="I373">
            <v>0</v>
          </cell>
        </row>
        <row r="374">
          <cell r="A374">
            <v>70</v>
          </cell>
          <cell r="B374">
            <v>2</v>
          </cell>
          <cell r="C374">
            <v>11</v>
          </cell>
          <cell r="D374" t="str">
            <v>ND2011</v>
          </cell>
          <cell r="E374">
            <v>32</v>
          </cell>
          <cell r="F374" t="str">
            <v>Hoplolaimidae</v>
          </cell>
          <cell r="G374" t="str">
            <v>female</v>
          </cell>
          <cell r="H374" t="str">
            <v>herbivor</v>
          </cell>
          <cell r="I374">
            <v>0</v>
          </cell>
        </row>
        <row r="375">
          <cell r="A375">
            <v>71</v>
          </cell>
          <cell r="B375">
            <v>2</v>
          </cell>
          <cell r="C375">
            <v>11</v>
          </cell>
          <cell r="D375" t="str">
            <v>ND2011</v>
          </cell>
          <cell r="E375">
            <v>32</v>
          </cell>
          <cell r="F375" t="str">
            <v>Hoplolaimidae</v>
          </cell>
          <cell r="G375" t="str">
            <v>male</v>
          </cell>
          <cell r="H375" t="str">
            <v>herbivor</v>
          </cell>
          <cell r="I375" t="str">
            <v>x</v>
          </cell>
        </row>
        <row r="376">
          <cell r="A376">
            <v>72</v>
          </cell>
          <cell r="B376">
            <v>2</v>
          </cell>
          <cell r="C376">
            <v>11</v>
          </cell>
          <cell r="D376" t="str">
            <v>ND2011</v>
          </cell>
          <cell r="E376">
            <v>32</v>
          </cell>
          <cell r="F376" t="str">
            <v>Rhabditidae</v>
          </cell>
          <cell r="G376" t="str">
            <v>juvenil</v>
          </cell>
          <cell r="H376" t="str">
            <v>bacterivor</v>
          </cell>
          <cell r="I376">
            <v>0</v>
          </cell>
        </row>
        <row r="377">
          <cell r="A377">
            <v>73</v>
          </cell>
          <cell r="B377">
            <v>2</v>
          </cell>
          <cell r="C377">
            <v>11</v>
          </cell>
          <cell r="D377" t="str">
            <v>ND2011</v>
          </cell>
          <cell r="E377">
            <v>32</v>
          </cell>
          <cell r="F377" t="str">
            <v>Hoplolaimidae</v>
          </cell>
          <cell r="G377" t="str">
            <v>female</v>
          </cell>
          <cell r="H377" t="str">
            <v>herbivor</v>
          </cell>
          <cell r="I377">
            <v>0</v>
          </cell>
        </row>
        <row r="378">
          <cell r="A378">
            <v>74</v>
          </cell>
          <cell r="B378">
            <v>2</v>
          </cell>
          <cell r="C378">
            <v>11</v>
          </cell>
          <cell r="D378" t="str">
            <v>ND2011</v>
          </cell>
          <cell r="E378">
            <v>32</v>
          </cell>
          <cell r="F378" t="str">
            <v>Hoplolaimidae</v>
          </cell>
          <cell r="G378" t="str">
            <v>juvenil</v>
          </cell>
          <cell r="H378" t="str">
            <v>herbivor</v>
          </cell>
          <cell r="I378">
            <v>0</v>
          </cell>
        </row>
        <row r="379">
          <cell r="A379">
            <v>75</v>
          </cell>
          <cell r="B379">
            <v>2</v>
          </cell>
          <cell r="C379">
            <v>11</v>
          </cell>
          <cell r="D379" t="str">
            <v>ND2011</v>
          </cell>
          <cell r="E379">
            <v>32</v>
          </cell>
          <cell r="F379" t="str">
            <v>Tylenchidae</v>
          </cell>
          <cell r="G379" t="str">
            <v>female</v>
          </cell>
          <cell r="H379" t="str">
            <v>fungivor</v>
          </cell>
          <cell r="I379">
            <v>0</v>
          </cell>
        </row>
        <row r="380">
          <cell r="A380">
            <v>76</v>
          </cell>
          <cell r="B380">
            <v>2</v>
          </cell>
          <cell r="C380">
            <v>11</v>
          </cell>
          <cell r="D380" t="str">
            <v>ND2011</v>
          </cell>
          <cell r="E380">
            <v>32</v>
          </cell>
          <cell r="F380" t="str">
            <v>Cephalobidae</v>
          </cell>
          <cell r="G380" t="str">
            <v>female</v>
          </cell>
          <cell r="H380" t="str">
            <v>bacterivor</v>
          </cell>
          <cell r="I380">
            <v>0</v>
          </cell>
        </row>
        <row r="381">
          <cell r="A381">
            <v>77</v>
          </cell>
          <cell r="B381">
            <v>2</v>
          </cell>
          <cell r="C381">
            <v>11</v>
          </cell>
          <cell r="D381" t="str">
            <v>ND2011</v>
          </cell>
          <cell r="E381">
            <v>32</v>
          </cell>
          <cell r="F381" t="str">
            <v>Hoplolaimidae</v>
          </cell>
          <cell r="G381" t="str">
            <v>juvenil</v>
          </cell>
          <cell r="H381" t="str">
            <v>herbivor</v>
          </cell>
          <cell r="I381">
            <v>0</v>
          </cell>
        </row>
        <row r="382">
          <cell r="A382">
            <v>78</v>
          </cell>
          <cell r="B382">
            <v>2</v>
          </cell>
          <cell r="C382">
            <v>11</v>
          </cell>
          <cell r="D382" t="str">
            <v>ND2011</v>
          </cell>
          <cell r="E382">
            <v>32</v>
          </cell>
          <cell r="F382" t="str">
            <v>Cephalobidae</v>
          </cell>
          <cell r="G382" t="str">
            <v>female</v>
          </cell>
          <cell r="H382" t="str">
            <v>bacterivor</v>
          </cell>
          <cell r="I382">
            <v>0</v>
          </cell>
        </row>
        <row r="383">
          <cell r="A383">
            <v>79</v>
          </cell>
          <cell r="B383">
            <v>2</v>
          </cell>
          <cell r="C383">
            <v>11</v>
          </cell>
          <cell r="D383" t="str">
            <v>ND2011</v>
          </cell>
          <cell r="E383">
            <v>32</v>
          </cell>
          <cell r="F383" t="str">
            <v>Hoplolaimidae</v>
          </cell>
          <cell r="G383" t="str">
            <v>female</v>
          </cell>
          <cell r="H383" t="str">
            <v>herbivor</v>
          </cell>
          <cell r="I383">
            <v>0</v>
          </cell>
        </row>
        <row r="384">
          <cell r="A384">
            <v>80</v>
          </cell>
          <cell r="B384">
            <v>2</v>
          </cell>
          <cell r="C384">
            <v>11</v>
          </cell>
          <cell r="D384" t="str">
            <v>ND2011</v>
          </cell>
          <cell r="E384">
            <v>32</v>
          </cell>
          <cell r="F384" t="str">
            <v>Hoplolaimidae</v>
          </cell>
          <cell r="G384" t="str">
            <v>female</v>
          </cell>
          <cell r="H384" t="str">
            <v>herbivor</v>
          </cell>
          <cell r="I384">
            <v>0</v>
          </cell>
        </row>
        <row r="385">
          <cell r="A385">
            <v>81</v>
          </cell>
          <cell r="B385">
            <v>2</v>
          </cell>
          <cell r="C385">
            <v>11</v>
          </cell>
          <cell r="D385" t="str">
            <v>ND2011</v>
          </cell>
          <cell r="E385">
            <v>32</v>
          </cell>
          <cell r="F385" t="str">
            <v>Dolichodoridae</v>
          </cell>
          <cell r="G385" t="str">
            <v>female</v>
          </cell>
          <cell r="H385" t="str">
            <v>herbivor</v>
          </cell>
          <cell r="I385">
            <v>0</v>
          </cell>
        </row>
        <row r="386">
          <cell r="A386">
            <v>82</v>
          </cell>
          <cell r="B386">
            <v>2</v>
          </cell>
          <cell r="C386">
            <v>11</v>
          </cell>
          <cell r="D386" t="str">
            <v>ND2011</v>
          </cell>
          <cell r="E386">
            <v>32</v>
          </cell>
          <cell r="F386" t="str">
            <v>Hoplolaimidae</v>
          </cell>
          <cell r="G386" t="str">
            <v>female</v>
          </cell>
          <cell r="H386" t="str">
            <v>herbivor</v>
          </cell>
          <cell r="I386">
            <v>0</v>
          </cell>
        </row>
        <row r="387">
          <cell r="A387">
            <v>83</v>
          </cell>
          <cell r="B387">
            <v>2</v>
          </cell>
          <cell r="C387">
            <v>11</v>
          </cell>
          <cell r="D387" t="str">
            <v>ND2011</v>
          </cell>
          <cell r="E387">
            <v>32</v>
          </cell>
          <cell r="F387" t="str">
            <v>Mononchidae</v>
          </cell>
          <cell r="G387" t="str">
            <v>juvenil</v>
          </cell>
          <cell r="H387" t="str">
            <v>carnivor</v>
          </cell>
          <cell r="I387">
            <v>0</v>
          </cell>
        </row>
        <row r="388">
          <cell r="A388">
            <v>84</v>
          </cell>
          <cell r="B388">
            <v>2</v>
          </cell>
          <cell r="C388">
            <v>11</v>
          </cell>
          <cell r="D388" t="str">
            <v>ND2011</v>
          </cell>
          <cell r="E388">
            <v>32</v>
          </cell>
          <cell r="F388" t="str">
            <v>Plectidae</v>
          </cell>
          <cell r="G388" t="str">
            <v>juvenil</v>
          </cell>
          <cell r="H388" t="str">
            <v>bacterivor</v>
          </cell>
          <cell r="I388">
            <v>0</v>
          </cell>
        </row>
        <row r="389">
          <cell r="A389">
            <v>85</v>
          </cell>
          <cell r="B389">
            <v>2</v>
          </cell>
          <cell r="C389">
            <v>11</v>
          </cell>
          <cell r="D389" t="str">
            <v>ND2011</v>
          </cell>
          <cell r="E389">
            <v>32</v>
          </cell>
          <cell r="F389" t="str">
            <v>Hoplolaimidae</v>
          </cell>
          <cell r="G389" t="str">
            <v>juvenil</v>
          </cell>
          <cell r="H389" t="str">
            <v>herbivor</v>
          </cell>
          <cell r="I389">
            <v>0</v>
          </cell>
        </row>
        <row r="390">
          <cell r="A390">
            <v>86</v>
          </cell>
          <cell r="B390">
            <v>2</v>
          </cell>
          <cell r="C390">
            <v>11</v>
          </cell>
          <cell r="D390" t="str">
            <v>ND2011</v>
          </cell>
          <cell r="E390">
            <v>32</v>
          </cell>
          <cell r="F390" t="str">
            <v>Hoplolaimidae</v>
          </cell>
          <cell r="G390" t="str">
            <v>juvenil</v>
          </cell>
          <cell r="H390" t="str">
            <v>herbivor</v>
          </cell>
          <cell r="I390">
            <v>0</v>
          </cell>
        </row>
        <row r="391">
          <cell r="A391">
            <v>87</v>
          </cell>
          <cell r="B391">
            <v>2</v>
          </cell>
          <cell r="C391">
            <v>11</v>
          </cell>
          <cell r="D391" t="str">
            <v>ND2011</v>
          </cell>
          <cell r="E391">
            <v>32</v>
          </cell>
          <cell r="F391" t="str">
            <v>Hoplolaimidae</v>
          </cell>
          <cell r="G391" t="str">
            <v>female</v>
          </cell>
          <cell r="H391" t="str">
            <v>herbivor</v>
          </cell>
          <cell r="I391">
            <v>0</v>
          </cell>
        </row>
        <row r="392">
          <cell r="A392">
            <v>88</v>
          </cell>
          <cell r="B392">
            <v>2</v>
          </cell>
          <cell r="C392">
            <v>11</v>
          </cell>
          <cell r="D392" t="str">
            <v>ND2011</v>
          </cell>
          <cell r="E392">
            <v>32</v>
          </cell>
          <cell r="F392" t="str">
            <v>Cephalobidae</v>
          </cell>
          <cell r="G392" t="str">
            <v>female</v>
          </cell>
          <cell r="H392" t="str">
            <v>bacterivor</v>
          </cell>
          <cell r="I392">
            <v>0</v>
          </cell>
        </row>
        <row r="393">
          <cell r="A393">
            <v>89</v>
          </cell>
          <cell r="B393">
            <v>2</v>
          </cell>
          <cell r="C393">
            <v>11</v>
          </cell>
          <cell r="D393" t="str">
            <v>ND2011</v>
          </cell>
          <cell r="E393">
            <v>32</v>
          </cell>
          <cell r="F393" t="str">
            <v>Cephalobidae</v>
          </cell>
          <cell r="G393" t="str">
            <v>female</v>
          </cell>
          <cell r="H393" t="str">
            <v>bacterivor</v>
          </cell>
          <cell r="I393">
            <v>0</v>
          </cell>
        </row>
        <row r="394">
          <cell r="A394">
            <v>90</v>
          </cell>
          <cell r="B394">
            <v>2</v>
          </cell>
          <cell r="C394">
            <v>11</v>
          </cell>
          <cell r="D394" t="str">
            <v>ND2011</v>
          </cell>
          <cell r="E394">
            <v>32</v>
          </cell>
          <cell r="F394" t="str">
            <v>Cephalobidae</v>
          </cell>
          <cell r="G394" t="str">
            <v>female</v>
          </cell>
          <cell r="H394" t="str">
            <v>bacterivor</v>
          </cell>
          <cell r="I394">
            <v>0</v>
          </cell>
        </row>
        <row r="395">
          <cell r="A395">
            <v>91</v>
          </cell>
          <cell r="B395">
            <v>2</v>
          </cell>
          <cell r="C395">
            <v>11</v>
          </cell>
          <cell r="D395" t="str">
            <v>ND2011</v>
          </cell>
          <cell r="E395">
            <v>32</v>
          </cell>
          <cell r="F395" t="str">
            <v>Hoplolaimidae</v>
          </cell>
          <cell r="G395" t="str">
            <v>female</v>
          </cell>
          <cell r="H395" t="str">
            <v>herbivor</v>
          </cell>
          <cell r="I395">
            <v>0</v>
          </cell>
        </row>
        <row r="396">
          <cell r="A396">
            <v>92</v>
          </cell>
          <cell r="B396">
            <v>2</v>
          </cell>
          <cell r="C396">
            <v>11</v>
          </cell>
          <cell r="D396" t="str">
            <v>ND2011</v>
          </cell>
          <cell r="E396">
            <v>32</v>
          </cell>
          <cell r="F396" t="str">
            <v>Hoplolaimidae</v>
          </cell>
          <cell r="G396" t="str">
            <v>juvenil</v>
          </cell>
          <cell r="H396" t="str">
            <v>herbivor</v>
          </cell>
          <cell r="I396">
            <v>0</v>
          </cell>
        </row>
        <row r="397">
          <cell r="A397">
            <v>93</v>
          </cell>
          <cell r="B397">
            <v>2</v>
          </cell>
          <cell r="C397">
            <v>11</v>
          </cell>
          <cell r="D397" t="str">
            <v>ND2011</v>
          </cell>
          <cell r="E397">
            <v>32</v>
          </cell>
          <cell r="F397" t="str">
            <v>Hoplolaimidae</v>
          </cell>
          <cell r="G397" t="str">
            <v>juvenil</v>
          </cell>
          <cell r="H397" t="str">
            <v>herbivor</v>
          </cell>
          <cell r="I397">
            <v>0</v>
          </cell>
        </row>
        <row r="398">
          <cell r="A398">
            <v>94</v>
          </cell>
          <cell r="B398">
            <v>2</v>
          </cell>
          <cell r="C398">
            <v>11</v>
          </cell>
          <cell r="D398" t="str">
            <v>ND2011</v>
          </cell>
          <cell r="E398">
            <v>32</v>
          </cell>
          <cell r="F398" t="str">
            <v>Cephalobidae</v>
          </cell>
          <cell r="G398" t="str">
            <v>male</v>
          </cell>
          <cell r="H398" t="str">
            <v>bacterivor</v>
          </cell>
          <cell r="I398">
            <v>0</v>
          </cell>
        </row>
        <row r="399">
          <cell r="A399">
            <v>95</v>
          </cell>
          <cell r="B399">
            <v>2</v>
          </cell>
          <cell r="C399">
            <v>11</v>
          </cell>
          <cell r="D399" t="str">
            <v>ND2011</v>
          </cell>
          <cell r="E399">
            <v>32</v>
          </cell>
          <cell r="F399" t="str">
            <v>Cephalobidae</v>
          </cell>
          <cell r="G399" t="str">
            <v>female</v>
          </cell>
          <cell r="H399" t="str">
            <v>bacterivor</v>
          </cell>
          <cell r="I399">
            <v>0</v>
          </cell>
        </row>
        <row r="400">
          <cell r="A400">
            <v>96</v>
          </cell>
          <cell r="B400">
            <v>2</v>
          </cell>
          <cell r="C400">
            <v>11</v>
          </cell>
          <cell r="D400" t="str">
            <v>ND2011</v>
          </cell>
          <cell r="E400">
            <v>32</v>
          </cell>
          <cell r="F400" t="str">
            <v>Hoplolaimidae</v>
          </cell>
          <cell r="G400" t="str">
            <v>juvenil</v>
          </cell>
          <cell r="H400" t="str">
            <v>herbivor</v>
          </cell>
          <cell r="I400">
            <v>0</v>
          </cell>
        </row>
        <row r="401">
          <cell r="A401">
            <v>97</v>
          </cell>
          <cell r="B401">
            <v>2</v>
          </cell>
          <cell r="C401">
            <v>11</v>
          </cell>
          <cell r="D401" t="str">
            <v>ND2011</v>
          </cell>
          <cell r="E401">
            <v>32</v>
          </cell>
          <cell r="F401" t="str">
            <v>Hoplolaimidae</v>
          </cell>
          <cell r="G401" t="str">
            <v>female</v>
          </cell>
          <cell r="H401" t="str">
            <v>herbivor</v>
          </cell>
          <cell r="I401">
            <v>0</v>
          </cell>
        </row>
        <row r="402">
          <cell r="A402">
            <v>98</v>
          </cell>
          <cell r="B402">
            <v>2</v>
          </cell>
          <cell r="C402">
            <v>11</v>
          </cell>
          <cell r="D402" t="str">
            <v>ND2011</v>
          </cell>
          <cell r="E402">
            <v>32</v>
          </cell>
          <cell r="F402" t="str">
            <v>Hoplolaimidae</v>
          </cell>
          <cell r="G402" t="str">
            <v>juvenil</v>
          </cell>
          <cell r="H402" t="str">
            <v>herbivor</v>
          </cell>
          <cell r="I402">
            <v>0</v>
          </cell>
        </row>
        <row r="403">
          <cell r="A403">
            <v>99</v>
          </cell>
          <cell r="B403">
            <v>2</v>
          </cell>
          <cell r="C403">
            <v>11</v>
          </cell>
          <cell r="D403" t="str">
            <v>ND2011</v>
          </cell>
          <cell r="E403">
            <v>32</v>
          </cell>
          <cell r="F403" t="str">
            <v>Cephalobidae</v>
          </cell>
          <cell r="G403" t="str">
            <v>male</v>
          </cell>
          <cell r="H403" t="str">
            <v>bacterivor</v>
          </cell>
          <cell r="I403">
            <v>0</v>
          </cell>
        </row>
        <row r="404">
          <cell r="A404">
            <v>100</v>
          </cell>
          <cell r="B404">
            <v>2</v>
          </cell>
          <cell r="C404">
            <v>11</v>
          </cell>
          <cell r="D404" t="str">
            <v>ND2011</v>
          </cell>
          <cell r="E404">
            <v>32</v>
          </cell>
          <cell r="F404" t="str">
            <v>Tylenchidae</v>
          </cell>
          <cell r="G404" t="str">
            <v>juvenil</v>
          </cell>
          <cell r="H404" t="str">
            <v>fungivor</v>
          </cell>
          <cell r="I404">
            <v>0</v>
          </cell>
        </row>
        <row r="405">
          <cell r="A405">
            <v>101</v>
          </cell>
          <cell r="B405">
            <v>2</v>
          </cell>
          <cell r="C405">
            <v>11</v>
          </cell>
          <cell r="D405" t="str">
            <v>ND2011</v>
          </cell>
          <cell r="E405">
            <v>32</v>
          </cell>
          <cell r="F405" t="str">
            <v>Hoplolaimidae</v>
          </cell>
          <cell r="G405" t="str">
            <v>juvenil</v>
          </cell>
          <cell r="H405" t="str">
            <v>herbivor</v>
          </cell>
          <cell r="I405">
            <v>0</v>
          </cell>
        </row>
        <row r="406">
          <cell r="A406">
            <v>1</v>
          </cell>
          <cell r="B406">
            <v>2</v>
          </cell>
          <cell r="C406">
            <v>10</v>
          </cell>
          <cell r="D406" t="str">
            <v>EF2011</v>
          </cell>
          <cell r="E406">
            <v>29</v>
          </cell>
          <cell r="F406" t="str">
            <v>Cephalobidae</v>
          </cell>
          <cell r="G406" t="str">
            <v>juvenil</v>
          </cell>
          <cell r="H406" t="str">
            <v>bacterivor</v>
          </cell>
          <cell r="I406">
            <v>0</v>
          </cell>
          <cell r="J406">
            <v>0</v>
          </cell>
        </row>
        <row r="407">
          <cell r="A407">
            <v>2</v>
          </cell>
          <cell r="B407">
            <v>2</v>
          </cell>
          <cell r="C407">
            <v>10</v>
          </cell>
          <cell r="D407" t="str">
            <v>EF2011</v>
          </cell>
          <cell r="E407">
            <v>29</v>
          </cell>
          <cell r="F407" t="str">
            <v>Plectidae</v>
          </cell>
          <cell r="G407" t="str">
            <v>female</v>
          </cell>
          <cell r="H407" t="str">
            <v>bacterivor</v>
          </cell>
          <cell r="I407">
            <v>0</v>
          </cell>
          <cell r="J407">
            <v>0</v>
          </cell>
        </row>
        <row r="408">
          <cell r="A408">
            <v>3</v>
          </cell>
          <cell r="B408">
            <v>2</v>
          </cell>
          <cell r="C408">
            <v>10</v>
          </cell>
          <cell r="D408" t="str">
            <v>EF2011</v>
          </cell>
          <cell r="E408">
            <v>29</v>
          </cell>
          <cell r="F408" t="str">
            <v>Panagrolaimidae</v>
          </cell>
          <cell r="G408" t="str">
            <v>juvenil</v>
          </cell>
          <cell r="H408" t="str">
            <v>bacterivor</v>
          </cell>
          <cell r="I408">
            <v>0</v>
          </cell>
          <cell r="J408">
            <v>0</v>
          </cell>
        </row>
        <row r="409">
          <cell r="A409">
            <v>4</v>
          </cell>
          <cell r="B409">
            <v>2</v>
          </cell>
          <cell r="C409">
            <v>10</v>
          </cell>
          <cell r="D409" t="str">
            <v>EF2011</v>
          </cell>
          <cell r="E409">
            <v>29</v>
          </cell>
          <cell r="F409" t="str">
            <v>Aphelenchoididae</v>
          </cell>
          <cell r="G409" t="str">
            <v>female</v>
          </cell>
          <cell r="H409" t="str">
            <v>fungivor</v>
          </cell>
          <cell r="I409">
            <v>0</v>
          </cell>
          <cell r="J409">
            <v>0</v>
          </cell>
        </row>
        <row r="410">
          <cell r="A410">
            <v>5</v>
          </cell>
          <cell r="B410">
            <v>2</v>
          </cell>
          <cell r="C410">
            <v>10</v>
          </cell>
          <cell r="D410" t="str">
            <v>EF2011</v>
          </cell>
          <cell r="E410">
            <v>29</v>
          </cell>
          <cell r="F410" t="str">
            <v>Tylenchidae</v>
          </cell>
          <cell r="G410" t="str">
            <v>female</v>
          </cell>
          <cell r="H410" t="str">
            <v>fungivor</v>
          </cell>
          <cell r="I410">
            <v>0</v>
          </cell>
          <cell r="J410">
            <v>0</v>
          </cell>
        </row>
        <row r="411">
          <cell r="A411">
            <v>6</v>
          </cell>
          <cell r="B411">
            <v>2</v>
          </cell>
          <cell r="C411">
            <v>10</v>
          </cell>
          <cell r="D411" t="str">
            <v>EF2011</v>
          </cell>
          <cell r="E411">
            <v>29</v>
          </cell>
          <cell r="F411" t="str">
            <v>Plectidae</v>
          </cell>
          <cell r="G411" t="str">
            <v>juvenil</v>
          </cell>
          <cell r="H411" t="str">
            <v>bacterivor</v>
          </cell>
          <cell r="I411">
            <v>0</v>
          </cell>
          <cell r="J411">
            <v>0</v>
          </cell>
        </row>
        <row r="412">
          <cell r="A412">
            <v>7</v>
          </cell>
          <cell r="B412">
            <v>2</v>
          </cell>
          <cell r="C412">
            <v>10</v>
          </cell>
          <cell r="D412" t="str">
            <v>EF2011</v>
          </cell>
          <cell r="E412">
            <v>29</v>
          </cell>
          <cell r="F412" t="str">
            <v>Aphelenchoididae</v>
          </cell>
          <cell r="G412" t="str">
            <v>male</v>
          </cell>
          <cell r="H412" t="str">
            <v>fungivor</v>
          </cell>
          <cell r="I412" t="str">
            <v>x</v>
          </cell>
          <cell r="J412">
            <v>0</v>
          </cell>
        </row>
        <row r="413">
          <cell r="A413">
            <v>8</v>
          </cell>
          <cell r="B413">
            <v>2</v>
          </cell>
          <cell r="C413">
            <v>10</v>
          </cell>
          <cell r="D413" t="str">
            <v>EF2011</v>
          </cell>
          <cell r="E413">
            <v>29</v>
          </cell>
          <cell r="F413" t="str">
            <v>Tylenchidae</v>
          </cell>
          <cell r="G413" t="str">
            <v>male</v>
          </cell>
          <cell r="H413" t="str">
            <v>fungivor</v>
          </cell>
          <cell r="I413">
            <v>0</v>
          </cell>
          <cell r="J413">
            <v>0</v>
          </cell>
        </row>
        <row r="414">
          <cell r="A414">
            <v>9</v>
          </cell>
          <cell r="B414">
            <v>2</v>
          </cell>
          <cell r="C414">
            <v>10</v>
          </cell>
          <cell r="D414" t="str">
            <v>EF2011</v>
          </cell>
          <cell r="E414">
            <v>29</v>
          </cell>
          <cell r="F414" t="str">
            <v>Rhabditidae</v>
          </cell>
          <cell r="G414" t="str">
            <v>juvenil</v>
          </cell>
          <cell r="H414" t="str">
            <v>bacterivor</v>
          </cell>
          <cell r="I414">
            <v>0</v>
          </cell>
          <cell r="J414">
            <v>0</v>
          </cell>
        </row>
        <row r="415">
          <cell r="A415">
            <v>10</v>
          </cell>
          <cell r="B415">
            <v>2</v>
          </cell>
          <cell r="C415">
            <v>10</v>
          </cell>
          <cell r="D415" t="str">
            <v>EF2011</v>
          </cell>
          <cell r="E415">
            <v>29</v>
          </cell>
          <cell r="F415" t="str">
            <v>Panagrolaimidae</v>
          </cell>
          <cell r="G415" t="str">
            <v>female</v>
          </cell>
          <cell r="H415" t="str">
            <v>bacterivor</v>
          </cell>
          <cell r="I415">
            <v>0</v>
          </cell>
          <cell r="J415">
            <v>0</v>
          </cell>
        </row>
        <row r="416">
          <cell r="A416">
            <v>11</v>
          </cell>
          <cell r="B416">
            <v>2</v>
          </cell>
          <cell r="C416">
            <v>10</v>
          </cell>
          <cell r="D416" t="str">
            <v>EF2011</v>
          </cell>
          <cell r="E416">
            <v>29</v>
          </cell>
          <cell r="F416" t="str">
            <v>Qudsianematidae</v>
          </cell>
          <cell r="G416" t="str">
            <v>juvenil</v>
          </cell>
          <cell r="H416">
            <v>0</v>
          </cell>
          <cell r="I416">
            <v>0</v>
          </cell>
          <cell r="J416">
            <v>0</v>
          </cell>
        </row>
        <row r="417">
          <cell r="A417">
            <v>12</v>
          </cell>
          <cell r="B417">
            <v>2</v>
          </cell>
          <cell r="C417">
            <v>10</v>
          </cell>
          <cell r="D417" t="str">
            <v>EF2011</v>
          </cell>
          <cell r="E417">
            <v>29</v>
          </cell>
          <cell r="F417" t="str">
            <v>Tylenchidae</v>
          </cell>
          <cell r="G417" t="str">
            <v>female</v>
          </cell>
          <cell r="H417" t="str">
            <v>fungivor</v>
          </cell>
          <cell r="I417">
            <v>0</v>
          </cell>
          <cell r="J417">
            <v>0</v>
          </cell>
        </row>
        <row r="418">
          <cell r="A418">
            <v>13</v>
          </cell>
          <cell r="B418">
            <v>2</v>
          </cell>
          <cell r="C418">
            <v>10</v>
          </cell>
          <cell r="D418" t="str">
            <v>EF2011</v>
          </cell>
          <cell r="E418">
            <v>29</v>
          </cell>
          <cell r="F418" t="str">
            <v>Tylenchidae</v>
          </cell>
          <cell r="G418" t="str">
            <v>juvenil</v>
          </cell>
          <cell r="H418" t="str">
            <v>fungivor</v>
          </cell>
          <cell r="I418">
            <v>0</v>
          </cell>
          <cell r="J418">
            <v>0</v>
          </cell>
        </row>
        <row r="419">
          <cell r="A419">
            <v>14</v>
          </cell>
          <cell r="B419">
            <v>2</v>
          </cell>
          <cell r="C419">
            <v>10</v>
          </cell>
          <cell r="D419" t="str">
            <v>EF2011</v>
          </cell>
          <cell r="E419">
            <v>29</v>
          </cell>
          <cell r="F419" t="str">
            <v>Cephalobidae</v>
          </cell>
          <cell r="G419" t="str">
            <v>female</v>
          </cell>
          <cell r="H419" t="str">
            <v>bacterivor</v>
          </cell>
          <cell r="I419">
            <v>0</v>
          </cell>
          <cell r="J419">
            <v>0</v>
          </cell>
        </row>
        <row r="420">
          <cell r="A420">
            <v>15</v>
          </cell>
          <cell r="B420">
            <v>2</v>
          </cell>
          <cell r="C420">
            <v>10</v>
          </cell>
          <cell r="D420" t="str">
            <v>EF2011</v>
          </cell>
          <cell r="E420">
            <v>29</v>
          </cell>
          <cell r="F420" t="str">
            <v>Tylenchidae</v>
          </cell>
          <cell r="G420" t="str">
            <v>male</v>
          </cell>
          <cell r="H420" t="str">
            <v>fungivor</v>
          </cell>
          <cell r="I420">
            <v>0</v>
          </cell>
          <cell r="J420">
            <v>0</v>
          </cell>
        </row>
        <row r="421">
          <cell r="A421">
            <v>16</v>
          </cell>
          <cell r="B421">
            <v>2</v>
          </cell>
          <cell r="C421">
            <v>10</v>
          </cell>
          <cell r="D421" t="str">
            <v>EF2011</v>
          </cell>
          <cell r="E421">
            <v>29</v>
          </cell>
          <cell r="F421" t="str">
            <v>Tylenchidae</v>
          </cell>
          <cell r="G421" t="str">
            <v>female</v>
          </cell>
          <cell r="H421" t="str">
            <v>herbivor</v>
          </cell>
          <cell r="I421">
            <v>0</v>
          </cell>
          <cell r="J421">
            <v>0</v>
          </cell>
        </row>
        <row r="422">
          <cell r="A422">
            <v>17</v>
          </cell>
          <cell r="B422">
            <v>2</v>
          </cell>
          <cell r="C422">
            <v>10</v>
          </cell>
          <cell r="D422" t="str">
            <v>EF2011</v>
          </cell>
          <cell r="E422">
            <v>29</v>
          </cell>
          <cell r="F422" t="str">
            <v>Plectidae</v>
          </cell>
          <cell r="G422" t="str">
            <v>juvenil</v>
          </cell>
          <cell r="H422" t="str">
            <v>bacterivor</v>
          </cell>
          <cell r="I422">
            <v>0</v>
          </cell>
          <cell r="J422">
            <v>0</v>
          </cell>
        </row>
        <row r="423">
          <cell r="A423">
            <v>18</v>
          </cell>
          <cell r="B423">
            <v>2</v>
          </cell>
          <cell r="C423">
            <v>10</v>
          </cell>
          <cell r="D423" t="str">
            <v>EF2011</v>
          </cell>
          <cell r="E423">
            <v>29</v>
          </cell>
          <cell r="F423" t="str">
            <v>Tylenchidae</v>
          </cell>
          <cell r="G423" t="str">
            <v>female</v>
          </cell>
          <cell r="H423" t="str">
            <v>fungivor</v>
          </cell>
          <cell r="I423">
            <v>0</v>
          </cell>
          <cell r="J423">
            <v>0</v>
          </cell>
        </row>
        <row r="424">
          <cell r="A424">
            <v>19</v>
          </cell>
          <cell r="B424">
            <v>2</v>
          </cell>
          <cell r="C424">
            <v>10</v>
          </cell>
          <cell r="D424" t="str">
            <v>EF2011</v>
          </cell>
          <cell r="E424">
            <v>29</v>
          </cell>
          <cell r="F424" t="str">
            <v>Aphelenchoididae</v>
          </cell>
          <cell r="G424" t="str">
            <v>female</v>
          </cell>
          <cell r="H424" t="str">
            <v>fungivor</v>
          </cell>
          <cell r="I424">
            <v>0</v>
          </cell>
          <cell r="J424">
            <v>0</v>
          </cell>
        </row>
        <row r="425">
          <cell r="A425">
            <v>20</v>
          </cell>
          <cell r="B425">
            <v>2</v>
          </cell>
          <cell r="C425">
            <v>10</v>
          </cell>
          <cell r="D425" t="str">
            <v>EF2011</v>
          </cell>
          <cell r="E425">
            <v>29</v>
          </cell>
          <cell r="F425" t="str">
            <v>Panagrolaimidae</v>
          </cell>
          <cell r="G425" t="str">
            <v>juvenil</v>
          </cell>
          <cell r="H425" t="str">
            <v>bacterivor</v>
          </cell>
          <cell r="I425">
            <v>0</v>
          </cell>
          <cell r="J425">
            <v>0</v>
          </cell>
        </row>
        <row r="426">
          <cell r="A426">
            <v>21</v>
          </cell>
          <cell r="B426">
            <v>2</v>
          </cell>
          <cell r="C426">
            <v>10</v>
          </cell>
          <cell r="D426" t="str">
            <v>EF2011</v>
          </cell>
          <cell r="E426">
            <v>29</v>
          </cell>
          <cell r="F426" t="str">
            <v>Panagrolaimidae</v>
          </cell>
          <cell r="G426" t="str">
            <v>female</v>
          </cell>
          <cell r="H426" t="str">
            <v>bacterivor</v>
          </cell>
          <cell r="I426" t="str">
            <v>x</v>
          </cell>
          <cell r="J426">
            <v>0</v>
          </cell>
        </row>
        <row r="427">
          <cell r="A427">
            <v>22</v>
          </cell>
          <cell r="B427">
            <v>2</v>
          </cell>
          <cell r="C427">
            <v>10</v>
          </cell>
          <cell r="D427" t="str">
            <v>EF2011</v>
          </cell>
          <cell r="E427">
            <v>29</v>
          </cell>
          <cell r="F427" t="str">
            <v>Tylenchidae</v>
          </cell>
          <cell r="G427" t="str">
            <v>male</v>
          </cell>
          <cell r="H427" t="str">
            <v>herbivor</v>
          </cell>
          <cell r="I427">
            <v>0</v>
          </cell>
          <cell r="J427">
            <v>0</v>
          </cell>
        </row>
        <row r="428">
          <cell r="A428">
            <v>23</v>
          </cell>
          <cell r="B428">
            <v>2</v>
          </cell>
          <cell r="C428">
            <v>10</v>
          </cell>
          <cell r="D428" t="str">
            <v>EF2011</v>
          </cell>
          <cell r="E428">
            <v>29</v>
          </cell>
          <cell r="F428" t="str">
            <v>Rhabditidae</v>
          </cell>
          <cell r="G428" t="str">
            <v>juvenil</v>
          </cell>
          <cell r="H428" t="str">
            <v>bacterivor</v>
          </cell>
          <cell r="I428">
            <v>0</v>
          </cell>
          <cell r="J428">
            <v>0</v>
          </cell>
        </row>
        <row r="429">
          <cell r="A429">
            <v>24</v>
          </cell>
          <cell r="B429">
            <v>2</v>
          </cell>
          <cell r="C429">
            <v>10</v>
          </cell>
          <cell r="D429" t="str">
            <v>EF2011</v>
          </cell>
          <cell r="E429">
            <v>29</v>
          </cell>
          <cell r="F429" t="str">
            <v>Cephalobidae</v>
          </cell>
          <cell r="G429" t="str">
            <v>juvenil</v>
          </cell>
          <cell r="H429" t="str">
            <v>bacterivor</v>
          </cell>
          <cell r="I429">
            <v>0</v>
          </cell>
          <cell r="J429">
            <v>0</v>
          </cell>
        </row>
        <row r="430">
          <cell r="A430">
            <v>25</v>
          </cell>
          <cell r="B430">
            <v>2</v>
          </cell>
          <cell r="C430">
            <v>10</v>
          </cell>
          <cell r="D430" t="str">
            <v>EF2011</v>
          </cell>
          <cell r="E430">
            <v>29</v>
          </cell>
          <cell r="F430" t="str">
            <v>Dolichodoridae</v>
          </cell>
          <cell r="G430" t="str">
            <v>female</v>
          </cell>
          <cell r="H430" t="str">
            <v>herbivor</v>
          </cell>
          <cell r="I430">
            <v>0</v>
          </cell>
          <cell r="J430">
            <v>0</v>
          </cell>
        </row>
        <row r="431">
          <cell r="A431">
            <v>26</v>
          </cell>
          <cell r="B431">
            <v>2</v>
          </cell>
          <cell r="C431">
            <v>10</v>
          </cell>
          <cell r="D431" t="str">
            <v>EF2011</v>
          </cell>
          <cell r="E431">
            <v>29</v>
          </cell>
          <cell r="F431" t="str">
            <v>Cephalobidae</v>
          </cell>
          <cell r="G431" t="str">
            <v>male</v>
          </cell>
          <cell r="H431" t="str">
            <v>bacterivor</v>
          </cell>
          <cell r="I431">
            <v>0</v>
          </cell>
          <cell r="J431">
            <v>0</v>
          </cell>
        </row>
        <row r="432">
          <cell r="A432">
            <v>27</v>
          </cell>
          <cell r="B432">
            <v>2</v>
          </cell>
          <cell r="C432">
            <v>10</v>
          </cell>
          <cell r="D432" t="str">
            <v>EF2011</v>
          </cell>
          <cell r="E432">
            <v>29</v>
          </cell>
          <cell r="F432" t="str">
            <v>Cephalobidae</v>
          </cell>
          <cell r="G432" t="str">
            <v>juvenil</v>
          </cell>
          <cell r="H432" t="str">
            <v>bacterivor</v>
          </cell>
          <cell r="I432">
            <v>0</v>
          </cell>
          <cell r="J432">
            <v>0</v>
          </cell>
        </row>
        <row r="433">
          <cell r="A433">
            <v>28</v>
          </cell>
          <cell r="B433">
            <v>2</v>
          </cell>
          <cell r="C433">
            <v>10</v>
          </cell>
          <cell r="D433" t="str">
            <v>EF2011</v>
          </cell>
          <cell r="E433">
            <v>29</v>
          </cell>
          <cell r="F433" t="str">
            <v>Tylenchidae</v>
          </cell>
          <cell r="G433" t="str">
            <v>juvenil</v>
          </cell>
          <cell r="H433" t="str">
            <v>herbivor</v>
          </cell>
          <cell r="I433">
            <v>0</v>
          </cell>
          <cell r="J433">
            <v>0</v>
          </cell>
        </row>
        <row r="434">
          <cell r="A434">
            <v>29</v>
          </cell>
          <cell r="B434">
            <v>2</v>
          </cell>
          <cell r="C434">
            <v>10</v>
          </cell>
          <cell r="D434" t="str">
            <v>EF2011</v>
          </cell>
          <cell r="E434">
            <v>29</v>
          </cell>
          <cell r="F434" t="str">
            <v>Aphelenchidae</v>
          </cell>
          <cell r="G434" t="str">
            <v>female</v>
          </cell>
          <cell r="H434" t="str">
            <v>fungivor</v>
          </cell>
          <cell r="I434" t="str">
            <v>x</v>
          </cell>
          <cell r="J434">
            <v>0</v>
          </cell>
        </row>
        <row r="435">
          <cell r="A435">
            <v>30</v>
          </cell>
          <cell r="B435">
            <v>2</v>
          </cell>
          <cell r="C435">
            <v>10</v>
          </cell>
          <cell r="D435" t="str">
            <v>EF2011</v>
          </cell>
          <cell r="E435">
            <v>29</v>
          </cell>
          <cell r="F435" t="str">
            <v>Tylenchidae</v>
          </cell>
          <cell r="G435" t="str">
            <v>juvenil</v>
          </cell>
          <cell r="H435" t="str">
            <v>fungivor</v>
          </cell>
          <cell r="I435">
            <v>0</v>
          </cell>
          <cell r="J435">
            <v>0</v>
          </cell>
        </row>
        <row r="436">
          <cell r="A436">
            <v>31</v>
          </cell>
          <cell r="B436">
            <v>2</v>
          </cell>
          <cell r="C436">
            <v>10</v>
          </cell>
          <cell r="D436" t="str">
            <v>EF2011</v>
          </cell>
          <cell r="E436">
            <v>29</v>
          </cell>
          <cell r="F436" t="str">
            <v>Tylenchidae</v>
          </cell>
          <cell r="G436" t="str">
            <v>female</v>
          </cell>
          <cell r="H436" t="str">
            <v>herbivor</v>
          </cell>
          <cell r="I436">
            <v>0</v>
          </cell>
          <cell r="J436">
            <v>0</v>
          </cell>
        </row>
        <row r="437">
          <cell r="A437">
            <v>32</v>
          </cell>
          <cell r="B437">
            <v>2</v>
          </cell>
          <cell r="C437">
            <v>10</v>
          </cell>
          <cell r="D437" t="str">
            <v>EF2011</v>
          </cell>
          <cell r="E437">
            <v>29</v>
          </cell>
          <cell r="F437" t="str">
            <v>Tylenchidae</v>
          </cell>
          <cell r="G437" t="str">
            <v>female</v>
          </cell>
          <cell r="H437" t="str">
            <v>fungivor</v>
          </cell>
          <cell r="I437">
            <v>0</v>
          </cell>
          <cell r="J437">
            <v>0</v>
          </cell>
        </row>
        <row r="438">
          <cell r="A438">
            <v>33</v>
          </cell>
          <cell r="B438">
            <v>2</v>
          </cell>
          <cell r="C438">
            <v>10</v>
          </cell>
          <cell r="D438" t="str">
            <v>EF2011</v>
          </cell>
          <cell r="E438">
            <v>29</v>
          </cell>
          <cell r="F438" t="str">
            <v>Tylenchidae</v>
          </cell>
          <cell r="G438" t="str">
            <v>female</v>
          </cell>
          <cell r="H438" t="str">
            <v>fungivor</v>
          </cell>
          <cell r="I438">
            <v>0</v>
          </cell>
          <cell r="J438">
            <v>0</v>
          </cell>
        </row>
        <row r="439">
          <cell r="A439">
            <v>34</v>
          </cell>
          <cell r="B439">
            <v>2</v>
          </cell>
          <cell r="C439">
            <v>10</v>
          </cell>
          <cell r="D439" t="str">
            <v>EF2011</v>
          </cell>
          <cell r="E439">
            <v>29</v>
          </cell>
          <cell r="F439" t="str">
            <v>Panagrolaimidae</v>
          </cell>
          <cell r="G439" t="str">
            <v>male</v>
          </cell>
          <cell r="H439" t="str">
            <v>bacterivor</v>
          </cell>
          <cell r="I439">
            <v>0</v>
          </cell>
          <cell r="J439">
            <v>0</v>
          </cell>
        </row>
        <row r="440">
          <cell r="A440">
            <v>35</v>
          </cell>
          <cell r="B440">
            <v>2</v>
          </cell>
          <cell r="C440">
            <v>10</v>
          </cell>
          <cell r="D440" t="str">
            <v>EF2011</v>
          </cell>
          <cell r="E440">
            <v>29</v>
          </cell>
          <cell r="F440" t="str">
            <v>Rhabditidae</v>
          </cell>
          <cell r="G440" t="str">
            <v>juvenil</v>
          </cell>
          <cell r="H440" t="str">
            <v>bacterivor</v>
          </cell>
          <cell r="I440">
            <v>0</v>
          </cell>
          <cell r="J440">
            <v>0</v>
          </cell>
        </row>
        <row r="441">
          <cell r="A441">
            <v>36</v>
          </cell>
          <cell r="B441">
            <v>2</v>
          </cell>
          <cell r="C441">
            <v>10</v>
          </cell>
          <cell r="D441" t="str">
            <v>EF2011</v>
          </cell>
          <cell r="E441">
            <v>29</v>
          </cell>
          <cell r="F441" t="str">
            <v>Panagrolaimidae</v>
          </cell>
          <cell r="G441" t="str">
            <v>juvenil</v>
          </cell>
          <cell r="H441" t="str">
            <v>bacterivor</v>
          </cell>
          <cell r="I441">
            <v>0</v>
          </cell>
          <cell r="J441">
            <v>0</v>
          </cell>
        </row>
        <row r="442">
          <cell r="A442">
            <v>37</v>
          </cell>
          <cell r="B442">
            <v>2</v>
          </cell>
          <cell r="C442">
            <v>10</v>
          </cell>
          <cell r="D442" t="str">
            <v>EF2011</v>
          </cell>
          <cell r="E442">
            <v>29</v>
          </cell>
          <cell r="F442" t="str">
            <v>Tylenchidae</v>
          </cell>
          <cell r="G442" t="str">
            <v>juvenil</v>
          </cell>
          <cell r="H442" t="str">
            <v>herbivor</v>
          </cell>
          <cell r="I442">
            <v>0</v>
          </cell>
          <cell r="J442">
            <v>0</v>
          </cell>
        </row>
        <row r="443">
          <cell r="A443">
            <v>38</v>
          </cell>
          <cell r="B443">
            <v>2</v>
          </cell>
          <cell r="C443">
            <v>10</v>
          </cell>
          <cell r="D443" t="str">
            <v>EF2011</v>
          </cell>
          <cell r="E443">
            <v>29</v>
          </cell>
          <cell r="F443" t="str">
            <v>Tylenchidae</v>
          </cell>
          <cell r="G443" t="str">
            <v>female</v>
          </cell>
          <cell r="H443" t="str">
            <v>fungivor</v>
          </cell>
          <cell r="I443">
            <v>0</v>
          </cell>
          <cell r="J443">
            <v>0</v>
          </cell>
        </row>
        <row r="444">
          <cell r="A444">
            <v>39</v>
          </cell>
          <cell r="B444">
            <v>2</v>
          </cell>
          <cell r="C444">
            <v>10</v>
          </cell>
          <cell r="D444" t="str">
            <v>EF2011</v>
          </cell>
          <cell r="E444">
            <v>29</v>
          </cell>
          <cell r="F444" t="str">
            <v>Cephalobidae</v>
          </cell>
          <cell r="G444" t="str">
            <v>female</v>
          </cell>
          <cell r="H444" t="str">
            <v>bacterivor</v>
          </cell>
          <cell r="I444">
            <v>0</v>
          </cell>
          <cell r="J444">
            <v>0</v>
          </cell>
        </row>
        <row r="445">
          <cell r="A445">
            <v>40</v>
          </cell>
          <cell r="B445">
            <v>2</v>
          </cell>
          <cell r="C445">
            <v>10</v>
          </cell>
          <cell r="D445" t="str">
            <v>EF2011</v>
          </cell>
          <cell r="E445">
            <v>29</v>
          </cell>
          <cell r="F445" t="str">
            <v>Panagrolaimidae</v>
          </cell>
          <cell r="G445" t="str">
            <v>juvenil</v>
          </cell>
          <cell r="H445" t="str">
            <v>bacterivor</v>
          </cell>
          <cell r="I445">
            <v>0</v>
          </cell>
          <cell r="J445">
            <v>0</v>
          </cell>
        </row>
        <row r="446">
          <cell r="A446">
            <v>41</v>
          </cell>
          <cell r="B446">
            <v>2</v>
          </cell>
          <cell r="C446">
            <v>10</v>
          </cell>
          <cell r="D446" t="str">
            <v>EF2011</v>
          </cell>
          <cell r="E446">
            <v>29</v>
          </cell>
          <cell r="F446" t="str">
            <v>Rhabditidae</v>
          </cell>
          <cell r="G446" t="str">
            <v>juvenil</v>
          </cell>
          <cell r="H446" t="str">
            <v>bacterivor</v>
          </cell>
          <cell r="I446">
            <v>0</v>
          </cell>
          <cell r="J446">
            <v>0</v>
          </cell>
        </row>
        <row r="447">
          <cell r="A447">
            <v>42</v>
          </cell>
          <cell r="B447">
            <v>2</v>
          </cell>
          <cell r="C447">
            <v>10</v>
          </cell>
          <cell r="D447" t="str">
            <v>EF2011</v>
          </cell>
          <cell r="E447">
            <v>29</v>
          </cell>
          <cell r="F447" t="str">
            <v>Tylenchidae</v>
          </cell>
          <cell r="G447" t="str">
            <v>juvenil</v>
          </cell>
          <cell r="H447" t="str">
            <v>herbivor</v>
          </cell>
          <cell r="I447">
            <v>0</v>
          </cell>
          <cell r="J447">
            <v>0</v>
          </cell>
        </row>
        <row r="448">
          <cell r="A448">
            <v>43</v>
          </cell>
          <cell r="B448">
            <v>2</v>
          </cell>
          <cell r="C448">
            <v>10</v>
          </cell>
          <cell r="D448" t="str">
            <v>EF2011</v>
          </cell>
          <cell r="E448">
            <v>29</v>
          </cell>
          <cell r="F448" t="str">
            <v>Panagrolaimidae</v>
          </cell>
          <cell r="G448" t="str">
            <v>juvenil</v>
          </cell>
          <cell r="H448" t="str">
            <v>bacterivor</v>
          </cell>
          <cell r="I448">
            <v>0</v>
          </cell>
          <cell r="J448">
            <v>0</v>
          </cell>
        </row>
        <row r="449">
          <cell r="A449">
            <v>44</v>
          </cell>
          <cell r="B449">
            <v>2</v>
          </cell>
          <cell r="C449">
            <v>10</v>
          </cell>
          <cell r="D449" t="str">
            <v>EF2011</v>
          </cell>
          <cell r="E449">
            <v>29</v>
          </cell>
          <cell r="F449" t="str">
            <v>Tylenchidae</v>
          </cell>
          <cell r="G449" t="str">
            <v>juvenil</v>
          </cell>
          <cell r="H449" t="str">
            <v>fungivor</v>
          </cell>
          <cell r="I449">
            <v>0</v>
          </cell>
          <cell r="J449">
            <v>0</v>
          </cell>
        </row>
        <row r="450">
          <cell r="A450">
            <v>45</v>
          </cell>
          <cell r="B450">
            <v>2</v>
          </cell>
          <cell r="C450">
            <v>10</v>
          </cell>
          <cell r="D450" t="str">
            <v>EF2011</v>
          </cell>
          <cell r="E450">
            <v>29</v>
          </cell>
          <cell r="F450" t="str">
            <v>Tylenchidae</v>
          </cell>
          <cell r="G450" t="str">
            <v>juvenil</v>
          </cell>
          <cell r="H450" t="str">
            <v>herbivor</v>
          </cell>
          <cell r="I450">
            <v>0</v>
          </cell>
          <cell r="J450">
            <v>0</v>
          </cell>
        </row>
        <row r="451">
          <cell r="A451">
            <v>46</v>
          </cell>
          <cell r="B451">
            <v>2</v>
          </cell>
          <cell r="C451">
            <v>10</v>
          </cell>
          <cell r="D451" t="str">
            <v>EF2011</v>
          </cell>
          <cell r="E451">
            <v>29</v>
          </cell>
          <cell r="F451" t="str">
            <v>Panagrolaimidae</v>
          </cell>
          <cell r="G451" t="str">
            <v>juvenil</v>
          </cell>
          <cell r="H451" t="str">
            <v>bacterivor</v>
          </cell>
          <cell r="I451">
            <v>0</v>
          </cell>
          <cell r="J451">
            <v>0</v>
          </cell>
        </row>
        <row r="452">
          <cell r="A452">
            <v>47</v>
          </cell>
          <cell r="B452">
            <v>2</v>
          </cell>
          <cell r="C452">
            <v>10</v>
          </cell>
          <cell r="D452" t="str">
            <v>EF2011</v>
          </cell>
          <cell r="E452">
            <v>29</v>
          </cell>
          <cell r="F452" t="str">
            <v>Qudsianematidae</v>
          </cell>
          <cell r="G452" t="str">
            <v>juvenil</v>
          </cell>
          <cell r="H452">
            <v>0</v>
          </cell>
          <cell r="I452">
            <v>0</v>
          </cell>
          <cell r="J452">
            <v>0</v>
          </cell>
        </row>
        <row r="453">
          <cell r="A453">
            <v>48</v>
          </cell>
          <cell r="B453">
            <v>2</v>
          </cell>
          <cell r="C453">
            <v>10</v>
          </cell>
          <cell r="D453" t="str">
            <v>EF2011</v>
          </cell>
          <cell r="E453">
            <v>29</v>
          </cell>
          <cell r="F453" t="str">
            <v>Tylenchidae</v>
          </cell>
          <cell r="G453" t="str">
            <v>female</v>
          </cell>
          <cell r="H453" t="str">
            <v>herbivor</v>
          </cell>
          <cell r="I453">
            <v>0</v>
          </cell>
          <cell r="J453">
            <v>0</v>
          </cell>
        </row>
        <row r="454">
          <cell r="A454">
            <v>49</v>
          </cell>
          <cell r="B454">
            <v>2</v>
          </cell>
          <cell r="C454">
            <v>10</v>
          </cell>
          <cell r="D454" t="str">
            <v>EF2011</v>
          </cell>
          <cell r="E454">
            <v>29</v>
          </cell>
          <cell r="F454" t="str">
            <v>Cephalobidae</v>
          </cell>
          <cell r="G454" t="str">
            <v>female</v>
          </cell>
          <cell r="H454" t="str">
            <v>bacterivor</v>
          </cell>
          <cell r="I454">
            <v>0</v>
          </cell>
          <cell r="J454">
            <v>0</v>
          </cell>
        </row>
        <row r="455">
          <cell r="A455">
            <v>50</v>
          </cell>
          <cell r="B455">
            <v>2</v>
          </cell>
          <cell r="C455">
            <v>10</v>
          </cell>
          <cell r="D455" t="str">
            <v>EF2011</v>
          </cell>
          <cell r="E455">
            <v>29</v>
          </cell>
          <cell r="F455" t="str">
            <v>Cephalobidae</v>
          </cell>
          <cell r="G455" t="str">
            <v>female</v>
          </cell>
          <cell r="H455" t="str">
            <v>bacterivor</v>
          </cell>
          <cell r="I455">
            <v>0</v>
          </cell>
          <cell r="J455">
            <v>0</v>
          </cell>
        </row>
        <row r="456">
          <cell r="A456">
            <v>51</v>
          </cell>
          <cell r="B456">
            <v>2</v>
          </cell>
          <cell r="C456">
            <v>10</v>
          </cell>
          <cell r="D456" t="str">
            <v>EF2011</v>
          </cell>
          <cell r="E456">
            <v>29</v>
          </cell>
          <cell r="F456" t="str">
            <v>Cephalobidae</v>
          </cell>
          <cell r="G456" t="str">
            <v>juvenil</v>
          </cell>
          <cell r="H456" t="str">
            <v>bacterivor</v>
          </cell>
          <cell r="I456">
            <v>0</v>
          </cell>
          <cell r="J456">
            <v>0</v>
          </cell>
        </row>
        <row r="457">
          <cell r="A457">
            <v>52</v>
          </cell>
          <cell r="B457">
            <v>2</v>
          </cell>
          <cell r="C457">
            <v>10</v>
          </cell>
          <cell r="D457" t="str">
            <v>EF2011</v>
          </cell>
          <cell r="E457">
            <v>29</v>
          </cell>
          <cell r="F457" t="str">
            <v>Cephalobidae</v>
          </cell>
          <cell r="G457" t="str">
            <v>juvenil</v>
          </cell>
          <cell r="H457">
            <v>0</v>
          </cell>
          <cell r="I457">
            <v>0</v>
          </cell>
          <cell r="J457">
            <v>0</v>
          </cell>
        </row>
        <row r="458">
          <cell r="A458">
            <v>53</v>
          </cell>
          <cell r="B458">
            <v>2</v>
          </cell>
          <cell r="C458">
            <v>10</v>
          </cell>
          <cell r="D458" t="str">
            <v>EF2011</v>
          </cell>
          <cell r="E458">
            <v>29</v>
          </cell>
          <cell r="F458" t="str">
            <v>Cephalobidae</v>
          </cell>
          <cell r="G458" t="str">
            <v>juvenil</v>
          </cell>
          <cell r="H458" t="str">
            <v>bacterivor</v>
          </cell>
          <cell r="I458">
            <v>0</v>
          </cell>
          <cell r="J458">
            <v>0</v>
          </cell>
        </row>
        <row r="459">
          <cell r="A459">
            <v>54</v>
          </cell>
          <cell r="B459">
            <v>2</v>
          </cell>
          <cell r="C459">
            <v>10</v>
          </cell>
          <cell r="D459" t="str">
            <v>EF2011</v>
          </cell>
          <cell r="E459">
            <v>29</v>
          </cell>
          <cell r="F459" t="str">
            <v>Aphelenchoididae</v>
          </cell>
          <cell r="G459" t="str">
            <v>female</v>
          </cell>
          <cell r="H459" t="str">
            <v>fungivor</v>
          </cell>
          <cell r="I459">
            <v>0</v>
          </cell>
          <cell r="J459">
            <v>0</v>
          </cell>
        </row>
        <row r="460">
          <cell r="A460">
            <v>55</v>
          </cell>
          <cell r="B460">
            <v>2</v>
          </cell>
          <cell r="C460">
            <v>10</v>
          </cell>
          <cell r="D460" t="str">
            <v>EF2011</v>
          </cell>
          <cell r="E460">
            <v>29</v>
          </cell>
          <cell r="F460" t="str">
            <v>Tylenchidae</v>
          </cell>
          <cell r="G460" t="str">
            <v>female</v>
          </cell>
          <cell r="H460" t="str">
            <v>fungivor</v>
          </cell>
          <cell r="I460">
            <v>0</v>
          </cell>
          <cell r="J460">
            <v>12</v>
          </cell>
        </row>
        <row r="461">
          <cell r="A461">
            <v>56</v>
          </cell>
          <cell r="B461">
            <v>2</v>
          </cell>
          <cell r="C461">
            <v>10</v>
          </cell>
          <cell r="D461" t="str">
            <v>EF2011</v>
          </cell>
          <cell r="E461">
            <v>29</v>
          </cell>
          <cell r="F461" t="str">
            <v>Aphelenchoididae</v>
          </cell>
          <cell r="G461" t="str">
            <v>male</v>
          </cell>
          <cell r="H461" t="str">
            <v>fungivor</v>
          </cell>
          <cell r="I461" t="str">
            <v>x</v>
          </cell>
          <cell r="J461">
            <v>0</v>
          </cell>
        </row>
        <row r="462">
          <cell r="A462">
            <v>57</v>
          </cell>
          <cell r="B462">
            <v>2</v>
          </cell>
          <cell r="C462">
            <v>10</v>
          </cell>
          <cell r="D462" t="str">
            <v>EF2011</v>
          </cell>
          <cell r="E462">
            <v>29</v>
          </cell>
          <cell r="F462" t="str">
            <v>Aphelenchoididae</v>
          </cell>
          <cell r="G462" t="str">
            <v>female</v>
          </cell>
          <cell r="H462" t="str">
            <v>fungivor</v>
          </cell>
          <cell r="I462">
            <v>0</v>
          </cell>
          <cell r="J462">
            <v>0</v>
          </cell>
        </row>
        <row r="463">
          <cell r="A463">
            <v>58</v>
          </cell>
          <cell r="B463">
            <v>2</v>
          </cell>
          <cell r="C463">
            <v>10</v>
          </cell>
          <cell r="D463" t="str">
            <v>EF2011</v>
          </cell>
          <cell r="E463">
            <v>29</v>
          </cell>
          <cell r="F463" t="str">
            <v>Aphelenchoididae</v>
          </cell>
          <cell r="G463" t="str">
            <v>female</v>
          </cell>
          <cell r="H463" t="str">
            <v>fungivor</v>
          </cell>
          <cell r="I463">
            <v>0</v>
          </cell>
          <cell r="J463">
            <v>0</v>
          </cell>
        </row>
        <row r="464">
          <cell r="A464">
            <v>59</v>
          </cell>
          <cell r="B464">
            <v>2</v>
          </cell>
          <cell r="C464">
            <v>10</v>
          </cell>
          <cell r="D464" t="str">
            <v>EF2011</v>
          </cell>
          <cell r="E464">
            <v>29</v>
          </cell>
          <cell r="F464" t="str">
            <v>Panagrolaimidae</v>
          </cell>
          <cell r="G464" t="str">
            <v>female</v>
          </cell>
          <cell r="H464" t="str">
            <v>bacterivor</v>
          </cell>
          <cell r="I464">
            <v>0</v>
          </cell>
          <cell r="J464">
            <v>0</v>
          </cell>
        </row>
        <row r="465">
          <cell r="A465">
            <v>60</v>
          </cell>
          <cell r="B465">
            <v>2</v>
          </cell>
          <cell r="C465">
            <v>10</v>
          </cell>
          <cell r="D465" t="str">
            <v>EF2011</v>
          </cell>
          <cell r="E465">
            <v>29</v>
          </cell>
          <cell r="F465" t="str">
            <v>Hoplolaimidae</v>
          </cell>
          <cell r="G465" t="str">
            <v>female</v>
          </cell>
          <cell r="H465" t="str">
            <v>herbivor</v>
          </cell>
          <cell r="I465">
            <v>0</v>
          </cell>
          <cell r="J465">
            <v>0</v>
          </cell>
        </row>
        <row r="466">
          <cell r="A466">
            <v>61</v>
          </cell>
          <cell r="B466">
            <v>2</v>
          </cell>
          <cell r="C466">
            <v>10</v>
          </cell>
          <cell r="D466" t="str">
            <v>EF2011</v>
          </cell>
          <cell r="E466">
            <v>29</v>
          </cell>
          <cell r="F466" t="str">
            <v>Tylenchidae</v>
          </cell>
          <cell r="G466" t="str">
            <v>juvenil</v>
          </cell>
          <cell r="H466" t="str">
            <v>herbivor</v>
          </cell>
          <cell r="I466">
            <v>0</v>
          </cell>
          <cell r="J466">
            <v>0</v>
          </cell>
        </row>
        <row r="467">
          <cell r="A467">
            <v>62</v>
          </cell>
          <cell r="B467">
            <v>2</v>
          </cell>
          <cell r="C467">
            <v>10</v>
          </cell>
          <cell r="D467" t="str">
            <v>EF2011</v>
          </cell>
          <cell r="E467">
            <v>29</v>
          </cell>
          <cell r="F467" t="str">
            <v>Tylenchidae</v>
          </cell>
          <cell r="G467" t="str">
            <v>male</v>
          </cell>
          <cell r="H467" t="str">
            <v>fungivor</v>
          </cell>
          <cell r="I467">
            <v>0</v>
          </cell>
          <cell r="J467">
            <v>0</v>
          </cell>
        </row>
        <row r="468">
          <cell r="A468">
            <v>63</v>
          </cell>
          <cell r="B468">
            <v>2</v>
          </cell>
          <cell r="C468">
            <v>10</v>
          </cell>
          <cell r="D468" t="str">
            <v>EF2011</v>
          </cell>
          <cell r="E468">
            <v>29</v>
          </cell>
          <cell r="F468" t="str">
            <v>Panagrolaimidae</v>
          </cell>
          <cell r="G468" t="str">
            <v>male</v>
          </cell>
          <cell r="H468" t="str">
            <v>bacterivor</v>
          </cell>
          <cell r="I468">
            <v>0</v>
          </cell>
          <cell r="J468">
            <v>0</v>
          </cell>
        </row>
        <row r="469">
          <cell r="A469">
            <v>64</v>
          </cell>
          <cell r="B469">
            <v>2</v>
          </cell>
          <cell r="C469">
            <v>10</v>
          </cell>
          <cell r="D469" t="str">
            <v>EF2011</v>
          </cell>
          <cell r="E469">
            <v>29</v>
          </cell>
          <cell r="F469" t="str">
            <v>Aphelenchoididae</v>
          </cell>
          <cell r="G469" t="str">
            <v>juvenil</v>
          </cell>
          <cell r="H469" t="str">
            <v>fungivor</v>
          </cell>
          <cell r="I469">
            <v>0</v>
          </cell>
          <cell r="J469">
            <v>0</v>
          </cell>
        </row>
        <row r="470">
          <cell r="A470">
            <v>65</v>
          </cell>
          <cell r="B470">
            <v>2</v>
          </cell>
          <cell r="C470">
            <v>10</v>
          </cell>
          <cell r="D470" t="str">
            <v>EF2011</v>
          </cell>
          <cell r="E470">
            <v>29</v>
          </cell>
          <cell r="F470" t="str">
            <v>Tylenchidae</v>
          </cell>
          <cell r="G470" t="str">
            <v>female</v>
          </cell>
          <cell r="H470" t="str">
            <v>fungivor</v>
          </cell>
          <cell r="I470">
            <v>0</v>
          </cell>
          <cell r="J470">
            <v>0</v>
          </cell>
        </row>
        <row r="471">
          <cell r="A471">
            <v>66</v>
          </cell>
          <cell r="B471">
            <v>2</v>
          </cell>
          <cell r="C471">
            <v>10</v>
          </cell>
          <cell r="D471" t="str">
            <v>EF2011</v>
          </cell>
          <cell r="E471">
            <v>29</v>
          </cell>
          <cell r="F471" t="str">
            <v>Cephalobidae</v>
          </cell>
          <cell r="G471" t="str">
            <v>juvenil</v>
          </cell>
          <cell r="H471" t="str">
            <v>bacterivor</v>
          </cell>
          <cell r="I471">
            <v>0</v>
          </cell>
          <cell r="J471">
            <v>0</v>
          </cell>
        </row>
        <row r="472">
          <cell r="A472">
            <v>67</v>
          </cell>
          <cell r="B472">
            <v>2</v>
          </cell>
          <cell r="C472">
            <v>10</v>
          </cell>
          <cell r="D472" t="str">
            <v>EF2011</v>
          </cell>
          <cell r="E472">
            <v>29</v>
          </cell>
          <cell r="F472" t="str">
            <v>Tylenchidae</v>
          </cell>
          <cell r="G472" t="str">
            <v>male</v>
          </cell>
          <cell r="H472" t="str">
            <v>fungivor</v>
          </cell>
          <cell r="I472">
            <v>0</v>
          </cell>
          <cell r="J472">
            <v>0</v>
          </cell>
        </row>
        <row r="473">
          <cell r="A473">
            <v>68</v>
          </cell>
          <cell r="B473">
            <v>2</v>
          </cell>
          <cell r="C473">
            <v>10</v>
          </cell>
          <cell r="D473" t="str">
            <v>EF2011</v>
          </cell>
          <cell r="E473">
            <v>29</v>
          </cell>
          <cell r="F473" t="str">
            <v>Aphelenchoididae</v>
          </cell>
          <cell r="G473" t="str">
            <v>male</v>
          </cell>
          <cell r="H473" t="str">
            <v>fungivor</v>
          </cell>
          <cell r="I473">
            <v>0</v>
          </cell>
          <cell r="J473">
            <v>0</v>
          </cell>
        </row>
        <row r="474">
          <cell r="A474">
            <v>69</v>
          </cell>
          <cell r="B474">
            <v>2</v>
          </cell>
          <cell r="C474">
            <v>10</v>
          </cell>
          <cell r="D474" t="str">
            <v>EF2011</v>
          </cell>
          <cell r="E474">
            <v>29</v>
          </cell>
          <cell r="F474" t="str">
            <v>Cephalobidae</v>
          </cell>
          <cell r="G474" t="str">
            <v>female</v>
          </cell>
          <cell r="H474" t="str">
            <v>bacterivor</v>
          </cell>
          <cell r="I474">
            <v>0</v>
          </cell>
          <cell r="J474">
            <v>0</v>
          </cell>
        </row>
        <row r="475">
          <cell r="A475">
            <v>70</v>
          </cell>
          <cell r="B475">
            <v>2</v>
          </cell>
          <cell r="C475">
            <v>10</v>
          </cell>
          <cell r="D475" t="str">
            <v>EF2011</v>
          </cell>
          <cell r="E475">
            <v>29</v>
          </cell>
          <cell r="F475" t="str">
            <v>Cephalobidae</v>
          </cell>
          <cell r="G475" t="str">
            <v>female</v>
          </cell>
          <cell r="H475" t="str">
            <v>bacterivor</v>
          </cell>
          <cell r="I475">
            <v>0</v>
          </cell>
          <cell r="J475">
            <v>0</v>
          </cell>
        </row>
        <row r="476">
          <cell r="A476">
            <v>71</v>
          </cell>
          <cell r="B476">
            <v>2</v>
          </cell>
          <cell r="C476">
            <v>10</v>
          </cell>
          <cell r="D476" t="str">
            <v>EF2011</v>
          </cell>
          <cell r="E476">
            <v>29</v>
          </cell>
          <cell r="F476" t="str">
            <v>Tylenchidae</v>
          </cell>
          <cell r="G476" t="str">
            <v>juvenil</v>
          </cell>
          <cell r="H476" t="str">
            <v>fungivor</v>
          </cell>
          <cell r="I476">
            <v>0</v>
          </cell>
          <cell r="J476">
            <v>0</v>
          </cell>
        </row>
        <row r="477">
          <cell r="A477">
            <v>72</v>
          </cell>
          <cell r="B477">
            <v>2</v>
          </cell>
          <cell r="C477">
            <v>10</v>
          </cell>
          <cell r="D477" t="str">
            <v>EF2011</v>
          </cell>
          <cell r="E477">
            <v>29</v>
          </cell>
          <cell r="F477" t="str">
            <v>Cephalobidae</v>
          </cell>
          <cell r="G477" t="str">
            <v>juvenil</v>
          </cell>
          <cell r="H477" t="str">
            <v>bacterivor</v>
          </cell>
          <cell r="I477">
            <v>0</v>
          </cell>
          <cell r="J477">
            <v>0</v>
          </cell>
        </row>
        <row r="478">
          <cell r="A478">
            <v>73</v>
          </cell>
          <cell r="B478">
            <v>2</v>
          </cell>
          <cell r="C478">
            <v>10</v>
          </cell>
          <cell r="D478" t="str">
            <v>EF2011</v>
          </cell>
          <cell r="E478">
            <v>29</v>
          </cell>
          <cell r="F478" t="str">
            <v>Hoplolaimidae</v>
          </cell>
          <cell r="G478" t="str">
            <v>juvenil</v>
          </cell>
          <cell r="H478" t="str">
            <v>herbivor</v>
          </cell>
          <cell r="I478">
            <v>0</v>
          </cell>
          <cell r="J478">
            <v>0</v>
          </cell>
        </row>
        <row r="479">
          <cell r="A479">
            <v>74</v>
          </cell>
          <cell r="B479">
            <v>2</v>
          </cell>
          <cell r="C479">
            <v>10</v>
          </cell>
          <cell r="D479" t="str">
            <v>EF2011</v>
          </cell>
          <cell r="E479">
            <v>29</v>
          </cell>
          <cell r="F479" t="str">
            <v>Tylenchidae</v>
          </cell>
          <cell r="G479" t="str">
            <v>male</v>
          </cell>
          <cell r="H479" t="str">
            <v>herbivor</v>
          </cell>
          <cell r="I479">
            <v>0</v>
          </cell>
          <cell r="J479">
            <v>0</v>
          </cell>
        </row>
        <row r="480">
          <cell r="A480">
            <v>75</v>
          </cell>
          <cell r="B480">
            <v>2</v>
          </cell>
          <cell r="C480">
            <v>10</v>
          </cell>
          <cell r="D480" t="str">
            <v>EF2011</v>
          </cell>
          <cell r="E480">
            <v>29</v>
          </cell>
          <cell r="F480" t="str">
            <v>Tylenchidae</v>
          </cell>
          <cell r="G480" t="str">
            <v>female</v>
          </cell>
          <cell r="H480" t="str">
            <v>herbivor</v>
          </cell>
          <cell r="I480">
            <v>0</v>
          </cell>
          <cell r="J480">
            <v>0</v>
          </cell>
        </row>
        <row r="481">
          <cell r="A481">
            <v>76</v>
          </cell>
          <cell r="B481">
            <v>2</v>
          </cell>
          <cell r="C481">
            <v>10</v>
          </cell>
          <cell r="D481" t="str">
            <v>EF2011</v>
          </cell>
          <cell r="E481">
            <v>29</v>
          </cell>
          <cell r="F481" t="str">
            <v>Panagrolaimidae</v>
          </cell>
          <cell r="G481" t="str">
            <v>juvenil</v>
          </cell>
          <cell r="H481" t="str">
            <v>bacterivor</v>
          </cell>
          <cell r="I481">
            <v>0</v>
          </cell>
          <cell r="J481">
            <v>0</v>
          </cell>
        </row>
        <row r="482">
          <cell r="A482">
            <v>77</v>
          </cell>
          <cell r="B482">
            <v>2</v>
          </cell>
          <cell r="C482">
            <v>10</v>
          </cell>
          <cell r="D482" t="str">
            <v>EF2011</v>
          </cell>
          <cell r="E482">
            <v>29</v>
          </cell>
          <cell r="F482" t="str">
            <v>Aphelenchoididae</v>
          </cell>
          <cell r="G482" t="str">
            <v>female</v>
          </cell>
          <cell r="H482" t="str">
            <v>fungivor</v>
          </cell>
          <cell r="I482">
            <v>0</v>
          </cell>
          <cell r="J482">
            <v>0</v>
          </cell>
        </row>
        <row r="483">
          <cell r="A483">
            <v>78</v>
          </cell>
          <cell r="B483">
            <v>2</v>
          </cell>
          <cell r="C483">
            <v>10</v>
          </cell>
          <cell r="D483" t="str">
            <v>EF2011</v>
          </cell>
          <cell r="E483">
            <v>29</v>
          </cell>
          <cell r="F483" t="str">
            <v>Cephalobidae</v>
          </cell>
          <cell r="G483" t="str">
            <v>female</v>
          </cell>
          <cell r="H483" t="str">
            <v>bacterivor</v>
          </cell>
          <cell r="I483">
            <v>0</v>
          </cell>
          <cell r="J483">
            <v>0</v>
          </cell>
        </row>
        <row r="484">
          <cell r="A484">
            <v>79</v>
          </cell>
          <cell r="B484">
            <v>2</v>
          </cell>
          <cell r="C484">
            <v>10</v>
          </cell>
          <cell r="D484" t="str">
            <v>EF2011</v>
          </cell>
          <cell r="E484">
            <v>29</v>
          </cell>
          <cell r="F484" t="str">
            <v>Anguinidae</v>
          </cell>
          <cell r="G484" t="str">
            <v>juvenil</v>
          </cell>
          <cell r="H484" t="str">
            <v>fungivor</v>
          </cell>
          <cell r="I484">
            <v>0</v>
          </cell>
          <cell r="J484">
            <v>0</v>
          </cell>
        </row>
        <row r="485">
          <cell r="A485">
            <v>80</v>
          </cell>
          <cell r="B485">
            <v>2</v>
          </cell>
          <cell r="C485">
            <v>10</v>
          </cell>
          <cell r="D485" t="str">
            <v>EF2011</v>
          </cell>
          <cell r="E485">
            <v>29</v>
          </cell>
          <cell r="F485" t="str">
            <v>Tylenchidae</v>
          </cell>
          <cell r="G485" t="str">
            <v>juvenil</v>
          </cell>
          <cell r="H485" t="str">
            <v>fungivor</v>
          </cell>
          <cell r="I485">
            <v>0</v>
          </cell>
          <cell r="J485">
            <v>0</v>
          </cell>
        </row>
        <row r="486">
          <cell r="A486">
            <v>81</v>
          </cell>
          <cell r="B486">
            <v>2</v>
          </cell>
          <cell r="C486">
            <v>10</v>
          </cell>
          <cell r="D486" t="str">
            <v>EF2011</v>
          </cell>
          <cell r="E486">
            <v>29</v>
          </cell>
          <cell r="F486" t="str">
            <v>Panagrolaimidae</v>
          </cell>
          <cell r="G486" t="str">
            <v>female</v>
          </cell>
          <cell r="H486" t="str">
            <v>bacterivor</v>
          </cell>
          <cell r="I486">
            <v>0</v>
          </cell>
          <cell r="J486">
            <v>0</v>
          </cell>
        </row>
        <row r="487">
          <cell r="A487">
            <v>82</v>
          </cell>
          <cell r="B487">
            <v>2</v>
          </cell>
          <cell r="C487">
            <v>10</v>
          </cell>
          <cell r="D487" t="str">
            <v>EF2011</v>
          </cell>
          <cell r="E487">
            <v>29</v>
          </cell>
          <cell r="F487" t="str">
            <v>Cephalobidae</v>
          </cell>
          <cell r="G487" t="str">
            <v>male</v>
          </cell>
          <cell r="H487" t="str">
            <v>bacterivor</v>
          </cell>
          <cell r="I487">
            <v>0</v>
          </cell>
          <cell r="J487">
            <v>0</v>
          </cell>
        </row>
        <row r="488">
          <cell r="A488">
            <v>83</v>
          </cell>
          <cell r="B488">
            <v>2</v>
          </cell>
          <cell r="C488">
            <v>10</v>
          </cell>
          <cell r="D488" t="str">
            <v>EF2011</v>
          </cell>
          <cell r="E488">
            <v>29</v>
          </cell>
          <cell r="F488" t="str">
            <v>Cephalobidae</v>
          </cell>
          <cell r="G488" t="str">
            <v>male</v>
          </cell>
          <cell r="H488" t="str">
            <v>bacterivor</v>
          </cell>
          <cell r="I488">
            <v>0</v>
          </cell>
          <cell r="J488">
            <v>0</v>
          </cell>
        </row>
        <row r="489">
          <cell r="A489">
            <v>84</v>
          </cell>
          <cell r="B489">
            <v>2</v>
          </cell>
          <cell r="C489">
            <v>10</v>
          </cell>
          <cell r="D489" t="str">
            <v>EF2011</v>
          </cell>
          <cell r="E489">
            <v>29</v>
          </cell>
          <cell r="F489" t="str">
            <v>Panagrolaimidae</v>
          </cell>
          <cell r="G489" t="str">
            <v>juvenil</v>
          </cell>
          <cell r="H489" t="str">
            <v>bacterivor</v>
          </cell>
          <cell r="I489">
            <v>0</v>
          </cell>
          <cell r="J489">
            <v>0</v>
          </cell>
        </row>
        <row r="490">
          <cell r="A490">
            <v>85</v>
          </cell>
          <cell r="B490">
            <v>2</v>
          </cell>
          <cell r="C490">
            <v>10</v>
          </cell>
          <cell r="D490" t="str">
            <v>EF2011</v>
          </cell>
          <cell r="E490">
            <v>29</v>
          </cell>
          <cell r="F490" t="str">
            <v>Tylenchidae</v>
          </cell>
          <cell r="G490" t="str">
            <v>female</v>
          </cell>
          <cell r="H490" t="str">
            <v>fungivor</v>
          </cell>
          <cell r="I490">
            <v>0</v>
          </cell>
          <cell r="J490">
            <v>0</v>
          </cell>
        </row>
        <row r="491">
          <cell r="A491">
            <v>86</v>
          </cell>
          <cell r="B491">
            <v>2</v>
          </cell>
          <cell r="C491">
            <v>10</v>
          </cell>
          <cell r="D491" t="str">
            <v>EF2011</v>
          </cell>
          <cell r="E491">
            <v>29</v>
          </cell>
          <cell r="F491" t="str">
            <v>Tylenchidae</v>
          </cell>
          <cell r="G491" t="str">
            <v>female</v>
          </cell>
          <cell r="H491" t="str">
            <v>herbivor</v>
          </cell>
          <cell r="I491">
            <v>0</v>
          </cell>
          <cell r="J491">
            <v>0</v>
          </cell>
        </row>
        <row r="492">
          <cell r="A492">
            <v>87</v>
          </cell>
          <cell r="B492">
            <v>2</v>
          </cell>
          <cell r="C492">
            <v>10</v>
          </cell>
          <cell r="D492" t="str">
            <v>EF2011</v>
          </cell>
          <cell r="E492">
            <v>29</v>
          </cell>
          <cell r="F492" t="str">
            <v>Tylenchidae</v>
          </cell>
          <cell r="G492" t="str">
            <v>female</v>
          </cell>
          <cell r="H492" t="str">
            <v>herbivor</v>
          </cell>
          <cell r="I492">
            <v>0</v>
          </cell>
          <cell r="J492">
            <v>0</v>
          </cell>
        </row>
        <row r="493">
          <cell r="A493">
            <v>88</v>
          </cell>
          <cell r="B493">
            <v>2</v>
          </cell>
          <cell r="C493">
            <v>10</v>
          </cell>
          <cell r="D493" t="str">
            <v>EF2011</v>
          </cell>
          <cell r="E493">
            <v>29</v>
          </cell>
          <cell r="F493" t="str">
            <v>Cephalobidae</v>
          </cell>
          <cell r="G493" t="str">
            <v>male</v>
          </cell>
          <cell r="H493" t="str">
            <v>bacterivor</v>
          </cell>
          <cell r="I493">
            <v>0</v>
          </cell>
          <cell r="J493">
            <v>0</v>
          </cell>
        </row>
        <row r="494">
          <cell r="A494">
            <v>89</v>
          </cell>
          <cell r="B494">
            <v>2</v>
          </cell>
          <cell r="C494">
            <v>10</v>
          </cell>
          <cell r="D494" t="str">
            <v>EF2011</v>
          </cell>
          <cell r="E494">
            <v>29</v>
          </cell>
          <cell r="F494" t="str">
            <v>Rhabditidae</v>
          </cell>
          <cell r="G494" t="str">
            <v>juvenil</v>
          </cell>
          <cell r="H494" t="str">
            <v>bacterivor</v>
          </cell>
          <cell r="I494">
            <v>0</v>
          </cell>
          <cell r="J494">
            <v>0</v>
          </cell>
        </row>
        <row r="495">
          <cell r="A495">
            <v>90</v>
          </cell>
          <cell r="B495">
            <v>2</v>
          </cell>
          <cell r="C495">
            <v>10</v>
          </cell>
          <cell r="D495" t="str">
            <v>EF2011</v>
          </cell>
          <cell r="E495">
            <v>29</v>
          </cell>
          <cell r="F495" t="str">
            <v>Tylenchidae</v>
          </cell>
          <cell r="G495" t="str">
            <v>juvenil</v>
          </cell>
          <cell r="H495" t="str">
            <v>herbivor</v>
          </cell>
          <cell r="I495">
            <v>0</v>
          </cell>
          <cell r="J495">
            <v>0</v>
          </cell>
        </row>
        <row r="496">
          <cell r="A496">
            <v>91</v>
          </cell>
          <cell r="B496">
            <v>2</v>
          </cell>
          <cell r="C496">
            <v>10</v>
          </cell>
          <cell r="D496" t="str">
            <v>EF2011</v>
          </cell>
          <cell r="E496">
            <v>29</v>
          </cell>
          <cell r="F496" t="str">
            <v>Tylenchidae</v>
          </cell>
          <cell r="G496" t="str">
            <v>female</v>
          </cell>
          <cell r="H496" t="str">
            <v>fungivor</v>
          </cell>
          <cell r="I496">
            <v>0</v>
          </cell>
          <cell r="J496">
            <v>0</v>
          </cell>
        </row>
        <row r="497">
          <cell r="A497">
            <v>92</v>
          </cell>
          <cell r="B497">
            <v>2</v>
          </cell>
          <cell r="C497">
            <v>10</v>
          </cell>
          <cell r="D497" t="str">
            <v>EF2011</v>
          </cell>
          <cell r="E497">
            <v>29</v>
          </cell>
          <cell r="F497" t="str">
            <v>Panagrolaimidae</v>
          </cell>
          <cell r="G497" t="str">
            <v>male</v>
          </cell>
          <cell r="H497" t="str">
            <v>bacterivor</v>
          </cell>
          <cell r="I497">
            <v>0</v>
          </cell>
          <cell r="J497">
            <v>0</v>
          </cell>
        </row>
        <row r="498">
          <cell r="A498">
            <v>93</v>
          </cell>
          <cell r="B498">
            <v>2</v>
          </cell>
          <cell r="C498">
            <v>10</v>
          </cell>
          <cell r="D498" t="str">
            <v>EF2011</v>
          </cell>
          <cell r="E498">
            <v>29</v>
          </cell>
          <cell r="F498" t="str">
            <v>Panagrolaimidae</v>
          </cell>
          <cell r="G498" t="str">
            <v>male</v>
          </cell>
          <cell r="H498" t="str">
            <v>bacterivor</v>
          </cell>
          <cell r="I498">
            <v>0</v>
          </cell>
          <cell r="J498">
            <v>0</v>
          </cell>
        </row>
        <row r="499">
          <cell r="A499">
            <v>94</v>
          </cell>
          <cell r="B499">
            <v>2</v>
          </cell>
          <cell r="C499">
            <v>10</v>
          </cell>
          <cell r="D499" t="str">
            <v>EF2011</v>
          </cell>
          <cell r="E499">
            <v>29</v>
          </cell>
          <cell r="F499" t="str">
            <v>Aphelenchoididae</v>
          </cell>
          <cell r="G499" t="str">
            <v>juvenil</v>
          </cell>
          <cell r="H499" t="str">
            <v>fungivor</v>
          </cell>
          <cell r="I499">
            <v>0</v>
          </cell>
          <cell r="J499">
            <v>0</v>
          </cell>
        </row>
        <row r="500">
          <cell r="A500">
            <v>95</v>
          </cell>
          <cell r="B500">
            <v>2</v>
          </cell>
          <cell r="C500">
            <v>10</v>
          </cell>
          <cell r="D500" t="str">
            <v>EF2011</v>
          </cell>
          <cell r="E500">
            <v>29</v>
          </cell>
          <cell r="F500" t="str">
            <v>Tylenchidae</v>
          </cell>
          <cell r="G500" t="str">
            <v>female</v>
          </cell>
          <cell r="H500" t="str">
            <v>fungivor</v>
          </cell>
          <cell r="I500">
            <v>0</v>
          </cell>
          <cell r="J500">
            <v>0</v>
          </cell>
        </row>
        <row r="501">
          <cell r="A501">
            <v>96</v>
          </cell>
          <cell r="B501">
            <v>2</v>
          </cell>
          <cell r="C501">
            <v>10</v>
          </cell>
          <cell r="D501" t="str">
            <v>EF2011</v>
          </cell>
          <cell r="E501">
            <v>29</v>
          </cell>
          <cell r="F501" t="str">
            <v>Aphelenchoididae</v>
          </cell>
          <cell r="G501" t="str">
            <v>male</v>
          </cell>
          <cell r="H501" t="str">
            <v>fungivor</v>
          </cell>
          <cell r="I501">
            <v>0</v>
          </cell>
          <cell r="J501">
            <v>0</v>
          </cell>
        </row>
        <row r="502">
          <cell r="A502">
            <v>97</v>
          </cell>
          <cell r="B502">
            <v>2</v>
          </cell>
          <cell r="C502">
            <v>10</v>
          </cell>
          <cell r="D502" t="str">
            <v>EF2011</v>
          </cell>
          <cell r="E502">
            <v>29</v>
          </cell>
          <cell r="F502" t="str">
            <v>Panagrolaimidae</v>
          </cell>
          <cell r="G502" t="str">
            <v>juvenil</v>
          </cell>
          <cell r="H502" t="str">
            <v>bacterivor</v>
          </cell>
          <cell r="I502">
            <v>0</v>
          </cell>
          <cell r="J502">
            <v>0</v>
          </cell>
        </row>
        <row r="503">
          <cell r="A503">
            <v>98</v>
          </cell>
          <cell r="B503">
            <v>2</v>
          </cell>
          <cell r="C503">
            <v>10</v>
          </cell>
          <cell r="D503" t="str">
            <v>EF2011</v>
          </cell>
          <cell r="E503">
            <v>29</v>
          </cell>
          <cell r="F503" t="str">
            <v>Qudsianematidae</v>
          </cell>
          <cell r="G503" t="str">
            <v>male</v>
          </cell>
          <cell r="H503">
            <v>0</v>
          </cell>
          <cell r="I503" t="str">
            <v>x</v>
          </cell>
          <cell r="J503">
            <v>0</v>
          </cell>
        </row>
        <row r="504">
          <cell r="A504">
            <v>99</v>
          </cell>
          <cell r="B504">
            <v>2</v>
          </cell>
          <cell r="C504">
            <v>10</v>
          </cell>
          <cell r="D504" t="str">
            <v>EF2011</v>
          </cell>
          <cell r="E504">
            <v>29</v>
          </cell>
          <cell r="F504" t="str">
            <v>Rhabditidae</v>
          </cell>
          <cell r="G504" t="str">
            <v>juvenil</v>
          </cell>
          <cell r="H504" t="str">
            <v>bacterivor</v>
          </cell>
          <cell r="I504">
            <v>0</v>
          </cell>
          <cell r="J504">
            <v>0</v>
          </cell>
        </row>
        <row r="505">
          <cell r="A505">
            <v>100</v>
          </cell>
          <cell r="B505">
            <v>2</v>
          </cell>
          <cell r="C505">
            <v>10</v>
          </cell>
          <cell r="D505" t="str">
            <v>EF2011</v>
          </cell>
          <cell r="E505">
            <v>29</v>
          </cell>
          <cell r="F505" t="str">
            <v>Tylenchidae</v>
          </cell>
          <cell r="G505" t="str">
            <v>female</v>
          </cell>
          <cell r="H505" t="str">
            <v>herbivor</v>
          </cell>
          <cell r="I505">
            <v>0</v>
          </cell>
          <cell r="J505">
            <v>0</v>
          </cell>
        </row>
        <row r="506">
          <cell r="A506">
            <v>1</v>
          </cell>
          <cell r="B506">
            <v>2</v>
          </cell>
          <cell r="C506">
            <v>12</v>
          </cell>
          <cell r="D506" t="str">
            <v>RO2011</v>
          </cell>
          <cell r="E506">
            <v>35</v>
          </cell>
          <cell r="F506" t="str">
            <v>Rhabditidae</v>
          </cell>
          <cell r="G506" t="str">
            <v>juvenil</v>
          </cell>
          <cell r="H506" t="str">
            <v>bacterivor</v>
          </cell>
          <cell r="I506">
            <v>0</v>
          </cell>
        </row>
        <row r="507">
          <cell r="A507">
            <v>2</v>
          </cell>
          <cell r="B507">
            <v>2</v>
          </cell>
          <cell r="C507">
            <v>12</v>
          </cell>
          <cell r="D507" t="str">
            <v>RO2011</v>
          </cell>
          <cell r="E507">
            <v>35</v>
          </cell>
          <cell r="F507" t="str">
            <v>Cephalobidae</v>
          </cell>
          <cell r="G507" t="str">
            <v>juvenil</v>
          </cell>
          <cell r="H507" t="str">
            <v>bacterivor</v>
          </cell>
          <cell r="I507">
            <v>0</v>
          </cell>
        </row>
        <row r="508">
          <cell r="A508">
            <v>3</v>
          </cell>
          <cell r="B508">
            <v>2</v>
          </cell>
          <cell r="C508">
            <v>12</v>
          </cell>
          <cell r="D508" t="str">
            <v>RO2011</v>
          </cell>
          <cell r="E508">
            <v>35</v>
          </cell>
          <cell r="F508" t="str">
            <v>Cephalobidae</v>
          </cell>
          <cell r="G508" t="str">
            <v>juvenil</v>
          </cell>
          <cell r="H508" t="str">
            <v>bacterivor</v>
          </cell>
          <cell r="I508">
            <v>0</v>
          </cell>
        </row>
        <row r="509">
          <cell r="A509">
            <v>4</v>
          </cell>
          <cell r="B509">
            <v>2</v>
          </cell>
          <cell r="C509">
            <v>12</v>
          </cell>
          <cell r="D509" t="str">
            <v>RO2011</v>
          </cell>
          <cell r="E509">
            <v>35</v>
          </cell>
          <cell r="F509" t="str">
            <v>Aphelenchidae</v>
          </cell>
          <cell r="G509" t="str">
            <v>female</v>
          </cell>
          <cell r="H509" t="str">
            <v>fungivor</v>
          </cell>
          <cell r="I509" t="str">
            <v>x</v>
          </cell>
        </row>
        <row r="510">
          <cell r="A510">
            <v>5</v>
          </cell>
          <cell r="B510">
            <v>2</v>
          </cell>
          <cell r="C510">
            <v>12</v>
          </cell>
          <cell r="D510" t="str">
            <v>RO2011</v>
          </cell>
          <cell r="E510">
            <v>35</v>
          </cell>
          <cell r="F510" t="str">
            <v>Panagrolaimidae</v>
          </cell>
          <cell r="G510" t="str">
            <v>juvenil</v>
          </cell>
          <cell r="H510" t="str">
            <v>bacterivor</v>
          </cell>
          <cell r="I510">
            <v>0</v>
          </cell>
        </row>
        <row r="511">
          <cell r="A511">
            <v>6</v>
          </cell>
          <cell r="B511">
            <v>2</v>
          </cell>
          <cell r="C511">
            <v>12</v>
          </cell>
          <cell r="D511" t="str">
            <v>RO2011</v>
          </cell>
          <cell r="E511">
            <v>35</v>
          </cell>
          <cell r="F511" t="str">
            <v>Cephalobidae</v>
          </cell>
          <cell r="G511" t="str">
            <v>juvenil</v>
          </cell>
          <cell r="H511" t="str">
            <v>bacterivor</v>
          </cell>
          <cell r="I511">
            <v>0</v>
          </cell>
        </row>
        <row r="512">
          <cell r="A512">
            <v>7</v>
          </cell>
          <cell r="B512">
            <v>2</v>
          </cell>
          <cell r="C512">
            <v>12</v>
          </cell>
          <cell r="D512" t="str">
            <v>RO2011</v>
          </cell>
          <cell r="E512">
            <v>35</v>
          </cell>
          <cell r="F512" t="str">
            <v>Tylenchidae</v>
          </cell>
          <cell r="G512" t="str">
            <v>female</v>
          </cell>
          <cell r="H512" t="str">
            <v>fungivor</v>
          </cell>
          <cell r="I512">
            <v>0</v>
          </cell>
        </row>
        <row r="513">
          <cell r="A513">
            <v>8</v>
          </cell>
          <cell r="B513">
            <v>2</v>
          </cell>
          <cell r="C513">
            <v>12</v>
          </cell>
          <cell r="D513" t="str">
            <v>RO2011</v>
          </cell>
          <cell r="E513">
            <v>35</v>
          </cell>
          <cell r="F513" t="str">
            <v>Cephalobidae</v>
          </cell>
          <cell r="G513" t="str">
            <v>female</v>
          </cell>
          <cell r="H513" t="str">
            <v>bacterivor</v>
          </cell>
          <cell r="I513">
            <v>0</v>
          </cell>
        </row>
        <row r="514">
          <cell r="A514">
            <v>9</v>
          </cell>
          <cell r="B514">
            <v>2</v>
          </cell>
          <cell r="C514">
            <v>12</v>
          </cell>
          <cell r="D514" t="str">
            <v>RO2011</v>
          </cell>
          <cell r="E514">
            <v>35</v>
          </cell>
          <cell r="F514" t="str">
            <v>Hoplolaimidae</v>
          </cell>
          <cell r="G514" t="str">
            <v>juvenil</v>
          </cell>
          <cell r="H514" t="str">
            <v>herbivor</v>
          </cell>
          <cell r="I514">
            <v>0</v>
          </cell>
        </row>
        <row r="515">
          <cell r="A515">
            <v>10</v>
          </cell>
          <cell r="B515">
            <v>2</v>
          </cell>
          <cell r="C515">
            <v>12</v>
          </cell>
          <cell r="D515" t="str">
            <v>RO2011</v>
          </cell>
          <cell r="E515">
            <v>35</v>
          </cell>
          <cell r="F515" t="str">
            <v>Cephalobidae</v>
          </cell>
          <cell r="G515" t="str">
            <v>juvenil</v>
          </cell>
          <cell r="H515" t="str">
            <v>bacterivor</v>
          </cell>
          <cell r="I515">
            <v>0</v>
          </cell>
        </row>
        <row r="516">
          <cell r="A516">
            <v>11</v>
          </cell>
          <cell r="B516">
            <v>2</v>
          </cell>
          <cell r="C516">
            <v>12</v>
          </cell>
          <cell r="D516" t="str">
            <v>RO2011</v>
          </cell>
          <cell r="E516">
            <v>35</v>
          </cell>
          <cell r="F516" t="str">
            <v>Cephalobidae</v>
          </cell>
          <cell r="G516" t="str">
            <v>female</v>
          </cell>
          <cell r="H516" t="str">
            <v>bacterivor</v>
          </cell>
          <cell r="I516" t="str">
            <v>x</v>
          </cell>
        </row>
        <row r="517">
          <cell r="A517">
            <v>12</v>
          </cell>
          <cell r="B517">
            <v>2</v>
          </cell>
          <cell r="C517">
            <v>12</v>
          </cell>
          <cell r="D517" t="str">
            <v>RO2011</v>
          </cell>
          <cell r="E517">
            <v>35</v>
          </cell>
          <cell r="F517" t="str">
            <v>Cephalobidae</v>
          </cell>
          <cell r="G517" t="str">
            <v>female</v>
          </cell>
          <cell r="H517" t="str">
            <v>bacterivor</v>
          </cell>
          <cell r="I517">
            <v>0</v>
          </cell>
        </row>
        <row r="518">
          <cell r="A518">
            <v>13</v>
          </cell>
          <cell r="B518">
            <v>2</v>
          </cell>
          <cell r="C518">
            <v>12</v>
          </cell>
          <cell r="D518" t="str">
            <v>RO2011</v>
          </cell>
          <cell r="E518">
            <v>35</v>
          </cell>
          <cell r="F518" t="str">
            <v>Hoplolaimidae</v>
          </cell>
          <cell r="G518" t="str">
            <v>juvenil</v>
          </cell>
          <cell r="H518" t="str">
            <v>herbivor</v>
          </cell>
          <cell r="I518">
            <v>0</v>
          </cell>
        </row>
        <row r="519">
          <cell r="A519">
            <v>14</v>
          </cell>
          <cell r="B519">
            <v>2</v>
          </cell>
          <cell r="C519">
            <v>12</v>
          </cell>
          <cell r="D519" t="str">
            <v>RO2011</v>
          </cell>
          <cell r="E519">
            <v>35</v>
          </cell>
          <cell r="F519" t="str">
            <v>Aphelenchidae</v>
          </cell>
          <cell r="G519" t="str">
            <v>female</v>
          </cell>
          <cell r="H519" t="str">
            <v>fungivor</v>
          </cell>
          <cell r="I519">
            <v>0</v>
          </cell>
        </row>
        <row r="520">
          <cell r="A520">
            <v>15</v>
          </cell>
          <cell r="B520">
            <v>2</v>
          </cell>
          <cell r="C520">
            <v>12</v>
          </cell>
          <cell r="D520" t="str">
            <v>RO2011</v>
          </cell>
          <cell r="E520">
            <v>35</v>
          </cell>
          <cell r="F520" t="str">
            <v>Panagrolaimidae</v>
          </cell>
          <cell r="G520" t="str">
            <v>female</v>
          </cell>
          <cell r="H520" t="str">
            <v>bacterivor</v>
          </cell>
          <cell r="I520">
            <v>0</v>
          </cell>
        </row>
        <row r="521">
          <cell r="A521">
            <v>16</v>
          </cell>
          <cell r="B521">
            <v>2</v>
          </cell>
          <cell r="C521">
            <v>12</v>
          </cell>
          <cell r="D521" t="str">
            <v>RO2011</v>
          </cell>
          <cell r="E521">
            <v>35</v>
          </cell>
          <cell r="F521" t="str">
            <v>Dolichodoridae</v>
          </cell>
          <cell r="G521" t="str">
            <v>female</v>
          </cell>
          <cell r="H521" t="str">
            <v>herbivor</v>
          </cell>
          <cell r="I521" t="str">
            <v>x</v>
          </cell>
        </row>
        <row r="522">
          <cell r="A522">
            <v>17</v>
          </cell>
          <cell r="B522">
            <v>2</v>
          </cell>
          <cell r="C522">
            <v>12</v>
          </cell>
          <cell r="D522" t="str">
            <v>RO2011</v>
          </cell>
          <cell r="E522">
            <v>35</v>
          </cell>
          <cell r="F522" t="str">
            <v>Hoplolaimidae</v>
          </cell>
          <cell r="G522" t="str">
            <v>juvenil</v>
          </cell>
          <cell r="H522" t="str">
            <v>herbivor</v>
          </cell>
          <cell r="I522" t="str">
            <v>x</v>
          </cell>
        </row>
        <row r="523">
          <cell r="A523">
            <v>18</v>
          </cell>
          <cell r="B523">
            <v>2</v>
          </cell>
          <cell r="C523">
            <v>12</v>
          </cell>
          <cell r="D523" t="str">
            <v>RO2011</v>
          </cell>
          <cell r="E523">
            <v>35</v>
          </cell>
          <cell r="F523" t="str">
            <v>Hoplolaimidae</v>
          </cell>
          <cell r="G523" t="str">
            <v>juvenil</v>
          </cell>
          <cell r="H523" t="str">
            <v>herbivor</v>
          </cell>
          <cell r="I523">
            <v>0</v>
          </cell>
        </row>
        <row r="524">
          <cell r="A524">
            <v>19</v>
          </cell>
          <cell r="B524">
            <v>2</v>
          </cell>
          <cell r="C524">
            <v>12</v>
          </cell>
          <cell r="D524" t="str">
            <v>RO2011</v>
          </cell>
          <cell r="E524">
            <v>35</v>
          </cell>
          <cell r="F524" t="str">
            <v>Cephalobidae</v>
          </cell>
          <cell r="G524" t="str">
            <v>female</v>
          </cell>
          <cell r="H524" t="str">
            <v>bacterivor</v>
          </cell>
          <cell r="I524">
            <v>0</v>
          </cell>
        </row>
        <row r="525">
          <cell r="A525">
            <v>20</v>
          </cell>
          <cell r="B525">
            <v>2</v>
          </cell>
          <cell r="C525">
            <v>12</v>
          </cell>
          <cell r="D525" t="str">
            <v>RO2011</v>
          </cell>
          <cell r="E525">
            <v>35</v>
          </cell>
          <cell r="F525" t="str">
            <v>Cephalobidae</v>
          </cell>
          <cell r="G525" t="str">
            <v>female</v>
          </cell>
          <cell r="H525" t="str">
            <v>bacterivor</v>
          </cell>
          <cell r="I525">
            <v>0</v>
          </cell>
        </row>
        <row r="526">
          <cell r="A526">
            <v>21</v>
          </cell>
          <cell r="B526">
            <v>2</v>
          </cell>
          <cell r="C526">
            <v>12</v>
          </cell>
          <cell r="D526" t="str">
            <v>RO2011</v>
          </cell>
          <cell r="E526">
            <v>35</v>
          </cell>
          <cell r="F526" t="str">
            <v>Aphelenchidae</v>
          </cell>
          <cell r="G526" t="str">
            <v>juvenil</v>
          </cell>
          <cell r="H526" t="str">
            <v>fungivor</v>
          </cell>
          <cell r="I526">
            <v>0</v>
          </cell>
        </row>
        <row r="527">
          <cell r="A527">
            <v>22</v>
          </cell>
          <cell r="B527">
            <v>2</v>
          </cell>
          <cell r="C527">
            <v>12</v>
          </cell>
          <cell r="D527" t="str">
            <v>RO2011</v>
          </cell>
          <cell r="E527">
            <v>35</v>
          </cell>
          <cell r="F527" t="str">
            <v>Rhabditidae</v>
          </cell>
          <cell r="G527" t="str">
            <v>juvenil</v>
          </cell>
          <cell r="H527" t="str">
            <v>bacterivor</v>
          </cell>
          <cell r="I527">
            <v>0</v>
          </cell>
        </row>
        <row r="528">
          <cell r="A528">
            <v>23</v>
          </cell>
          <cell r="B528">
            <v>2</v>
          </cell>
          <cell r="C528">
            <v>12</v>
          </cell>
          <cell r="D528" t="str">
            <v>RO2011</v>
          </cell>
          <cell r="E528">
            <v>35</v>
          </cell>
          <cell r="F528" t="str">
            <v>Rhabditidae</v>
          </cell>
          <cell r="G528" t="str">
            <v>juvenil</v>
          </cell>
          <cell r="H528" t="str">
            <v>bacterivor</v>
          </cell>
          <cell r="I528">
            <v>0</v>
          </cell>
        </row>
        <row r="529">
          <cell r="A529">
            <v>24</v>
          </cell>
          <cell r="B529">
            <v>2</v>
          </cell>
          <cell r="C529">
            <v>12</v>
          </cell>
          <cell r="D529" t="str">
            <v>RO2011</v>
          </cell>
          <cell r="E529">
            <v>35</v>
          </cell>
          <cell r="F529" t="str">
            <v>Hoplolaimidae</v>
          </cell>
          <cell r="G529" t="str">
            <v>female</v>
          </cell>
          <cell r="H529" t="str">
            <v>herbivor</v>
          </cell>
          <cell r="I529">
            <v>0</v>
          </cell>
        </row>
        <row r="530">
          <cell r="A530">
            <v>25</v>
          </cell>
          <cell r="B530">
            <v>2</v>
          </cell>
          <cell r="C530">
            <v>12</v>
          </cell>
          <cell r="D530" t="str">
            <v>RO2011</v>
          </cell>
          <cell r="E530">
            <v>35</v>
          </cell>
          <cell r="F530" t="str">
            <v>Hoplolaimidae</v>
          </cell>
          <cell r="G530" t="str">
            <v>female</v>
          </cell>
          <cell r="H530" t="str">
            <v>herbivor</v>
          </cell>
          <cell r="I530">
            <v>0</v>
          </cell>
        </row>
        <row r="531">
          <cell r="A531">
            <v>26</v>
          </cell>
          <cell r="B531">
            <v>2</v>
          </cell>
          <cell r="C531">
            <v>12</v>
          </cell>
          <cell r="D531" t="str">
            <v>RO2011</v>
          </cell>
          <cell r="E531">
            <v>35</v>
          </cell>
          <cell r="F531" t="str">
            <v>Panagrolaimidae</v>
          </cell>
          <cell r="G531" t="str">
            <v>juvenil</v>
          </cell>
          <cell r="H531" t="str">
            <v>bacterivor</v>
          </cell>
          <cell r="I531">
            <v>0</v>
          </cell>
        </row>
        <row r="532">
          <cell r="A532">
            <v>27</v>
          </cell>
          <cell r="B532">
            <v>2</v>
          </cell>
          <cell r="C532">
            <v>12</v>
          </cell>
          <cell r="D532" t="str">
            <v>RO2011</v>
          </cell>
          <cell r="E532">
            <v>35</v>
          </cell>
          <cell r="F532" t="str">
            <v>Panagrolaimidae</v>
          </cell>
          <cell r="G532" t="str">
            <v>male</v>
          </cell>
          <cell r="H532" t="str">
            <v>bacterivor</v>
          </cell>
          <cell r="I532">
            <v>0</v>
          </cell>
        </row>
        <row r="533">
          <cell r="A533">
            <v>28</v>
          </cell>
          <cell r="B533">
            <v>2</v>
          </cell>
          <cell r="C533">
            <v>12</v>
          </cell>
          <cell r="D533" t="str">
            <v>RO2011</v>
          </cell>
          <cell r="E533">
            <v>35</v>
          </cell>
          <cell r="F533" t="str">
            <v>Cephalobidae</v>
          </cell>
          <cell r="G533" t="str">
            <v>juvenil</v>
          </cell>
          <cell r="H533" t="str">
            <v>bacterivor</v>
          </cell>
          <cell r="I533">
            <v>0</v>
          </cell>
        </row>
        <row r="534">
          <cell r="A534">
            <v>29</v>
          </cell>
          <cell r="B534">
            <v>2</v>
          </cell>
          <cell r="C534">
            <v>12</v>
          </cell>
          <cell r="D534" t="str">
            <v>RO2011</v>
          </cell>
          <cell r="E534">
            <v>35</v>
          </cell>
          <cell r="F534" t="str">
            <v>Cephalobidae</v>
          </cell>
          <cell r="G534" t="str">
            <v>female</v>
          </cell>
          <cell r="H534" t="str">
            <v>bacterivor</v>
          </cell>
          <cell r="I534">
            <v>0</v>
          </cell>
        </row>
        <row r="535">
          <cell r="A535">
            <v>30</v>
          </cell>
          <cell r="B535">
            <v>2</v>
          </cell>
          <cell r="C535">
            <v>12</v>
          </cell>
          <cell r="D535" t="str">
            <v>RO2011</v>
          </cell>
          <cell r="E535">
            <v>35</v>
          </cell>
          <cell r="F535" t="str">
            <v>Cephalobidae</v>
          </cell>
          <cell r="G535" t="str">
            <v>juvenil</v>
          </cell>
          <cell r="H535" t="str">
            <v>bacterivor</v>
          </cell>
          <cell r="I535">
            <v>0</v>
          </cell>
        </row>
        <row r="536">
          <cell r="A536">
            <v>31</v>
          </cell>
          <cell r="B536">
            <v>2</v>
          </cell>
          <cell r="C536">
            <v>12</v>
          </cell>
          <cell r="D536" t="str">
            <v>RO2011</v>
          </cell>
          <cell r="E536">
            <v>35</v>
          </cell>
          <cell r="F536" t="str">
            <v>Cephalobidae</v>
          </cell>
          <cell r="G536" t="str">
            <v>juvenil</v>
          </cell>
          <cell r="H536" t="str">
            <v>bacterivor</v>
          </cell>
          <cell r="I536">
            <v>0</v>
          </cell>
        </row>
        <row r="537">
          <cell r="A537">
            <v>32</v>
          </cell>
          <cell r="B537">
            <v>2</v>
          </cell>
          <cell r="C537">
            <v>12</v>
          </cell>
          <cell r="D537" t="str">
            <v>RO2011</v>
          </cell>
          <cell r="E537">
            <v>35</v>
          </cell>
          <cell r="F537" t="str">
            <v>Cephalobidae</v>
          </cell>
          <cell r="G537" t="str">
            <v>juvenil</v>
          </cell>
          <cell r="H537" t="str">
            <v>bacterivor</v>
          </cell>
          <cell r="I537">
            <v>0</v>
          </cell>
        </row>
        <row r="538">
          <cell r="A538">
            <v>33</v>
          </cell>
          <cell r="B538">
            <v>2</v>
          </cell>
          <cell r="C538">
            <v>12</v>
          </cell>
          <cell r="D538" t="str">
            <v>RO2011</v>
          </cell>
          <cell r="E538">
            <v>35</v>
          </cell>
          <cell r="F538" t="str">
            <v>Qudsianematidae</v>
          </cell>
          <cell r="G538" t="str">
            <v>juvenil</v>
          </cell>
          <cell r="H538">
            <v>0</v>
          </cell>
          <cell r="I538">
            <v>0</v>
          </cell>
        </row>
        <row r="539">
          <cell r="A539">
            <v>34</v>
          </cell>
          <cell r="B539">
            <v>2</v>
          </cell>
          <cell r="C539">
            <v>12</v>
          </cell>
          <cell r="D539" t="str">
            <v>RO2011</v>
          </cell>
          <cell r="E539">
            <v>35</v>
          </cell>
          <cell r="F539" t="str">
            <v>Hoplolaimidae</v>
          </cell>
          <cell r="G539" t="str">
            <v>female</v>
          </cell>
          <cell r="H539" t="str">
            <v>herbivor</v>
          </cell>
          <cell r="I539">
            <v>0</v>
          </cell>
        </row>
        <row r="540">
          <cell r="A540">
            <v>35</v>
          </cell>
          <cell r="B540">
            <v>2</v>
          </cell>
          <cell r="C540">
            <v>12</v>
          </cell>
          <cell r="D540" t="str">
            <v>RO2011</v>
          </cell>
          <cell r="E540">
            <v>35</v>
          </cell>
          <cell r="F540" t="str">
            <v>-</v>
          </cell>
          <cell r="G540" t="str">
            <v>-</v>
          </cell>
          <cell r="H540" t="str">
            <v>-</v>
          </cell>
          <cell r="I540">
            <v>0</v>
          </cell>
        </row>
        <row r="541">
          <cell r="A541">
            <v>36</v>
          </cell>
          <cell r="B541">
            <v>2</v>
          </cell>
          <cell r="C541">
            <v>12</v>
          </cell>
          <cell r="D541" t="str">
            <v>RO2011</v>
          </cell>
          <cell r="E541">
            <v>35</v>
          </cell>
          <cell r="F541" t="str">
            <v>Panagrolaimidae</v>
          </cell>
          <cell r="G541" t="str">
            <v>female</v>
          </cell>
          <cell r="H541" t="str">
            <v>bacterivor</v>
          </cell>
          <cell r="I541">
            <v>0</v>
          </cell>
        </row>
        <row r="542">
          <cell r="A542">
            <v>37</v>
          </cell>
          <cell r="B542">
            <v>2</v>
          </cell>
          <cell r="C542">
            <v>12</v>
          </cell>
          <cell r="D542" t="str">
            <v>RO2011</v>
          </cell>
          <cell r="E542">
            <v>35</v>
          </cell>
          <cell r="F542" t="str">
            <v>Panagrolaimidae</v>
          </cell>
          <cell r="G542" t="str">
            <v>female</v>
          </cell>
          <cell r="H542" t="str">
            <v>bacterivor</v>
          </cell>
          <cell r="I542">
            <v>0</v>
          </cell>
        </row>
        <row r="543">
          <cell r="A543">
            <v>38</v>
          </cell>
          <cell r="B543">
            <v>2</v>
          </cell>
          <cell r="C543">
            <v>12</v>
          </cell>
          <cell r="D543" t="str">
            <v>RO2011</v>
          </cell>
          <cell r="E543">
            <v>35</v>
          </cell>
          <cell r="F543" t="str">
            <v>Cephalobidae</v>
          </cell>
          <cell r="G543" t="str">
            <v>female</v>
          </cell>
          <cell r="H543" t="str">
            <v>bacterivor</v>
          </cell>
          <cell r="I543">
            <v>0</v>
          </cell>
        </row>
        <row r="544">
          <cell r="A544">
            <v>39</v>
          </cell>
          <cell r="B544">
            <v>2</v>
          </cell>
          <cell r="C544">
            <v>12</v>
          </cell>
          <cell r="D544" t="str">
            <v>RO2011</v>
          </cell>
          <cell r="E544">
            <v>35</v>
          </cell>
          <cell r="F544" t="str">
            <v>-</v>
          </cell>
          <cell r="G544" t="str">
            <v>-</v>
          </cell>
          <cell r="H544" t="str">
            <v>-</v>
          </cell>
          <cell r="I544">
            <v>0</v>
          </cell>
        </row>
        <row r="545">
          <cell r="A545">
            <v>40</v>
          </cell>
          <cell r="B545">
            <v>2</v>
          </cell>
          <cell r="C545">
            <v>12</v>
          </cell>
          <cell r="D545" t="str">
            <v>RO2011</v>
          </cell>
          <cell r="E545">
            <v>35</v>
          </cell>
          <cell r="F545" t="str">
            <v>Hoplolaimidae</v>
          </cell>
          <cell r="G545" t="str">
            <v>juvenil</v>
          </cell>
          <cell r="H545" t="str">
            <v>herbivor</v>
          </cell>
          <cell r="I545">
            <v>0</v>
          </cell>
        </row>
        <row r="546">
          <cell r="A546">
            <v>41</v>
          </cell>
          <cell r="B546">
            <v>2</v>
          </cell>
          <cell r="C546">
            <v>12</v>
          </cell>
          <cell r="D546" t="str">
            <v>RO2011</v>
          </cell>
          <cell r="E546">
            <v>35</v>
          </cell>
          <cell r="F546" t="str">
            <v>Hoplolaimidae</v>
          </cell>
          <cell r="G546" t="str">
            <v>juvenil</v>
          </cell>
          <cell r="H546" t="str">
            <v>herbivor</v>
          </cell>
          <cell r="I546">
            <v>0</v>
          </cell>
        </row>
        <row r="547">
          <cell r="A547">
            <v>42</v>
          </cell>
          <cell r="B547">
            <v>2</v>
          </cell>
          <cell r="C547">
            <v>12</v>
          </cell>
          <cell r="D547" t="str">
            <v>RO2011</v>
          </cell>
          <cell r="E547">
            <v>35</v>
          </cell>
          <cell r="F547" t="str">
            <v>Hoplolaimidae</v>
          </cell>
          <cell r="G547" t="str">
            <v>juvenil</v>
          </cell>
          <cell r="H547" t="str">
            <v>herbivor</v>
          </cell>
          <cell r="I547">
            <v>0</v>
          </cell>
        </row>
        <row r="548">
          <cell r="A548">
            <v>43</v>
          </cell>
          <cell r="B548">
            <v>2</v>
          </cell>
          <cell r="C548">
            <v>12</v>
          </cell>
          <cell r="D548" t="str">
            <v>RO2011</v>
          </cell>
          <cell r="E548">
            <v>35</v>
          </cell>
          <cell r="F548" t="str">
            <v>Hoplolaimidae</v>
          </cell>
          <cell r="G548" t="str">
            <v>female</v>
          </cell>
          <cell r="H548" t="str">
            <v>herbivor</v>
          </cell>
          <cell r="I548">
            <v>0</v>
          </cell>
        </row>
        <row r="549">
          <cell r="A549">
            <v>44</v>
          </cell>
          <cell r="B549">
            <v>2</v>
          </cell>
          <cell r="C549">
            <v>12</v>
          </cell>
          <cell r="D549" t="str">
            <v>RO2011</v>
          </cell>
          <cell r="E549">
            <v>35</v>
          </cell>
          <cell r="F549" t="str">
            <v>Rhabditidae</v>
          </cell>
          <cell r="G549" t="str">
            <v>female</v>
          </cell>
          <cell r="H549" t="str">
            <v>bacterivor</v>
          </cell>
          <cell r="I549">
            <v>0</v>
          </cell>
        </row>
        <row r="550">
          <cell r="A550">
            <v>45</v>
          </cell>
          <cell r="B550">
            <v>2</v>
          </cell>
          <cell r="C550">
            <v>12</v>
          </cell>
          <cell r="D550" t="str">
            <v>RO2011</v>
          </cell>
          <cell r="E550">
            <v>35</v>
          </cell>
          <cell r="F550" t="str">
            <v>Cephalobidae</v>
          </cell>
          <cell r="G550" t="str">
            <v>female</v>
          </cell>
          <cell r="H550" t="str">
            <v>bacterivor</v>
          </cell>
          <cell r="I550">
            <v>0</v>
          </cell>
        </row>
        <row r="551">
          <cell r="A551">
            <v>46</v>
          </cell>
          <cell r="B551">
            <v>2</v>
          </cell>
          <cell r="C551">
            <v>12</v>
          </cell>
          <cell r="D551" t="str">
            <v>RO2011</v>
          </cell>
          <cell r="E551">
            <v>35</v>
          </cell>
          <cell r="F551" t="str">
            <v>Cephalobidae</v>
          </cell>
          <cell r="G551" t="str">
            <v>juvenil</v>
          </cell>
          <cell r="H551" t="str">
            <v>bacterivor</v>
          </cell>
          <cell r="I551">
            <v>0</v>
          </cell>
        </row>
        <row r="552">
          <cell r="A552">
            <v>47</v>
          </cell>
          <cell r="B552">
            <v>2</v>
          </cell>
          <cell r="C552">
            <v>12</v>
          </cell>
          <cell r="D552" t="str">
            <v>RO2011</v>
          </cell>
          <cell r="E552">
            <v>35</v>
          </cell>
          <cell r="F552" t="str">
            <v>Hoplolaimidae</v>
          </cell>
          <cell r="G552" t="str">
            <v>juvenil</v>
          </cell>
          <cell r="H552" t="str">
            <v>herbivor</v>
          </cell>
          <cell r="I552">
            <v>0</v>
          </cell>
        </row>
        <row r="553">
          <cell r="A553">
            <v>48</v>
          </cell>
          <cell r="B553">
            <v>2</v>
          </cell>
          <cell r="C553">
            <v>12</v>
          </cell>
          <cell r="D553" t="str">
            <v>RO2011</v>
          </cell>
          <cell r="E553">
            <v>35</v>
          </cell>
          <cell r="F553" t="str">
            <v>Tylenchidae</v>
          </cell>
          <cell r="G553" t="str">
            <v>male</v>
          </cell>
          <cell r="H553" t="str">
            <v>fungivor</v>
          </cell>
          <cell r="I553">
            <v>0</v>
          </cell>
        </row>
        <row r="554">
          <cell r="A554">
            <v>49</v>
          </cell>
          <cell r="B554">
            <v>2</v>
          </cell>
          <cell r="C554">
            <v>12</v>
          </cell>
          <cell r="D554" t="str">
            <v>RO2011</v>
          </cell>
          <cell r="E554">
            <v>35</v>
          </cell>
          <cell r="F554" t="str">
            <v>-</v>
          </cell>
          <cell r="G554" t="str">
            <v>-</v>
          </cell>
          <cell r="H554" t="str">
            <v>-</v>
          </cell>
          <cell r="I554">
            <v>0</v>
          </cell>
        </row>
        <row r="555">
          <cell r="A555">
            <v>50</v>
          </cell>
          <cell r="B555">
            <v>2</v>
          </cell>
          <cell r="C555">
            <v>12</v>
          </cell>
          <cell r="D555" t="str">
            <v>RO2011</v>
          </cell>
          <cell r="E555">
            <v>35</v>
          </cell>
          <cell r="F555" t="str">
            <v>Cephalobidae</v>
          </cell>
          <cell r="G555" t="str">
            <v>female</v>
          </cell>
          <cell r="H555" t="str">
            <v>bacterivor</v>
          </cell>
          <cell r="I555">
            <v>0</v>
          </cell>
        </row>
        <row r="556">
          <cell r="A556">
            <v>51</v>
          </cell>
          <cell r="B556">
            <v>2</v>
          </cell>
          <cell r="C556">
            <v>12</v>
          </cell>
          <cell r="D556" t="str">
            <v>RO2011</v>
          </cell>
          <cell r="E556">
            <v>35</v>
          </cell>
          <cell r="F556" t="str">
            <v>Cephalobidae</v>
          </cell>
          <cell r="G556" t="str">
            <v>juvenil</v>
          </cell>
          <cell r="H556" t="str">
            <v>bacterivor</v>
          </cell>
          <cell r="I556">
            <v>0</v>
          </cell>
        </row>
        <row r="557">
          <cell r="A557">
            <v>52</v>
          </cell>
          <cell r="B557">
            <v>2</v>
          </cell>
          <cell r="C557">
            <v>12</v>
          </cell>
          <cell r="D557" t="str">
            <v>RO2011</v>
          </cell>
          <cell r="E557">
            <v>35</v>
          </cell>
          <cell r="F557" t="str">
            <v>Tylenchidae</v>
          </cell>
          <cell r="G557" t="str">
            <v>juvenil</v>
          </cell>
          <cell r="H557" t="str">
            <v>fungivor</v>
          </cell>
          <cell r="I557">
            <v>0</v>
          </cell>
        </row>
        <row r="558">
          <cell r="A558">
            <v>53</v>
          </cell>
          <cell r="B558">
            <v>2</v>
          </cell>
          <cell r="C558">
            <v>12</v>
          </cell>
          <cell r="D558" t="str">
            <v>RO2011</v>
          </cell>
          <cell r="E558">
            <v>35</v>
          </cell>
          <cell r="F558" t="str">
            <v>Hoplolaimidae</v>
          </cell>
          <cell r="G558" t="str">
            <v>juvenil</v>
          </cell>
          <cell r="H558" t="str">
            <v>herbivor</v>
          </cell>
          <cell r="I558">
            <v>0</v>
          </cell>
        </row>
        <row r="559">
          <cell r="A559">
            <v>54</v>
          </cell>
          <cell r="B559">
            <v>2</v>
          </cell>
          <cell r="C559">
            <v>12</v>
          </cell>
          <cell r="D559" t="str">
            <v>RO2011</v>
          </cell>
          <cell r="E559">
            <v>35</v>
          </cell>
          <cell r="F559" t="str">
            <v>Cephalobidae</v>
          </cell>
          <cell r="G559" t="str">
            <v>juvenil</v>
          </cell>
          <cell r="H559" t="str">
            <v>bacterivor</v>
          </cell>
          <cell r="I559">
            <v>0</v>
          </cell>
        </row>
        <row r="560">
          <cell r="A560">
            <v>55</v>
          </cell>
          <cell r="B560">
            <v>2</v>
          </cell>
          <cell r="C560">
            <v>12</v>
          </cell>
          <cell r="D560" t="str">
            <v>RO2011</v>
          </cell>
          <cell r="E560">
            <v>35</v>
          </cell>
          <cell r="F560" t="str">
            <v>Hoplolaimidae</v>
          </cell>
          <cell r="G560" t="str">
            <v>juvenil</v>
          </cell>
          <cell r="H560" t="str">
            <v>herbivor</v>
          </cell>
          <cell r="I560">
            <v>0</v>
          </cell>
        </row>
        <row r="561">
          <cell r="A561">
            <v>56</v>
          </cell>
          <cell r="B561">
            <v>2</v>
          </cell>
          <cell r="C561">
            <v>12</v>
          </cell>
          <cell r="D561" t="str">
            <v>RO2011</v>
          </cell>
          <cell r="E561">
            <v>35</v>
          </cell>
          <cell r="F561" t="str">
            <v>Cephalobidae</v>
          </cell>
          <cell r="G561" t="str">
            <v>male</v>
          </cell>
          <cell r="H561" t="str">
            <v>bacterivor</v>
          </cell>
          <cell r="I561">
            <v>0</v>
          </cell>
        </row>
        <row r="562">
          <cell r="A562">
            <v>57</v>
          </cell>
          <cell r="B562">
            <v>2</v>
          </cell>
          <cell r="C562">
            <v>12</v>
          </cell>
          <cell r="D562" t="str">
            <v>RO2011</v>
          </cell>
          <cell r="E562">
            <v>35</v>
          </cell>
          <cell r="F562" t="str">
            <v>Hoplolaimidae</v>
          </cell>
          <cell r="G562" t="str">
            <v>male</v>
          </cell>
          <cell r="H562" t="str">
            <v>herbivor</v>
          </cell>
          <cell r="I562">
            <v>0</v>
          </cell>
        </row>
        <row r="563">
          <cell r="A563">
            <v>58</v>
          </cell>
          <cell r="B563">
            <v>2</v>
          </cell>
          <cell r="C563">
            <v>12</v>
          </cell>
          <cell r="D563" t="str">
            <v>RO2011</v>
          </cell>
          <cell r="E563">
            <v>35</v>
          </cell>
          <cell r="F563" t="str">
            <v>Cephalobidae</v>
          </cell>
          <cell r="G563" t="str">
            <v>female</v>
          </cell>
          <cell r="H563" t="str">
            <v>bacterivor</v>
          </cell>
          <cell r="I563">
            <v>0</v>
          </cell>
        </row>
        <row r="564">
          <cell r="A564">
            <v>59</v>
          </cell>
          <cell r="B564">
            <v>2</v>
          </cell>
          <cell r="C564">
            <v>12</v>
          </cell>
          <cell r="D564" t="str">
            <v>RO2011</v>
          </cell>
          <cell r="E564">
            <v>35</v>
          </cell>
          <cell r="F564" t="str">
            <v>Hoplolaimidae</v>
          </cell>
          <cell r="G564" t="str">
            <v>female</v>
          </cell>
          <cell r="H564" t="str">
            <v>herbivor</v>
          </cell>
          <cell r="I564">
            <v>0</v>
          </cell>
        </row>
        <row r="565">
          <cell r="A565">
            <v>60</v>
          </cell>
          <cell r="B565">
            <v>2</v>
          </cell>
          <cell r="C565">
            <v>12</v>
          </cell>
          <cell r="D565" t="str">
            <v>RO2011</v>
          </cell>
          <cell r="E565">
            <v>35</v>
          </cell>
          <cell r="F565" t="str">
            <v>Hoplolaimidae</v>
          </cell>
          <cell r="G565" t="str">
            <v>juvenil</v>
          </cell>
          <cell r="H565" t="str">
            <v>herbivor</v>
          </cell>
          <cell r="I565">
            <v>0</v>
          </cell>
        </row>
        <row r="566">
          <cell r="A566">
            <v>61</v>
          </cell>
          <cell r="B566">
            <v>2</v>
          </cell>
          <cell r="C566">
            <v>12</v>
          </cell>
          <cell r="D566" t="str">
            <v>RO2011</v>
          </cell>
          <cell r="E566">
            <v>35</v>
          </cell>
          <cell r="F566" t="str">
            <v>Hoplolaimidae</v>
          </cell>
          <cell r="G566" t="str">
            <v>juvenil</v>
          </cell>
          <cell r="H566" t="str">
            <v>herbivor</v>
          </cell>
          <cell r="I566">
            <v>0</v>
          </cell>
        </row>
        <row r="567">
          <cell r="A567">
            <v>62</v>
          </cell>
          <cell r="B567">
            <v>2</v>
          </cell>
          <cell r="C567">
            <v>12</v>
          </cell>
          <cell r="D567" t="str">
            <v>RO2011</v>
          </cell>
          <cell r="E567">
            <v>35</v>
          </cell>
          <cell r="F567" t="str">
            <v>Tylenchidae</v>
          </cell>
          <cell r="G567" t="str">
            <v>female</v>
          </cell>
          <cell r="H567" t="str">
            <v>fungivor</v>
          </cell>
          <cell r="I567">
            <v>0</v>
          </cell>
        </row>
        <row r="568">
          <cell r="A568">
            <v>63</v>
          </cell>
          <cell r="B568">
            <v>2</v>
          </cell>
          <cell r="C568">
            <v>12</v>
          </cell>
          <cell r="D568" t="str">
            <v>RO2011</v>
          </cell>
          <cell r="E568">
            <v>35</v>
          </cell>
          <cell r="F568" t="str">
            <v>Cephalobidae</v>
          </cell>
          <cell r="G568" t="str">
            <v>juvenil</v>
          </cell>
          <cell r="H568" t="str">
            <v>bacterivor</v>
          </cell>
          <cell r="I568">
            <v>0</v>
          </cell>
        </row>
        <row r="569">
          <cell r="A569">
            <v>64</v>
          </cell>
          <cell r="B569">
            <v>2</v>
          </cell>
          <cell r="C569">
            <v>12</v>
          </cell>
          <cell r="D569" t="str">
            <v>RO2011</v>
          </cell>
          <cell r="E569">
            <v>35</v>
          </cell>
          <cell r="F569" t="str">
            <v>Hoplolaimidae</v>
          </cell>
          <cell r="G569" t="str">
            <v>female</v>
          </cell>
          <cell r="H569" t="str">
            <v>herbivor</v>
          </cell>
          <cell r="I569">
            <v>0</v>
          </cell>
        </row>
        <row r="570">
          <cell r="A570">
            <v>65</v>
          </cell>
          <cell r="B570">
            <v>2</v>
          </cell>
          <cell r="C570">
            <v>12</v>
          </cell>
          <cell r="D570" t="str">
            <v>RO2011</v>
          </cell>
          <cell r="E570">
            <v>35</v>
          </cell>
          <cell r="F570" t="str">
            <v>Hoplolaimidae</v>
          </cell>
          <cell r="G570" t="str">
            <v>juvenil</v>
          </cell>
          <cell r="H570" t="str">
            <v>herbivor</v>
          </cell>
          <cell r="I570">
            <v>0</v>
          </cell>
        </row>
        <row r="571">
          <cell r="A571">
            <v>66</v>
          </cell>
          <cell r="B571">
            <v>2</v>
          </cell>
          <cell r="C571">
            <v>12</v>
          </cell>
          <cell r="D571" t="str">
            <v>RO2011</v>
          </cell>
          <cell r="E571">
            <v>35</v>
          </cell>
          <cell r="F571" t="str">
            <v>Hoplolaimidae</v>
          </cell>
          <cell r="G571" t="str">
            <v>juvenil</v>
          </cell>
          <cell r="H571" t="str">
            <v>herbivor</v>
          </cell>
          <cell r="I571">
            <v>0</v>
          </cell>
        </row>
        <row r="572">
          <cell r="A572">
            <v>67</v>
          </cell>
          <cell r="B572">
            <v>2</v>
          </cell>
          <cell r="C572">
            <v>12</v>
          </cell>
          <cell r="D572" t="str">
            <v>RO2011</v>
          </cell>
          <cell r="E572">
            <v>35</v>
          </cell>
          <cell r="F572" t="str">
            <v>Aphelenchidae</v>
          </cell>
          <cell r="G572" t="str">
            <v>female</v>
          </cell>
          <cell r="H572" t="str">
            <v>fungivor</v>
          </cell>
          <cell r="I572">
            <v>0</v>
          </cell>
        </row>
        <row r="573">
          <cell r="A573">
            <v>68</v>
          </cell>
          <cell r="B573">
            <v>2</v>
          </cell>
          <cell r="C573">
            <v>12</v>
          </cell>
          <cell r="D573" t="str">
            <v>RO2011</v>
          </cell>
          <cell r="E573">
            <v>35</v>
          </cell>
          <cell r="F573" t="str">
            <v>Hoplolaimidae</v>
          </cell>
          <cell r="G573" t="str">
            <v>juvenil</v>
          </cell>
          <cell r="H573" t="str">
            <v>herbivor</v>
          </cell>
          <cell r="I573">
            <v>0</v>
          </cell>
        </row>
        <row r="574">
          <cell r="A574">
            <v>69</v>
          </cell>
          <cell r="B574">
            <v>2</v>
          </cell>
          <cell r="C574">
            <v>12</v>
          </cell>
          <cell r="D574" t="str">
            <v>RO2011</v>
          </cell>
          <cell r="E574">
            <v>35</v>
          </cell>
          <cell r="F574" t="str">
            <v>Aporcelaimidae</v>
          </cell>
          <cell r="G574" t="str">
            <v>juvenil</v>
          </cell>
          <cell r="H574" t="str">
            <v>carnivor</v>
          </cell>
          <cell r="I574" t="str">
            <v>x</v>
          </cell>
        </row>
        <row r="575">
          <cell r="A575">
            <v>70</v>
          </cell>
          <cell r="B575">
            <v>2</v>
          </cell>
          <cell r="C575">
            <v>12</v>
          </cell>
          <cell r="D575" t="str">
            <v>RO2011</v>
          </cell>
          <cell r="E575">
            <v>35</v>
          </cell>
          <cell r="F575" t="str">
            <v>Cephalobidae</v>
          </cell>
          <cell r="G575" t="str">
            <v>male</v>
          </cell>
          <cell r="H575" t="str">
            <v>bacterivor</v>
          </cell>
          <cell r="I575">
            <v>0</v>
          </cell>
        </row>
        <row r="576">
          <cell r="A576">
            <v>71</v>
          </cell>
          <cell r="B576">
            <v>2</v>
          </cell>
          <cell r="C576">
            <v>12</v>
          </cell>
          <cell r="D576" t="str">
            <v>RO2011</v>
          </cell>
          <cell r="E576">
            <v>35</v>
          </cell>
          <cell r="F576" t="str">
            <v>Hoplolaimidae</v>
          </cell>
          <cell r="G576" t="str">
            <v>male</v>
          </cell>
          <cell r="H576" t="str">
            <v>herbivor</v>
          </cell>
          <cell r="I576">
            <v>0</v>
          </cell>
        </row>
        <row r="577">
          <cell r="A577">
            <v>72</v>
          </cell>
          <cell r="B577">
            <v>2</v>
          </cell>
          <cell r="C577">
            <v>12</v>
          </cell>
          <cell r="D577" t="str">
            <v>RO2011</v>
          </cell>
          <cell r="E577">
            <v>35</v>
          </cell>
          <cell r="F577" t="str">
            <v>Cephalobidae</v>
          </cell>
          <cell r="G577" t="str">
            <v>juvenil</v>
          </cell>
          <cell r="H577" t="str">
            <v>bacterivor</v>
          </cell>
          <cell r="I577">
            <v>0</v>
          </cell>
        </row>
        <row r="578">
          <cell r="A578">
            <v>73</v>
          </cell>
          <cell r="B578">
            <v>2</v>
          </cell>
          <cell r="C578">
            <v>12</v>
          </cell>
          <cell r="D578" t="str">
            <v>RO2011</v>
          </cell>
          <cell r="E578">
            <v>35</v>
          </cell>
          <cell r="F578" t="str">
            <v>Rhabditidae</v>
          </cell>
          <cell r="G578" t="str">
            <v>male</v>
          </cell>
          <cell r="H578" t="str">
            <v>bacterivor</v>
          </cell>
          <cell r="I578">
            <v>0</v>
          </cell>
        </row>
        <row r="579">
          <cell r="A579">
            <v>74</v>
          </cell>
          <cell r="B579">
            <v>2</v>
          </cell>
          <cell r="C579">
            <v>12</v>
          </cell>
          <cell r="D579" t="str">
            <v>RO2011</v>
          </cell>
          <cell r="E579">
            <v>35</v>
          </cell>
          <cell r="F579" t="str">
            <v>Hoplolaimidae</v>
          </cell>
          <cell r="G579" t="str">
            <v>male</v>
          </cell>
          <cell r="H579" t="str">
            <v>herbivor</v>
          </cell>
          <cell r="I579">
            <v>0</v>
          </cell>
        </row>
        <row r="580">
          <cell r="A580">
            <v>75</v>
          </cell>
          <cell r="B580">
            <v>2</v>
          </cell>
          <cell r="C580">
            <v>12</v>
          </cell>
          <cell r="D580" t="str">
            <v>RO2011</v>
          </cell>
          <cell r="E580">
            <v>35</v>
          </cell>
          <cell r="F580" t="str">
            <v>Hoplolaimidae</v>
          </cell>
          <cell r="G580" t="str">
            <v>juvenil</v>
          </cell>
          <cell r="H580" t="str">
            <v>herbivor</v>
          </cell>
          <cell r="I580">
            <v>0</v>
          </cell>
        </row>
        <row r="581">
          <cell r="A581">
            <v>76</v>
          </cell>
          <cell r="B581">
            <v>2</v>
          </cell>
          <cell r="C581">
            <v>12</v>
          </cell>
          <cell r="D581" t="str">
            <v>RO2011</v>
          </cell>
          <cell r="E581">
            <v>35</v>
          </cell>
          <cell r="F581" t="str">
            <v>Rhabditidae</v>
          </cell>
          <cell r="G581" t="str">
            <v>female</v>
          </cell>
          <cell r="H581" t="str">
            <v>bacterivor</v>
          </cell>
          <cell r="I581">
            <v>0</v>
          </cell>
        </row>
        <row r="582">
          <cell r="A582">
            <v>77</v>
          </cell>
          <cell r="B582">
            <v>2</v>
          </cell>
          <cell r="C582">
            <v>12</v>
          </cell>
          <cell r="D582" t="str">
            <v>RO2011</v>
          </cell>
          <cell r="E582">
            <v>35</v>
          </cell>
          <cell r="F582" t="str">
            <v>Hoplolaimidae</v>
          </cell>
          <cell r="G582" t="str">
            <v>male</v>
          </cell>
          <cell r="H582" t="str">
            <v>herbivor</v>
          </cell>
          <cell r="I582" t="str">
            <v>x</v>
          </cell>
        </row>
        <row r="583">
          <cell r="A583">
            <v>78</v>
          </cell>
          <cell r="B583">
            <v>2</v>
          </cell>
          <cell r="C583">
            <v>12</v>
          </cell>
          <cell r="D583" t="str">
            <v>RO2011</v>
          </cell>
          <cell r="E583">
            <v>35</v>
          </cell>
          <cell r="F583" t="str">
            <v>Aporcelaimidae</v>
          </cell>
          <cell r="G583" t="str">
            <v>juvenil</v>
          </cell>
          <cell r="H583" t="str">
            <v>carnivor</v>
          </cell>
          <cell r="I583" t="str">
            <v>x</v>
          </cell>
        </row>
        <row r="584">
          <cell r="A584">
            <v>79</v>
          </cell>
          <cell r="B584">
            <v>2</v>
          </cell>
          <cell r="C584">
            <v>12</v>
          </cell>
          <cell r="D584" t="str">
            <v>RO2011</v>
          </cell>
          <cell r="E584">
            <v>35</v>
          </cell>
          <cell r="F584" t="str">
            <v>Hoplolaimidae</v>
          </cell>
          <cell r="G584" t="str">
            <v>juvenil</v>
          </cell>
          <cell r="H584" t="str">
            <v>herbivor</v>
          </cell>
          <cell r="I584">
            <v>0</v>
          </cell>
        </row>
        <row r="585">
          <cell r="A585">
            <v>80</v>
          </cell>
          <cell r="B585">
            <v>2</v>
          </cell>
          <cell r="C585">
            <v>12</v>
          </cell>
          <cell r="D585" t="str">
            <v>RO2011</v>
          </cell>
          <cell r="E585">
            <v>35</v>
          </cell>
          <cell r="F585" t="str">
            <v>Aphelenchidae</v>
          </cell>
          <cell r="G585" t="str">
            <v>female</v>
          </cell>
          <cell r="H585" t="str">
            <v>fungivor</v>
          </cell>
          <cell r="I585">
            <v>0</v>
          </cell>
        </row>
        <row r="586">
          <cell r="A586">
            <v>81</v>
          </cell>
          <cell r="B586">
            <v>2</v>
          </cell>
          <cell r="C586">
            <v>12</v>
          </cell>
          <cell r="D586" t="str">
            <v>RO2011</v>
          </cell>
          <cell r="E586">
            <v>35</v>
          </cell>
          <cell r="F586" t="str">
            <v>Tylenchidae</v>
          </cell>
          <cell r="G586" t="str">
            <v>female</v>
          </cell>
          <cell r="H586" t="str">
            <v>fungivor</v>
          </cell>
          <cell r="I586" t="str">
            <v>x middenbulbus</v>
          </cell>
        </row>
        <row r="587">
          <cell r="A587">
            <v>82</v>
          </cell>
          <cell r="B587">
            <v>2</v>
          </cell>
          <cell r="C587">
            <v>12</v>
          </cell>
          <cell r="D587" t="str">
            <v>RO2011</v>
          </cell>
          <cell r="E587">
            <v>35</v>
          </cell>
          <cell r="F587" t="str">
            <v>Panagrolaimidae</v>
          </cell>
          <cell r="G587" t="str">
            <v>female</v>
          </cell>
          <cell r="H587" t="str">
            <v>bacterivor</v>
          </cell>
          <cell r="I587">
            <v>0</v>
          </cell>
        </row>
        <row r="588">
          <cell r="A588">
            <v>83</v>
          </cell>
          <cell r="B588">
            <v>2</v>
          </cell>
          <cell r="C588">
            <v>12</v>
          </cell>
          <cell r="D588" t="str">
            <v>RO2011</v>
          </cell>
          <cell r="E588">
            <v>35</v>
          </cell>
          <cell r="F588" t="str">
            <v>Panagrolaimidae</v>
          </cell>
          <cell r="G588" t="str">
            <v>male</v>
          </cell>
          <cell r="H588" t="str">
            <v>bacterivor</v>
          </cell>
          <cell r="I588">
            <v>0</v>
          </cell>
        </row>
        <row r="589">
          <cell r="A589">
            <v>84</v>
          </cell>
          <cell r="B589">
            <v>2</v>
          </cell>
          <cell r="C589">
            <v>12</v>
          </cell>
          <cell r="D589" t="str">
            <v>RO2011</v>
          </cell>
          <cell r="E589">
            <v>35</v>
          </cell>
          <cell r="F589" t="str">
            <v>Aphelenchidae</v>
          </cell>
          <cell r="G589" t="str">
            <v>female</v>
          </cell>
          <cell r="H589" t="str">
            <v>fungivor</v>
          </cell>
          <cell r="I589" t="str">
            <v>x</v>
          </cell>
        </row>
        <row r="590">
          <cell r="A590">
            <v>85</v>
          </cell>
          <cell r="B590">
            <v>2</v>
          </cell>
          <cell r="C590">
            <v>12</v>
          </cell>
          <cell r="D590" t="str">
            <v>RO2011</v>
          </cell>
          <cell r="E590">
            <v>35</v>
          </cell>
          <cell r="F590" t="str">
            <v>Hoplolaimidae</v>
          </cell>
          <cell r="G590" t="str">
            <v>juvenil</v>
          </cell>
          <cell r="H590" t="str">
            <v>herbivor</v>
          </cell>
          <cell r="I590">
            <v>0</v>
          </cell>
        </row>
        <row r="591">
          <cell r="A591">
            <v>86</v>
          </cell>
          <cell r="B591">
            <v>2</v>
          </cell>
          <cell r="C591">
            <v>12</v>
          </cell>
          <cell r="D591" t="str">
            <v>RO2011</v>
          </cell>
          <cell r="E591">
            <v>35</v>
          </cell>
          <cell r="F591" t="str">
            <v>-</v>
          </cell>
          <cell r="G591" t="str">
            <v>-</v>
          </cell>
          <cell r="H591" t="str">
            <v>-</v>
          </cell>
          <cell r="I591">
            <v>0</v>
          </cell>
        </row>
        <row r="592">
          <cell r="A592">
            <v>87</v>
          </cell>
          <cell r="B592">
            <v>2</v>
          </cell>
          <cell r="C592">
            <v>12</v>
          </cell>
          <cell r="D592" t="str">
            <v>RO2011</v>
          </cell>
          <cell r="E592">
            <v>35</v>
          </cell>
          <cell r="F592" t="str">
            <v>Cephalobidae</v>
          </cell>
          <cell r="G592" t="str">
            <v>female</v>
          </cell>
          <cell r="H592" t="str">
            <v>bacterivor</v>
          </cell>
          <cell r="I592">
            <v>0</v>
          </cell>
        </row>
        <row r="593">
          <cell r="A593">
            <v>88</v>
          </cell>
          <cell r="B593">
            <v>2</v>
          </cell>
          <cell r="C593">
            <v>12</v>
          </cell>
          <cell r="D593" t="str">
            <v>RO2011</v>
          </cell>
          <cell r="E593">
            <v>35</v>
          </cell>
          <cell r="F593" t="str">
            <v>Aphelenchoididae</v>
          </cell>
          <cell r="G593" t="str">
            <v>male</v>
          </cell>
          <cell r="H593" t="str">
            <v>fungivor</v>
          </cell>
          <cell r="I593">
            <v>0</v>
          </cell>
        </row>
        <row r="594">
          <cell r="A594">
            <v>89</v>
          </cell>
          <cell r="B594">
            <v>2</v>
          </cell>
          <cell r="C594">
            <v>12</v>
          </cell>
          <cell r="D594" t="str">
            <v>RO2011</v>
          </cell>
          <cell r="E594">
            <v>35</v>
          </cell>
          <cell r="F594" t="str">
            <v>Rhabditidae</v>
          </cell>
          <cell r="G594" t="str">
            <v>male</v>
          </cell>
          <cell r="H594" t="str">
            <v>bacterivor</v>
          </cell>
          <cell r="I594">
            <v>0</v>
          </cell>
        </row>
        <row r="595">
          <cell r="A595">
            <v>90</v>
          </cell>
          <cell r="B595">
            <v>2</v>
          </cell>
          <cell r="C595">
            <v>12</v>
          </cell>
          <cell r="D595" t="str">
            <v>RO2011</v>
          </cell>
          <cell r="E595">
            <v>35</v>
          </cell>
          <cell r="F595" t="str">
            <v>Hoplolaimidae</v>
          </cell>
          <cell r="G595" t="str">
            <v>female</v>
          </cell>
          <cell r="H595" t="str">
            <v>herbivor</v>
          </cell>
          <cell r="I595">
            <v>0</v>
          </cell>
        </row>
        <row r="596">
          <cell r="A596">
            <v>91</v>
          </cell>
          <cell r="B596">
            <v>2</v>
          </cell>
          <cell r="C596">
            <v>12</v>
          </cell>
          <cell r="D596" t="str">
            <v>RO2011</v>
          </cell>
          <cell r="E596">
            <v>35</v>
          </cell>
          <cell r="F596" t="str">
            <v>Rhabditidae</v>
          </cell>
          <cell r="G596" t="str">
            <v>juvenil</v>
          </cell>
          <cell r="H596" t="str">
            <v>bacterivor</v>
          </cell>
          <cell r="I596">
            <v>0</v>
          </cell>
        </row>
        <row r="597">
          <cell r="A597">
            <v>92</v>
          </cell>
          <cell r="B597">
            <v>2</v>
          </cell>
          <cell r="C597">
            <v>12</v>
          </cell>
          <cell r="D597" t="str">
            <v>RO2011</v>
          </cell>
          <cell r="E597">
            <v>35</v>
          </cell>
          <cell r="F597" t="str">
            <v>Cephalobidae</v>
          </cell>
          <cell r="G597" t="str">
            <v>male</v>
          </cell>
          <cell r="H597" t="str">
            <v>bacterivor</v>
          </cell>
          <cell r="I597">
            <v>0</v>
          </cell>
        </row>
        <row r="598">
          <cell r="A598">
            <v>93</v>
          </cell>
          <cell r="B598">
            <v>2</v>
          </cell>
          <cell r="C598">
            <v>12</v>
          </cell>
          <cell r="D598" t="str">
            <v>RO2011</v>
          </cell>
          <cell r="E598">
            <v>35</v>
          </cell>
          <cell r="F598" t="str">
            <v>Rhabditidae</v>
          </cell>
          <cell r="G598" t="str">
            <v>juvenil</v>
          </cell>
          <cell r="H598" t="str">
            <v>bacterivor</v>
          </cell>
          <cell r="I598">
            <v>0</v>
          </cell>
        </row>
        <row r="599">
          <cell r="A599">
            <v>94</v>
          </cell>
          <cell r="B599">
            <v>2</v>
          </cell>
          <cell r="C599">
            <v>12</v>
          </cell>
          <cell r="D599" t="str">
            <v>RO2011</v>
          </cell>
          <cell r="E599">
            <v>35</v>
          </cell>
          <cell r="F599" t="str">
            <v>Hoplolaimidae</v>
          </cell>
          <cell r="G599" t="str">
            <v>female</v>
          </cell>
          <cell r="H599" t="str">
            <v>herbivor</v>
          </cell>
          <cell r="I599">
            <v>0</v>
          </cell>
        </row>
        <row r="600">
          <cell r="A600">
            <v>95</v>
          </cell>
          <cell r="B600">
            <v>2</v>
          </cell>
          <cell r="C600">
            <v>12</v>
          </cell>
          <cell r="D600" t="str">
            <v>RO2011</v>
          </cell>
          <cell r="E600">
            <v>35</v>
          </cell>
          <cell r="F600" t="str">
            <v>Plectidae</v>
          </cell>
          <cell r="G600" t="str">
            <v>female</v>
          </cell>
          <cell r="H600" t="str">
            <v>bacterivor</v>
          </cell>
          <cell r="I600">
            <v>0</v>
          </cell>
        </row>
        <row r="601">
          <cell r="A601">
            <v>96</v>
          </cell>
          <cell r="B601">
            <v>2</v>
          </cell>
          <cell r="C601">
            <v>12</v>
          </cell>
          <cell r="D601" t="str">
            <v>RO2011</v>
          </cell>
          <cell r="E601">
            <v>35</v>
          </cell>
          <cell r="F601" t="str">
            <v>Aphelenchidae</v>
          </cell>
          <cell r="G601" t="str">
            <v>juvenil</v>
          </cell>
          <cell r="H601" t="str">
            <v>fungivor</v>
          </cell>
          <cell r="I601">
            <v>0</v>
          </cell>
        </row>
        <row r="602">
          <cell r="A602">
            <v>97</v>
          </cell>
          <cell r="B602">
            <v>2</v>
          </cell>
          <cell r="C602">
            <v>12</v>
          </cell>
          <cell r="D602" t="str">
            <v>RO2011</v>
          </cell>
          <cell r="E602">
            <v>35</v>
          </cell>
          <cell r="F602" t="str">
            <v>Tylenchidae</v>
          </cell>
          <cell r="G602" t="str">
            <v>male</v>
          </cell>
          <cell r="H602" t="str">
            <v>fungivor</v>
          </cell>
          <cell r="I602">
            <v>0</v>
          </cell>
        </row>
        <row r="603">
          <cell r="A603">
            <v>98</v>
          </cell>
          <cell r="B603">
            <v>2</v>
          </cell>
          <cell r="C603">
            <v>12</v>
          </cell>
          <cell r="D603" t="str">
            <v>RO2011</v>
          </cell>
          <cell r="E603">
            <v>35</v>
          </cell>
          <cell r="F603" t="str">
            <v>Panagrolaimidae</v>
          </cell>
          <cell r="G603" t="str">
            <v>female</v>
          </cell>
          <cell r="H603" t="str">
            <v>bacterivor</v>
          </cell>
          <cell r="I603">
            <v>0</v>
          </cell>
        </row>
        <row r="604">
          <cell r="A604">
            <v>99</v>
          </cell>
          <cell r="B604">
            <v>2</v>
          </cell>
          <cell r="C604">
            <v>12</v>
          </cell>
          <cell r="D604" t="str">
            <v>RO2011</v>
          </cell>
          <cell r="E604">
            <v>35</v>
          </cell>
          <cell r="F604" t="str">
            <v>Dolichodoridae</v>
          </cell>
          <cell r="G604" t="str">
            <v>female</v>
          </cell>
          <cell r="H604" t="str">
            <v>herbivor</v>
          </cell>
          <cell r="I604">
            <v>0</v>
          </cell>
        </row>
        <row r="605">
          <cell r="A605">
            <v>100</v>
          </cell>
          <cell r="B605">
            <v>2</v>
          </cell>
          <cell r="C605">
            <v>12</v>
          </cell>
          <cell r="D605" t="str">
            <v>RO2011</v>
          </cell>
          <cell r="E605">
            <v>35</v>
          </cell>
          <cell r="F605" t="str">
            <v>Rhabditidae</v>
          </cell>
          <cell r="G605" t="str">
            <v>female</v>
          </cell>
          <cell r="H605" t="str">
            <v>bacterivor</v>
          </cell>
          <cell r="I605">
            <v>0</v>
          </cell>
        </row>
        <row r="606">
          <cell r="A606">
            <v>101</v>
          </cell>
          <cell r="B606">
            <v>2</v>
          </cell>
          <cell r="C606">
            <v>12</v>
          </cell>
          <cell r="D606" t="str">
            <v>RO2011</v>
          </cell>
          <cell r="E606">
            <v>35</v>
          </cell>
          <cell r="F606" t="str">
            <v>Hoplolaimidae</v>
          </cell>
          <cell r="G606" t="str">
            <v>juvenil</v>
          </cell>
          <cell r="H606" t="str">
            <v>herbivor</v>
          </cell>
          <cell r="I606">
            <v>0</v>
          </cell>
        </row>
        <row r="607">
          <cell r="A607">
            <v>1</v>
          </cell>
          <cell r="B607">
            <v>2</v>
          </cell>
          <cell r="C607">
            <v>13</v>
          </cell>
          <cell r="D607" t="str">
            <v>DOMaisI</v>
          </cell>
          <cell r="E607">
            <v>37</v>
          </cell>
          <cell r="F607" t="str">
            <v>Tylenchidae</v>
          </cell>
          <cell r="G607" t="str">
            <v>female</v>
          </cell>
          <cell r="H607" t="str">
            <v>herbivor</v>
          </cell>
          <cell r="I607">
            <v>0</v>
          </cell>
          <cell r="J607">
            <v>0</v>
          </cell>
        </row>
        <row r="608">
          <cell r="A608">
            <v>2</v>
          </cell>
          <cell r="B608">
            <v>2</v>
          </cell>
          <cell r="C608">
            <v>13</v>
          </cell>
          <cell r="D608" t="str">
            <v>DOMaisI</v>
          </cell>
          <cell r="E608">
            <v>37</v>
          </cell>
          <cell r="F608" t="str">
            <v>Hoplolaimidae</v>
          </cell>
          <cell r="G608" t="str">
            <v>female</v>
          </cell>
          <cell r="H608" t="str">
            <v>herbivor</v>
          </cell>
          <cell r="I608">
            <v>0</v>
          </cell>
          <cell r="J608">
            <v>0</v>
          </cell>
        </row>
        <row r="609">
          <cell r="A609">
            <v>3</v>
          </cell>
          <cell r="B609">
            <v>2</v>
          </cell>
          <cell r="C609">
            <v>13</v>
          </cell>
          <cell r="D609" t="str">
            <v>DOMaisI</v>
          </cell>
          <cell r="E609">
            <v>37</v>
          </cell>
          <cell r="F609" t="str">
            <v>Dolichodoridae</v>
          </cell>
          <cell r="G609" t="str">
            <v>female</v>
          </cell>
          <cell r="H609" t="str">
            <v>herbivor</v>
          </cell>
          <cell r="I609">
            <v>0</v>
          </cell>
          <cell r="J609">
            <v>0</v>
          </cell>
        </row>
        <row r="610">
          <cell r="A610">
            <v>4</v>
          </cell>
          <cell r="B610">
            <v>2</v>
          </cell>
          <cell r="C610">
            <v>13</v>
          </cell>
          <cell r="D610" t="str">
            <v>DOMaisI</v>
          </cell>
          <cell r="E610">
            <v>37</v>
          </cell>
          <cell r="F610" t="str">
            <v>Tylenchidae</v>
          </cell>
          <cell r="G610" t="str">
            <v>female</v>
          </cell>
          <cell r="H610" t="str">
            <v>herbivor</v>
          </cell>
          <cell r="I610">
            <v>0</v>
          </cell>
          <cell r="J610">
            <v>0</v>
          </cell>
        </row>
        <row r="611">
          <cell r="A611">
            <v>5</v>
          </cell>
          <cell r="B611">
            <v>2</v>
          </cell>
          <cell r="C611">
            <v>13</v>
          </cell>
          <cell r="D611" t="str">
            <v>DOMaisI</v>
          </cell>
          <cell r="E611">
            <v>37</v>
          </cell>
          <cell r="F611" t="str">
            <v>Aporcelaimidae</v>
          </cell>
          <cell r="G611" t="str">
            <v>juvenil</v>
          </cell>
          <cell r="H611" t="str">
            <v>carnivor</v>
          </cell>
          <cell r="I611" t="str">
            <v>x</v>
          </cell>
          <cell r="J611">
            <v>0</v>
          </cell>
        </row>
        <row r="612">
          <cell r="A612">
            <v>6</v>
          </cell>
          <cell r="B612">
            <v>2</v>
          </cell>
          <cell r="C612">
            <v>13</v>
          </cell>
          <cell r="D612" t="str">
            <v>DOMaisI</v>
          </cell>
          <cell r="E612">
            <v>37</v>
          </cell>
          <cell r="F612" t="str">
            <v>Dorylaimidae</v>
          </cell>
          <cell r="G612" t="str">
            <v>juvenil</v>
          </cell>
          <cell r="H612" t="str">
            <v>omnivor</v>
          </cell>
          <cell r="I612" t="str">
            <v>x</v>
          </cell>
          <cell r="J612" t="str">
            <v>Mesodorylaimus</v>
          </cell>
        </row>
        <row r="613">
          <cell r="A613">
            <v>7</v>
          </cell>
          <cell r="B613">
            <v>2</v>
          </cell>
          <cell r="C613">
            <v>13</v>
          </cell>
          <cell r="D613" t="str">
            <v>DOMaisI</v>
          </cell>
          <cell r="E613">
            <v>37</v>
          </cell>
          <cell r="F613" t="str">
            <v>Plectidae</v>
          </cell>
          <cell r="G613" t="str">
            <v>juvenil</v>
          </cell>
          <cell r="H613" t="str">
            <v>bacterivor</v>
          </cell>
          <cell r="I613">
            <v>0</v>
          </cell>
          <cell r="J613">
            <v>0</v>
          </cell>
        </row>
        <row r="614">
          <cell r="A614">
            <v>8</v>
          </cell>
          <cell r="B614">
            <v>2</v>
          </cell>
          <cell r="C614">
            <v>13</v>
          </cell>
          <cell r="D614" t="str">
            <v>DOMaisI</v>
          </cell>
          <cell r="E614">
            <v>37</v>
          </cell>
          <cell r="F614" t="str">
            <v>Tylenchidae</v>
          </cell>
          <cell r="G614" t="str">
            <v>male</v>
          </cell>
          <cell r="H614" t="str">
            <v>herbivor</v>
          </cell>
          <cell r="I614" t="str">
            <v>x</v>
          </cell>
          <cell r="J614">
            <v>0</v>
          </cell>
        </row>
        <row r="615">
          <cell r="A615">
            <v>9</v>
          </cell>
          <cell r="B615">
            <v>2</v>
          </cell>
          <cell r="C615">
            <v>13</v>
          </cell>
          <cell r="D615" t="str">
            <v>DOMaisI</v>
          </cell>
          <cell r="E615">
            <v>37</v>
          </cell>
          <cell r="F615" t="str">
            <v>Tylenchidae</v>
          </cell>
          <cell r="G615" t="str">
            <v>female</v>
          </cell>
          <cell r="H615" t="str">
            <v>fungivor</v>
          </cell>
          <cell r="I615" t="str">
            <v>x</v>
          </cell>
          <cell r="J615">
            <v>0</v>
          </cell>
        </row>
        <row r="616">
          <cell r="A616">
            <v>10</v>
          </cell>
          <cell r="B616">
            <v>2</v>
          </cell>
          <cell r="C616">
            <v>13</v>
          </cell>
          <cell r="D616" t="str">
            <v>DOMaisI</v>
          </cell>
          <cell r="E616">
            <v>37</v>
          </cell>
          <cell r="F616" t="str">
            <v>Cephalobidae</v>
          </cell>
          <cell r="G616" t="str">
            <v>juvenil</v>
          </cell>
          <cell r="H616" t="str">
            <v>bacterivor</v>
          </cell>
          <cell r="I616">
            <v>0</v>
          </cell>
          <cell r="J616">
            <v>0</v>
          </cell>
        </row>
        <row r="617">
          <cell r="A617">
            <v>11</v>
          </cell>
          <cell r="B617">
            <v>2</v>
          </cell>
          <cell r="C617">
            <v>13</v>
          </cell>
          <cell r="D617" t="str">
            <v>DOMaisI</v>
          </cell>
          <cell r="E617">
            <v>37</v>
          </cell>
          <cell r="F617" t="str">
            <v>Rhabditidae</v>
          </cell>
          <cell r="G617" t="str">
            <v>juvenil</v>
          </cell>
          <cell r="H617" t="str">
            <v>bacterivor</v>
          </cell>
          <cell r="I617">
            <v>0</v>
          </cell>
          <cell r="J617">
            <v>0</v>
          </cell>
        </row>
        <row r="618">
          <cell r="A618">
            <v>12</v>
          </cell>
          <cell r="B618">
            <v>2</v>
          </cell>
          <cell r="C618">
            <v>13</v>
          </cell>
          <cell r="D618" t="str">
            <v>DOMaisI</v>
          </cell>
          <cell r="E618">
            <v>37</v>
          </cell>
          <cell r="F618" t="str">
            <v>Cephalobidae</v>
          </cell>
          <cell r="G618" t="str">
            <v>male</v>
          </cell>
          <cell r="H618" t="str">
            <v>bacterivor</v>
          </cell>
          <cell r="I618">
            <v>0</v>
          </cell>
          <cell r="J618">
            <v>0</v>
          </cell>
        </row>
        <row r="619">
          <cell r="A619">
            <v>13</v>
          </cell>
          <cell r="B619">
            <v>2</v>
          </cell>
          <cell r="C619">
            <v>13</v>
          </cell>
          <cell r="D619" t="str">
            <v>DOMaisI</v>
          </cell>
          <cell r="E619">
            <v>37</v>
          </cell>
          <cell r="F619" t="str">
            <v>Qudsianematidae</v>
          </cell>
          <cell r="G619" t="str">
            <v>juvenil</v>
          </cell>
          <cell r="H619">
            <v>0</v>
          </cell>
          <cell r="I619">
            <v>0</v>
          </cell>
          <cell r="J619">
            <v>0</v>
          </cell>
        </row>
        <row r="620">
          <cell r="A620">
            <v>14</v>
          </cell>
          <cell r="B620">
            <v>2</v>
          </cell>
          <cell r="C620">
            <v>13</v>
          </cell>
          <cell r="D620" t="str">
            <v>DOMaisI</v>
          </cell>
          <cell r="E620">
            <v>37</v>
          </cell>
          <cell r="F620" t="str">
            <v>Tylenchidae</v>
          </cell>
          <cell r="G620" t="str">
            <v>juvenil</v>
          </cell>
          <cell r="H620" t="str">
            <v>fungivor</v>
          </cell>
          <cell r="I620">
            <v>0</v>
          </cell>
          <cell r="J620">
            <v>0</v>
          </cell>
        </row>
        <row r="621">
          <cell r="A621">
            <v>15</v>
          </cell>
          <cell r="B621">
            <v>2</v>
          </cell>
          <cell r="C621">
            <v>13</v>
          </cell>
          <cell r="D621" t="str">
            <v>DOMaisI</v>
          </cell>
          <cell r="E621">
            <v>37</v>
          </cell>
          <cell r="F621" t="str">
            <v>Tylenchidae</v>
          </cell>
          <cell r="G621" t="str">
            <v>female</v>
          </cell>
          <cell r="H621" t="str">
            <v>fungivor</v>
          </cell>
          <cell r="I621">
            <v>0</v>
          </cell>
          <cell r="J621">
            <v>0</v>
          </cell>
        </row>
        <row r="622">
          <cell r="A622">
            <v>16</v>
          </cell>
          <cell r="B622">
            <v>2</v>
          </cell>
          <cell r="C622">
            <v>13</v>
          </cell>
          <cell r="D622" t="str">
            <v>DOMaisI</v>
          </cell>
          <cell r="E622">
            <v>37</v>
          </cell>
          <cell r="F622" t="str">
            <v>Tylenchidae</v>
          </cell>
          <cell r="G622" t="str">
            <v>female</v>
          </cell>
          <cell r="H622" t="str">
            <v>herbivor</v>
          </cell>
          <cell r="I622">
            <v>0</v>
          </cell>
          <cell r="J622">
            <v>0</v>
          </cell>
        </row>
        <row r="623">
          <cell r="A623">
            <v>17</v>
          </cell>
          <cell r="B623">
            <v>2</v>
          </cell>
          <cell r="C623">
            <v>13</v>
          </cell>
          <cell r="D623" t="str">
            <v>DOMaisI</v>
          </cell>
          <cell r="E623">
            <v>37</v>
          </cell>
          <cell r="F623" t="str">
            <v>Cephalobidae</v>
          </cell>
          <cell r="G623" t="str">
            <v>juvenil</v>
          </cell>
          <cell r="H623" t="str">
            <v>bacterivor</v>
          </cell>
          <cell r="I623">
            <v>0</v>
          </cell>
          <cell r="J623">
            <v>0</v>
          </cell>
        </row>
        <row r="624">
          <cell r="A624">
            <v>18</v>
          </cell>
          <cell r="B624">
            <v>2</v>
          </cell>
          <cell r="C624">
            <v>13</v>
          </cell>
          <cell r="D624" t="str">
            <v>DOMaisI</v>
          </cell>
          <cell r="E624">
            <v>37</v>
          </cell>
          <cell r="F624" t="str">
            <v>Qudsianematidae</v>
          </cell>
          <cell r="G624" t="str">
            <v>female</v>
          </cell>
          <cell r="H624">
            <v>0</v>
          </cell>
          <cell r="I624" t="str">
            <v>x</v>
          </cell>
          <cell r="J624">
            <v>0</v>
          </cell>
        </row>
        <row r="625">
          <cell r="A625">
            <v>19</v>
          </cell>
          <cell r="B625">
            <v>2</v>
          </cell>
          <cell r="C625">
            <v>13</v>
          </cell>
          <cell r="D625" t="str">
            <v>DOMaisI</v>
          </cell>
          <cell r="E625">
            <v>37</v>
          </cell>
          <cell r="F625" t="str">
            <v>Qudsianematidae</v>
          </cell>
          <cell r="G625" t="str">
            <v>female</v>
          </cell>
          <cell r="H625">
            <v>0</v>
          </cell>
          <cell r="I625">
            <v>0</v>
          </cell>
          <cell r="J625">
            <v>0</v>
          </cell>
        </row>
        <row r="626">
          <cell r="A626">
            <v>20</v>
          </cell>
          <cell r="B626">
            <v>2</v>
          </cell>
          <cell r="C626">
            <v>13</v>
          </cell>
          <cell r="D626" t="str">
            <v>DOMaisI</v>
          </cell>
          <cell r="E626">
            <v>37</v>
          </cell>
          <cell r="F626" t="str">
            <v>Aporcelaimidae</v>
          </cell>
          <cell r="G626" t="str">
            <v>juvenil</v>
          </cell>
          <cell r="H626" t="str">
            <v>carnivor</v>
          </cell>
          <cell r="I626">
            <v>0</v>
          </cell>
          <cell r="J626">
            <v>0</v>
          </cell>
        </row>
        <row r="627">
          <cell r="A627">
            <v>21</v>
          </cell>
          <cell r="B627">
            <v>2</v>
          </cell>
          <cell r="C627">
            <v>13</v>
          </cell>
          <cell r="D627" t="str">
            <v>DOMaisI</v>
          </cell>
          <cell r="E627">
            <v>37</v>
          </cell>
          <cell r="F627" t="str">
            <v>Cephalobidae</v>
          </cell>
          <cell r="G627" t="str">
            <v>juvenil</v>
          </cell>
          <cell r="H627" t="str">
            <v>bacterivor</v>
          </cell>
          <cell r="I627">
            <v>0</v>
          </cell>
          <cell r="J627">
            <v>0</v>
          </cell>
        </row>
        <row r="628">
          <cell r="A628">
            <v>22</v>
          </cell>
          <cell r="B628">
            <v>2</v>
          </cell>
          <cell r="C628">
            <v>13</v>
          </cell>
          <cell r="D628" t="str">
            <v>DOMaisI</v>
          </cell>
          <cell r="E628">
            <v>37</v>
          </cell>
          <cell r="F628" t="str">
            <v>Hoplolaimidae</v>
          </cell>
          <cell r="G628" t="str">
            <v>juvenil</v>
          </cell>
          <cell r="H628" t="str">
            <v>herbivor</v>
          </cell>
          <cell r="I628">
            <v>0</v>
          </cell>
          <cell r="J628">
            <v>0</v>
          </cell>
        </row>
        <row r="629">
          <cell r="A629">
            <v>23</v>
          </cell>
          <cell r="B629">
            <v>2</v>
          </cell>
          <cell r="C629">
            <v>13</v>
          </cell>
          <cell r="D629" t="str">
            <v>DOMaisI</v>
          </cell>
          <cell r="E629">
            <v>37</v>
          </cell>
          <cell r="F629" t="str">
            <v>Aporcelaimidae</v>
          </cell>
          <cell r="G629" t="str">
            <v>female</v>
          </cell>
          <cell r="H629" t="str">
            <v>carnivor</v>
          </cell>
          <cell r="I629">
            <v>0</v>
          </cell>
          <cell r="J629">
            <v>0</v>
          </cell>
        </row>
        <row r="630">
          <cell r="A630">
            <v>24</v>
          </cell>
          <cell r="B630">
            <v>2</v>
          </cell>
          <cell r="C630">
            <v>13</v>
          </cell>
          <cell r="D630" t="str">
            <v>DOMaisI</v>
          </cell>
          <cell r="E630">
            <v>37</v>
          </cell>
          <cell r="F630" t="str">
            <v>Rhabditidae</v>
          </cell>
          <cell r="G630" t="str">
            <v>juvenil</v>
          </cell>
          <cell r="H630" t="str">
            <v>bacterivor</v>
          </cell>
          <cell r="I630">
            <v>0</v>
          </cell>
          <cell r="J630">
            <v>0</v>
          </cell>
        </row>
        <row r="631">
          <cell r="A631">
            <v>25</v>
          </cell>
          <cell r="B631">
            <v>2</v>
          </cell>
          <cell r="C631">
            <v>13</v>
          </cell>
          <cell r="D631" t="str">
            <v>DOMaisI</v>
          </cell>
          <cell r="E631">
            <v>37</v>
          </cell>
          <cell r="F631" t="str">
            <v>Rhabditidae</v>
          </cell>
          <cell r="G631" t="str">
            <v>juvenil</v>
          </cell>
          <cell r="H631" t="str">
            <v>bacterivor</v>
          </cell>
          <cell r="I631">
            <v>0</v>
          </cell>
          <cell r="J631">
            <v>0</v>
          </cell>
        </row>
        <row r="632">
          <cell r="A632">
            <v>26</v>
          </cell>
          <cell r="B632">
            <v>2</v>
          </cell>
          <cell r="C632">
            <v>13</v>
          </cell>
          <cell r="D632" t="str">
            <v>DOMaisI</v>
          </cell>
          <cell r="E632">
            <v>37</v>
          </cell>
          <cell r="F632" t="str">
            <v>Plectidae</v>
          </cell>
          <cell r="G632" t="str">
            <v>female</v>
          </cell>
          <cell r="H632" t="str">
            <v>bacterivor</v>
          </cell>
          <cell r="I632">
            <v>0</v>
          </cell>
          <cell r="J632">
            <v>0</v>
          </cell>
        </row>
        <row r="633">
          <cell r="A633">
            <v>27</v>
          </cell>
          <cell r="B633">
            <v>2</v>
          </cell>
          <cell r="C633">
            <v>13</v>
          </cell>
          <cell r="D633" t="str">
            <v>DOMaisI</v>
          </cell>
          <cell r="E633">
            <v>37</v>
          </cell>
          <cell r="F633" t="str">
            <v>Tylenchidae</v>
          </cell>
          <cell r="G633" t="str">
            <v>female</v>
          </cell>
          <cell r="H633" t="str">
            <v>fungivor</v>
          </cell>
          <cell r="I633" t="str">
            <v>f</v>
          </cell>
          <cell r="J633">
            <v>0</v>
          </cell>
        </row>
        <row r="634">
          <cell r="A634">
            <v>28</v>
          </cell>
          <cell r="B634">
            <v>2</v>
          </cell>
          <cell r="C634">
            <v>13</v>
          </cell>
          <cell r="D634" t="str">
            <v>DOMaisI</v>
          </cell>
          <cell r="E634">
            <v>37</v>
          </cell>
          <cell r="F634" t="str">
            <v>Rhabditidae</v>
          </cell>
          <cell r="G634" t="str">
            <v>juvenil</v>
          </cell>
          <cell r="H634" t="str">
            <v>bacterivor</v>
          </cell>
          <cell r="I634">
            <v>0</v>
          </cell>
          <cell r="J634">
            <v>0</v>
          </cell>
        </row>
        <row r="635">
          <cell r="A635">
            <v>29</v>
          </cell>
          <cell r="B635">
            <v>2</v>
          </cell>
          <cell r="C635">
            <v>13</v>
          </cell>
          <cell r="D635" t="str">
            <v>DOMaisI</v>
          </cell>
          <cell r="E635">
            <v>37</v>
          </cell>
          <cell r="F635" t="str">
            <v>Dorylaimidae</v>
          </cell>
          <cell r="G635" t="str">
            <v>juvenil</v>
          </cell>
          <cell r="H635" t="str">
            <v>omnivor</v>
          </cell>
          <cell r="I635">
            <v>0</v>
          </cell>
          <cell r="J635" t="str">
            <v>Mesodorylaimus</v>
          </cell>
        </row>
        <row r="636">
          <cell r="A636">
            <v>30</v>
          </cell>
          <cell r="B636">
            <v>2</v>
          </cell>
          <cell r="C636">
            <v>13</v>
          </cell>
          <cell r="D636" t="str">
            <v>DOMaisI</v>
          </cell>
          <cell r="E636">
            <v>37</v>
          </cell>
          <cell r="F636" t="str">
            <v>Aphelenchidae</v>
          </cell>
          <cell r="G636" t="str">
            <v>juvenil</v>
          </cell>
          <cell r="H636" t="str">
            <v>fungivor</v>
          </cell>
          <cell r="I636">
            <v>0</v>
          </cell>
          <cell r="J636">
            <v>0</v>
          </cell>
        </row>
        <row r="637">
          <cell r="A637">
            <v>31</v>
          </cell>
          <cell r="B637">
            <v>2</v>
          </cell>
          <cell r="C637">
            <v>13</v>
          </cell>
          <cell r="D637" t="str">
            <v>DOMaisI</v>
          </cell>
          <cell r="E637">
            <v>37</v>
          </cell>
          <cell r="F637" t="str">
            <v>Tylenchidae</v>
          </cell>
          <cell r="G637" t="str">
            <v>juvenil</v>
          </cell>
          <cell r="H637" t="str">
            <v>herbivor</v>
          </cell>
          <cell r="I637" t="str">
            <v>fr</v>
          </cell>
          <cell r="J637">
            <v>0</v>
          </cell>
        </row>
        <row r="638">
          <cell r="A638">
            <v>32</v>
          </cell>
          <cell r="B638">
            <v>2</v>
          </cell>
          <cell r="C638">
            <v>13</v>
          </cell>
          <cell r="D638" t="str">
            <v>DOMaisI</v>
          </cell>
          <cell r="E638">
            <v>37</v>
          </cell>
          <cell r="F638" t="str">
            <v>Tylenchidae</v>
          </cell>
          <cell r="G638" t="str">
            <v>female</v>
          </cell>
          <cell r="H638" t="str">
            <v>fungivor</v>
          </cell>
          <cell r="I638" t="str">
            <v>f</v>
          </cell>
          <cell r="J638">
            <v>0</v>
          </cell>
        </row>
        <row r="639">
          <cell r="A639">
            <v>33</v>
          </cell>
          <cell r="B639">
            <v>2</v>
          </cell>
          <cell r="C639">
            <v>13</v>
          </cell>
          <cell r="D639" t="str">
            <v>DOMaisI</v>
          </cell>
          <cell r="E639">
            <v>37</v>
          </cell>
          <cell r="F639" t="str">
            <v>Plectidae</v>
          </cell>
          <cell r="G639" t="str">
            <v>female</v>
          </cell>
          <cell r="H639" t="str">
            <v>bacterivor</v>
          </cell>
          <cell r="I639">
            <v>0</v>
          </cell>
          <cell r="J639">
            <v>0</v>
          </cell>
        </row>
        <row r="640">
          <cell r="A640">
            <v>34</v>
          </cell>
          <cell r="B640">
            <v>2</v>
          </cell>
          <cell r="C640">
            <v>13</v>
          </cell>
          <cell r="D640" t="str">
            <v>DOMaisI</v>
          </cell>
          <cell r="E640">
            <v>37</v>
          </cell>
          <cell r="F640" t="str">
            <v>Tylenchidae</v>
          </cell>
          <cell r="G640" t="str">
            <v>female</v>
          </cell>
          <cell r="H640" t="str">
            <v>fungivor</v>
          </cell>
          <cell r="I640" t="str">
            <v>f</v>
          </cell>
          <cell r="J640">
            <v>0</v>
          </cell>
        </row>
        <row r="641">
          <cell r="A641">
            <v>35</v>
          </cell>
          <cell r="B641">
            <v>2</v>
          </cell>
          <cell r="C641">
            <v>13</v>
          </cell>
          <cell r="D641" t="str">
            <v>DOMaisI</v>
          </cell>
          <cell r="E641">
            <v>37</v>
          </cell>
          <cell r="F641" t="str">
            <v>Pratylenchidae</v>
          </cell>
          <cell r="G641" t="str">
            <v>female</v>
          </cell>
          <cell r="H641" t="str">
            <v>herbivor</v>
          </cell>
          <cell r="I641" t="str">
            <v>x</v>
          </cell>
          <cell r="J641">
            <v>0</v>
          </cell>
        </row>
        <row r="642">
          <cell r="A642">
            <v>36</v>
          </cell>
          <cell r="B642">
            <v>2</v>
          </cell>
          <cell r="C642">
            <v>13</v>
          </cell>
          <cell r="D642" t="str">
            <v>DOMaisI</v>
          </cell>
          <cell r="E642">
            <v>37</v>
          </cell>
          <cell r="F642" t="str">
            <v>Dolichodoridae</v>
          </cell>
          <cell r="G642" t="str">
            <v>juvenil</v>
          </cell>
          <cell r="H642" t="str">
            <v>herbivor</v>
          </cell>
          <cell r="I642">
            <v>0</v>
          </cell>
          <cell r="J642">
            <v>0</v>
          </cell>
        </row>
        <row r="643">
          <cell r="A643">
            <v>37</v>
          </cell>
          <cell r="B643">
            <v>2</v>
          </cell>
          <cell r="C643">
            <v>13</v>
          </cell>
          <cell r="D643" t="str">
            <v>DOMaisI</v>
          </cell>
          <cell r="E643">
            <v>37</v>
          </cell>
          <cell r="F643" t="str">
            <v>Tylenchidae</v>
          </cell>
          <cell r="G643" t="str">
            <v>male</v>
          </cell>
          <cell r="H643" t="str">
            <v>herbivor</v>
          </cell>
          <cell r="I643" t="str">
            <v>fr</v>
          </cell>
          <cell r="J643">
            <v>0</v>
          </cell>
        </row>
        <row r="644">
          <cell r="A644">
            <v>38</v>
          </cell>
          <cell r="B644">
            <v>2</v>
          </cell>
          <cell r="C644">
            <v>13</v>
          </cell>
          <cell r="D644" t="str">
            <v>DOMaisI</v>
          </cell>
          <cell r="E644">
            <v>37</v>
          </cell>
          <cell r="F644" t="str">
            <v>Pratylenchidae</v>
          </cell>
          <cell r="G644" t="str">
            <v>female</v>
          </cell>
          <cell r="H644" t="str">
            <v>herbivor</v>
          </cell>
          <cell r="I644" t="str">
            <v>x</v>
          </cell>
          <cell r="J644">
            <v>0</v>
          </cell>
        </row>
        <row r="645">
          <cell r="A645">
            <v>39</v>
          </cell>
          <cell r="B645">
            <v>2</v>
          </cell>
          <cell r="C645">
            <v>13</v>
          </cell>
          <cell r="D645" t="str">
            <v>DOMaisI</v>
          </cell>
          <cell r="E645">
            <v>37</v>
          </cell>
          <cell r="F645" t="str">
            <v>Rhabditidae</v>
          </cell>
          <cell r="G645" t="str">
            <v>juvenil</v>
          </cell>
          <cell r="H645" t="str">
            <v>bacterivor</v>
          </cell>
          <cell r="I645">
            <v>0</v>
          </cell>
          <cell r="J645">
            <v>0</v>
          </cell>
        </row>
        <row r="646">
          <cell r="A646">
            <v>40</v>
          </cell>
          <cell r="B646">
            <v>2</v>
          </cell>
          <cell r="C646">
            <v>13</v>
          </cell>
          <cell r="D646" t="str">
            <v>DOMaisI</v>
          </cell>
          <cell r="E646">
            <v>37</v>
          </cell>
          <cell r="F646" t="str">
            <v>Dolichodoridae</v>
          </cell>
          <cell r="G646" t="str">
            <v>unknown</v>
          </cell>
          <cell r="H646" t="str">
            <v>herbivor</v>
          </cell>
          <cell r="I646">
            <v>0</v>
          </cell>
          <cell r="J646">
            <v>0</v>
          </cell>
        </row>
        <row r="647">
          <cell r="A647">
            <v>41</v>
          </cell>
          <cell r="B647">
            <v>2</v>
          </cell>
          <cell r="C647">
            <v>13</v>
          </cell>
          <cell r="D647" t="str">
            <v>DOMaisI</v>
          </cell>
          <cell r="E647">
            <v>37</v>
          </cell>
          <cell r="F647" t="str">
            <v>Tylenchidae</v>
          </cell>
          <cell r="G647" t="str">
            <v>male</v>
          </cell>
          <cell r="H647" t="str">
            <v>fungivor</v>
          </cell>
          <cell r="I647" t="str">
            <v>f</v>
          </cell>
          <cell r="J647">
            <v>0</v>
          </cell>
        </row>
        <row r="648">
          <cell r="A648">
            <v>42</v>
          </cell>
          <cell r="B648">
            <v>2</v>
          </cell>
          <cell r="C648">
            <v>13</v>
          </cell>
          <cell r="D648" t="str">
            <v>DOMaisI</v>
          </cell>
          <cell r="E648">
            <v>37</v>
          </cell>
          <cell r="F648" t="str">
            <v>Rhabditidae</v>
          </cell>
          <cell r="G648" t="str">
            <v>juvenil</v>
          </cell>
          <cell r="H648" t="str">
            <v>bacterivor</v>
          </cell>
          <cell r="I648">
            <v>0</v>
          </cell>
          <cell r="J648">
            <v>0</v>
          </cell>
        </row>
        <row r="649">
          <cell r="A649">
            <v>43</v>
          </cell>
          <cell r="B649">
            <v>2</v>
          </cell>
          <cell r="C649">
            <v>13</v>
          </cell>
          <cell r="D649" t="str">
            <v>DOMaisI</v>
          </cell>
          <cell r="E649">
            <v>37</v>
          </cell>
          <cell r="F649" t="str">
            <v>Aporcelaimidae</v>
          </cell>
          <cell r="G649" t="str">
            <v>juvenil</v>
          </cell>
          <cell r="H649" t="str">
            <v>carnivor</v>
          </cell>
          <cell r="I649">
            <v>0</v>
          </cell>
          <cell r="J649">
            <v>0</v>
          </cell>
        </row>
        <row r="650">
          <cell r="A650">
            <v>44</v>
          </cell>
          <cell r="B650">
            <v>2</v>
          </cell>
          <cell r="C650">
            <v>13</v>
          </cell>
          <cell r="D650" t="str">
            <v>DOMaisI</v>
          </cell>
          <cell r="E650">
            <v>37</v>
          </cell>
          <cell r="F650" t="str">
            <v>Rhabditidae</v>
          </cell>
          <cell r="G650" t="str">
            <v>juvenil</v>
          </cell>
          <cell r="H650" t="str">
            <v>bacterivor</v>
          </cell>
          <cell r="I650">
            <v>0</v>
          </cell>
          <cell r="J650">
            <v>0</v>
          </cell>
        </row>
        <row r="651">
          <cell r="A651">
            <v>45</v>
          </cell>
          <cell r="B651">
            <v>2</v>
          </cell>
          <cell r="C651">
            <v>13</v>
          </cell>
          <cell r="D651" t="str">
            <v>DOMaisI</v>
          </cell>
          <cell r="E651">
            <v>37</v>
          </cell>
          <cell r="F651" t="str">
            <v>Pratylenchidae</v>
          </cell>
          <cell r="G651" t="str">
            <v>juvenil</v>
          </cell>
          <cell r="H651" t="str">
            <v>herbivor</v>
          </cell>
          <cell r="I651">
            <v>0</v>
          </cell>
          <cell r="J651">
            <v>0</v>
          </cell>
        </row>
        <row r="652">
          <cell r="A652">
            <v>46</v>
          </cell>
          <cell r="B652">
            <v>2</v>
          </cell>
          <cell r="C652">
            <v>13</v>
          </cell>
          <cell r="D652" t="str">
            <v>DOMaisI</v>
          </cell>
          <cell r="E652">
            <v>37</v>
          </cell>
          <cell r="F652" t="str">
            <v>Tylenchidae</v>
          </cell>
          <cell r="G652" t="str">
            <v>juvenil</v>
          </cell>
          <cell r="H652" t="str">
            <v>herbivor</v>
          </cell>
          <cell r="I652" t="str">
            <v>t</v>
          </cell>
          <cell r="J652">
            <v>0</v>
          </cell>
        </row>
        <row r="653">
          <cell r="A653">
            <v>47</v>
          </cell>
          <cell r="B653">
            <v>2</v>
          </cell>
          <cell r="C653">
            <v>13</v>
          </cell>
          <cell r="D653" t="str">
            <v>DOMaisI</v>
          </cell>
          <cell r="E653">
            <v>37</v>
          </cell>
          <cell r="F653" t="str">
            <v>Plectidae</v>
          </cell>
          <cell r="G653" t="str">
            <v>juvenil</v>
          </cell>
          <cell r="H653" t="str">
            <v>bacterivor</v>
          </cell>
          <cell r="I653">
            <v>0</v>
          </cell>
          <cell r="J653">
            <v>0</v>
          </cell>
        </row>
        <row r="654">
          <cell r="A654">
            <v>48</v>
          </cell>
          <cell r="B654">
            <v>2</v>
          </cell>
          <cell r="C654">
            <v>13</v>
          </cell>
          <cell r="D654" t="str">
            <v>DOMaisI</v>
          </cell>
          <cell r="E654">
            <v>37</v>
          </cell>
          <cell r="F654" t="str">
            <v>Tylenchidae</v>
          </cell>
          <cell r="G654" t="str">
            <v>female</v>
          </cell>
          <cell r="H654" t="str">
            <v>herbivor</v>
          </cell>
          <cell r="I654" t="str">
            <v>fr</v>
          </cell>
          <cell r="J654">
            <v>0</v>
          </cell>
        </row>
        <row r="655">
          <cell r="A655">
            <v>49</v>
          </cell>
          <cell r="B655">
            <v>2</v>
          </cell>
          <cell r="C655">
            <v>13</v>
          </cell>
          <cell r="D655" t="str">
            <v>DOMaisI</v>
          </cell>
          <cell r="E655">
            <v>37</v>
          </cell>
          <cell r="F655" t="str">
            <v>Aporcelaimidae</v>
          </cell>
          <cell r="G655" t="str">
            <v>female</v>
          </cell>
          <cell r="H655" t="str">
            <v>carnivor</v>
          </cell>
          <cell r="I655">
            <v>0</v>
          </cell>
          <cell r="J655">
            <v>0</v>
          </cell>
        </row>
        <row r="656">
          <cell r="A656">
            <v>50</v>
          </cell>
          <cell r="B656">
            <v>2</v>
          </cell>
          <cell r="C656">
            <v>13</v>
          </cell>
          <cell r="D656" t="str">
            <v>DOMaisI</v>
          </cell>
          <cell r="E656">
            <v>37</v>
          </cell>
          <cell r="F656" t="str">
            <v>Rhabditidae</v>
          </cell>
          <cell r="G656" t="str">
            <v>juvenil</v>
          </cell>
          <cell r="H656" t="str">
            <v>bacterivor</v>
          </cell>
          <cell r="I656">
            <v>0</v>
          </cell>
          <cell r="J656">
            <v>0</v>
          </cell>
        </row>
        <row r="657">
          <cell r="A657">
            <v>51</v>
          </cell>
          <cell r="B657">
            <v>2</v>
          </cell>
          <cell r="C657">
            <v>13</v>
          </cell>
          <cell r="D657" t="str">
            <v>DOMaisI</v>
          </cell>
          <cell r="E657">
            <v>37</v>
          </cell>
          <cell r="F657" t="str">
            <v>Rhabditidae</v>
          </cell>
          <cell r="G657" t="str">
            <v>juvenil</v>
          </cell>
          <cell r="H657" t="str">
            <v>bacterivor</v>
          </cell>
          <cell r="I657">
            <v>0</v>
          </cell>
          <cell r="J657">
            <v>0</v>
          </cell>
        </row>
        <row r="658">
          <cell r="A658">
            <v>52</v>
          </cell>
          <cell r="B658">
            <v>2</v>
          </cell>
          <cell r="C658">
            <v>13</v>
          </cell>
          <cell r="D658" t="str">
            <v>DOMaisI</v>
          </cell>
          <cell r="E658">
            <v>37</v>
          </cell>
          <cell r="F658" t="str">
            <v>Panagrolaimidae</v>
          </cell>
          <cell r="G658" t="str">
            <v>juvenil</v>
          </cell>
          <cell r="H658" t="str">
            <v>bacterivor</v>
          </cell>
          <cell r="I658">
            <v>0</v>
          </cell>
          <cell r="J658">
            <v>0</v>
          </cell>
        </row>
        <row r="659">
          <cell r="A659">
            <v>53</v>
          </cell>
          <cell r="B659">
            <v>2</v>
          </cell>
          <cell r="C659">
            <v>13</v>
          </cell>
          <cell r="D659" t="str">
            <v>DOMaisI</v>
          </cell>
          <cell r="E659">
            <v>37</v>
          </cell>
          <cell r="F659" t="str">
            <v>Tylenchidae</v>
          </cell>
          <cell r="G659" t="str">
            <v>female</v>
          </cell>
          <cell r="H659" t="str">
            <v>fungivor</v>
          </cell>
          <cell r="I659" t="str">
            <v>f</v>
          </cell>
          <cell r="J659" t="str">
            <v>x</v>
          </cell>
        </row>
        <row r="660">
          <cell r="A660">
            <v>54</v>
          </cell>
          <cell r="B660">
            <v>2</v>
          </cell>
          <cell r="C660">
            <v>13</v>
          </cell>
          <cell r="D660" t="str">
            <v>DOMaisI</v>
          </cell>
          <cell r="E660">
            <v>37</v>
          </cell>
          <cell r="F660" t="str">
            <v>Dolichodoridae</v>
          </cell>
          <cell r="G660" t="str">
            <v>female</v>
          </cell>
          <cell r="H660" t="str">
            <v>herbivor</v>
          </cell>
          <cell r="I660" t="str">
            <v>x</v>
          </cell>
          <cell r="J660">
            <v>0</v>
          </cell>
        </row>
        <row r="661">
          <cell r="A661">
            <v>55</v>
          </cell>
          <cell r="B661">
            <v>2</v>
          </cell>
          <cell r="C661">
            <v>13</v>
          </cell>
          <cell r="D661" t="str">
            <v>DOMaisI</v>
          </cell>
          <cell r="E661">
            <v>37</v>
          </cell>
          <cell r="F661" t="str">
            <v>Cephalobidae</v>
          </cell>
          <cell r="G661" t="str">
            <v>female</v>
          </cell>
          <cell r="H661" t="str">
            <v>bacterivor</v>
          </cell>
          <cell r="I661">
            <v>0</v>
          </cell>
          <cell r="J661">
            <v>0</v>
          </cell>
        </row>
        <row r="662">
          <cell r="A662">
            <v>56</v>
          </cell>
          <cell r="B662">
            <v>2</v>
          </cell>
          <cell r="C662">
            <v>13</v>
          </cell>
          <cell r="D662" t="str">
            <v>DOMaisI</v>
          </cell>
          <cell r="E662">
            <v>37</v>
          </cell>
          <cell r="F662" t="str">
            <v>Rhabditidae</v>
          </cell>
          <cell r="G662" t="str">
            <v>juvenil</v>
          </cell>
          <cell r="H662" t="str">
            <v>bacterivor</v>
          </cell>
          <cell r="I662">
            <v>0</v>
          </cell>
          <cell r="J662">
            <v>0</v>
          </cell>
        </row>
        <row r="663">
          <cell r="A663">
            <v>57</v>
          </cell>
          <cell r="B663">
            <v>2</v>
          </cell>
          <cell r="C663">
            <v>13</v>
          </cell>
          <cell r="D663" t="str">
            <v>DOMaisI</v>
          </cell>
          <cell r="E663">
            <v>37</v>
          </cell>
          <cell r="F663" t="str">
            <v>Plectidae</v>
          </cell>
          <cell r="G663" t="str">
            <v>female</v>
          </cell>
          <cell r="H663" t="str">
            <v>bacterivor</v>
          </cell>
          <cell r="I663">
            <v>0</v>
          </cell>
          <cell r="J663">
            <v>0</v>
          </cell>
        </row>
        <row r="664">
          <cell r="A664">
            <v>58</v>
          </cell>
          <cell r="B664">
            <v>2</v>
          </cell>
          <cell r="C664">
            <v>13</v>
          </cell>
          <cell r="D664" t="str">
            <v>DOMaisI</v>
          </cell>
          <cell r="E664">
            <v>37</v>
          </cell>
          <cell r="F664" t="str">
            <v>Tylenchidae</v>
          </cell>
          <cell r="G664" t="str">
            <v>juvenil</v>
          </cell>
          <cell r="H664" t="str">
            <v>herbivor</v>
          </cell>
          <cell r="I664" t="str">
            <v>fr</v>
          </cell>
          <cell r="J664">
            <v>0</v>
          </cell>
        </row>
        <row r="665">
          <cell r="A665">
            <v>59</v>
          </cell>
          <cell r="B665">
            <v>2</v>
          </cell>
          <cell r="C665">
            <v>13</v>
          </cell>
          <cell r="D665" t="str">
            <v>DOMaisI</v>
          </cell>
          <cell r="E665">
            <v>37</v>
          </cell>
          <cell r="F665" t="str">
            <v>Mononchidae</v>
          </cell>
          <cell r="G665" t="str">
            <v>female</v>
          </cell>
          <cell r="H665" t="str">
            <v>carnivor</v>
          </cell>
          <cell r="I665">
            <v>0</v>
          </cell>
          <cell r="J665">
            <v>0</v>
          </cell>
        </row>
        <row r="666">
          <cell r="A666">
            <v>60</v>
          </cell>
          <cell r="B666">
            <v>2</v>
          </cell>
          <cell r="C666">
            <v>13</v>
          </cell>
          <cell r="D666" t="str">
            <v>DOMaisI</v>
          </cell>
          <cell r="E666">
            <v>37</v>
          </cell>
          <cell r="F666" t="str">
            <v>Dorylaimidae</v>
          </cell>
          <cell r="G666" t="str">
            <v>juvenil</v>
          </cell>
          <cell r="H666" t="str">
            <v>omnivor</v>
          </cell>
          <cell r="I666">
            <v>0</v>
          </cell>
          <cell r="J666" t="str">
            <v>Mesodorylaimus</v>
          </cell>
        </row>
        <row r="667">
          <cell r="A667">
            <v>61</v>
          </cell>
          <cell r="B667">
            <v>2</v>
          </cell>
          <cell r="C667">
            <v>13</v>
          </cell>
          <cell r="D667" t="str">
            <v>DOMaisI</v>
          </cell>
          <cell r="E667">
            <v>37</v>
          </cell>
          <cell r="F667" t="str">
            <v>Cephalobidae</v>
          </cell>
          <cell r="G667" t="str">
            <v>juvenil</v>
          </cell>
          <cell r="H667" t="str">
            <v>bacterivor</v>
          </cell>
          <cell r="I667">
            <v>0</v>
          </cell>
          <cell r="J667">
            <v>0</v>
          </cell>
        </row>
        <row r="668">
          <cell r="A668">
            <v>62</v>
          </cell>
          <cell r="B668">
            <v>2</v>
          </cell>
          <cell r="C668">
            <v>13</v>
          </cell>
          <cell r="D668" t="str">
            <v>DOMaisI</v>
          </cell>
          <cell r="E668">
            <v>37</v>
          </cell>
          <cell r="F668" t="str">
            <v>Pratylenchidae</v>
          </cell>
          <cell r="G668" t="str">
            <v>juvenil</v>
          </cell>
          <cell r="H668" t="str">
            <v>herbivor</v>
          </cell>
          <cell r="I668">
            <v>0</v>
          </cell>
          <cell r="J668">
            <v>0</v>
          </cell>
        </row>
        <row r="669">
          <cell r="A669">
            <v>63</v>
          </cell>
          <cell r="B669">
            <v>2</v>
          </cell>
          <cell r="C669">
            <v>13</v>
          </cell>
          <cell r="D669" t="str">
            <v>DOMaisI</v>
          </cell>
          <cell r="E669">
            <v>37</v>
          </cell>
          <cell r="F669" t="str">
            <v>Pratylenchidae</v>
          </cell>
          <cell r="G669" t="str">
            <v>juvenil</v>
          </cell>
          <cell r="H669" t="str">
            <v>herbivor</v>
          </cell>
          <cell r="I669">
            <v>0</v>
          </cell>
          <cell r="J669">
            <v>0</v>
          </cell>
        </row>
        <row r="670">
          <cell r="A670">
            <v>64</v>
          </cell>
          <cell r="B670">
            <v>2</v>
          </cell>
          <cell r="C670">
            <v>13</v>
          </cell>
          <cell r="D670" t="str">
            <v>DOMaisI</v>
          </cell>
          <cell r="E670">
            <v>37</v>
          </cell>
          <cell r="F670" t="str">
            <v>Panagrolaimidae</v>
          </cell>
          <cell r="G670" t="str">
            <v>female</v>
          </cell>
          <cell r="H670" t="str">
            <v>bacterivor</v>
          </cell>
          <cell r="I670">
            <v>0</v>
          </cell>
          <cell r="J670">
            <v>0</v>
          </cell>
        </row>
        <row r="671">
          <cell r="A671">
            <v>65</v>
          </cell>
          <cell r="B671">
            <v>2</v>
          </cell>
          <cell r="C671">
            <v>13</v>
          </cell>
          <cell r="D671" t="str">
            <v>DOMaisI</v>
          </cell>
          <cell r="E671">
            <v>37</v>
          </cell>
          <cell r="F671" t="str">
            <v>Aphelenchoididae</v>
          </cell>
          <cell r="G671" t="str">
            <v>unknown</v>
          </cell>
          <cell r="H671" t="str">
            <v>fungivor</v>
          </cell>
          <cell r="I671">
            <v>0</v>
          </cell>
          <cell r="J671">
            <v>0</v>
          </cell>
        </row>
        <row r="672">
          <cell r="A672">
            <v>66</v>
          </cell>
          <cell r="B672">
            <v>2</v>
          </cell>
          <cell r="C672">
            <v>13</v>
          </cell>
          <cell r="D672" t="str">
            <v>DOMaisI</v>
          </cell>
          <cell r="E672">
            <v>37</v>
          </cell>
          <cell r="F672" t="str">
            <v>Pratylenchidae</v>
          </cell>
          <cell r="G672" t="str">
            <v>female</v>
          </cell>
          <cell r="H672" t="str">
            <v>herbivor</v>
          </cell>
          <cell r="I672">
            <v>0</v>
          </cell>
          <cell r="J672">
            <v>0</v>
          </cell>
        </row>
        <row r="673">
          <cell r="A673">
            <v>67</v>
          </cell>
          <cell r="B673">
            <v>2</v>
          </cell>
          <cell r="C673">
            <v>13</v>
          </cell>
          <cell r="D673" t="str">
            <v>DOMaisI</v>
          </cell>
          <cell r="E673">
            <v>37</v>
          </cell>
          <cell r="F673" t="str">
            <v>Rhabditidae</v>
          </cell>
          <cell r="G673" t="str">
            <v>juvenil</v>
          </cell>
          <cell r="H673" t="str">
            <v>bacterivor</v>
          </cell>
          <cell r="I673">
            <v>0</v>
          </cell>
          <cell r="J673">
            <v>0</v>
          </cell>
        </row>
        <row r="674">
          <cell r="A674">
            <v>68</v>
          </cell>
          <cell r="B674">
            <v>2</v>
          </cell>
          <cell r="C674">
            <v>13</v>
          </cell>
          <cell r="D674" t="str">
            <v>DOMaisI</v>
          </cell>
          <cell r="E674">
            <v>37</v>
          </cell>
          <cell r="F674" t="str">
            <v>Hoplolaimidae</v>
          </cell>
          <cell r="G674" t="str">
            <v>female</v>
          </cell>
          <cell r="H674" t="str">
            <v>herbivor</v>
          </cell>
          <cell r="I674">
            <v>0</v>
          </cell>
          <cell r="J674">
            <v>0</v>
          </cell>
        </row>
        <row r="675">
          <cell r="A675">
            <v>69</v>
          </cell>
          <cell r="B675">
            <v>2</v>
          </cell>
          <cell r="C675">
            <v>13</v>
          </cell>
          <cell r="D675" t="str">
            <v>DOMaisI</v>
          </cell>
          <cell r="E675">
            <v>37</v>
          </cell>
          <cell r="F675" t="str">
            <v>Dolichodoridae</v>
          </cell>
          <cell r="G675" t="str">
            <v>female</v>
          </cell>
          <cell r="H675" t="str">
            <v>herbivor</v>
          </cell>
          <cell r="I675">
            <v>0</v>
          </cell>
          <cell r="J675">
            <v>0</v>
          </cell>
        </row>
        <row r="676">
          <cell r="A676">
            <v>70</v>
          </cell>
          <cell r="B676">
            <v>2</v>
          </cell>
          <cell r="C676">
            <v>13</v>
          </cell>
          <cell r="D676" t="str">
            <v>DOMaisI</v>
          </cell>
          <cell r="E676">
            <v>37</v>
          </cell>
          <cell r="F676" t="str">
            <v>Rhabditidae</v>
          </cell>
          <cell r="G676" t="str">
            <v>juvenil</v>
          </cell>
          <cell r="H676" t="str">
            <v>bacterivor</v>
          </cell>
          <cell r="I676">
            <v>0</v>
          </cell>
          <cell r="J676">
            <v>0</v>
          </cell>
        </row>
        <row r="677">
          <cell r="A677">
            <v>71</v>
          </cell>
          <cell r="B677">
            <v>2</v>
          </cell>
          <cell r="C677">
            <v>13</v>
          </cell>
          <cell r="D677" t="str">
            <v>DOMaisI</v>
          </cell>
          <cell r="E677">
            <v>37</v>
          </cell>
          <cell r="F677" t="str">
            <v>Tylenchidae</v>
          </cell>
          <cell r="G677" t="str">
            <v>female</v>
          </cell>
          <cell r="H677" t="str">
            <v>herbivor</v>
          </cell>
          <cell r="I677" t="str">
            <v>t</v>
          </cell>
          <cell r="J677">
            <v>0</v>
          </cell>
        </row>
        <row r="678">
          <cell r="A678">
            <v>72</v>
          </cell>
          <cell r="B678">
            <v>2</v>
          </cell>
          <cell r="C678">
            <v>13</v>
          </cell>
          <cell r="D678" t="str">
            <v>DOMaisI</v>
          </cell>
          <cell r="E678">
            <v>37</v>
          </cell>
          <cell r="F678" t="str">
            <v>Tylenchidae</v>
          </cell>
          <cell r="G678" t="str">
            <v>juvenil</v>
          </cell>
          <cell r="H678" t="str">
            <v>fungivor</v>
          </cell>
          <cell r="I678" t="str">
            <v>b</v>
          </cell>
          <cell r="J678">
            <v>0</v>
          </cell>
        </row>
        <row r="679">
          <cell r="A679">
            <v>73</v>
          </cell>
          <cell r="B679">
            <v>2</v>
          </cell>
          <cell r="C679">
            <v>13</v>
          </cell>
          <cell r="D679" t="str">
            <v>DOMaisI</v>
          </cell>
          <cell r="E679">
            <v>37</v>
          </cell>
          <cell r="F679" t="str">
            <v>Tylenchidae</v>
          </cell>
          <cell r="G679" t="str">
            <v>female</v>
          </cell>
          <cell r="H679" t="str">
            <v>fungivor</v>
          </cell>
          <cell r="I679" t="str">
            <v>f</v>
          </cell>
          <cell r="J679">
            <v>0</v>
          </cell>
        </row>
        <row r="680">
          <cell r="A680">
            <v>74</v>
          </cell>
          <cell r="B680">
            <v>2</v>
          </cell>
          <cell r="C680">
            <v>13</v>
          </cell>
          <cell r="D680" t="str">
            <v>DOMaisI</v>
          </cell>
          <cell r="E680">
            <v>37</v>
          </cell>
          <cell r="F680" t="str">
            <v>Rhabditidae</v>
          </cell>
          <cell r="G680" t="str">
            <v>juvenil</v>
          </cell>
          <cell r="H680" t="str">
            <v>bacterivor</v>
          </cell>
          <cell r="I680">
            <v>0</v>
          </cell>
          <cell r="J680">
            <v>0</v>
          </cell>
        </row>
        <row r="681">
          <cell r="A681">
            <v>75</v>
          </cell>
          <cell r="B681">
            <v>2</v>
          </cell>
          <cell r="C681">
            <v>13</v>
          </cell>
          <cell r="D681" t="str">
            <v>DOMaisI</v>
          </cell>
          <cell r="E681">
            <v>37</v>
          </cell>
          <cell r="F681" t="str">
            <v>Tylenchidae</v>
          </cell>
          <cell r="G681" t="str">
            <v>male</v>
          </cell>
          <cell r="H681" t="str">
            <v>herbivor</v>
          </cell>
          <cell r="I681">
            <v>0</v>
          </cell>
          <cell r="J681">
            <v>0</v>
          </cell>
        </row>
        <row r="682">
          <cell r="A682">
            <v>76</v>
          </cell>
          <cell r="B682">
            <v>2</v>
          </cell>
          <cell r="C682">
            <v>13</v>
          </cell>
          <cell r="D682" t="str">
            <v>DOMaisI</v>
          </cell>
          <cell r="E682">
            <v>37</v>
          </cell>
          <cell r="F682" t="str">
            <v>Thornenematidae</v>
          </cell>
          <cell r="G682" t="str">
            <v>juvenil</v>
          </cell>
          <cell r="H682">
            <v>0</v>
          </cell>
          <cell r="I682">
            <v>0</v>
          </cell>
          <cell r="J682">
            <v>0</v>
          </cell>
        </row>
        <row r="683">
          <cell r="A683">
            <v>77</v>
          </cell>
          <cell r="B683">
            <v>2</v>
          </cell>
          <cell r="C683">
            <v>13</v>
          </cell>
          <cell r="D683" t="str">
            <v>DOMaisI</v>
          </cell>
          <cell r="E683">
            <v>37</v>
          </cell>
          <cell r="F683" t="str">
            <v>Tylenchidae</v>
          </cell>
          <cell r="G683" t="str">
            <v>female</v>
          </cell>
          <cell r="H683" t="str">
            <v>herbivor</v>
          </cell>
          <cell r="I683">
            <v>0</v>
          </cell>
          <cell r="J683">
            <v>0</v>
          </cell>
        </row>
        <row r="684">
          <cell r="A684">
            <v>78</v>
          </cell>
          <cell r="B684">
            <v>2</v>
          </cell>
          <cell r="C684">
            <v>13</v>
          </cell>
          <cell r="D684" t="str">
            <v>DOMaisI</v>
          </cell>
          <cell r="E684">
            <v>37</v>
          </cell>
          <cell r="F684" t="str">
            <v>Dorylaimidae</v>
          </cell>
          <cell r="G684" t="str">
            <v>juvenil</v>
          </cell>
          <cell r="H684" t="str">
            <v>omnivor</v>
          </cell>
          <cell r="I684">
            <v>0</v>
          </cell>
          <cell r="J684" t="str">
            <v>Mesodorylaimus</v>
          </cell>
        </row>
        <row r="685">
          <cell r="A685">
            <v>79</v>
          </cell>
          <cell r="B685">
            <v>2</v>
          </cell>
          <cell r="C685">
            <v>13</v>
          </cell>
          <cell r="D685" t="str">
            <v>DOMaisI</v>
          </cell>
          <cell r="E685">
            <v>37</v>
          </cell>
          <cell r="F685" t="str">
            <v>Tylenchidae</v>
          </cell>
          <cell r="G685" t="str">
            <v>juvenil</v>
          </cell>
          <cell r="H685" t="str">
            <v>fungivor</v>
          </cell>
          <cell r="I685">
            <v>0</v>
          </cell>
          <cell r="J685">
            <v>0</v>
          </cell>
        </row>
        <row r="686">
          <cell r="A686">
            <v>80</v>
          </cell>
          <cell r="B686">
            <v>2</v>
          </cell>
          <cell r="C686">
            <v>13</v>
          </cell>
          <cell r="D686" t="str">
            <v>DOMaisI</v>
          </cell>
          <cell r="E686">
            <v>37</v>
          </cell>
          <cell r="F686" t="str">
            <v>Rhabditidae</v>
          </cell>
          <cell r="G686" t="str">
            <v>juvenil</v>
          </cell>
          <cell r="H686" t="str">
            <v>bacterivor</v>
          </cell>
          <cell r="I686">
            <v>0</v>
          </cell>
          <cell r="J686">
            <v>0</v>
          </cell>
        </row>
        <row r="687">
          <cell r="A687">
            <v>81</v>
          </cell>
          <cell r="B687">
            <v>2</v>
          </cell>
          <cell r="C687">
            <v>13</v>
          </cell>
          <cell r="D687" t="str">
            <v>DOMaisI</v>
          </cell>
          <cell r="E687">
            <v>37</v>
          </cell>
          <cell r="F687" t="str">
            <v>Tylenchidae</v>
          </cell>
          <cell r="G687" t="str">
            <v>female</v>
          </cell>
          <cell r="H687" t="str">
            <v>herbivor</v>
          </cell>
          <cell r="I687" t="str">
            <v>filenchus</v>
          </cell>
          <cell r="J687">
            <v>0</v>
          </cell>
        </row>
        <row r="688">
          <cell r="A688">
            <v>82</v>
          </cell>
          <cell r="B688">
            <v>2</v>
          </cell>
          <cell r="C688">
            <v>13</v>
          </cell>
          <cell r="D688" t="str">
            <v>DOMaisI</v>
          </cell>
          <cell r="E688">
            <v>37</v>
          </cell>
          <cell r="F688" t="str">
            <v>Hoplolaimidae</v>
          </cell>
          <cell r="G688" t="str">
            <v>juvenil</v>
          </cell>
          <cell r="H688" t="str">
            <v>herbivor</v>
          </cell>
          <cell r="I688">
            <v>0</v>
          </cell>
          <cell r="J688">
            <v>0</v>
          </cell>
        </row>
        <row r="689">
          <cell r="A689">
            <v>83</v>
          </cell>
          <cell r="B689">
            <v>2</v>
          </cell>
          <cell r="C689">
            <v>13</v>
          </cell>
          <cell r="D689" t="str">
            <v>DOMaisI</v>
          </cell>
          <cell r="E689">
            <v>37</v>
          </cell>
          <cell r="F689" t="str">
            <v>-</v>
          </cell>
          <cell r="G689" t="str">
            <v>-</v>
          </cell>
          <cell r="H689" t="str">
            <v>-</v>
          </cell>
          <cell r="I689">
            <v>0</v>
          </cell>
          <cell r="J689">
            <v>0</v>
          </cell>
        </row>
        <row r="690">
          <cell r="A690">
            <v>84</v>
          </cell>
          <cell r="B690">
            <v>2</v>
          </cell>
          <cell r="C690">
            <v>13</v>
          </cell>
          <cell r="D690" t="str">
            <v>DOMaisI</v>
          </cell>
          <cell r="E690">
            <v>37</v>
          </cell>
          <cell r="F690" t="str">
            <v>Plectidae</v>
          </cell>
          <cell r="G690" t="str">
            <v>female</v>
          </cell>
          <cell r="H690" t="str">
            <v>bacterivor</v>
          </cell>
          <cell r="I690">
            <v>0</v>
          </cell>
          <cell r="J690">
            <v>0</v>
          </cell>
        </row>
        <row r="691">
          <cell r="A691">
            <v>85</v>
          </cell>
          <cell r="B691">
            <v>2</v>
          </cell>
          <cell r="C691">
            <v>13</v>
          </cell>
          <cell r="D691" t="str">
            <v>DOMaisI</v>
          </cell>
          <cell r="E691">
            <v>37</v>
          </cell>
          <cell r="F691" t="str">
            <v>Tylenchidae</v>
          </cell>
          <cell r="G691" t="str">
            <v>male</v>
          </cell>
          <cell r="H691" t="str">
            <v>herbivor</v>
          </cell>
          <cell r="I691" t="str">
            <v>filenchus</v>
          </cell>
          <cell r="J691">
            <v>0</v>
          </cell>
        </row>
        <row r="692">
          <cell r="A692">
            <v>86</v>
          </cell>
          <cell r="B692">
            <v>2</v>
          </cell>
          <cell r="C692">
            <v>13</v>
          </cell>
          <cell r="D692" t="str">
            <v>DOMaisI</v>
          </cell>
          <cell r="E692">
            <v>37</v>
          </cell>
          <cell r="F692" t="str">
            <v>Aporcelaimidae</v>
          </cell>
          <cell r="G692" t="str">
            <v>juvenil</v>
          </cell>
          <cell r="H692" t="str">
            <v>carnivor</v>
          </cell>
          <cell r="I692">
            <v>0</v>
          </cell>
          <cell r="J692">
            <v>0</v>
          </cell>
        </row>
        <row r="693">
          <cell r="A693">
            <v>87</v>
          </cell>
          <cell r="B693">
            <v>2</v>
          </cell>
          <cell r="C693">
            <v>13</v>
          </cell>
          <cell r="D693" t="str">
            <v>DOMaisI</v>
          </cell>
          <cell r="E693">
            <v>37</v>
          </cell>
          <cell r="F693" t="str">
            <v>Hoplolaimidae</v>
          </cell>
          <cell r="G693" t="str">
            <v>juvenil</v>
          </cell>
          <cell r="H693" t="str">
            <v>herbivor</v>
          </cell>
          <cell r="I693">
            <v>0</v>
          </cell>
          <cell r="J693">
            <v>0</v>
          </cell>
        </row>
        <row r="694">
          <cell r="A694">
            <v>88</v>
          </cell>
          <cell r="B694">
            <v>2</v>
          </cell>
          <cell r="C694">
            <v>13</v>
          </cell>
          <cell r="D694" t="str">
            <v>DOMaisI</v>
          </cell>
          <cell r="E694">
            <v>37</v>
          </cell>
          <cell r="F694" t="str">
            <v>Qudsianematidae</v>
          </cell>
          <cell r="G694" t="str">
            <v>juvenil</v>
          </cell>
          <cell r="H694">
            <v>0</v>
          </cell>
          <cell r="I694" t="str">
            <v>x</v>
          </cell>
          <cell r="J694">
            <v>0</v>
          </cell>
        </row>
        <row r="695">
          <cell r="A695">
            <v>89</v>
          </cell>
          <cell r="B695">
            <v>2</v>
          </cell>
          <cell r="C695">
            <v>13</v>
          </cell>
          <cell r="D695" t="str">
            <v>DOMaisI</v>
          </cell>
          <cell r="E695">
            <v>37</v>
          </cell>
          <cell r="F695" t="str">
            <v>Tylenchidae</v>
          </cell>
          <cell r="G695" t="str">
            <v>female</v>
          </cell>
          <cell r="H695" t="str">
            <v>fungivor</v>
          </cell>
          <cell r="I695">
            <v>0</v>
          </cell>
          <cell r="J695">
            <v>0</v>
          </cell>
        </row>
        <row r="696">
          <cell r="A696">
            <v>90</v>
          </cell>
          <cell r="B696">
            <v>2</v>
          </cell>
          <cell r="C696">
            <v>13</v>
          </cell>
          <cell r="D696" t="str">
            <v>DOMaisI</v>
          </cell>
          <cell r="E696">
            <v>37</v>
          </cell>
          <cell r="F696" t="str">
            <v>Tylenchidae</v>
          </cell>
          <cell r="G696" t="str">
            <v>male</v>
          </cell>
          <cell r="H696" t="str">
            <v>fungivor</v>
          </cell>
          <cell r="I696">
            <v>0</v>
          </cell>
          <cell r="J696">
            <v>0</v>
          </cell>
        </row>
        <row r="697">
          <cell r="A697">
            <v>91</v>
          </cell>
          <cell r="B697">
            <v>2</v>
          </cell>
          <cell r="C697">
            <v>13</v>
          </cell>
          <cell r="D697" t="str">
            <v>DOMaisI</v>
          </cell>
          <cell r="E697">
            <v>37</v>
          </cell>
          <cell r="F697" t="str">
            <v>Rhabditidae</v>
          </cell>
          <cell r="G697" t="str">
            <v>juvenil</v>
          </cell>
          <cell r="H697" t="str">
            <v>bacterivor</v>
          </cell>
          <cell r="I697">
            <v>0</v>
          </cell>
          <cell r="J697">
            <v>0</v>
          </cell>
        </row>
        <row r="698">
          <cell r="A698">
            <v>92</v>
          </cell>
          <cell r="B698">
            <v>2</v>
          </cell>
          <cell r="C698">
            <v>13</v>
          </cell>
          <cell r="D698" t="str">
            <v>DOMaisI</v>
          </cell>
          <cell r="E698">
            <v>37</v>
          </cell>
          <cell r="F698" t="str">
            <v>Tylenchidae</v>
          </cell>
          <cell r="G698" t="str">
            <v>juvenil</v>
          </cell>
          <cell r="H698" t="str">
            <v>fungivor</v>
          </cell>
          <cell r="I698">
            <v>0</v>
          </cell>
          <cell r="J698">
            <v>0</v>
          </cell>
        </row>
        <row r="699">
          <cell r="A699">
            <v>93</v>
          </cell>
          <cell r="B699">
            <v>2</v>
          </cell>
          <cell r="C699">
            <v>13</v>
          </cell>
          <cell r="D699" t="str">
            <v>DOMaisI</v>
          </cell>
          <cell r="E699">
            <v>37</v>
          </cell>
          <cell r="F699" t="str">
            <v>Tylenchidae</v>
          </cell>
          <cell r="G699" t="str">
            <v>male</v>
          </cell>
          <cell r="H699" t="str">
            <v>fungivor</v>
          </cell>
          <cell r="I699">
            <v>0</v>
          </cell>
          <cell r="J699">
            <v>0</v>
          </cell>
        </row>
        <row r="700">
          <cell r="A700">
            <v>94</v>
          </cell>
          <cell r="B700">
            <v>2</v>
          </cell>
          <cell r="C700">
            <v>13</v>
          </cell>
          <cell r="D700" t="str">
            <v>DOMaisI</v>
          </cell>
          <cell r="E700">
            <v>37</v>
          </cell>
          <cell r="F700" t="str">
            <v>Dorylaimidae</v>
          </cell>
          <cell r="G700" t="str">
            <v>juvenil</v>
          </cell>
          <cell r="H700" t="str">
            <v>omnivor</v>
          </cell>
          <cell r="I700">
            <v>0</v>
          </cell>
          <cell r="J700" t="str">
            <v>Mesodorylaimus</v>
          </cell>
        </row>
        <row r="701">
          <cell r="A701">
            <v>95</v>
          </cell>
          <cell r="B701">
            <v>2</v>
          </cell>
          <cell r="C701">
            <v>13</v>
          </cell>
          <cell r="D701" t="str">
            <v>DOMaisI</v>
          </cell>
          <cell r="E701">
            <v>37</v>
          </cell>
          <cell r="F701" t="str">
            <v>Tylenchidae</v>
          </cell>
          <cell r="G701" t="str">
            <v>juvenil</v>
          </cell>
          <cell r="H701" t="str">
            <v>fungivor</v>
          </cell>
          <cell r="I701">
            <v>0</v>
          </cell>
          <cell r="J701">
            <v>0</v>
          </cell>
        </row>
        <row r="702">
          <cell r="A702">
            <v>96</v>
          </cell>
          <cell r="B702">
            <v>2</v>
          </cell>
          <cell r="C702">
            <v>13</v>
          </cell>
          <cell r="D702" t="str">
            <v>DOMaisI</v>
          </cell>
          <cell r="E702">
            <v>37</v>
          </cell>
          <cell r="F702" t="str">
            <v>Tylenchidae</v>
          </cell>
          <cell r="G702" t="str">
            <v>male</v>
          </cell>
          <cell r="H702" t="str">
            <v>fungivor</v>
          </cell>
          <cell r="I702">
            <v>0</v>
          </cell>
          <cell r="J702">
            <v>0</v>
          </cell>
        </row>
        <row r="703">
          <cell r="A703">
            <v>97</v>
          </cell>
          <cell r="B703">
            <v>2</v>
          </cell>
          <cell r="C703">
            <v>13</v>
          </cell>
          <cell r="D703" t="str">
            <v>DOMaisI</v>
          </cell>
          <cell r="E703">
            <v>37</v>
          </cell>
          <cell r="F703" t="str">
            <v>Panagrolaimidae</v>
          </cell>
          <cell r="G703" t="str">
            <v>juvenil</v>
          </cell>
          <cell r="H703" t="str">
            <v>bacterivor</v>
          </cell>
          <cell r="I703">
            <v>0</v>
          </cell>
          <cell r="J703">
            <v>0</v>
          </cell>
        </row>
        <row r="704">
          <cell r="A704">
            <v>98</v>
          </cell>
          <cell r="B704">
            <v>2</v>
          </cell>
          <cell r="C704">
            <v>13</v>
          </cell>
          <cell r="D704" t="str">
            <v>DOMaisI</v>
          </cell>
          <cell r="E704">
            <v>37</v>
          </cell>
          <cell r="F704" t="str">
            <v>Tylenchidae</v>
          </cell>
          <cell r="G704" t="str">
            <v>male</v>
          </cell>
          <cell r="H704" t="str">
            <v>fungivor</v>
          </cell>
          <cell r="I704">
            <v>0</v>
          </cell>
          <cell r="J704">
            <v>0</v>
          </cell>
        </row>
        <row r="705">
          <cell r="A705">
            <v>99</v>
          </cell>
          <cell r="B705">
            <v>2</v>
          </cell>
          <cell r="C705">
            <v>13</v>
          </cell>
          <cell r="D705" t="str">
            <v>DOMaisI</v>
          </cell>
          <cell r="E705">
            <v>37</v>
          </cell>
          <cell r="F705" t="str">
            <v>-</v>
          </cell>
          <cell r="G705" t="str">
            <v>-</v>
          </cell>
          <cell r="H705" t="str">
            <v>-</v>
          </cell>
          <cell r="I705">
            <v>0</v>
          </cell>
          <cell r="J705">
            <v>0</v>
          </cell>
        </row>
        <row r="706">
          <cell r="A706">
            <v>100</v>
          </cell>
          <cell r="B706">
            <v>2</v>
          </cell>
          <cell r="C706">
            <v>13</v>
          </cell>
          <cell r="D706" t="str">
            <v>DOMaisI</v>
          </cell>
          <cell r="E706">
            <v>37</v>
          </cell>
          <cell r="F706" t="str">
            <v>-</v>
          </cell>
          <cell r="G706" t="str">
            <v>-</v>
          </cell>
          <cell r="H706" t="str">
            <v>-</v>
          </cell>
          <cell r="I706">
            <v>0</v>
          </cell>
          <cell r="J706">
            <v>0</v>
          </cell>
        </row>
        <row r="707">
          <cell r="A707">
            <v>1</v>
          </cell>
          <cell r="B707">
            <v>2</v>
          </cell>
          <cell r="C707">
            <v>14</v>
          </cell>
          <cell r="D707" t="str">
            <v>NDMais</v>
          </cell>
          <cell r="E707">
            <v>41</v>
          </cell>
          <cell r="F707" t="str">
            <v>Cephalobidae</v>
          </cell>
          <cell r="G707" t="str">
            <v>juvenil</v>
          </cell>
          <cell r="H707" t="str">
            <v>bacterivor</v>
          </cell>
          <cell r="I707">
            <v>0</v>
          </cell>
          <cell r="J707">
            <v>0</v>
          </cell>
        </row>
        <row r="708">
          <cell r="A708">
            <v>2</v>
          </cell>
          <cell r="B708">
            <v>2</v>
          </cell>
          <cell r="C708">
            <v>14</v>
          </cell>
          <cell r="D708" t="str">
            <v>NDMais</v>
          </cell>
          <cell r="E708">
            <v>41</v>
          </cell>
          <cell r="F708" t="str">
            <v>Tylenchidae</v>
          </cell>
          <cell r="G708" t="str">
            <v>female</v>
          </cell>
          <cell r="H708" t="str">
            <v>fungivor</v>
          </cell>
          <cell r="I708" t="str">
            <v>x</v>
          </cell>
          <cell r="J708" t="str">
            <v>f</v>
          </cell>
        </row>
        <row r="709">
          <cell r="A709">
            <v>3</v>
          </cell>
          <cell r="B709">
            <v>2</v>
          </cell>
          <cell r="C709">
            <v>14</v>
          </cell>
          <cell r="D709" t="str">
            <v>NDMais</v>
          </cell>
          <cell r="E709">
            <v>41</v>
          </cell>
          <cell r="F709" t="str">
            <v>Rhabditidae</v>
          </cell>
          <cell r="G709" t="str">
            <v>juvenil</v>
          </cell>
          <cell r="H709" t="str">
            <v>bacterivor</v>
          </cell>
          <cell r="I709" t="str">
            <v>x</v>
          </cell>
          <cell r="J709">
            <v>0</v>
          </cell>
        </row>
        <row r="710">
          <cell r="A710">
            <v>4</v>
          </cell>
          <cell r="B710">
            <v>2</v>
          </cell>
          <cell r="C710">
            <v>14</v>
          </cell>
          <cell r="D710" t="str">
            <v>NDMais</v>
          </cell>
          <cell r="E710">
            <v>41</v>
          </cell>
          <cell r="F710" t="str">
            <v>Pratylenchidae</v>
          </cell>
          <cell r="G710" t="str">
            <v>female</v>
          </cell>
          <cell r="H710" t="str">
            <v>herbivor</v>
          </cell>
          <cell r="I710">
            <v>0</v>
          </cell>
          <cell r="J710">
            <v>0</v>
          </cell>
        </row>
        <row r="711">
          <cell r="A711">
            <v>5</v>
          </cell>
          <cell r="B711">
            <v>2</v>
          </cell>
          <cell r="C711">
            <v>14</v>
          </cell>
          <cell r="D711" t="str">
            <v>NDMais</v>
          </cell>
          <cell r="E711">
            <v>41</v>
          </cell>
          <cell r="F711" t="str">
            <v>Cephalobidae</v>
          </cell>
          <cell r="G711" t="str">
            <v>female</v>
          </cell>
          <cell r="H711" t="str">
            <v>bacterivor</v>
          </cell>
          <cell r="I711">
            <v>0</v>
          </cell>
          <cell r="J711">
            <v>0</v>
          </cell>
        </row>
        <row r="712">
          <cell r="A712">
            <v>6</v>
          </cell>
          <cell r="B712">
            <v>2</v>
          </cell>
          <cell r="C712">
            <v>14</v>
          </cell>
          <cell r="D712" t="str">
            <v>NDMais</v>
          </cell>
          <cell r="E712">
            <v>41</v>
          </cell>
          <cell r="F712" t="str">
            <v>Cephalobidae</v>
          </cell>
          <cell r="G712" t="str">
            <v>female</v>
          </cell>
          <cell r="H712" t="str">
            <v>bacterivor</v>
          </cell>
          <cell r="I712">
            <v>0</v>
          </cell>
          <cell r="J712">
            <v>0</v>
          </cell>
        </row>
        <row r="713">
          <cell r="A713">
            <v>7</v>
          </cell>
          <cell r="B713">
            <v>2</v>
          </cell>
          <cell r="C713">
            <v>14</v>
          </cell>
          <cell r="D713" t="str">
            <v>NDMais</v>
          </cell>
          <cell r="E713">
            <v>41</v>
          </cell>
          <cell r="F713" t="str">
            <v>Cephalobidae</v>
          </cell>
          <cell r="G713" t="str">
            <v>female</v>
          </cell>
          <cell r="H713" t="str">
            <v>bacterivor</v>
          </cell>
          <cell r="I713">
            <v>0</v>
          </cell>
          <cell r="J713">
            <v>0</v>
          </cell>
        </row>
        <row r="714">
          <cell r="A714">
            <v>8</v>
          </cell>
          <cell r="B714">
            <v>2</v>
          </cell>
          <cell r="C714">
            <v>14</v>
          </cell>
          <cell r="D714" t="str">
            <v>NDMais</v>
          </cell>
          <cell r="E714">
            <v>41</v>
          </cell>
          <cell r="F714" t="str">
            <v>Cephalobidae</v>
          </cell>
          <cell r="G714" t="str">
            <v>male</v>
          </cell>
          <cell r="H714" t="str">
            <v>bacterivor</v>
          </cell>
          <cell r="I714">
            <v>0</v>
          </cell>
          <cell r="J714">
            <v>0</v>
          </cell>
        </row>
        <row r="715">
          <cell r="A715">
            <v>9</v>
          </cell>
          <cell r="B715">
            <v>2</v>
          </cell>
          <cell r="C715">
            <v>14</v>
          </cell>
          <cell r="D715" t="str">
            <v>NDMais</v>
          </cell>
          <cell r="E715">
            <v>41</v>
          </cell>
          <cell r="F715" t="str">
            <v>Tylenchidae</v>
          </cell>
          <cell r="G715" t="str">
            <v>juvenil</v>
          </cell>
          <cell r="H715" t="str">
            <v>fungivor</v>
          </cell>
          <cell r="I715">
            <v>0</v>
          </cell>
          <cell r="J715">
            <v>0</v>
          </cell>
        </row>
        <row r="716">
          <cell r="A716">
            <v>10</v>
          </cell>
          <cell r="B716">
            <v>2</v>
          </cell>
          <cell r="C716">
            <v>14</v>
          </cell>
          <cell r="D716" t="str">
            <v>NDMais</v>
          </cell>
          <cell r="E716">
            <v>41</v>
          </cell>
          <cell r="F716" t="str">
            <v>Rhabditidae</v>
          </cell>
          <cell r="G716" t="str">
            <v>juvenil</v>
          </cell>
          <cell r="H716" t="str">
            <v>bacterivor</v>
          </cell>
          <cell r="I716" t="str">
            <v>x</v>
          </cell>
          <cell r="J716">
            <v>0</v>
          </cell>
        </row>
        <row r="717">
          <cell r="A717">
            <v>11</v>
          </cell>
          <cell r="B717">
            <v>2</v>
          </cell>
          <cell r="C717">
            <v>14</v>
          </cell>
          <cell r="D717" t="str">
            <v>NDMais</v>
          </cell>
          <cell r="E717">
            <v>41</v>
          </cell>
          <cell r="F717" t="str">
            <v>Nordiidae</v>
          </cell>
          <cell r="G717" t="str">
            <v>juvenil</v>
          </cell>
          <cell r="H717" t="str">
            <v>omnivor</v>
          </cell>
          <cell r="I717" t="str">
            <v>x pungentus</v>
          </cell>
          <cell r="J717">
            <v>0</v>
          </cell>
        </row>
        <row r="718">
          <cell r="A718">
            <v>12</v>
          </cell>
          <cell r="B718">
            <v>2</v>
          </cell>
          <cell r="C718">
            <v>14</v>
          </cell>
          <cell r="D718" t="str">
            <v>NDMais</v>
          </cell>
          <cell r="E718">
            <v>41</v>
          </cell>
          <cell r="F718" t="str">
            <v>Cephalobidae</v>
          </cell>
          <cell r="G718" t="str">
            <v>juvenil</v>
          </cell>
          <cell r="H718" t="str">
            <v>bacterivor</v>
          </cell>
          <cell r="I718" t="str">
            <v>x</v>
          </cell>
          <cell r="J718">
            <v>0</v>
          </cell>
        </row>
        <row r="719">
          <cell r="A719">
            <v>13</v>
          </cell>
          <cell r="B719">
            <v>2</v>
          </cell>
          <cell r="C719">
            <v>14</v>
          </cell>
          <cell r="D719" t="str">
            <v>NDMais</v>
          </cell>
          <cell r="E719">
            <v>41</v>
          </cell>
          <cell r="F719" t="str">
            <v>Cephalobidae</v>
          </cell>
          <cell r="G719" t="str">
            <v>juvenil</v>
          </cell>
          <cell r="H719" t="str">
            <v>bacterivor</v>
          </cell>
          <cell r="I719">
            <v>0</v>
          </cell>
          <cell r="J719">
            <v>0</v>
          </cell>
        </row>
        <row r="720">
          <cell r="A720">
            <v>14</v>
          </cell>
          <cell r="B720">
            <v>2</v>
          </cell>
          <cell r="C720">
            <v>14</v>
          </cell>
          <cell r="D720" t="str">
            <v>NDMais</v>
          </cell>
          <cell r="E720">
            <v>41</v>
          </cell>
          <cell r="F720" t="str">
            <v>Tylenchidae</v>
          </cell>
          <cell r="G720" t="str">
            <v>female</v>
          </cell>
          <cell r="H720" t="str">
            <v>fungivor</v>
          </cell>
          <cell r="I720">
            <v>0</v>
          </cell>
          <cell r="J720" t="str">
            <v>f</v>
          </cell>
        </row>
        <row r="721">
          <cell r="A721">
            <v>15</v>
          </cell>
          <cell r="B721">
            <v>2</v>
          </cell>
          <cell r="C721">
            <v>14</v>
          </cell>
          <cell r="D721" t="str">
            <v>NDMais</v>
          </cell>
          <cell r="E721">
            <v>41</v>
          </cell>
          <cell r="F721" t="str">
            <v>Aphelenchoididae</v>
          </cell>
          <cell r="G721" t="str">
            <v>female</v>
          </cell>
          <cell r="H721" t="str">
            <v>carnivor</v>
          </cell>
          <cell r="I721">
            <v>0</v>
          </cell>
          <cell r="J721">
            <v>0</v>
          </cell>
        </row>
        <row r="722">
          <cell r="A722">
            <v>16</v>
          </cell>
          <cell r="B722">
            <v>2</v>
          </cell>
          <cell r="C722">
            <v>14</v>
          </cell>
          <cell r="D722" t="str">
            <v>NDMais</v>
          </cell>
          <cell r="E722">
            <v>41</v>
          </cell>
          <cell r="F722" t="str">
            <v>Cephalobidae</v>
          </cell>
          <cell r="G722" t="str">
            <v>juvenil</v>
          </cell>
          <cell r="H722" t="str">
            <v>bacterivor</v>
          </cell>
          <cell r="I722">
            <v>0</v>
          </cell>
          <cell r="J722">
            <v>0</v>
          </cell>
        </row>
        <row r="723">
          <cell r="A723">
            <v>17</v>
          </cell>
          <cell r="B723">
            <v>2</v>
          </cell>
          <cell r="C723">
            <v>14</v>
          </cell>
          <cell r="D723" t="str">
            <v>NDMais</v>
          </cell>
          <cell r="E723">
            <v>41</v>
          </cell>
          <cell r="F723" t="str">
            <v>Cephalobidae</v>
          </cell>
          <cell r="G723" t="str">
            <v>juvenil</v>
          </cell>
          <cell r="H723" t="str">
            <v>bacterivor</v>
          </cell>
          <cell r="I723">
            <v>0</v>
          </cell>
          <cell r="J723">
            <v>0</v>
          </cell>
        </row>
        <row r="724">
          <cell r="A724">
            <v>18</v>
          </cell>
          <cell r="B724">
            <v>2</v>
          </cell>
          <cell r="C724">
            <v>14</v>
          </cell>
          <cell r="D724" t="str">
            <v>NDMais</v>
          </cell>
          <cell r="E724">
            <v>41</v>
          </cell>
          <cell r="F724" t="str">
            <v>Cephalobidae</v>
          </cell>
          <cell r="G724" t="str">
            <v>juvenil</v>
          </cell>
          <cell r="H724" t="str">
            <v>bacterivor</v>
          </cell>
          <cell r="I724">
            <v>0</v>
          </cell>
          <cell r="J724">
            <v>0</v>
          </cell>
        </row>
        <row r="725">
          <cell r="A725">
            <v>19</v>
          </cell>
          <cell r="B725">
            <v>2</v>
          </cell>
          <cell r="C725">
            <v>14</v>
          </cell>
          <cell r="D725" t="str">
            <v>NDMais</v>
          </cell>
          <cell r="E725">
            <v>41</v>
          </cell>
          <cell r="F725" t="str">
            <v>Cephalobidae</v>
          </cell>
          <cell r="G725" t="str">
            <v>juvenil</v>
          </cell>
          <cell r="H725" t="str">
            <v>bacterivor</v>
          </cell>
          <cell r="I725">
            <v>0</v>
          </cell>
          <cell r="J725">
            <v>0</v>
          </cell>
        </row>
        <row r="726">
          <cell r="A726">
            <v>20</v>
          </cell>
          <cell r="B726">
            <v>2</v>
          </cell>
          <cell r="C726">
            <v>14</v>
          </cell>
          <cell r="D726" t="str">
            <v>NDMais</v>
          </cell>
          <cell r="E726">
            <v>41</v>
          </cell>
          <cell r="F726" t="str">
            <v>Cephalobidae</v>
          </cell>
          <cell r="G726" t="str">
            <v>female</v>
          </cell>
          <cell r="H726" t="str">
            <v>bacterivor</v>
          </cell>
          <cell r="I726">
            <v>0</v>
          </cell>
          <cell r="J726">
            <v>0</v>
          </cell>
        </row>
        <row r="727">
          <cell r="A727">
            <v>21</v>
          </cell>
          <cell r="B727">
            <v>2</v>
          </cell>
          <cell r="C727">
            <v>14</v>
          </cell>
          <cell r="D727" t="str">
            <v>NDMais</v>
          </cell>
          <cell r="E727">
            <v>41</v>
          </cell>
          <cell r="F727" t="str">
            <v>Cephalobidae</v>
          </cell>
          <cell r="G727" t="str">
            <v>female</v>
          </cell>
          <cell r="H727" t="str">
            <v>bacterivor</v>
          </cell>
          <cell r="I727">
            <v>0</v>
          </cell>
          <cell r="J727">
            <v>0</v>
          </cell>
        </row>
        <row r="728">
          <cell r="A728">
            <v>22</v>
          </cell>
          <cell r="B728">
            <v>2</v>
          </cell>
          <cell r="C728">
            <v>14</v>
          </cell>
          <cell r="D728" t="str">
            <v>NDMais</v>
          </cell>
          <cell r="E728">
            <v>41</v>
          </cell>
          <cell r="F728" t="str">
            <v>Tylenchidae</v>
          </cell>
          <cell r="G728" t="str">
            <v>juvenil</v>
          </cell>
          <cell r="H728" t="str">
            <v>herbivor</v>
          </cell>
          <cell r="I728">
            <v>0</v>
          </cell>
          <cell r="J728" t="str">
            <v>fr</v>
          </cell>
        </row>
        <row r="729">
          <cell r="A729">
            <v>23</v>
          </cell>
          <cell r="B729">
            <v>2</v>
          </cell>
          <cell r="C729">
            <v>14</v>
          </cell>
          <cell r="D729" t="str">
            <v>NDMais</v>
          </cell>
          <cell r="E729">
            <v>41</v>
          </cell>
          <cell r="F729" t="str">
            <v>Tylenchidae</v>
          </cell>
          <cell r="G729" t="str">
            <v>female</v>
          </cell>
          <cell r="H729" t="str">
            <v>fungivor</v>
          </cell>
          <cell r="I729">
            <v>0</v>
          </cell>
          <cell r="J729" t="str">
            <v>f</v>
          </cell>
        </row>
        <row r="730">
          <cell r="A730">
            <v>24</v>
          </cell>
          <cell r="B730">
            <v>2</v>
          </cell>
          <cell r="C730">
            <v>14</v>
          </cell>
          <cell r="D730" t="str">
            <v>NDMais</v>
          </cell>
          <cell r="E730">
            <v>41</v>
          </cell>
          <cell r="F730" t="str">
            <v>Tylenchidae</v>
          </cell>
          <cell r="G730" t="str">
            <v>juvenil</v>
          </cell>
          <cell r="H730" t="str">
            <v>herbivor</v>
          </cell>
          <cell r="I730">
            <v>0</v>
          </cell>
          <cell r="J730">
            <v>0</v>
          </cell>
        </row>
        <row r="731">
          <cell r="A731">
            <v>25</v>
          </cell>
          <cell r="B731">
            <v>2</v>
          </cell>
          <cell r="C731">
            <v>14</v>
          </cell>
          <cell r="D731" t="str">
            <v>NDMais</v>
          </cell>
          <cell r="E731">
            <v>41</v>
          </cell>
          <cell r="F731" t="str">
            <v>Cephalobidae</v>
          </cell>
          <cell r="G731" t="str">
            <v>male</v>
          </cell>
          <cell r="H731" t="str">
            <v>bacterivor</v>
          </cell>
          <cell r="I731">
            <v>0</v>
          </cell>
          <cell r="J731">
            <v>0</v>
          </cell>
        </row>
        <row r="732">
          <cell r="A732">
            <v>26</v>
          </cell>
          <cell r="B732">
            <v>2</v>
          </cell>
          <cell r="C732">
            <v>14</v>
          </cell>
          <cell r="D732" t="str">
            <v>NDMais</v>
          </cell>
          <cell r="E732">
            <v>41</v>
          </cell>
          <cell r="F732" t="str">
            <v>Cephalobidae</v>
          </cell>
          <cell r="G732" t="str">
            <v>juvenil</v>
          </cell>
          <cell r="H732" t="str">
            <v>bacterivor</v>
          </cell>
          <cell r="I732">
            <v>0</v>
          </cell>
          <cell r="J732">
            <v>0</v>
          </cell>
        </row>
        <row r="733">
          <cell r="A733">
            <v>27</v>
          </cell>
          <cell r="B733">
            <v>2</v>
          </cell>
          <cell r="C733">
            <v>14</v>
          </cell>
          <cell r="D733" t="str">
            <v>NDMais</v>
          </cell>
          <cell r="E733">
            <v>41</v>
          </cell>
          <cell r="F733" t="str">
            <v>Cephalobidae</v>
          </cell>
          <cell r="G733" t="str">
            <v>female</v>
          </cell>
          <cell r="H733" t="str">
            <v>bacterivor</v>
          </cell>
          <cell r="I733">
            <v>0</v>
          </cell>
          <cell r="J733">
            <v>0</v>
          </cell>
        </row>
        <row r="734">
          <cell r="A734">
            <v>28</v>
          </cell>
          <cell r="B734">
            <v>2</v>
          </cell>
          <cell r="C734">
            <v>14</v>
          </cell>
          <cell r="D734" t="str">
            <v>NDMais</v>
          </cell>
          <cell r="E734">
            <v>41</v>
          </cell>
          <cell r="F734" t="str">
            <v>Tylenchidae</v>
          </cell>
          <cell r="G734" t="str">
            <v>juvenil</v>
          </cell>
          <cell r="H734" t="str">
            <v>fungivor</v>
          </cell>
          <cell r="I734">
            <v>0</v>
          </cell>
          <cell r="J734" t="str">
            <v>f</v>
          </cell>
        </row>
        <row r="735">
          <cell r="A735">
            <v>29</v>
          </cell>
          <cell r="B735">
            <v>2</v>
          </cell>
          <cell r="C735">
            <v>14</v>
          </cell>
          <cell r="D735" t="str">
            <v>NDMais</v>
          </cell>
          <cell r="E735">
            <v>41</v>
          </cell>
          <cell r="F735" t="str">
            <v>Aphelenchoididae</v>
          </cell>
          <cell r="G735" t="str">
            <v>female</v>
          </cell>
          <cell r="H735" t="str">
            <v>carnivor</v>
          </cell>
          <cell r="I735" t="str">
            <v>x seinura</v>
          </cell>
          <cell r="J735">
            <v>0</v>
          </cell>
        </row>
        <row r="736">
          <cell r="A736">
            <v>30</v>
          </cell>
          <cell r="B736">
            <v>2</v>
          </cell>
          <cell r="C736">
            <v>14</v>
          </cell>
          <cell r="D736" t="str">
            <v>NDMais</v>
          </cell>
          <cell r="E736">
            <v>41</v>
          </cell>
          <cell r="F736" t="str">
            <v>Tylenchidae</v>
          </cell>
          <cell r="G736" t="str">
            <v>juvenil</v>
          </cell>
          <cell r="H736" t="str">
            <v>herbivor</v>
          </cell>
          <cell r="I736">
            <v>0</v>
          </cell>
          <cell r="J736" t="str">
            <v>fr</v>
          </cell>
        </row>
        <row r="737">
          <cell r="A737">
            <v>31</v>
          </cell>
          <cell r="B737">
            <v>2</v>
          </cell>
          <cell r="C737">
            <v>14</v>
          </cell>
          <cell r="D737" t="str">
            <v>NDMais</v>
          </cell>
          <cell r="E737">
            <v>41</v>
          </cell>
          <cell r="F737" t="str">
            <v>Cephalobidae</v>
          </cell>
          <cell r="G737" t="str">
            <v>male</v>
          </cell>
          <cell r="H737" t="str">
            <v>bacterivor</v>
          </cell>
          <cell r="I737">
            <v>0</v>
          </cell>
          <cell r="J737">
            <v>0</v>
          </cell>
        </row>
        <row r="738">
          <cell r="A738">
            <v>32</v>
          </cell>
          <cell r="B738">
            <v>2</v>
          </cell>
          <cell r="C738">
            <v>14</v>
          </cell>
          <cell r="D738" t="str">
            <v>NDMais</v>
          </cell>
          <cell r="E738">
            <v>41</v>
          </cell>
          <cell r="F738" t="str">
            <v>Cephalobidae</v>
          </cell>
          <cell r="G738" t="str">
            <v>juvenil</v>
          </cell>
          <cell r="H738" t="str">
            <v>bacterivor</v>
          </cell>
          <cell r="I738">
            <v>0</v>
          </cell>
          <cell r="J738">
            <v>0</v>
          </cell>
        </row>
        <row r="739">
          <cell r="A739">
            <v>33</v>
          </cell>
          <cell r="B739">
            <v>2</v>
          </cell>
          <cell r="C739">
            <v>14</v>
          </cell>
          <cell r="D739" t="str">
            <v>NDMais</v>
          </cell>
          <cell r="E739">
            <v>41</v>
          </cell>
          <cell r="F739" t="str">
            <v>-</v>
          </cell>
          <cell r="G739" t="str">
            <v>-</v>
          </cell>
          <cell r="H739" t="str">
            <v>-</v>
          </cell>
          <cell r="I739">
            <v>0</v>
          </cell>
          <cell r="J739">
            <v>0</v>
          </cell>
        </row>
        <row r="740">
          <cell r="A740">
            <v>34</v>
          </cell>
          <cell r="B740">
            <v>2</v>
          </cell>
          <cell r="C740">
            <v>14</v>
          </cell>
          <cell r="D740" t="str">
            <v>NDMais</v>
          </cell>
          <cell r="E740">
            <v>41</v>
          </cell>
          <cell r="F740" t="str">
            <v>Rhabditidae</v>
          </cell>
          <cell r="G740" t="str">
            <v>juvenil</v>
          </cell>
          <cell r="H740" t="str">
            <v>bacterivor</v>
          </cell>
          <cell r="I740">
            <v>0</v>
          </cell>
          <cell r="J740">
            <v>0</v>
          </cell>
        </row>
        <row r="741">
          <cell r="A741">
            <v>35</v>
          </cell>
          <cell r="B741">
            <v>2</v>
          </cell>
          <cell r="C741">
            <v>14</v>
          </cell>
          <cell r="D741" t="str">
            <v>NDMais</v>
          </cell>
          <cell r="E741">
            <v>41</v>
          </cell>
          <cell r="F741" t="str">
            <v>Rhabditidae</v>
          </cell>
          <cell r="G741" t="str">
            <v>juvenil</v>
          </cell>
          <cell r="H741" t="str">
            <v>bacterivor</v>
          </cell>
          <cell r="I741">
            <v>0</v>
          </cell>
          <cell r="J741">
            <v>0</v>
          </cell>
        </row>
        <row r="742">
          <cell r="A742">
            <v>36</v>
          </cell>
          <cell r="B742">
            <v>2</v>
          </cell>
          <cell r="C742">
            <v>14</v>
          </cell>
          <cell r="D742" t="str">
            <v>NDMais</v>
          </cell>
          <cell r="E742">
            <v>41</v>
          </cell>
          <cell r="F742" t="str">
            <v>Cephalobidae</v>
          </cell>
          <cell r="G742" t="str">
            <v>juvenil</v>
          </cell>
          <cell r="H742" t="str">
            <v>bacterivor</v>
          </cell>
          <cell r="I742">
            <v>0</v>
          </cell>
          <cell r="J742">
            <v>0</v>
          </cell>
        </row>
        <row r="743">
          <cell r="A743">
            <v>37</v>
          </cell>
          <cell r="B743">
            <v>2</v>
          </cell>
          <cell r="C743">
            <v>14</v>
          </cell>
          <cell r="D743" t="str">
            <v>NDMais</v>
          </cell>
          <cell r="E743">
            <v>41</v>
          </cell>
          <cell r="F743" t="str">
            <v>Pratylenchidae</v>
          </cell>
          <cell r="G743" t="str">
            <v>female</v>
          </cell>
          <cell r="H743" t="str">
            <v>herbivor</v>
          </cell>
          <cell r="I743">
            <v>0</v>
          </cell>
          <cell r="J743">
            <v>0</v>
          </cell>
        </row>
        <row r="744">
          <cell r="A744">
            <v>38</v>
          </cell>
          <cell r="B744">
            <v>2</v>
          </cell>
          <cell r="C744">
            <v>14</v>
          </cell>
          <cell r="D744" t="str">
            <v>NDMais</v>
          </cell>
          <cell r="E744">
            <v>41</v>
          </cell>
          <cell r="F744" t="str">
            <v>Tylenchidae</v>
          </cell>
          <cell r="G744" t="str">
            <v>female</v>
          </cell>
          <cell r="H744" t="str">
            <v>herbivor</v>
          </cell>
          <cell r="I744">
            <v>0</v>
          </cell>
          <cell r="J744" t="str">
            <v>fr</v>
          </cell>
        </row>
        <row r="745">
          <cell r="A745">
            <v>39</v>
          </cell>
          <cell r="B745">
            <v>2</v>
          </cell>
          <cell r="C745">
            <v>14</v>
          </cell>
          <cell r="D745" t="str">
            <v>NDMais</v>
          </cell>
          <cell r="E745">
            <v>41</v>
          </cell>
          <cell r="F745" t="str">
            <v>Cephalobidae</v>
          </cell>
          <cell r="G745" t="str">
            <v>juvenil</v>
          </cell>
          <cell r="H745" t="str">
            <v>bacterivor</v>
          </cell>
          <cell r="I745">
            <v>0</v>
          </cell>
          <cell r="J745">
            <v>0</v>
          </cell>
        </row>
        <row r="746">
          <cell r="A746">
            <v>40</v>
          </cell>
          <cell r="B746">
            <v>2</v>
          </cell>
          <cell r="C746">
            <v>14</v>
          </cell>
          <cell r="D746" t="str">
            <v>NDMais</v>
          </cell>
          <cell r="E746">
            <v>41</v>
          </cell>
          <cell r="F746" t="str">
            <v>Cephalobidae</v>
          </cell>
          <cell r="G746" t="str">
            <v>male</v>
          </cell>
          <cell r="H746" t="str">
            <v>bacterivor</v>
          </cell>
          <cell r="I746">
            <v>0</v>
          </cell>
          <cell r="J746">
            <v>0</v>
          </cell>
        </row>
        <row r="747">
          <cell r="A747">
            <v>41</v>
          </cell>
          <cell r="B747">
            <v>2</v>
          </cell>
          <cell r="C747">
            <v>14</v>
          </cell>
          <cell r="D747" t="str">
            <v>NDMais</v>
          </cell>
          <cell r="E747">
            <v>41</v>
          </cell>
          <cell r="F747" t="str">
            <v>Rhabditidae</v>
          </cell>
          <cell r="G747" t="str">
            <v>juvenil</v>
          </cell>
          <cell r="H747" t="str">
            <v>bacterivor</v>
          </cell>
          <cell r="I747">
            <v>0</v>
          </cell>
          <cell r="J747">
            <v>0</v>
          </cell>
        </row>
        <row r="748">
          <cell r="A748">
            <v>42</v>
          </cell>
          <cell r="B748">
            <v>2</v>
          </cell>
          <cell r="C748">
            <v>14</v>
          </cell>
          <cell r="D748" t="str">
            <v>NDMais</v>
          </cell>
          <cell r="E748">
            <v>41</v>
          </cell>
          <cell r="F748" t="str">
            <v>Rhabditidae</v>
          </cell>
          <cell r="G748" t="str">
            <v>juvenil</v>
          </cell>
          <cell r="H748" t="str">
            <v>bacterivor</v>
          </cell>
          <cell r="I748">
            <v>0</v>
          </cell>
          <cell r="J748">
            <v>0</v>
          </cell>
        </row>
        <row r="749">
          <cell r="A749">
            <v>43</v>
          </cell>
          <cell r="B749">
            <v>2</v>
          </cell>
          <cell r="C749">
            <v>14</v>
          </cell>
          <cell r="D749" t="str">
            <v>NDMais</v>
          </cell>
          <cell r="E749">
            <v>41</v>
          </cell>
          <cell r="F749" t="str">
            <v>Cephalobidae</v>
          </cell>
          <cell r="G749" t="str">
            <v>male</v>
          </cell>
          <cell r="H749" t="str">
            <v>bacterivor</v>
          </cell>
          <cell r="I749">
            <v>0</v>
          </cell>
          <cell r="J749">
            <v>0</v>
          </cell>
        </row>
        <row r="750">
          <cell r="A750">
            <v>44</v>
          </cell>
          <cell r="B750">
            <v>2</v>
          </cell>
          <cell r="C750">
            <v>14</v>
          </cell>
          <cell r="D750" t="str">
            <v>NDMais</v>
          </cell>
          <cell r="E750">
            <v>41</v>
          </cell>
          <cell r="F750" t="str">
            <v>Cephalobidae</v>
          </cell>
          <cell r="G750" t="str">
            <v>male</v>
          </cell>
          <cell r="H750" t="str">
            <v>bacterivor</v>
          </cell>
          <cell r="I750">
            <v>0</v>
          </cell>
          <cell r="J750">
            <v>0</v>
          </cell>
        </row>
        <row r="751">
          <cell r="A751">
            <v>45</v>
          </cell>
          <cell r="B751">
            <v>2</v>
          </cell>
          <cell r="C751">
            <v>14</v>
          </cell>
          <cell r="D751" t="str">
            <v>NDMais</v>
          </cell>
          <cell r="E751">
            <v>41</v>
          </cell>
          <cell r="F751" t="str">
            <v>Cephalobidae</v>
          </cell>
          <cell r="G751" t="str">
            <v>juvenil</v>
          </cell>
          <cell r="H751" t="str">
            <v>bacterivor</v>
          </cell>
          <cell r="I751">
            <v>0</v>
          </cell>
          <cell r="J751">
            <v>0</v>
          </cell>
        </row>
        <row r="752">
          <cell r="A752">
            <v>46</v>
          </cell>
          <cell r="B752">
            <v>2</v>
          </cell>
          <cell r="C752">
            <v>14</v>
          </cell>
          <cell r="D752" t="str">
            <v>NDMais</v>
          </cell>
          <cell r="E752">
            <v>41</v>
          </cell>
          <cell r="F752" t="str">
            <v>Cephalobidae</v>
          </cell>
          <cell r="G752" t="str">
            <v>female</v>
          </cell>
          <cell r="H752" t="str">
            <v>bacterivor</v>
          </cell>
          <cell r="I752">
            <v>0</v>
          </cell>
          <cell r="J752">
            <v>0</v>
          </cell>
        </row>
        <row r="753">
          <cell r="A753">
            <v>47</v>
          </cell>
          <cell r="B753">
            <v>2</v>
          </cell>
          <cell r="C753">
            <v>14</v>
          </cell>
          <cell r="D753" t="str">
            <v>NDMais</v>
          </cell>
          <cell r="E753">
            <v>41</v>
          </cell>
          <cell r="F753" t="str">
            <v>Tylenchidae</v>
          </cell>
          <cell r="G753" t="str">
            <v>juvenil</v>
          </cell>
          <cell r="H753" t="str">
            <v>herbivor</v>
          </cell>
          <cell r="I753">
            <v>0</v>
          </cell>
          <cell r="J753" t="str">
            <v>fr beleodorus</v>
          </cell>
        </row>
        <row r="754">
          <cell r="A754">
            <v>48</v>
          </cell>
          <cell r="B754">
            <v>2</v>
          </cell>
          <cell r="C754">
            <v>14</v>
          </cell>
          <cell r="D754" t="str">
            <v>NDMais</v>
          </cell>
          <cell r="E754">
            <v>41</v>
          </cell>
          <cell r="F754" t="str">
            <v>Cephalobidae</v>
          </cell>
          <cell r="G754" t="str">
            <v>juvenil</v>
          </cell>
          <cell r="H754" t="str">
            <v>bacterivor</v>
          </cell>
          <cell r="I754" t="str">
            <v>chiloplacus</v>
          </cell>
          <cell r="J754">
            <v>0</v>
          </cell>
        </row>
        <row r="755">
          <cell r="A755">
            <v>49</v>
          </cell>
          <cell r="B755">
            <v>2</v>
          </cell>
          <cell r="C755">
            <v>14</v>
          </cell>
          <cell r="D755" t="str">
            <v>NDMais</v>
          </cell>
          <cell r="E755">
            <v>41</v>
          </cell>
          <cell r="F755" t="str">
            <v>Hoplolaimidae</v>
          </cell>
          <cell r="G755" t="str">
            <v>female</v>
          </cell>
          <cell r="H755" t="str">
            <v>herbivor</v>
          </cell>
          <cell r="I755">
            <v>0</v>
          </cell>
          <cell r="J755">
            <v>0</v>
          </cell>
        </row>
        <row r="756">
          <cell r="A756">
            <v>50</v>
          </cell>
          <cell r="B756">
            <v>2</v>
          </cell>
          <cell r="C756">
            <v>14</v>
          </cell>
          <cell r="D756" t="str">
            <v>NDMais</v>
          </cell>
          <cell r="E756">
            <v>41</v>
          </cell>
          <cell r="F756" t="str">
            <v>Tylenchidae</v>
          </cell>
          <cell r="G756" t="str">
            <v>male</v>
          </cell>
          <cell r="H756" t="str">
            <v>fungivor</v>
          </cell>
          <cell r="I756" t="str">
            <v>filenchus</v>
          </cell>
          <cell r="J756">
            <v>0</v>
          </cell>
        </row>
        <row r="757">
          <cell r="A757">
            <v>51</v>
          </cell>
          <cell r="B757">
            <v>2</v>
          </cell>
          <cell r="C757">
            <v>14</v>
          </cell>
          <cell r="D757" t="str">
            <v>NDMais</v>
          </cell>
          <cell r="E757">
            <v>41</v>
          </cell>
          <cell r="F757" t="str">
            <v>Plectidae</v>
          </cell>
          <cell r="G757" t="str">
            <v>female</v>
          </cell>
          <cell r="H757" t="str">
            <v>bacterivor</v>
          </cell>
          <cell r="I757">
            <v>0</v>
          </cell>
          <cell r="J757">
            <v>0</v>
          </cell>
        </row>
        <row r="758">
          <cell r="A758">
            <v>52</v>
          </cell>
          <cell r="B758">
            <v>2</v>
          </cell>
          <cell r="C758">
            <v>14</v>
          </cell>
          <cell r="D758" t="str">
            <v>NDMais</v>
          </cell>
          <cell r="E758">
            <v>41</v>
          </cell>
          <cell r="F758" t="str">
            <v>Cephalobidae</v>
          </cell>
          <cell r="G758" t="str">
            <v>female</v>
          </cell>
          <cell r="H758" t="str">
            <v>bacterivor</v>
          </cell>
          <cell r="I758">
            <v>0</v>
          </cell>
          <cell r="J758">
            <v>0</v>
          </cell>
        </row>
        <row r="759">
          <cell r="A759">
            <v>53</v>
          </cell>
          <cell r="B759">
            <v>2</v>
          </cell>
          <cell r="C759">
            <v>14</v>
          </cell>
          <cell r="D759" t="str">
            <v>NDMais</v>
          </cell>
          <cell r="E759">
            <v>41</v>
          </cell>
          <cell r="F759" t="str">
            <v>Rhabditidae</v>
          </cell>
          <cell r="G759" t="str">
            <v>juvenil</v>
          </cell>
          <cell r="H759" t="str">
            <v>bacterivor</v>
          </cell>
          <cell r="I759">
            <v>0</v>
          </cell>
          <cell r="J759">
            <v>0</v>
          </cell>
        </row>
        <row r="760">
          <cell r="A760">
            <v>54</v>
          </cell>
          <cell r="B760">
            <v>2</v>
          </cell>
          <cell r="C760">
            <v>14</v>
          </cell>
          <cell r="D760" t="str">
            <v>NDMais</v>
          </cell>
          <cell r="E760">
            <v>41</v>
          </cell>
          <cell r="F760" t="str">
            <v>Mononchidae</v>
          </cell>
          <cell r="G760" t="str">
            <v>juvenil</v>
          </cell>
          <cell r="H760" t="str">
            <v>carnivor</v>
          </cell>
          <cell r="I760">
            <v>0</v>
          </cell>
          <cell r="J760">
            <v>0</v>
          </cell>
        </row>
        <row r="761">
          <cell r="A761">
            <v>55</v>
          </cell>
          <cell r="B761">
            <v>2</v>
          </cell>
          <cell r="C761">
            <v>14</v>
          </cell>
          <cell r="D761" t="str">
            <v>NDMais</v>
          </cell>
          <cell r="E761">
            <v>41</v>
          </cell>
          <cell r="F761" t="str">
            <v>Cephalobidae</v>
          </cell>
          <cell r="G761" t="str">
            <v>juvenil</v>
          </cell>
          <cell r="H761" t="str">
            <v>bacterivor</v>
          </cell>
          <cell r="I761">
            <v>0</v>
          </cell>
          <cell r="J761">
            <v>0</v>
          </cell>
        </row>
        <row r="762">
          <cell r="A762">
            <v>56</v>
          </cell>
          <cell r="B762">
            <v>2</v>
          </cell>
          <cell r="C762">
            <v>14</v>
          </cell>
          <cell r="D762" t="str">
            <v>NDMais</v>
          </cell>
          <cell r="E762">
            <v>41</v>
          </cell>
          <cell r="F762" t="str">
            <v>Cephalobidae</v>
          </cell>
          <cell r="G762" t="str">
            <v>juvenil</v>
          </cell>
          <cell r="H762" t="str">
            <v>bacterivor</v>
          </cell>
          <cell r="I762">
            <v>0</v>
          </cell>
          <cell r="J762">
            <v>0</v>
          </cell>
        </row>
        <row r="763">
          <cell r="A763">
            <v>57</v>
          </cell>
          <cell r="B763">
            <v>2</v>
          </cell>
          <cell r="C763">
            <v>14</v>
          </cell>
          <cell r="D763" t="str">
            <v>NDMais</v>
          </cell>
          <cell r="E763">
            <v>41</v>
          </cell>
          <cell r="F763" t="str">
            <v>Cephalobidae</v>
          </cell>
          <cell r="G763" t="str">
            <v>juvenil</v>
          </cell>
          <cell r="H763" t="str">
            <v>bacterivor</v>
          </cell>
          <cell r="I763">
            <v>0</v>
          </cell>
          <cell r="J763">
            <v>0</v>
          </cell>
        </row>
        <row r="764">
          <cell r="A764">
            <v>58</v>
          </cell>
          <cell r="B764">
            <v>2</v>
          </cell>
          <cell r="C764">
            <v>14</v>
          </cell>
          <cell r="D764" t="str">
            <v>NDMais</v>
          </cell>
          <cell r="E764">
            <v>41</v>
          </cell>
          <cell r="F764" t="str">
            <v>Cephalobidae</v>
          </cell>
          <cell r="G764" t="str">
            <v>juvenil</v>
          </cell>
          <cell r="H764" t="str">
            <v>bacterivor</v>
          </cell>
          <cell r="I764">
            <v>0</v>
          </cell>
          <cell r="J764">
            <v>0</v>
          </cell>
        </row>
        <row r="765">
          <cell r="A765">
            <v>59</v>
          </cell>
          <cell r="B765">
            <v>2</v>
          </cell>
          <cell r="C765">
            <v>14</v>
          </cell>
          <cell r="D765" t="str">
            <v>NDMais</v>
          </cell>
          <cell r="E765">
            <v>41</v>
          </cell>
          <cell r="F765" t="str">
            <v>Rhabditidae</v>
          </cell>
          <cell r="G765" t="str">
            <v>juvenil</v>
          </cell>
          <cell r="H765" t="str">
            <v>bacterivor</v>
          </cell>
          <cell r="I765">
            <v>0</v>
          </cell>
          <cell r="J765">
            <v>0</v>
          </cell>
        </row>
        <row r="766">
          <cell r="A766">
            <v>60</v>
          </cell>
          <cell r="B766">
            <v>2</v>
          </cell>
          <cell r="C766">
            <v>14</v>
          </cell>
          <cell r="D766" t="str">
            <v>NDMais</v>
          </cell>
          <cell r="E766">
            <v>41</v>
          </cell>
          <cell r="F766" t="str">
            <v>Cephalobidae</v>
          </cell>
          <cell r="G766" t="str">
            <v>juvenil</v>
          </cell>
          <cell r="H766" t="str">
            <v>bacterivor</v>
          </cell>
          <cell r="I766">
            <v>0</v>
          </cell>
          <cell r="J766">
            <v>0</v>
          </cell>
        </row>
        <row r="767">
          <cell r="A767">
            <v>61</v>
          </cell>
          <cell r="B767">
            <v>2</v>
          </cell>
          <cell r="C767">
            <v>14</v>
          </cell>
          <cell r="D767" t="str">
            <v>NDMais</v>
          </cell>
          <cell r="E767">
            <v>41</v>
          </cell>
          <cell r="F767" t="str">
            <v>Panagrolaimidae</v>
          </cell>
          <cell r="G767" t="str">
            <v>female</v>
          </cell>
          <cell r="H767" t="str">
            <v>bacterivor</v>
          </cell>
          <cell r="I767">
            <v>0</v>
          </cell>
          <cell r="J767">
            <v>0</v>
          </cell>
        </row>
        <row r="768">
          <cell r="A768">
            <v>62</v>
          </cell>
          <cell r="B768">
            <v>2</v>
          </cell>
          <cell r="C768">
            <v>14</v>
          </cell>
          <cell r="D768" t="str">
            <v>NDMais</v>
          </cell>
          <cell r="E768">
            <v>41</v>
          </cell>
          <cell r="F768" t="str">
            <v>Cephalobidae</v>
          </cell>
          <cell r="G768" t="str">
            <v>female</v>
          </cell>
          <cell r="H768" t="str">
            <v>bacterivor</v>
          </cell>
          <cell r="I768">
            <v>0</v>
          </cell>
          <cell r="J768">
            <v>0</v>
          </cell>
        </row>
        <row r="769">
          <cell r="A769">
            <v>63</v>
          </cell>
          <cell r="B769">
            <v>2</v>
          </cell>
          <cell r="C769">
            <v>14</v>
          </cell>
          <cell r="D769" t="str">
            <v>NDMais</v>
          </cell>
          <cell r="E769">
            <v>41</v>
          </cell>
          <cell r="F769" t="str">
            <v>Cephalobidae</v>
          </cell>
          <cell r="G769" t="str">
            <v>juvenil</v>
          </cell>
          <cell r="H769" t="str">
            <v>bacterivor</v>
          </cell>
          <cell r="I769">
            <v>0</v>
          </cell>
          <cell r="J769">
            <v>0</v>
          </cell>
        </row>
        <row r="770">
          <cell r="A770">
            <v>64</v>
          </cell>
          <cell r="B770">
            <v>2</v>
          </cell>
          <cell r="C770">
            <v>14</v>
          </cell>
          <cell r="D770" t="str">
            <v>NDMais</v>
          </cell>
          <cell r="E770">
            <v>41</v>
          </cell>
          <cell r="F770" t="str">
            <v>Cephalobidae</v>
          </cell>
          <cell r="G770" t="str">
            <v>male</v>
          </cell>
          <cell r="H770" t="str">
            <v>bacterivor</v>
          </cell>
          <cell r="I770">
            <v>0</v>
          </cell>
          <cell r="J770">
            <v>0</v>
          </cell>
        </row>
        <row r="771">
          <cell r="A771">
            <v>65</v>
          </cell>
          <cell r="B771">
            <v>2</v>
          </cell>
          <cell r="C771">
            <v>14</v>
          </cell>
          <cell r="D771" t="str">
            <v>NDMais</v>
          </cell>
          <cell r="E771">
            <v>41</v>
          </cell>
          <cell r="F771" t="str">
            <v>Cephalobidae</v>
          </cell>
          <cell r="G771" t="str">
            <v>juvenil</v>
          </cell>
          <cell r="H771" t="str">
            <v>bacterivor</v>
          </cell>
          <cell r="I771">
            <v>0</v>
          </cell>
          <cell r="J771">
            <v>0</v>
          </cell>
        </row>
        <row r="772">
          <cell r="A772">
            <v>66</v>
          </cell>
          <cell r="B772">
            <v>2</v>
          </cell>
          <cell r="C772">
            <v>14</v>
          </cell>
          <cell r="D772" t="str">
            <v>NDMais</v>
          </cell>
          <cell r="E772">
            <v>41</v>
          </cell>
          <cell r="F772" t="str">
            <v>Rhabditidae</v>
          </cell>
          <cell r="G772" t="str">
            <v>juvenil</v>
          </cell>
          <cell r="H772" t="str">
            <v>bacterivor</v>
          </cell>
          <cell r="I772">
            <v>0</v>
          </cell>
          <cell r="J772">
            <v>0</v>
          </cell>
        </row>
        <row r="773">
          <cell r="A773">
            <v>67</v>
          </cell>
          <cell r="B773">
            <v>2</v>
          </cell>
          <cell r="C773">
            <v>14</v>
          </cell>
          <cell r="D773" t="str">
            <v>NDMais</v>
          </cell>
          <cell r="E773">
            <v>41</v>
          </cell>
          <cell r="F773" t="str">
            <v>Panagrolaimidae</v>
          </cell>
          <cell r="G773" t="str">
            <v>female</v>
          </cell>
          <cell r="H773" t="str">
            <v>bacterivor</v>
          </cell>
          <cell r="I773">
            <v>0</v>
          </cell>
          <cell r="J773">
            <v>0</v>
          </cell>
        </row>
        <row r="774">
          <cell r="A774">
            <v>68</v>
          </cell>
          <cell r="B774">
            <v>2</v>
          </cell>
          <cell r="C774">
            <v>14</v>
          </cell>
          <cell r="D774" t="str">
            <v>NDMais</v>
          </cell>
          <cell r="E774">
            <v>41</v>
          </cell>
          <cell r="F774" t="str">
            <v>Cephalobidae</v>
          </cell>
          <cell r="G774" t="str">
            <v>juvenil</v>
          </cell>
          <cell r="H774" t="str">
            <v>bacterivor</v>
          </cell>
          <cell r="I774">
            <v>0</v>
          </cell>
          <cell r="J774">
            <v>0</v>
          </cell>
        </row>
        <row r="775">
          <cell r="A775">
            <v>69</v>
          </cell>
          <cell r="B775">
            <v>2</v>
          </cell>
          <cell r="C775">
            <v>14</v>
          </cell>
          <cell r="D775" t="str">
            <v>NDMais</v>
          </cell>
          <cell r="E775">
            <v>41</v>
          </cell>
          <cell r="F775" t="str">
            <v>Panagrolaimidae</v>
          </cell>
          <cell r="G775" t="str">
            <v>juvenil</v>
          </cell>
          <cell r="H775" t="str">
            <v>bacterivor</v>
          </cell>
          <cell r="I775">
            <v>0</v>
          </cell>
          <cell r="J775">
            <v>0</v>
          </cell>
        </row>
        <row r="776">
          <cell r="A776">
            <v>70</v>
          </cell>
          <cell r="B776">
            <v>2</v>
          </cell>
          <cell r="C776">
            <v>14</v>
          </cell>
          <cell r="D776" t="str">
            <v>NDMais</v>
          </cell>
          <cell r="E776">
            <v>41</v>
          </cell>
          <cell r="F776" t="str">
            <v>Qudsianematidae</v>
          </cell>
          <cell r="G776" t="str">
            <v>juvenil</v>
          </cell>
          <cell r="H776">
            <v>0</v>
          </cell>
          <cell r="I776">
            <v>0</v>
          </cell>
          <cell r="J776">
            <v>0</v>
          </cell>
        </row>
        <row r="777">
          <cell r="A777">
            <v>71</v>
          </cell>
          <cell r="B777">
            <v>2</v>
          </cell>
          <cell r="C777">
            <v>14</v>
          </cell>
          <cell r="D777" t="str">
            <v>NDMais</v>
          </cell>
          <cell r="E777">
            <v>41</v>
          </cell>
          <cell r="F777" t="str">
            <v>Cephalobidae</v>
          </cell>
          <cell r="G777" t="str">
            <v>female</v>
          </cell>
          <cell r="H777" t="str">
            <v>bacterivor</v>
          </cell>
          <cell r="I777">
            <v>0</v>
          </cell>
          <cell r="J777">
            <v>0</v>
          </cell>
        </row>
        <row r="778">
          <cell r="A778">
            <v>72</v>
          </cell>
          <cell r="B778">
            <v>2</v>
          </cell>
          <cell r="C778">
            <v>14</v>
          </cell>
          <cell r="D778" t="str">
            <v>NDMais</v>
          </cell>
          <cell r="E778">
            <v>41</v>
          </cell>
          <cell r="F778" t="str">
            <v>Cephalobidae</v>
          </cell>
          <cell r="G778" t="str">
            <v>juvenil</v>
          </cell>
          <cell r="H778" t="str">
            <v>bacterivor</v>
          </cell>
          <cell r="I778">
            <v>0</v>
          </cell>
          <cell r="J778">
            <v>0</v>
          </cell>
        </row>
        <row r="779">
          <cell r="A779">
            <v>73</v>
          </cell>
          <cell r="B779">
            <v>2</v>
          </cell>
          <cell r="C779">
            <v>14</v>
          </cell>
          <cell r="D779" t="str">
            <v>NDMais</v>
          </cell>
          <cell r="E779">
            <v>41</v>
          </cell>
          <cell r="F779" t="str">
            <v>Pratylenchidae</v>
          </cell>
          <cell r="G779" t="str">
            <v>female</v>
          </cell>
          <cell r="H779" t="str">
            <v>herbivor</v>
          </cell>
          <cell r="I779">
            <v>0</v>
          </cell>
          <cell r="J779">
            <v>0</v>
          </cell>
        </row>
        <row r="780">
          <cell r="A780">
            <v>74</v>
          </cell>
          <cell r="B780">
            <v>2</v>
          </cell>
          <cell r="C780">
            <v>14</v>
          </cell>
          <cell r="D780" t="str">
            <v>NDMais</v>
          </cell>
          <cell r="E780">
            <v>41</v>
          </cell>
          <cell r="F780" t="str">
            <v>Cephalobidae</v>
          </cell>
          <cell r="G780" t="str">
            <v>juvenil</v>
          </cell>
          <cell r="H780" t="str">
            <v>bacterivor</v>
          </cell>
          <cell r="I780">
            <v>0</v>
          </cell>
          <cell r="J780">
            <v>0</v>
          </cell>
        </row>
        <row r="781">
          <cell r="A781">
            <v>75</v>
          </cell>
          <cell r="B781">
            <v>2</v>
          </cell>
          <cell r="C781">
            <v>14</v>
          </cell>
          <cell r="D781" t="str">
            <v>NDMais</v>
          </cell>
          <cell r="E781">
            <v>41</v>
          </cell>
          <cell r="F781" t="str">
            <v>Rhabditidae</v>
          </cell>
          <cell r="G781" t="str">
            <v>juvenil</v>
          </cell>
          <cell r="H781" t="str">
            <v>bacterivor</v>
          </cell>
          <cell r="I781">
            <v>0</v>
          </cell>
          <cell r="J781">
            <v>0</v>
          </cell>
        </row>
        <row r="782">
          <cell r="A782">
            <v>76</v>
          </cell>
          <cell r="B782">
            <v>2</v>
          </cell>
          <cell r="C782">
            <v>14</v>
          </cell>
          <cell r="D782" t="str">
            <v>NDMais</v>
          </cell>
          <cell r="E782">
            <v>41</v>
          </cell>
          <cell r="F782" t="str">
            <v>Cephalobidae</v>
          </cell>
          <cell r="G782" t="str">
            <v>juvenil</v>
          </cell>
          <cell r="H782" t="str">
            <v>bacterivor</v>
          </cell>
          <cell r="I782">
            <v>0</v>
          </cell>
          <cell r="J782">
            <v>0</v>
          </cell>
        </row>
        <row r="783">
          <cell r="A783">
            <v>77</v>
          </cell>
          <cell r="B783">
            <v>2</v>
          </cell>
          <cell r="C783">
            <v>14</v>
          </cell>
          <cell r="D783" t="str">
            <v>NDMais</v>
          </cell>
          <cell r="E783">
            <v>41</v>
          </cell>
          <cell r="F783" t="str">
            <v>Rhabditidae</v>
          </cell>
          <cell r="G783" t="str">
            <v>juvenil</v>
          </cell>
          <cell r="H783" t="str">
            <v>bacterivor</v>
          </cell>
          <cell r="I783">
            <v>0</v>
          </cell>
          <cell r="J783">
            <v>0</v>
          </cell>
        </row>
        <row r="784">
          <cell r="A784">
            <v>78</v>
          </cell>
          <cell r="B784">
            <v>2</v>
          </cell>
          <cell r="C784">
            <v>14</v>
          </cell>
          <cell r="D784" t="str">
            <v>NDMais</v>
          </cell>
          <cell r="E784">
            <v>41</v>
          </cell>
          <cell r="F784" t="str">
            <v>-</v>
          </cell>
          <cell r="G784" t="str">
            <v>-</v>
          </cell>
          <cell r="H784" t="str">
            <v>-</v>
          </cell>
          <cell r="I784" t="str">
            <v>?</v>
          </cell>
          <cell r="J784">
            <v>0</v>
          </cell>
        </row>
        <row r="785">
          <cell r="A785">
            <v>79</v>
          </cell>
          <cell r="B785">
            <v>2</v>
          </cell>
          <cell r="C785">
            <v>14</v>
          </cell>
          <cell r="D785" t="str">
            <v>NDMais</v>
          </cell>
          <cell r="E785">
            <v>41</v>
          </cell>
          <cell r="F785" t="str">
            <v>Cephalobidae</v>
          </cell>
          <cell r="G785" t="str">
            <v>male</v>
          </cell>
          <cell r="H785" t="str">
            <v>bacterivor</v>
          </cell>
          <cell r="I785">
            <v>0</v>
          </cell>
          <cell r="J785">
            <v>0</v>
          </cell>
        </row>
        <row r="786">
          <cell r="A786">
            <v>80</v>
          </cell>
          <cell r="B786">
            <v>2</v>
          </cell>
          <cell r="C786">
            <v>14</v>
          </cell>
          <cell r="D786" t="str">
            <v>NDMais</v>
          </cell>
          <cell r="E786">
            <v>41</v>
          </cell>
          <cell r="F786" t="str">
            <v>Panagrolaimidae</v>
          </cell>
          <cell r="G786" t="str">
            <v>male</v>
          </cell>
          <cell r="H786" t="str">
            <v>bacterivor</v>
          </cell>
          <cell r="I786" t="str">
            <v>x</v>
          </cell>
          <cell r="J786">
            <v>0</v>
          </cell>
        </row>
        <row r="787">
          <cell r="A787">
            <v>81</v>
          </cell>
          <cell r="B787">
            <v>2</v>
          </cell>
          <cell r="C787">
            <v>14</v>
          </cell>
          <cell r="D787" t="str">
            <v>NDMais</v>
          </cell>
          <cell r="E787">
            <v>41</v>
          </cell>
          <cell r="F787" t="str">
            <v>-</v>
          </cell>
          <cell r="G787" t="str">
            <v>-</v>
          </cell>
          <cell r="H787" t="str">
            <v>-</v>
          </cell>
          <cell r="I787" t="str">
            <v>?</v>
          </cell>
          <cell r="J787">
            <v>0</v>
          </cell>
        </row>
        <row r="788">
          <cell r="A788">
            <v>82</v>
          </cell>
          <cell r="B788">
            <v>2</v>
          </cell>
          <cell r="C788">
            <v>14</v>
          </cell>
          <cell r="D788" t="str">
            <v>NDMais</v>
          </cell>
          <cell r="E788">
            <v>41</v>
          </cell>
          <cell r="F788" t="str">
            <v>Plectidae</v>
          </cell>
          <cell r="G788" t="str">
            <v>juvenil</v>
          </cell>
          <cell r="H788" t="str">
            <v>bacterivor</v>
          </cell>
          <cell r="I788">
            <v>0</v>
          </cell>
          <cell r="J788">
            <v>0</v>
          </cell>
        </row>
        <row r="789">
          <cell r="A789">
            <v>83</v>
          </cell>
          <cell r="B789">
            <v>2</v>
          </cell>
          <cell r="C789">
            <v>14</v>
          </cell>
          <cell r="D789" t="str">
            <v>NDMais</v>
          </cell>
          <cell r="E789">
            <v>41</v>
          </cell>
          <cell r="F789" t="str">
            <v>Pratylenchidae</v>
          </cell>
          <cell r="G789" t="str">
            <v>female</v>
          </cell>
          <cell r="H789" t="str">
            <v>herbivor</v>
          </cell>
          <cell r="I789">
            <v>0</v>
          </cell>
          <cell r="J789">
            <v>0</v>
          </cell>
        </row>
        <row r="790">
          <cell r="A790">
            <v>84</v>
          </cell>
          <cell r="B790">
            <v>2</v>
          </cell>
          <cell r="C790">
            <v>14</v>
          </cell>
          <cell r="D790" t="str">
            <v>NDMais</v>
          </cell>
          <cell r="E790">
            <v>41</v>
          </cell>
          <cell r="F790" t="str">
            <v>Rhabditidae</v>
          </cell>
          <cell r="G790" t="str">
            <v>juvenil</v>
          </cell>
          <cell r="H790" t="str">
            <v>bacterivor</v>
          </cell>
          <cell r="I790">
            <v>0</v>
          </cell>
          <cell r="J790">
            <v>0</v>
          </cell>
        </row>
        <row r="791">
          <cell r="A791">
            <v>85</v>
          </cell>
          <cell r="B791">
            <v>2</v>
          </cell>
          <cell r="C791">
            <v>14</v>
          </cell>
          <cell r="D791" t="str">
            <v>NDMais</v>
          </cell>
          <cell r="E791">
            <v>41</v>
          </cell>
          <cell r="F791" t="str">
            <v>Cephalobidae</v>
          </cell>
          <cell r="G791" t="str">
            <v>juvenil</v>
          </cell>
          <cell r="H791" t="str">
            <v>bacterivor</v>
          </cell>
          <cell r="I791">
            <v>0</v>
          </cell>
          <cell r="J791">
            <v>0</v>
          </cell>
        </row>
        <row r="792">
          <cell r="A792">
            <v>86</v>
          </cell>
          <cell r="B792">
            <v>2</v>
          </cell>
          <cell r="C792">
            <v>14</v>
          </cell>
          <cell r="D792" t="str">
            <v>NDMais</v>
          </cell>
          <cell r="E792">
            <v>41</v>
          </cell>
          <cell r="F792" t="str">
            <v>Cephalobidae</v>
          </cell>
          <cell r="G792" t="str">
            <v>female</v>
          </cell>
          <cell r="H792" t="str">
            <v>bacterivor</v>
          </cell>
          <cell r="I792">
            <v>0</v>
          </cell>
          <cell r="J792">
            <v>0</v>
          </cell>
        </row>
        <row r="793">
          <cell r="A793">
            <v>87</v>
          </cell>
          <cell r="B793">
            <v>2</v>
          </cell>
          <cell r="C793">
            <v>14</v>
          </cell>
          <cell r="D793" t="str">
            <v>NDMais</v>
          </cell>
          <cell r="E793">
            <v>41</v>
          </cell>
          <cell r="F793" t="str">
            <v>Tylenchidae</v>
          </cell>
          <cell r="G793" t="str">
            <v>female</v>
          </cell>
          <cell r="H793" t="str">
            <v>fungivor</v>
          </cell>
          <cell r="I793" t="str">
            <v>f filenchus</v>
          </cell>
          <cell r="J793">
            <v>0</v>
          </cell>
        </row>
        <row r="794">
          <cell r="A794">
            <v>88</v>
          </cell>
          <cell r="B794">
            <v>2</v>
          </cell>
          <cell r="C794">
            <v>14</v>
          </cell>
          <cell r="D794" t="str">
            <v>NDMais</v>
          </cell>
          <cell r="E794">
            <v>41</v>
          </cell>
          <cell r="F794" t="str">
            <v>Cephalobidae</v>
          </cell>
          <cell r="G794" t="str">
            <v>male</v>
          </cell>
          <cell r="H794" t="str">
            <v>bacterivor</v>
          </cell>
          <cell r="I794">
            <v>0</v>
          </cell>
          <cell r="J794">
            <v>0</v>
          </cell>
        </row>
        <row r="795">
          <cell r="A795">
            <v>89</v>
          </cell>
          <cell r="B795">
            <v>2</v>
          </cell>
          <cell r="C795">
            <v>14</v>
          </cell>
          <cell r="D795" t="str">
            <v>NDMais</v>
          </cell>
          <cell r="E795">
            <v>41</v>
          </cell>
          <cell r="F795" t="str">
            <v>Cephalobidae</v>
          </cell>
          <cell r="G795" t="str">
            <v>juvenil</v>
          </cell>
          <cell r="H795" t="str">
            <v>bacterivor</v>
          </cell>
          <cell r="I795">
            <v>0</v>
          </cell>
          <cell r="J795">
            <v>0</v>
          </cell>
        </row>
        <row r="796">
          <cell r="A796">
            <v>90</v>
          </cell>
          <cell r="B796">
            <v>2</v>
          </cell>
          <cell r="C796">
            <v>14</v>
          </cell>
          <cell r="D796" t="str">
            <v>NDMais</v>
          </cell>
          <cell r="E796">
            <v>41</v>
          </cell>
          <cell r="F796" t="str">
            <v>Aphelenchidae</v>
          </cell>
          <cell r="G796" t="str">
            <v>female</v>
          </cell>
          <cell r="H796" t="str">
            <v>fungivor</v>
          </cell>
          <cell r="I796">
            <v>0</v>
          </cell>
          <cell r="J796">
            <v>0</v>
          </cell>
        </row>
        <row r="797">
          <cell r="A797">
            <v>91</v>
          </cell>
          <cell r="B797">
            <v>2</v>
          </cell>
          <cell r="C797">
            <v>14</v>
          </cell>
          <cell r="D797" t="str">
            <v>NDMais</v>
          </cell>
          <cell r="E797">
            <v>41</v>
          </cell>
          <cell r="F797" t="str">
            <v>Pratylenchidae</v>
          </cell>
          <cell r="G797" t="str">
            <v>juvenil</v>
          </cell>
          <cell r="H797" t="str">
            <v>herbivor</v>
          </cell>
          <cell r="I797">
            <v>0</v>
          </cell>
          <cell r="J797">
            <v>0</v>
          </cell>
        </row>
        <row r="798">
          <cell r="A798">
            <v>92</v>
          </cell>
          <cell r="B798">
            <v>2</v>
          </cell>
          <cell r="C798">
            <v>14</v>
          </cell>
          <cell r="D798" t="str">
            <v>NDMais</v>
          </cell>
          <cell r="E798">
            <v>41</v>
          </cell>
          <cell r="F798" t="str">
            <v>Cephalobidae</v>
          </cell>
          <cell r="G798" t="str">
            <v>female</v>
          </cell>
          <cell r="H798" t="str">
            <v>bacterivor</v>
          </cell>
          <cell r="I798">
            <v>0</v>
          </cell>
          <cell r="J798">
            <v>0</v>
          </cell>
        </row>
        <row r="799">
          <cell r="A799">
            <v>93</v>
          </cell>
          <cell r="B799">
            <v>2</v>
          </cell>
          <cell r="C799">
            <v>14</v>
          </cell>
          <cell r="D799" t="str">
            <v>NDMais</v>
          </cell>
          <cell r="E799">
            <v>41</v>
          </cell>
          <cell r="F799" t="str">
            <v>Panagrolaimidae</v>
          </cell>
          <cell r="G799" t="str">
            <v>female</v>
          </cell>
          <cell r="H799" t="str">
            <v>bacterivor</v>
          </cell>
          <cell r="I799">
            <v>0</v>
          </cell>
          <cell r="J799">
            <v>0</v>
          </cell>
        </row>
        <row r="800">
          <cell r="A800">
            <v>94</v>
          </cell>
          <cell r="B800">
            <v>2</v>
          </cell>
          <cell r="C800">
            <v>14</v>
          </cell>
          <cell r="D800" t="str">
            <v>NDMais</v>
          </cell>
          <cell r="E800">
            <v>41</v>
          </cell>
          <cell r="F800" t="str">
            <v>Panagrolaimidae</v>
          </cell>
          <cell r="G800" t="str">
            <v>female</v>
          </cell>
          <cell r="H800" t="str">
            <v>bacterivor</v>
          </cell>
          <cell r="I800">
            <v>0</v>
          </cell>
          <cell r="J800">
            <v>0</v>
          </cell>
        </row>
        <row r="801">
          <cell r="A801">
            <v>95</v>
          </cell>
          <cell r="B801">
            <v>2</v>
          </cell>
          <cell r="C801">
            <v>14</v>
          </cell>
          <cell r="D801" t="str">
            <v>NDMais</v>
          </cell>
          <cell r="E801">
            <v>41</v>
          </cell>
          <cell r="F801" t="str">
            <v>Panagrolaimidae</v>
          </cell>
          <cell r="G801" t="str">
            <v>female</v>
          </cell>
          <cell r="H801" t="str">
            <v>bacterivor</v>
          </cell>
          <cell r="I801">
            <v>0</v>
          </cell>
          <cell r="J801">
            <v>0</v>
          </cell>
        </row>
        <row r="802">
          <cell r="A802">
            <v>96</v>
          </cell>
          <cell r="B802">
            <v>2</v>
          </cell>
          <cell r="C802">
            <v>14</v>
          </cell>
          <cell r="D802" t="str">
            <v>NDMais</v>
          </cell>
          <cell r="E802">
            <v>41</v>
          </cell>
          <cell r="F802" t="str">
            <v>Cephalobidae</v>
          </cell>
          <cell r="G802" t="str">
            <v>male</v>
          </cell>
          <cell r="H802" t="str">
            <v>bacterivor</v>
          </cell>
          <cell r="I802">
            <v>0</v>
          </cell>
          <cell r="J802">
            <v>0</v>
          </cell>
        </row>
        <row r="803">
          <cell r="A803">
            <v>97</v>
          </cell>
          <cell r="B803">
            <v>2</v>
          </cell>
          <cell r="C803">
            <v>14</v>
          </cell>
          <cell r="D803" t="str">
            <v>NDMais</v>
          </cell>
          <cell r="E803">
            <v>41</v>
          </cell>
          <cell r="F803" t="str">
            <v>Cephalobidae</v>
          </cell>
          <cell r="G803" t="str">
            <v>juvenil</v>
          </cell>
          <cell r="H803" t="str">
            <v>bacterivor</v>
          </cell>
          <cell r="I803">
            <v>0</v>
          </cell>
          <cell r="J803">
            <v>0</v>
          </cell>
        </row>
        <row r="804">
          <cell r="A804">
            <v>98</v>
          </cell>
          <cell r="B804">
            <v>2</v>
          </cell>
          <cell r="C804">
            <v>14</v>
          </cell>
          <cell r="D804" t="str">
            <v>NDMais</v>
          </cell>
          <cell r="E804">
            <v>41</v>
          </cell>
          <cell r="F804" t="str">
            <v>Cephalobidae</v>
          </cell>
          <cell r="G804" t="str">
            <v>juvenil</v>
          </cell>
          <cell r="H804" t="str">
            <v>bacterivor</v>
          </cell>
          <cell r="I804">
            <v>0</v>
          </cell>
          <cell r="J804">
            <v>0</v>
          </cell>
        </row>
        <row r="805">
          <cell r="A805">
            <v>99</v>
          </cell>
          <cell r="B805">
            <v>2</v>
          </cell>
          <cell r="C805">
            <v>14</v>
          </cell>
          <cell r="D805" t="str">
            <v>NDMais</v>
          </cell>
          <cell r="E805">
            <v>41</v>
          </cell>
          <cell r="F805" t="str">
            <v>Tylenchidae</v>
          </cell>
          <cell r="G805" t="str">
            <v>male</v>
          </cell>
          <cell r="H805" t="str">
            <v>herbivor</v>
          </cell>
          <cell r="I805" t="str">
            <v>f filenchus</v>
          </cell>
          <cell r="J805">
            <v>0</v>
          </cell>
        </row>
        <row r="806">
          <cell r="A806">
            <v>100</v>
          </cell>
          <cell r="B806">
            <v>2</v>
          </cell>
          <cell r="C806">
            <v>14</v>
          </cell>
          <cell r="D806" t="str">
            <v>NDMais</v>
          </cell>
          <cell r="E806">
            <v>41</v>
          </cell>
          <cell r="F806" t="str">
            <v>Rhabditidae</v>
          </cell>
          <cell r="G806" t="str">
            <v>juvenil</v>
          </cell>
          <cell r="H806" t="str">
            <v>bacterivor</v>
          </cell>
          <cell r="I806">
            <v>0</v>
          </cell>
          <cell r="J806">
            <v>0</v>
          </cell>
        </row>
        <row r="807">
          <cell r="A807">
            <v>101</v>
          </cell>
          <cell r="B807">
            <v>2</v>
          </cell>
          <cell r="C807">
            <v>14</v>
          </cell>
          <cell r="D807" t="str">
            <v>NDMais</v>
          </cell>
          <cell r="E807">
            <v>41</v>
          </cell>
          <cell r="F807" t="str">
            <v>Cephalobidae</v>
          </cell>
          <cell r="G807" t="str">
            <v>male</v>
          </cell>
          <cell r="H807" t="str">
            <v>bacterivor</v>
          </cell>
          <cell r="I807">
            <v>0</v>
          </cell>
          <cell r="J807">
            <v>0</v>
          </cell>
        </row>
        <row r="808">
          <cell r="A808">
            <v>102</v>
          </cell>
          <cell r="B808">
            <v>2</v>
          </cell>
          <cell r="C808">
            <v>14</v>
          </cell>
          <cell r="D808" t="str">
            <v>NDMais</v>
          </cell>
          <cell r="E808">
            <v>41</v>
          </cell>
          <cell r="F808" t="str">
            <v>Cephalobidae</v>
          </cell>
          <cell r="G808" t="str">
            <v>female</v>
          </cell>
          <cell r="H808" t="str">
            <v>bacterivor</v>
          </cell>
          <cell r="I808">
            <v>0</v>
          </cell>
          <cell r="J808">
            <v>0</v>
          </cell>
        </row>
        <row r="809">
          <cell r="A809">
            <v>103</v>
          </cell>
          <cell r="B809">
            <v>2</v>
          </cell>
          <cell r="C809">
            <v>14</v>
          </cell>
          <cell r="D809" t="str">
            <v>NDMais</v>
          </cell>
          <cell r="E809">
            <v>41</v>
          </cell>
          <cell r="F809" t="str">
            <v>Rhabditidae</v>
          </cell>
          <cell r="G809" t="str">
            <v>juvenil</v>
          </cell>
          <cell r="H809" t="str">
            <v>bacterivor</v>
          </cell>
          <cell r="I809">
            <v>0</v>
          </cell>
          <cell r="J809">
            <v>0</v>
          </cell>
        </row>
        <row r="810">
          <cell r="A810">
            <v>104</v>
          </cell>
          <cell r="B810">
            <v>2</v>
          </cell>
          <cell r="C810">
            <v>14</v>
          </cell>
          <cell r="D810" t="str">
            <v>NDMais</v>
          </cell>
          <cell r="E810">
            <v>41</v>
          </cell>
          <cell r="F810" t="str">
            <v>Tylenchidae</v>
          </cell>
          <cell r="G810" t="str">
            <v>juvenil</v>
          </cell>
          <cell r="H810" t="str">
            <v>fungivor</v>
          </cell>
          <cell r="I810">
            <v>0</v>
          </cell>
          <cell r="J810">
            <v>0</v>
          </cell>
        </row>
        <row r="811">
          <cell r="A811">
            <v>1</v>
          </cell>
          <cell r="B811">
            <v>2</v>
          </cell>
          <cell r="C811">
            <v>15</v>
          </cell>
          <cell r="D811" t="str">
            <v>ROMaisI</v>
          </cell>
          <cell r="E811">
            <v>45</v>
          </cell>
          <cell r="F811" t="str">
            <v>Panagrolaimidae</v>
          </cell>
          <cell r="G811" t="str">
            <v>male</v>
          </cell>
          <cell r="H811" t="str">
            <v>bacterivor</v>
          </cell>
          <cell r="I811" t="str">
            <v>x</v>
          </cell>
          <cell r="J811">
            <v>0</v>
          </cell>
        </row>
        <row r="812">
          <cell r="A812">
            <v>2</v>
          </cell>
          <cell r="B812">
            <v>2</v>
          </cell>
          <cell r="C812">
            <v>15</v>
          </cell>
          <cell r="D812" t="str">
            <v>ROMaisI</v>
          </cell>
          <cell r="E812">
            <v>45</v>
          </cell>
          <cell r="F812" t="str">
            <v>Aphelenchoididae</v>
          </cell>
          <cell r="G812" t="str">
            <v>juvenil</v>
          </cell>
          <cell r="H812" t="str">
            <v>fungivor</v>
          </cell>
          <cell r="I812" t="str">
            <v>x</v>
          </cell>
          <cell r="J812">
            <v>0</v>
          </cell>
        </row>
        <row r="813">
          <cell r="A813">
            <v>3</v>
          </cell>
          <cell r="B813">
            <v>2</v>
          </cell>
          <cell r="C813">
            <v>15</v>
          </cell>
          <cell r="D813" t="str">
            <v>ROMaisI</v>
          </cell>
          <cell r="E813">
            <v>45</v>
          </cell>
          <cell r="F813" t="str">
            <v>Cephalobidae</v>
          </cell>
          <cell r="G813" t="str">
            <v>juvenil</v>
          </cell>
          <cell r="H813" t="str">
            <v>bacterivor</v>
          </cell>
          <cell r="I813">
            <v>0</v>
          </cell>
          <cell r="J813">
            <v>0</v>
          </cell>
        </row>
        <row r="814">
          <cell r="A814">
            <v>4</v>
          </cell>
          <cell r="B814">
            <v>2</v>
          </cell>
          <cell r="C814">
            <v>15</v>
          </cell>
          <cell r="D814" t="str">
            <v>ROMaisI</v>
          </cell>
          <cell r="E814">
            <v>45</v>
          </cell>
          <cell r="F814" t="str">
            <v>Cephalobidae</v>
          </cell>
          <cell r="G814" t="str">
            <v>female</v>
          </cell>
          <cell r="H814" t="str">
            <v>bacterivor</v>
          </cell>
          <cell r="I814">
            <v>0</v>
          </cell>
          <cell r="J814">
            <v>0</v>
          </cell>
        </row>
        <row r="815">
          <cell r="A815">
            <v>5</v>
          </cell>
          <cell r="B815">
            <v>2</v>
          </cell>
          <cell r="C815">
            <v>15</v>
          </cell>
          <cell r="D815" t="str">
            <v>ROMaisI</v>
          </cell>
          <cell r="E815">
            <v>45</v>
          </cell>
          <cell r="F815" t="str">
            <v>Tylenchidae</v>
          </cell>
          <cell r="G815" t="str">
            <v>female</v>
          </cell>
          <cell r="H815" t="str">
            <v>fungivor</v>
          </cell>
          <cell r="I815" t="str">
            <v>Ty fr</v>
          </cell>
          <cell r="J815" t="str">
            <v>Tylenchus</v>
          </cell>
        </row>
        <row r="816">
          <cell r="A816">
            <v>6</v>
          </cell>
          <cell r="B816">
            <v>2</v>
          </cell>
          <cell r="C816">
            <v>15</v>
          </cell>
          <cell r="D816" t="str">
            <v>ROMaisI</v>
          </cell>
          <cell r="E816">
            <v>45</v>
          </cell>
          <cell r="F816" t="str">
            <v>Dolichodoridae</v>
          </cell>
          <cell r="G816" t="str">
            <v>male</v>
          </cell>
          <cell r="H816" t="str">
            <v>herbivor</v>
          </cell>
          <cell r="I816">
            <v>0</v>
          </cell>
          <cell r="J816">
            <v>0</v>
          </cell>
        </row>
        <row r="817">
          <cell r="A817">
            <v>7</v>
          </cell>
          <cell r="B817">
            <v>2</v>
          </cell>
          <cell r="C817">
            <v>15</v>
          </cell>
          <cell r="D817" t="str">
            <v>ROMaisI</v>
          </cell>
          <cell r="E817">
            <v>45</v>
          </cell>
          <cell r="F817" t="str">
            <v>Dolichodoridae</v>
          </cell>
          <cell r="G817" t="str">
            <v>juvenil</v>
          </cell>
          <cell r="H817" t="str">
            <v>herbivor</v>
          </cell>
          <cell r="I817">
            <v>0</v>
          </cell>
          <cell r="J817">
            <v>0</v>
          </cell>
        </row>
        <row r="818">
          <cell r="A818">
            <v>8</v>
          </cell>
          <cell r="B818">
            <v>2</v>
          </cell>
          <cell r="C818">
            <v>15</v>
          </cell>
          <cell r="D818" t="str">
            <v>ROMaisI</v>
          </cell>
          <cell r="E818">
            <v>45</v>
          </cell>
          <cell r="F818" t="str">
            <v>Tylenchidae</v>
          </cell>
          <cell r="G818" t="str">
            <v>female</v>
          </cell>
          <cell r="H818" t="str">
            <v>herbivor</v>
          </cell>
          <cell r="I818">
            <v>0</v>
          </cell>
          <cell r="J818" t="str">
            <v>Basiria</v>
          </cell>
        </row>
        <row r="819">
          <cell r="A819">
            <v>9</v>
          </cell>
          <cell r="B819">
            <v>2</v>
          </cell>
          <cell r="C819">
            <v>15</v>
          </cell>
          <cell r="D819" t="str">
            <v>ROMaisI</v>
          </cell>
          <cell r="E819">
            <v>45</v>
          </cell>
          <cell r="F819" t="str">
            <v>Dolichodoridae</v>
          </cell>
          <cell r="G819" t="str">
            <v>female</v>
          </cell>
          <cell r="H819" t="str">
            <v>herbivor</v>
          </cell>
          <cell r="I819">
            <v>0</v>
          </cell>
          <cell r="J819">
            <v>0</v>
          </cell>
        </row>
        <row r="820">
          <cell r="A820">
            <v>10</v>
          </cell>
          <cell r="B820">
            <v>2</v>
          </cell>
          <cell r="C820">
            <v>15</v>
          </cell>
          <cell r="D820" t="str">
            <v>ROMaisI</v>
          </cell>
          <cell r="E820">
            <v>45</v>
          </cell>
          <cell r="F820" t="str">
            <v>Dolichodoridae</v>
          </cell>
          <cell r="G820" t="str">
            <v>female</v>
          </cell>
          <cell r="H820" t="str">
            <v>herbivor</v>
          </cell>
          <cell r="I820">
            <v>0</v>
          </cell>
          <cell r="J820">
            <v>0</v>
          </cell>
        </row>
        <row r="821">
          <cell r="A821">
            <v>11</v>
          </cell>
          <cell r="B821">
            <v>2</v>
          </cell>
          <cell r="C821">
            <v>15</v>
          </cell>
          <cell r="D821" t="str">
            <v>ROMaisI</v>
          </cell>
          <cell r="E821">
            <v>45</v>
          </cell>
          <cell r="F821" t="str">
            <v>Cephalobidae</v>
          </cell>
          <cell r="G821" t="str">
            <v>female</v>
          </cell>
          <cell r="H821" t="str">
            <v>bacterivor</v>
          </cell>
          <cell r="I821">
            <v>0</v>
          </cell>
          <cell r="J821">
            <v>0</v>
          </cell>
        </row>
        <row r="822">
          <cell r="A822">
            <v>12</v>
          </cell>
          <cell r="B822">
            <v>2</v>
          </cell>
          <cell r="C822">
            <v>15</v>
          </cell>
          <cell r="D822" t="str">
            <v>ROMaisI</v>
          </cell>
          <cell r="E822">
            <v>45</v>
          </cell>
          <cell r="F822" t="str">
            <v>Hoplolaimidae</v>
          </cell>
          <cell r="G822" t="str">
            <v>juvenil</v>
          </cell>
          <cell r="H822" t="str">
            <v>herbivor</v>
          </cell>
          <cell r="I822">
            <v>0</v>
          </cell>
          <cell r="J822">
            <v>0</v>
          </cell>
        </row>
        <row r="823">
          <cell r="A823">
            <v>13</v>
          </cell>
          <cell r="B823">
            <v>2</v>
          </cell>
          <cell r="C823">
            <v>15</v>
          </cell>
          <cell r="D823" t="str">
            <v>ROMaisI</v>
          </cell>
          <cell r="E823">
            <v>45</v>
          </cell>
          <cell r="F823" t="str">
            <v>Aphelenchoididae</v>
          </cell>
          <cell r="G823" t="str">
            <v>female</v>
          </cell>
          <cell r="H823" t="str">
            <v>fungivor</v>
          </cell>
          <cell r="I823">
            <v>0</v>
          </cell>
          <cell r="J823">
            <v>0</v>
          </cell>
        </row>
        <row r="824">
          <cell r="A824">
            <v>14</v>
          </cell>
          <cell r="B824">
            <v>2</v>
          </cell>
          <cell r="C824">
            <v>15</v>
          </cell>
          <cell r="D824" t="str">
            <v>ROMaisI</v>
          </cell>
          <cell r="E824">
            <v>45</v>
          </cell>
          <cell r="F824" t="str">
            <v>Aphelenchoididae</v>
          </cell>
          <cell r="G824" t="str">
            <v>female</v>
          </cell>
          <cell r="H824" t="str">
            <v>fungivor</v>
          </cell>
          <cell r="I824">
            <v>0</v>
          </cell>
          <cell r="J824">
            <v>0</v>
          </cell>
        </row>
        <row r="825">
          <cell r="A825">
            <v>15</v>
          </cell>
          <cell r="B825">
            <v>2</v>
          </cell>
          <cell r="C825">
            <v>15</v>
          </cell>
          <cell r="D825" t="str">
            <v>ROMaisI</v>
          </cell>
          <cell r="E825">
            <v>45</v>
          </cell>
          <cell r="F825" t="str">
            <v>Cephalobidae</v>
          </cell>
          <cell r="G825" t="str">
            <v>female</v>
          </cell>
          <cell r="H825" t="str">
            <v>bacterivor</v>
          </cell>
          <cell r="I825">
            <v>0</v>
          </cell>
          <cell r="J825">
            <v>0</v>
          </cell>
        </row>
        <row r="826">
          <cell r="A826">
            <v>16</v>
          </cell>
          <cell r="B826">
            <v>2</v>
          </cell>
          <cell r="C826">
            <v>15</v>
          </cell>
          <cell r="D826" t="str">
            <v>ROMaisI</v>
          </cell>
          <cell r="E826">
            <v>45</v>
          </cell>
          <cell r="F826" t="str">
            <v>Dolichodoridae</v>
          </cell>
          <cell r="G826" t="str">
            <v>juvenil</v>
          </cell>
          <cell r="H826" t="str">
            <v>herbivor</v>
          </cell>
          <cell r="I826">
            <v>0</v>
          </cell>
          <cell r="J826">
            <v>0</v>
          </cell>
        </row>
        <row r="827">
          <cell r="A827">
            <v>17</v>
          </cell>
          <cell r="B827">
            <v>2</v>
          </cell>
          <cell r="C827">
            <v>15</v>
          </cell>
          <cell r="D827" t="str">
            <v>ROMaisI</v>
          </cell>
          <cell r="E827">
            <v>45</v>
          </cell>
          <cell r="F827" t="str">
            <v>Aporcelaimidae</v>
          </cell>
          <cell r="G827" t="str">
            <v>female</v>
          </cell>
          <cell r="H827" t="str">
            <v>carnivor</v>
          </cell>
          <cell r="I827">
            <v>0</v>
          </cell>
          <cell r="J827">
            <v>0</v>
          </cell>
        </row>
        <row r="828">
          <cell r="A828">
            <v>18</v>
          </cell>
          <cell r="B828">
            <v>2</v>
          </cell>
          <cell r="C828">
            <v>15</v>
          </cell>
          <cell r="D828" t="str">
            <v>ROMaisI</v>
          </cell>
          <cell r="E828">
            <v>45</v>
          </cell>
          <cell r="F828" t="str">
            <v>Cephalobidae</v>
          </cell>
          <cell r="G828" t="str">
            <v>female</v>
          </cell>
          <cell r="H828" t="str">
            <v>bacterivor</v>
          </cell>
          <cell r="I828">
            <v>0</v>
          </cell>
          <cell r="J828">
            <v>0</v>
          </cell>
        </row>
        <row r="829">
          <cell r="A829">
            <v>19</v>
          </cell>
          <cell r="B829">
            <v>2</v>
          </cell>
          <cell r="C829">
            <v>15</v>
          </cell>
          <cell r="D829" t="str">
            <v>ROMaisI</v>
          </cell>
          <cell r="E829">
            <v>45</v>
          </cell>
          <cell r="F829" t="str">
            <v>Aphelenchoididae</v>
          </cell>
          <cell r="G829" t="str">
            <v>female</v>
          </cell>
          <cell r="H829" t="str">
            <v>fungivor</v>
          </cell>
          <cell r="I829">
            <v>0</v>
          </cell>
          <cell r="J829">
            <v>0</v>
          </cell>
        </row>
        <row r="830">
          <cell r="A830">
            <v>20</v>
          </cell>
          <cell r="B830">
            <v>2</v>
          </cell>
          <cell r="C830">
            <v>15</v>
          </cell>
          <cell r="D830" t="str">
            <v>ROMaisI</v>
          </cell>
          <cell r="E830">
            <v>45</v>
          </cell>
          <cell r="F830" t="str">
            <v>Tylenchidae</v>
          </cell>
          <cell r="G830" t="str">
            <v>female</v>
          </cell>
          <cell r="H830" t="str">
            <v>herbivor</v>
          </cell>
          <cell r="I830" t="str">
            <v>f cfs</v>
          </cell>
          <cell r="J830" t="str">
            <v>Basiria</v>
          </cell>
        </row>
        <row r="831">
          <cell r="A831">
            <v>21</v>
          </cell>
          <cell r="B831">
            <v>2</v>
          </cell>
          <cell r="C831">
            <v>15</v>
          </cell>
          <cell r="D831" t="str">
            <v>ROMaisI</v>
          </cell>
          <cell r="E831">
            <v>45</v>
          </cell>
          <cell r="F831" t="str">
            <v>Cephalobidae</v>
          </cell>
          <cell r="G831" t="str">
            <v>male</v>
          </cell>
          <cell r="H831" t="str">
            <v>bacterivor</v>
          </cell>
          <cell r="I831">
            <v>0</v>
          </cell>
          <cell r="J831">
            <v>0</v>
          </cell>
        </row>
        <row r="832">
          <cell r="A832">
            <v>22</v>
          </cell>
          <cell r="B832">
            <v>2</v>
          </cell>
          <cell r="C832">
            <v>15</v>
          </cell>
          <cell r="D832" t="str">
            <v>ROMaisI</v>
          </cell>
          <cell r="E832">
            <v>45</v>
          </cell>
          <cell r="F832" t="str">
            <v>Aphelenchoididae</v>
          </cell>
          <cell r="G832" t="str">
            <v>female</v>
          </cell>
          <cell r="H832" t="str">
            <v>fungivor</v>
          </cell>
          <cell r="I832">
            <v>0</v>
          </cell>
          <cell r="J832">
            <v>0</v>
          </cell>
        </row>
        <row r="833">
          <cell r="A833">
            <v>23</v>
          </cell>
          <cell r="B833">
            <v>2</v>
          </cell>
          <cell r="C833">
            <v>15</v>
          </cell>
          <cell r="D833" t="str">
            <v>ROMaisI</v>
          </cell>
          <cell r="E833">
            <v>45</v>
          </cell>
          <cell r="F833" t="str">
            <v>Cephalobidae</v>
          </cell>
          <cell r="G833" t="str">
            <v>male</v>
          </cell>
          <cell r="H833" t="str">
            <v>bacterivor</v>
          </cell>
          <cell r="I833">
            <v>0</v>
          </cell>
          <cell r="J833">
            <v>0</v>
          </cell>
        </row>
        <row r="834">
          <cell r="A834">
            <v>24</v>
          </cell>
          <cell r="B834">
            <v>2</v>
          </cell>
          <cell r="C834">
            <v>15</v>
          </cell>
          <cell r="D834" t="str">
            <v>ROMaisI</v>
          </cell>
          <cell r="E834">
            <v>45</v>
          </cell>
          <cell r="F834" t="str">
            <v>Rhabditidae</v>
          </cell>
          <cell r="G834" t="str">
            <v>juvenil</v>
          </cell>
          <cell r="H834" t="str">
            <v>bacterivor</v>
          </cell>
          <cell r="I834">
            <v>0</v>
          </cell>
          <cell r="J834">
            <v>0</v>
          </cell>
        </row>
        <row r="835">
          <cell r="A835">
            <v>25</v>
          </cell>
          <cell r="B835">
            <v>2</v>
          </cell>
          <cell r="C835">
            <v>15</v>
          </cell>
          <cell r="D835" t="str">
            <v>ROMaisI</v>
          </cell>
          <cell r="E835">
            <v>45</v>
          </cell>
          <cell r="F835" t="str">
            <v>Cephalobidae</v>
          </cell>
          <cell r="G835" t="str">
            <v>male</v>
          </cell>
          <cell r="H835" t="str">
            <v>bacterivor</v>
          </cell>
          <cell r="I835">
            <v>0</v>
          </cell>
          <cell r="J835">
            <v>0</v>
          </cell>
        </row>
        <row r="836">
          <cell r="A836">
            <v>26</v>
          </cell>
          <cell r="B836">
            <v>2</v>
          </cell>
          <cell r="C836">
            <v>15</v>
          </cell>
          <cell r="D836" t="str">
            <v>ROMaisI</v>
          </cell>
          <cell r="E836">
            <v>45</v>
          </cell>
          <cell r="F836" t="str">
            <v>Dolichodoridae</v>
          </cell>
          <cell r="G836" t="str">
            <v>male</v>
          </cell>
          <cell r="H836" t="str">
            <v>herbivor</v>
          </cell>
          <cell r="I836">
            <v>0</v>
          </cell>
          <cell r="J836">
            <v>0</v>
          </cell>
        </row>
        <row r="837">
          <cell r="A837">
            <v>27</v>
          </cell>
          <cell r="B837">
            <v>2</v>
          </cell>
          <cell r="C837">
            <v>15</v>
          </cell>
          <cell r="D837" t="str">
            <v>ROMaisI</v>
          </cell>
          <cell r="E837">
            <v>45</v>
          </cell>
          <cell r="F837" t="str">
            <v>Dolichodoridae</v>
          </cell>
          <cell r="G837" t="str">
            <v>juvenil</v>
          </cell>
          <cell r="H837" t="str">
            <v>herbivor</v>
          </cell>
          <cell r="I837">
            <v>0</v>
          </cell>
          <cell r="J837">
            <v>0</v>
          </cell>
        </row>
        <row r="838">
          <cell r="A838">
            <v>28</v>
          </cell>
          <cell r="B838">
            <v>2</v>
          </cell>
          <cell r="C838">
            <v>15</v>
          </cell>
          <cell r="D838" t="str">
            <v>ROMaisI</v>
          </cell>
          <cell r="E838">
            <v>45</v>
          </cell>
          <cell r="F838" t="str">
            <v>Tylenchidae</v>
          </cell>
          <cell r="G838" t="str">
            <v>female</v>
          </cell>
          <cell r="H838" t="str">
            <v>herbivor</v>
          </cell>
          <cell r="I838" t="str">
            <v>f cfs</v>
          </cell>
          <cell r="J838" t="str">
            <v>Basiria</v>
          </cell>
        </row>
        <row r="839">
          <cell r="A839">
            <v>29</v>
          </cell>
          <cell r="B839">
            <v>2</v>
          </cell>
          <cell r="C839">
            <v>15</v>
          </cell>
          <cell r="D839" t="str">
            <v>ROMaisI</v>
          </cell>
          <cell r="E839">
            <v>45</v>
          </cell>
          <cell r="F839" t="str">
            <v>Pratylenchidae</v>
          </cell>
          <cell r="G839" t="str">
            <v>juvenil</v>
          </cell>
          <cell r="H839" t="str">
            <v>herbivor</v>
          </cell>
          <cell r="I839">
            <v>0</v>
          </cell>
          <cell r="J839">
            <v>0</v>
          </cell>
        </row>
        <row r="840">
          <cell r="A840">
            <v>30</v>
          </cell>
          <cell r="B840">
            <v>2</v>
          </cell>
          <cell r="C840">
            <v>15</v>
          </cell>
          <cell r="D840" t="str">
            <v>ROMaisI</v>
          </cell>
          <cell r="E840">
            <v>45</v>
          </cell>
          <cell r="F840" t="str">
            <v>Aphelenchoididae</v>
          </cell>
          <cell r="G840" t="str">
            <v>juvenil</v>
          </cell>
          <cell r="H840" t="str">
            <v>fungivor</v>
          </cell>
          <cell r="I840">
            <v>0</v>
          </cell>
          <cell r="J840">
            <v>0</v>
          </cell>
        </row>
        <row r="841">
          <cell r="A841">
            <v>31</v>
          </cell>
          <cell r="B841">
            <v>2</v>
          </cell>
          <cell r="C841">
            <v>15</v>
          </cell>
          <cell r="D841" t="str">
            <v>ROMaisI</v>
          </cell>
          <cell r="E841">
            <v>45</v>
          </cell>
          <cell r="F841" t="str">
            <v>Dolichodoridae</v>
          </cell>
          <cell r="G841" t="str">
            <v>female</v>
          </cell>
          <cell r="H841" t="str">
            <v>herbivor</v>
          </cell>
          <cell r="I841">
            <v>0</v>
          </cell>
          <cell r="J841">
            <v>0</v>
          </cell>
        </row>
        <row r="842">
          <cell r="A842">
            <v>32</v>
          </cell>
          <cell r="B842">
            <v>2</v>
          </cell>
          <cell r="C842">
            <v>15</v>
          </cell>
          <cell r="D842" t="str">
            <v>ROMaisI</v>
          </cell>
          <cell r="E842">
            <v>45</v>
          </cell>
          <cell r="F842" t="str">
            <v>Aphelenchoididae</v>
          </cell>
          <cell r="G842" t="str">
            <v>female</v>
          </cell>
          <cell r="H842" t="str">
            <v>fungivor</v>
          </cell>
          <cell r="I842">
            <v>0</v>
          </cell>
          <cell r="J842">
            <v>0</v>
          </cell>
        </row>
        <row r="843">
          <cell r="A843">
            <v>33</v>
          </cell>
          <cell r="B843">
            <v>2</v>
          </cell>
          <cell r="C843">
            <v>15</v>
          </cell>
          <cell r="D843" t="str">
            <v>ROMaisI</v>
          </cell>
          <cell r="E843">
            <v>45</v>
          </cell>
          <cell r="F843" t="str">
            <v>Aphelenchoididae</v>
          </cell>
          <cell r="G843" t="str">
            <v>female</v>
          </cell>
          <cell r="H843" t="str">
            <v>fungivor</v>
          </cell>
          <cell r="I843">
            <v>0</v>
          </cell>
          <cell r="J843">
            <v>0</v>
          </cell>
        </row>
        <row r="844">
          <cell r="A844">
            <v>34</v>
          </cell>
          <cell r="B844">
            <v>2</v>
          </cell>
          <cell r="C844">
            <v>15</v>
          </cell>
          <cell r="D844" t="str">
            <v>ROMaisI</v>
          </cell>
          <cell r="E844">
            <v>45</v>
          </cell>
          <cell r="F844" t="str">
            <v>Aphelenchoididae</v>
          </cell>
          <cell r="G844" t="str">
            <v>female</v>
          </cell>
          <cell r="H844" t="str">
            <v>fungivor</v>
          </cell>
          <cell r="I844">
            <v>0</v>
          </cell>
          <cell r="J844">
            <v>0</v>
          </cell>
        </row>
        <row r="845">
          <cell r="A845">
            <v>35</v>
          </cell>
          <cell r="B845">
            <v>2</v>
          </cell>
          <cell r="C845">
            <v>15</v>
          </cell>
          <cell r="D845" t="str">
            <v>ROMaisI</v>
          </cell>
          <cell r="E845">
            <v>45</v>
          </cell>
          <cell r="F845" t="str">
            <v>Hoplolaimidae</v>
          </cell>
          <cell r="G845" t="str">
            <v>juvenil</v>
          </cell>
          <cell r="H845" t="str">
            <v>herbivor</v>
          </cell>
          <cell r="I845">
            <v>0</v>
          </cell>
          <cell r="J845">
            <v>0</v>
          </cell>
        </row>
        <row r="846">
          <cell r="A846">
            <v>36</v>
          </cell>
          <cell r="B846">
            <v>2</v>
          </cell>
          <cell r="C846">
            <v>15</v>
          </cell>
          <cell r="D846" t="str">
            <v>ROMaisI</v>
          </cell>
          <cell r="E846">
            <v>45</v>
          </cell>
          <cell r="F846" t="str">
            <v>Hoplolaimidae</v>
          </cell>
          <cell r="G846" t="str">
            <v>juvenil</v>
          </cell>
          <cell r="H846" t="str">
            <v>herbivor</v>
          </cell>
          <cell r="I846">
            <v>0</v>
          </cell>
          <cell r="J846">
            <v>0</v>
          </cell>
        </row>
        <row r="847">
          <cell r="A847">
            <v>37</v>
          </cell>
          <cell r="B847">
            <v>2</v>
          </cell>
          <cell r="C847">
            <v>15</v>
          </cell>
          <cell r="D847" t="str">
            <v>ROMaisI</v>
          </cell>
          <cell r="E847">
            <v>45</v>
          </cell>
          <cell r="F847" t="str">
            <v>Cephalobidae</v>
          </cell>
          <cell r="G847" t="str">
            <v>male</v>
          </cell>
          <cell r="H847" t="str">
            <v>bacterivor</v>
          </cell>
          <cell r="I847">
            <v>0</v>
          </cell>
          <cell r="J847">
            <v>0</v>
          </cell>
        </row>
        <row r="848">
          <cell r="A848">
            <v>38</v>
          </cell>
          <cell r="B848">
            <v>2</v>
          </cell>
          <cell r="C848">
            <v>15</v>
          </cell>
          <cell r="D848" t="str">
            <v>ROMaisI</v>
          </cell>
          <cell r="E848">
            <v>45</v>
          </cell>
          <cell r="F848" t="str">
            <v>Dolichodoridae</v>
          </cell>
          <cell r="G848" t="str">
            <v>female</v>
          </cell>
          <cell r="H848" t="str">
            <v>herbivor</v>
          </cell>
          <cell r="I848">
            <v>0</v>
          </cell>
          <cell r="J848">
            <v>0</v>
          </cell>
        </row>
        <row r="849">
          <cell r="A849">
            <v>39</v>
          </cell>
          <cell r="B849">
            <v>2</v>
          </cell>
          <cell r="C849">
            <v>15</v>
          </cell>
          <cell r="D849" t="str">
            <v>ROMaisI</v>
          </cell>
          <cell r="E849">
            <v>45</v>
          </cell>
          <cell r="F849" t="str">
            <v>Cephalobidae</v>
          </cell>
          <cell r="G849" t="str">
            <v>juvenil</v>
          </cell>
          <cell r="H849" t="str">
            <v>bacterivor</v>
          </cell>
          <cell r="I849">
            <v>0</v>
          </cell>
          <cell r="J849">
            <v>0</v>
          </cell>
        </row>
        <row r="850">
          <cell r="A850">
            <v>40</v>
          </cell>
          <cell r="B850">
            <v>2</v>
          </cell>
          <cell r="C850">
            <v>15</v>
          </cell>
          <cell r="D850" t="str">
            <v>ROMaisI</v>
          </cell>
          <cell r="E850">
            <v>45</v>
          </cell>
          <cell r="F850" t="str">
            <v>Cephalobidae</v>
          </cell>
          <cell r="G850" t="str">
            <v>juvenil</v>
          </cell>
          <cell r="H850" t="str">
            <v>bacterivor</v>
          </cell>
          <cell r="I850">
            <v>0</v>
          </cell>
          <cell r="J850">
            <v>0</v>
          </cell>
        </row>
        <row r="851">
          <cell r="A851">
            <v>41</v>
          </cell>
          <cell r="B851">
            <v>2</v>
          </cell>
          <cell r="C851">
            <v>15</v>
          </cell>
          <cell r="D851" t="str">
            <v>ROMaisI</v>
          </cell>
          <cell r="E851">
            <v>45</v>
          </cell>
          <cell r="F851" t="str">
            <v>Dolichodoridae</v>
          </cell>
          <cell r="G851" t="str">
            <v>juvenil</v>
          </cell>
          <cell r="H851" t="str">
            <v>herbivor</v>
          </cell>
          <cell r="I851">
            <v>0</v>
          </cell>
          <cell r="J851">
            <v>0</v>
          </cell>
        </row>
        <row r="852">
          <cell r="A852">
            <v>42</v>
          </cell>
          <cell r="B852">
            <v>2</v>
          </cell>
          <cell r="C852">
            <v>15</v>
          </cell>
          <cell r="D852" t="str">
            <v>ROMaisI</v>
          </cell>
          <cell r="E852">
            <v>45</v>
          </cell>
          <cell r="F852" t="str">
            <v>Aphelenchoididae</v>
          </cell>
          <cell r="G852" t="str">
            <v>female</v>
          </cell>
          <cell r="H852" t="str">
            <v>fungivor</v>
          </cell>
          <cell r="I852">
            <v>0</v>
          </cell>
          <cell r="J852">
            <v>0</v>
          </cell>
        </row>
        <row r="853">
          <cell r="A853">
            <v>43</v>
          </cell>
          <cell r="B853">
            <v>2</v>
          </cell>
          <cell r="C853">
            <v>15</v>
          </cell>
          <cell r="D853" t="str">
            <v>ROMaisI</v>
          </cell>
          <cell r="E853">
            <v>45</v>
          </cell>
          <cell r="F853" t="str">
            <v>Aphelenchoididae</v>
          </cell>
          <cell r="G853" t="str">
            <v>female</v>
          </cell>
          <cell r="H853" t="str">
            <v>fungivor</v>
          </cell>
          <cell r="I853">
            <v>0</v>
          </cell>
          <cell r="J853">
            <v>0</v>
          </cell>
        </row>
        <row r="854">
          <cell r="A854">
            <v>44</v>
          </cell>
          <cell r="B854">
            <v>2</v>
          </cell>
          <cell r="C854">
            <v>15</v>
          </cell>
          <cell r="D854" t="str">
            <v>ROMaisI</v>
          </cell>
          <cell r="E854">
            <v>45</v>
          </cell>
          <cell r="F854" t="str">
            <v>Dolichodoridae</v>
          </cell>
          <cell r="G854" t="str">
            <v>juvenil</v>
          </cell>
          <cell r="H854" t="str">
            <v>herbivor</v>
          </cell>
          <cell r="I854">
            <v>0</v>
          </cell>
          <cell r="J854">
            <v>0</v>
          </cell>
        </row>
        <row r="855">
          <cell r="A855">
            <v>45</v>
          </cell>
          <cell r="B855">
            <v>2</v>
          </cell>
          <cell r="C855">
            <v>15</v>
          </cell>
          <cell r="D855" t="str">
            <v>ROMaisI</v>
          </cell>
          <cell r="E855">
            <v>45</v>
          </cell>
          <cell r="F855" t="str">
            <v>Hoplolaimidae</v>
          </cell>
          <cell r="G855" t="str">
            <v>juvenil</v>
          </cell>
          <cell r="H855" t="str">
            <v>herbivor</v>
          </cell>
          <cell r="I855">
            <v>0</v>
          </cell>
          <cell r="J855">
            <v>0</v>
          </cell>
        </row>
        <row r="856">
          <cell r="A856">
            <v>46</v>
          </cell>
          <cell r="B856">
            <v>2</v>
          </cell>
          <cell r="C856">
            <v>15</v>
          </cell>
          <cell r="D856" t="str">
            <v>ROMaisI</v>
          </cell>
          <cell r="E856">
            <v>45</v>
          </cell>
          <cell r="F856" t="str">
            <v>Cephalobidae</v>
          </cell>
          <cell r="G856" t="str">
            <v>juvenil</v>
          </cell>
          <cell r="H856" t="str">
            <v>bacterivor</v>
          </cell>
          <cell r="I856">
            <v>0</v>
          </cell>
          <cell r="J856">
            <v>0</v>
          </cell>
        </row>
        <row r="857">
          <cell r="A857">
            <v>47</v>
          </cell>
          <cell r="B857">
            <v>2</v>
          </cell>
          <cell r="C857">
            <v>15</v>
          </cell>
          <cell r="D857" t="str">
            <v>ROMaisI</v>
          </cell>
          <cell r="E857">
            <v>45</v>
          </cell>
          <cell r="F857" t="str">
            <v>Hoplolaimidae</v>
          </cell>
          <cell r="G857" t="str">
            <v>female</v>
          </cell>
          <cell r="H857" t="str">
            <v>herbivor</v>
          </cell>
          <cell r="I857">
            <v>0</v>
          </cell>
          <cell r="J857">
            <v>0</v>
          </cell>
        </row>
        <row r="858">
          <cell r="A858">
            <v>48</v>
          </cell>
          <cell r="B858">
            <v>2</v>
          </cell>
          <cell r="C858">
            <v>15</v>
          </cell>
          <cell r="D858" t="str">
            <v>ROMaisI</v>
          </cell>
          <cell r="E858">
            <v>45</v>
          </cell>
          <cell r="F858" t="str">
            <v>Hoplolaimidae</v>
          </cell>
          <cell r="G858" t="str">
            <v>juvenil</v>
          </cell>
          <cell r="H858" t="str">
            <v>herbivor</v>
          </cell>
          <cell r="I858">
            <v>0</v>
          </cell>
          <cell r="J858">
            <v>0</v>
          </cell>
        </row>
        <row r="859">
          <cell r="A859">
            <v>49</v>
          </cell>
          <cell r="B859">
            <v>2</v>
          </cell>
          <cell r="C859">
            <v>15</v>
          </cell>
          <cell r="D859" t="str">
            <v>ROMaisI</v>
          </cell>
          <cell r="E859">
            <v>45</v>
          </cell>
          <cell r="F859" t="str">
            <v>-</v>
          </cell>
          <cell r="G859" t="str">
            <v>-</v>
          </cell>
          <cell r="H859" t="str">
            <v>-</v>
          </cell>
          <cell r="I859">
            <v>0</v>
          </cell>
          <cell r="J859">
            <v>0</v>
          </cell>
        </row>
        <row r="860">
          <cell r="A860">
            <v>50</v>
          </cell>
          <cell r="B860">
            <v>2</v>
          </cell>
          <cell r="C860">
            <v>15</v>
          </cell>
          <cell r="D860" t="str">
            <v>ROMaisI</v>
          </cell>
          <cell r="E860">
            <v>45</v>
          </cell>
          <cell r="F860" t="str">
            <v>Aphelenchoididae</v>
          </cell>
          <cell r="G860" t="str">
            <v>female</v>
          </cell>
          <cell r="H860" t="str">
            <v>fungivor</v>
          </cell>
          <cell r="I860">
            <v>0</v>
          </cell>
          <cell r="J860">
            <v>0</v>
          </cell>
        </row>
        <row r="861">
          <cell r="A861">
            <v>51</v>
          </cell>
          <cell r="B861">
            <v>2</v>
          </cell>
          <cell r="C861">
            <v>15</v>
          </cell>
          <cell r="D861" t="str">
            <v>ROMaisI</v>
          </cell>
          <cell r="E861">
            <v>45</v>
          </cell>
          <cell r="F861" t="str">
            <v>Pratylenchidae</v>
          </cell>
          <cell r="G861" t="str">
            <v>female</v>
          </cell>
          <cell r="H861" t="str">
            <v>herbivor</v>
          </cell>
          <cell r="I861">
            <v>0</v>
          </cell>
          <cell r="J861">
            <v>0</v>
          </cell>
        </row>
        <row r="862">
          <cell r="A862">
            <v>52</v>
          </cell>
          <cell r="B862">
            <v>2</v>
          </cell>
          <cell r="C862">
            <v>15</v>
          </cell>
          <cell r="D862" t="str">
            <v>ROMaisI</v>
          </cell>
          <cell r="E862">
            <v>45</v>
          </cell>
          <cell r="F862" t="str">
            <v>Tylenchidae</v>
          </cell>
          <cell r="G862" t="str">
            <v>female</v>
          </cell>
          <cell r="H862" t="str">
            <v>fungivor</v>
          </cell>
          <cell r="I862" t="str">
            <v>f cfs</v>
          </cell>
          <cell r="J862" t="str">
            <v>Tylenchus</v>
          </cell>
        </row>
        <row r="863">
          <cell r="A863">
            <v>53</v>
          </cell>
          <cell r="B863">
            <v>2</v>
          </cell>
          <cell r="C863">
            <v>15</v>
          </cell>
          <cell r="D863" t="str">
            <v>ROMaisI</v>
          </cell>
          <cell r="E863">
            <v>45</v>
          </cell>
          <cell r="F863" t="str">
            <v>Tylenchidae</v>
          </cell>
          <cell r="G863" t="str">
            <v>female</v>
          </cell>
          <cell r="H863" t="str">
            <v>fungivor</v>
          </cell>
          <cell r="I863" t="str">
            <v>f cfs</v>
          </cell>
          <cell r="J863" t="str">
            <v>Tylenchus</v>
          </cell>
        </row>
        <row r="864">
          <cell r="A864">
            <v>54</v>
          </cell>
          <cell r="B864">
            <v>2</v>
          </cell>
          <cell r="C864">
            <v>15</v>
          </cell>
          <cell r="D864" t="str">
            <v>ROMaisI</v>
          </cell>
          <cell r="E864">
            <v>45</v>
          </cell>
          <cell r="F864" t="str">
            <v>Hoplolaimidae</v>
          </cell>
          <cell r="G864" t="str">
            <v>female</v>
          </cell>
          <cell r="H864" t="str">
            <v>herbivor</v>
          </cell>
          <cell r="I864">
            <v>0</v>
          </cell>
          <cell r="J864">
            <v>0</v>
          </cell>
        </row>
        <row r="865">
          <cell r="A865">
            <v>55</v>
          </cell>
          <cell r="B865">
            <v>2</v>
          </cell>
          <cell r="C865">
            <v>15</v>
          </cell>
          <cell r="D865" t="str">
            <v>ROMaisI</v>
          </cell>
          <cell r="E865">
            <v>45</v>
          </cell>
          <cell r="F865" t="str">
            <v>Thornenematidae</v>
          </cell>
          <cell r="G865" t="str">
            <v>female</v>
          </cell>
          <cell r="H865">
            <v>0</v>
          </cell>
          <cell r="I865" t="str">
            <v>x</v>
          </cell>
          <cell r="J865">
            <v>0</v>
          </cell>
        </row>
        <row r="866">
          <cell r="A866">
            <v>56</v>
          </cell>
          <cell r="B866">
            <v>2</v>
          </cell>
          <cell r="C866">
            <v>15</v>
          </cell>
          <cell r="D866" t="str">
            <v>ROMaisI</v>
          </cell>
          <cell r="E866">
            <v>45</v>
          </cell>
          <cell r="F866" t="str">
            <v>Dolichodoridae</v>
          </cell>
          <cell r="G866" t="str">
            <v>juvenil</v>
          </cell>
          <cell r="H866" t="str">
            <v>herbivor</v>
          </cell>
          <cell r="I866">
            <v>0</v>
          </cell>
          <cell r="J866">
            <v>0</v>
          </cell>
        </row>
        <row r="867">
          <cell r="A867">
            <v>57</v>
          </cell>
          <cell r="B867">
            <v>2</v>
          </cell>
          <cell r="C867">
            <v>15</v>
          </cell>
          <cell r="D867" t="str">
            <v>ROMaisI</v>
          </cell>
          <cell r="E867">
            <v>45</v>
          </cell>
          <cell r="F867" t="str">
            <v>Thornenematidae</v>
          </cell>
          <cell r="G867" t="str">
            <v>juvenil</v>
          </cell>
          <cell r="H867">
            <v>0</v>
          </cell>
          <cell r="I867" t="str">
            <v>x</v>
          </cell>
          <cell r="J867">
            <v>0</v>
          </cell>
        </row>
        <row r="868">
          <cell r="A868">
            <v>58</v>
          </cell>
          <cell r="B868">
            <v>2</v>
          </cell>
          <cell r="C868">
            <v>15</v>
          </cell>
          <cell r="D868" t="str">
            <v>ROMaisI</v>
          </cell>
          <cell r="E868">
            <v>45</v>
          </cell>
          <cell r="F868" t="str">
            <v>-</v>
          </cell>
          <cell r="G868" t="str">
            <v>-</v>
          </cell>
          <cell r="H868" t="str">
            <v>-</v>
          </cell>
          <cell r="I868">
            <v>0</v>
          </cell>
          <cell r="J868">
            <v>0</v>
          </cell>
        </row>
        <row r="869">
          <cell r="A869">
            <v>59</v>
          </cell>
          <cell r="B869">
            <v>2</v>
          </cell>
          <cell r="C869">
            <v>15</v>
          </cell>
          <cell r="D869" t="str">
            <v>ROMaisI</v>
          </cell>
          <cell r="E869">
            <v>45</v>
          </cell>
          <cell r="F869" t="str">
            <v>Cephalobidae</v>
          </cell>
          <cell r="G869" t="str">
            <v>male</v>
          </cell>
          <cell r="H869" t="str">
            <v>bacterivor</v>
          </cell>
          <cell r="I869">
            <v>0</v>
          </cell>
          <cell r="J869">
            <v>0</v>
          </cell>
        </row>
        <row r="870">
          <cell r="A870">
            <v>60</v>
          </cell>
          <cell r="B870">
            <v>2</v>
          </cell>
          <cell r="C870">
            <v>15</v>
          </cell>
          <cell r="D870" t="str">
            <v>ROMaisI</v>
          </cell>
          <cell r="E870">
            <v>45</v>
          </cell>
          <cell r="F870" t="str">
            <v>Aphelenchoididae</v>
          </cell>
          <cell r="G870" t="str">
            <v>female</v>
          </cell>
          <cell r="H870" t="str">
            <v>fungivor</v>
          </cell>
          <cell r="I870">
            <v>0</v>
          </cell>
          <cell r="J870">
            <v>0</v>
          </cell>
        </row>
        <row r="871">
          <cell r="A871">
            <v>61</v>
          </cell>
          <cell r="B871">
            <v>2</v>
          </cell>
          <cell r="C871">
            <v>15</v>
          </cell>
          <cell r="D871" t="str">
            <v>ROMaisI</v>
          </cell>
          <cell r="E871">
            <v>45</v>
          </cell>
          <cell r="F871" t="str">
            <v>Panagrolaimidae</v>
          </cell>
          <cell r="G871" t="str">
            <v>female</v>
          </cell>
          <cell r="H871" t="str">
            <v>bacterivor</v>
          </cell>
          <cell r="I871">
            <v>0</v>
          </cell>
          <cell r="J871">
            <v>0</v>
          </cell>
        </row>
        <row r="872">
          <cell r="A872">
            <v>62</v>
          </cell>
          <cell r="B872">
            <v>2</v>
          </cell>
          <cell r="C872">
            <v>15</v>
          </cell>
          <cell r="D872" t="str">
            <v>ROMaisI</v>
          </cell>
          <cell r="E872">
            <v>45</v>
          </cell>
          <cell r="F872" t="str">
            <v>Cephalobidae</v>
          </cell>
          <cell r="G872" t="str">
            <v>female</v>
          </cell>
          <cell r="H872" t="str">
            <v>bacterivor</v>
          </cell>
          <cell r="I872">
            <v>0</v>
          </cell>
          <cell r="J872">
            <v>0</v>
          </cell>
        </row>
        <row r="873">
          <cell r="A873">
            <v>63</v>
          </cell>
          <cell r="B873">
            <v>2</v>
          </cell>
          <cell r="C873">
            <v>15</v>
          </cell>
          <cell r="D873" t="str">
            <v>ROMaisI</v>
          </cell>
          <cell r="E873">
            <v>45</v>
          </cell>
          <cell r="F873" t="str">
            <v>Aphelenchoididae</v>
          </cell>
          <cell r="G873" t="str">
            <v>female</v>
          </cell>
          <cell r="H873" t="str">
            <v>fungivor</v>
          </cell>
          <cell r="I873">
            <v>0</v>
          </cell>
          <cell r="J873">
            <v>0</v>
          </cell>
        </row>
        <row r="874">
          <cell r="A874">
            <v>64</v>
          </cell>
          <cell r="B874">
            <v>2</v>
          </cell>
          <cell r="C874">
            <v>15</v>
          </cell>
          <cell r="D874" t="str">
            <v>ROMaisI</v>
          </cell>
          <cell r="E874">
            <v>45</v>
          </cell>
          <cell r="F874" t="str">
            <v>Tylenchidae</v>
          </cell>
          <cell r="G874" t="str">
            <v>unknown</v>
          </cell>
          <cell r="H874" t="str">
            <v>herbivor</v>
          </cell>
          <cell r="I874">
            <v>0</v>
          </cell>
          <cell r="J874">
            <v>0</v>
          </cell>
        </row>
        <row r="875">
          <cell r="A875">
            <v>65</v>
          </cell>
          <cell r="B875">
            <v>2</v>
          </cell>
          <cell r="C875">
            <v>15</v>
          </cell>
          <cell r="D875" t="str">
            <v>ROMaisI</v>
          </cell>
          <cell r="E875">
            <v>45</v>
          </cell>
          <cell r="F875" t="str">
            <v>Dolichodoridae</v>
          </cell>
          <cell r="G875" t="str">
            <v>female</v>
          </cell>
          <cell r="H875" t="str">
            <v>herbivor</v>
          </cell>
          <cell r="I875">
            <v>0</v>
          </cell>
          <cell r="J875">
            <v>0</v>
          </cell>
        </row>
        <row r="876">
          <cell r="A876">
            <v>66</v>
          </cell>
          <cell r="B876">
            <v>2</v>
          </cell>
          <cell r="C876">
            <v>15</v>
          </cell>
          <cell r="D876" t="str">
            <v>ROMaisI</v>
          </cell>
          <cell r="E876">
            <v>45</v>
          </cell>
          <cell r="F876" t="str">
            <v>Dolichodoridae</v>
          </cell>
          <cell r="G876" t="str">
            <v>female</v>
          </cell>
          <cell r="H876" t="str">
            <v>herbivor</v>
          </cell>
          <cell r="I876">
            <v>0</v>
          </cell>
          <cell r="J876">
            <v>0</v>
          </cell>
        </row>
        <row r="877">
          <cell r="A877">
            <v>67</v>
          </cell>
          <cell r="B877">
            <v>2</v>
          </cell>
          <cell r="C877">
            <v>15</v>
          </cell>
          <cell r="D877" t="str">
            <v>ROMaisI</v>
          </cell>
          <cell r="E877">
            <v>45</v>
          </cell>
          <cell r="F877" t="str">
            <v>Cephalobidae</v>
          </cell>
          <cell r="G877" t="str">
            <v>male</v>
          </cell>
          <cell r="H877" t="str">
            <v>bacterivor</v>
          </cell>
          <cell r="I877">
            <v>0</v>
          </cell>
          <cell r="J877">
            <v>0</v>
          </cell>
        </row>
        <row r="878">
          <cell r="A878">
            <v>68</v>
          </cell>
          <cell r="B878">
            <v>2</v>
          </cell>
          <cell r="C878">
            <v>15</v>
          </cell>
          <cell r="D878" t="str">
            <v>ROMaisI</v>
          </cell>
          <cell r="E878">
            <v>45</v>
          </cell>
          <cell r="F878" t="str">
            <v>Cephalobidae</v>
          </cell>
          <cell r="G878" t="str">
            <v>male</v>
          </cell>
          <cell r="H878" t="str">
            <v>bacterivor</v>
          </cell>
          <cell r="I878">
            <v>0</v>
          </cell>
          <cell r="J878">
            <v>0</v>
          </cell>
        </row>
        <row r="879">
          <cell r="A879">
            <v>69</v>
          </cell>
          <cell r="B879">
            <v>2</v>
          </cell>
          <cell r="C879">
            <v>15</v>
          </cell>
          <cell r="D879" t="str">
            <v>ROMaisI</v>
          </cell>
          <cell r="E879">
            <v>45</v>
          </cell>
          <cell r="F879" t="str">
            <v>Dolichodoridae</v>
          </cell>
          <cell r="G879" t="str">
            <v>female</v>
          </cell>
          <cell r="H879" t="str">
            <v>herbivor</v>
          </cell>
          <cell r="I879">
            <v>0</v>
          </cell>
          <cell r="J879">
            <v>0</v>
          </cell>
        </row>
        <row r="880">
          <cell r="A880">
            <v>70</v>
          </cell>
          <cell r="B880">
            <v>2</v>
          </cell>
          <cell r="C880">
            <v>15</v>
          </cell>
          <cell r="D880" t="str">
            <v>ROMaisI</v>
          </cell>
          <cell r="E880">
            <v>45</v>
          </cell>
          <cell r="F880" t="str">
            <v>-</v>
          </cell>
          <cell r="G880" t="str">
            <v>-</v>
          </cell>
          <cell r="H880" t="str">
            <v>-</v>
          </cell>
          <cell r="I880">
            <v>0</v>
          </cell>
          <cell r="J880">
            <v>0</v>
          </cell>
        </row>
        <row r="881">
          <cell r="A881">
            <v>71</v>
          </cell>
          <cell r="B881">
            <v>2</v>
          </cell>
          <cell r="C881">
            <v>15</v>
          </cell>
          <cell r="D881" t="str">
            <v>ROMaisI</v>
          </cell>
          <cell r="E881">
            <v>45</v>
          </cell>
          <cell r="F881" t="str">
            <v>Dolichodoridae</v>
          </cell>
          <cell r="G881" t="str">
            <v>male</v>
          </cell>
          <cell r="H881" t="str">
            <v>herbivor</v>
          </cell>
          <cell r="I881" t="str">
            <v>x</v>
          </cell>
          <cell r="J881">
            <v>0</v>
          </cell>
        </row>
        <row r="882">
          <cell r="A882">
            <v>72</v>
          </cell>
          <cell r="B882">
            <v>2</v>
          </cell>
          <cell r="C882">
            <v>15</v>
          </cell>
          <cell r="D882" t="str">
            <v>ROMaisI</v>
          </cell>
          <cell r="E882">
            <v>45</v>
          </cell>
          <cell r="F882" t="str">
            <v>Dolichodoridae</v>
          </cell>
          <cell r="G882" t="str">
            <v>female</v>
          </cell>
          <cell r="H882" t="str">
            <v>herbivor</v>
          </cell>
          <cell r="I882">
            <v>0</v>
          </cell>
          <cell r="J882">
            <v>0</v>
          </cell>
        </row>
        <row r="883">
          <cell r="A883">
            <v>73</v>
          </cell>
          <cell r="B883">
            <v>2</v>
          </cell>
          <cell r="C883">
            <v>15</v>
          </cell>
          <cell r="D883" t="str">
            <v>ROMaisI</v>
          </cell>
          <cell r="E883">
            <v>45</v>
          </cell>
          <cell r="F883" t="str">
            <v>Dolichodoridae</v>
          </cell>
          <cell r="G883" t="str">
            <v>juvenil</v>
          </cell>
          <cell r="H883" t="str">
            <v>herbivor</v>
          </cell>
          <cell r="I883">
            <v>0</v>
          </cell>
          <cell r="J883">
            <v>0</v>
          </cell>
        </row>
        <row r="884">
          <cell r="A884">
            <v>74</v>
          </cell>
          <cell r="B884">
            <v>2</v>
          </cell>
          <cell r="C884">
            <v>15</v>
          </cell>
          <cell r="D884" t="str">
            <v>ROMaisI</v>
          </cell>
          <cell r="E884">
            <v>45</v>
          </cell>
          <cell r="F884" t="str">
            <v>Dolichodoridae</v>
          </cell>
          <cell r="G884" t="str">
            <v>female</v>
          </cell>
          <cell r="H884" t="str">
            <v>herbivor</v>
          </cell>
          <cell r="I884">
            <v>0</v>
          </cell>
          <cell r="J884">
            <v>0</v>
          </cell>
        </row>
        <row r="885">
          <cell r="A885">
            <v>75</v>
          </cell>
          <cell r="B885">
            <v>2</v>
          </cell>
          <cell r="C885">
            <v>15</v>
          </cell>
          <cell r="D885" t="str">
            <v>ROMaisI</v>
          </cell>
          <cell r="E885">
            <v>45</v>
          </cell>
          <cell r="F885" t="str">
            <v>Hoplolaimidae</v>
          </cell>
          <cell r="G885" t="str">
            <v>juvenil</v>
          </cell>
          <cell r="H885" t="str">
            <v>herbivor</v>
          </cell>
          <cell r="I885">
            <v>0</v>
          </cell>
          <cell r="J885">
            <v>0</v>
          </cell>
        </row>
        <row r="886">
          <cell r="A886">
            <v>76</v>
          </cell>
          <cell r="B886">
            <v>2</v>
          </cell>
          <cell r="C886">
            <v>15</v>
          </cell>
          <cell r="D886" t="str">
            <v>ROMaisI</v>
          </cell>
          <cell r="E886">
            <v>45</v>
          </cell>
          <cell r="F886" t="str">
            <v>Hoplolaimidae</v>
          </cell>
          <cell r="G886" t="str">
            <v>juvenil</v>
          </cell>
          <cell r="H886" t="str">
            <v>herbivor</v>
          </cell>
          <cell r="I886">
            <v>0</v>
          </cell>
          <cell r="J886">
            <v>0</v>
          </cell>
        </row>
        <row r="887">
          <cell r="A887">
            <v>77</v>
          </cell>
          <cell r="B887">
            <v>2</v>
          </cell>
          <cell r="C887">
            <v>15</v>
          </cell>
          <cell r="D887" t="str">
            <v>ROMaisI</v>
          </cell>
          <cell r="E887">
            <v>45</v>
          </cell>
          <cell r="F887" t="str">
            <v>Cephalobidae</v>
          </cell>
          <cell r="G887" t="str">
            <v>female</v>
          </cell>
          <cell r="H887" t="str">
            <v>bacterivor</v>
          </cell>
          <cell r="I887" t="str">
            <v>x</v>
          </cell>
          <cell r="J887">
            <v>0</v>
          </cell>
        </row>
        <row r="888">
          <cell r="A888">
            <v>78</v>
          </cell>
          <cell r="B888">
            <v>2</v>
          </cell>
          <cell r="C888">
            <v>15</v>
          </cell>
          <cell r="D888" t="str">
            <v>ROMaisI</v>
          </cell>
          <cell r="E888">
            <v>45</v>
          </cell>
          <cell r="F888" t="str">
            <v>Dolichodoridae</v>
          </cell>
          <cell r="G888" t="str">
            <v>juvenil</v>
          </cell>
          <cell r="H888" t="str">
            <v>herbivor</v>
          </cell>
          <cell r="I888">
            <v>0</v>
          </cell>
          <cell r="J888">
            <v>0</v>
          </cell>
        </row>
        <row r="889">
          <cell r="A889">
            <v>79</v>
          </cell>
          <cell r="B889">
            <v>2</v>
          </cell>
          <cell r="C889">
            <v>15</v>
          </cell>
          <cell r="D889" t="str">
            <v>ROMaisI</v>
          </cell>
          <cell r="E889">
            <v>45</v>
          </cell>
          <cell r="F889" t="str">
            <v>Dolichodoridae</v>
          </cell>
          <cell r="G889" t="str">
            <v>female</v>
          </cell>
          <cell r="H889" t="str">
            <v>herbivor</v>
          </cell>
          <cell r="I889">
            <v>0</v>
          </cell>
          <cell r="J889">
            <v>0</v>
          </cell>
        </row>
        <row r="890">
          <cell r="A890">
            <v>80</v>
          </cell>
          <cell r="B890">
            <v>2</v>
          </cell>
          <cell r="C890">
            <v>15</v>
          </cell>
          <cell r="D890" t="str">
            <v>ROMaisI</v>
          </cell>
          <cell r="E890">
            <v>45</v>
          </cell>
          <cell r="F890" t="str">
            <v>Hoplolaimidae</v>
          </cell>
          <cell r="G890" t="str">
            <v>female</v>
          </cell>
          <cell r="H890" t="str">
            <v>herbivor</v>
          </cell>
          <cell r="I890" t="str">
            <v>x</v>
          </cell>
          <cell r="J890">
            <v>0</v>
          </cell>
        </row>
        <row r="891">
          <cell r="A891">
            <v>81</v>
          </cell>
          <cell r="B891">
            <v>2</v>
          </cell>
          <cell r="C891">
            <v>15</v>
          </cell>
          <cell r="D891" t="str">
            <v>ROMaisI</v>
          </cell>
          <cell r="E891">
            <v>45</v>
          </cell>
          <cell r="F891" t="str">
            <v>Tylenchidae</v>
          </cell>
          <cell r="G891" t="str">
            <v>male</v>
          </cell>
          <cell r="H891" t="str">
            <v>herbivor</v>
          </cell>
          <cell r="I891" t="str">
            <v>f cvfs nv</v>
          </cell>
          <cell r="J891">
            <v>0</v>
          </cell>
        </row>
        <row r="892">
          <cell r="A892">
            <v>82</v>
          </cell>
          <cell r="B892">
            <v>2</v>
          </cell>
          <cell r="C892">
            <v>15</v>
          </cell>
          <cell r="D892" t="str">
            <v>ROMaisI</v>
          </cell>
          <cell r="E892">
            <v>45</v>
          </cell>
          <cell r="F892" t="str">
            <v>Dolichodoridae</v>
          </cell>
          <cell r="G892" t="str">
            <v>female</v>
          </cell>
          <cell r="H892" t="str">
            <v>herbivor</v>
          </cell>
          <cell r="I892">
            <v>0</v>
          </cell>
          <cell r="J892">
            <v>0</v>
          </cell>
        </row>
        <row r="893">
          <cell r="A893">
            <v>83</v>
          </cell>
          <cell r="B893">
            <v>2</v>
          </cell>
          <cell r="C893">
            <v>15</v>
          </cell>
          <cell r="D893" t="str">
            <v>ROMaisI</v>
          </cell>
          <cell r="E893">
            <v>45</v>
          </cell>
          <cell r="F893" t="str">
            <v>Nordiidae</v>
          </cell>
          <cell r="G893" t="str">
            <v>juvenil</v>
          </cell>
          <cell r="H893" t="str">
            <v>omnivor</v>
          </cell>
          <cell r="I893">
            <v>0</v>
          </cell>
          <cell r="J893">
            <v>0</v>
          </cell>
        </row>
        <row r="894">
          <cell r="A894">
            <v>84</v>
          </cell>
          <cell r="B894">
            <v>2</v>
          </cell>
          <cell r="C894">
            <v>15</v>
          </cell>
          <cell r="D894" t="str">
            <v>ROMaisI</v>
          </cell>
          <cell r="E894">
            <v>45</v>
          </cell>
          <cell r="F894" t="str">
            <v>Tylenchidae</v>
          </cell>
          <cell r="G894" t="str">
            <v>female</v>
          </cell>
          <cell r="H894" t="str">
            <v>fungivor</v>
          </cell>
          <cell r="I894" t="str">
            <v>f cvfs nv</v>
          </cell>
          <cell r="J894">
            <v>0</v>
          </cell>
        </row>
        <row r="895">
          <cell r="A895">
            <v>85</v>
          </cell>
          <cell r="B895">
            <v>2</v>
          </cell>
          <cell r="C895">
            <v>15</v>
          </cell>
          <cell r="D895" t="str">
            <v>ROMaisI</v>
          </cell>
          <cell r="E895">
            <v>45</v>
          </cell>
          <cell r="F895" t="str">
            <v>Cephalobidae</v>
          </cell>
          <cell r="G895" t="str">
            <v>juvenil</v>
          </cell>
          <cell r="H895" t="str">
            <v>bacterivor</v>
          </cell>
          <cell r="I895" t="str">
            <v>pic</v>
          </cell>
          <cell r="J895">
            <v>0</v>
          </cell>
        </row>
        <row r="896">
          <cell r="A896">
            <v>86</v>
          </cell>
          <cell r="B896">
            <v>2</v>
          </cell>
          <cell r="C896">
            <v>15</v>
          </cell>
          <cell r="D896" t="str">
            <v>ROMaisI</v>
          </cell>
          <cell r="E896">
            <v>45</v>
          </cell>
          <cell r="F896" t="str">
            <v>Tylenchidae</v>
          </cell>
          <cell r="G896" t="str">
            <v>female</v>
          </cell>
          <cell r="H896" t="str">
            <v>fungivor</v>
          </cell>
          <cell r="I896">
            <v>0</v>
          </cell>
          <cell r="J896">
            <v>0</v>
          </cell>
        </row>
        <row r="897">
          <cell r="A897">
            <v>87</v>
          </cell>
          <cell r="B897">
            <v>2</v>
          </cell>
          <cell r="C897">
            <v>15</v>
          </cell>
          <cell r="D897" t="str">
            <v>ROMaisI</v>
          </cell>
          <cell r="E897">
            <v>45</v>
          </cell>
          <cell r="F897" t="str">
            <v>Cephalobidae</v>
          </cell>
          <cell r="G897" t="str">
            <v>juvenil</v>
          </cell>
          <cell r="H897" t="str">
            <v>bacterivor</v>
          </cell>
          <cell r="I897">
            <v>0</v>
          </cell>
          <cell r="J897">
            <v>0</v>
          </cell>
        </row>
        <row r="898">
          <cell r="A898">
            <v>88</v>
          </cell>
          <cell r="B898">
            <v>2</v>
          </cell>
          <cell r="C898">
            <v>15</v>
          </cell>
          <cell r="D898" t="str">
            <v>ROMaisI</v>
          </cell>
          <cell r="E898">
            <v>45</v>
          </cell>
          <cell r="F898" t="str">
            <v>Cephalobidae</v>
          </cell>
          <cell r="G898" t="str">
            <v>juvenil</v>
          </cell>
          <cell r="H898" t="str">
            <v>bacterivor</v>
          </cell>
          <cell r="I898">
            <v>0</v>
          </cell>
          <cell r="J898">
            <v>0</v>
          </cell>
        </row>
        <row r="899">
          <cell r="A899">
            <v>89</v>
          </cell>
          <cell r="B899">
            <v>2</v>
          </cell>
          <cell r="C899">
            <v>15</v>
          </cell>
          <cell r="D899" t="str">
            <v>ROMaisI</v>
          </cell>
          <cell r="E899">
            <v>45</v>
          </cell>
          <cell r="F899" t="str">
            <v>Tylenchidae</v>
          </cell>
          <cell r="G899" t="str">
            <v>female</v>
          </cell>
          <cell r="H899" t="str">
            <v>fungivor</v>
          </cell>
          <cell r="I899">
            <v>0</v>
          </cell>
          <cell r="J899">
            <v>0</v>
          </cell>
        </row>
        <row r="900">
          <cell r="A900">
            <v>90</v>
          </cell>
          <cell r="B900">
            <v>2</v>
          </cell>
          <cell r="C900">
            <v>15</v>
          </cell>
          <cell r="D900" t="str">
            <v>ROMaisI</v>
          </cell>
          <cell r="E900">
            <v>45</v>
          </cell>
          <cell r="F900" t="str">
            <v>Aporcelaimidae</v>
          </cell>
          <cell r="G900" t="str">
            <v>juvenil</v>
          </cell>
          <cell r="H900" t="str">
            <v>carnivor</v>
          </cell>
          <cell r="I900">
            <v>0</v>
          </cell>
          <cell r="J900">
            <v>0</v>
          </cell>
        </row>
        <row r="901">
          <cell r="A901">
            <v>91</v>
          </cell>
          <cell r="B901">
            <v>2</v>
          </cell>
          <cell r="C901">
            <v>15</v>
          </cell>
          <cell r="D901" t="str">
            <v>ROMaisI</v>
          </cell>
          <cell r="E901">
            <v>45</v>
          </cell>
          <cell r="F901" t="str">
            <v>Tylenchidae</v>
          </cell>
          <cell r="G901" t="str">
            <v>female</v>
          </cell>
          <cell r="H901" t="str">
            <v>fungivor</v>
          </cell>
          <cell r="I901">
            <v>0</v>
          </cell>
          <cell r="J901">
            <v>0</v>
          </cell>
        </row>
        <row r="902">
          <cell r="A902">
            <v>92</v>
          </cell>
          <cell r="B902">
            <v>2</v>
          </cell>
          <cell r="C902">
            <v>15</v>
          </cell>
          <cell r="D902" t="str">
            <v>ROMaisI</v>
          </cell>
          <cell r="E902">
            <v>45</v>
          </cell>
          <cell r="F902" t="str">
            <v>Dolichodoridae</v>
          </cell>
          <cell r="G902" t="str">
            <v>female</v>
          </cell>
          <cell r="H902" t="str">
            <v>herbivor</v>
          </cell>
          <cell r="I902">
            <v>0</v>
          </cell>
          <cell r="J902">
            <v>0</v>
          </cell>
        </row>
        <row r="903">
          <cell r="A903">
            <v>93</v>
          </cell>
          <cell r="B903">
            <v>2</v>
          </cell>
          <cell r="C903">
            <v>15</v>
          </cell>
          <cell r="D903" t="str">
            <v>ROMaisI</v>
          </cell>
          <cell r="E903">
            <v>45</v>
          </cell>
          <cell r="F903" t="str">
            <v>Tylenchidae</v>
          </cell>
          <cell r="G903" t="str">
            <v>juvenil</v>
          </cell>
          <cell r="H903" t="str">
            <v>fungivor</v>
          </cell>
          <cell r="I903">
            <v>0</v>
          </cell>
          <cell r="J903">
            <v>0</v>
          </cell>
        </row>
        <row r="904">
          <cell r="A904">
            <v>94</v>
          </cell>
          <cell r="B904">
            <v>2</v>
          </cell>
          <cell r="C904">
            <v>15</v>
          </cell>
          <cell r="D904" t="str">
            <v>ROMaisI</v>
          </cell>
          <cell r="E904">
            <v>45</v>
          </cell>
          <cell r="F904" t="str">
            <v>Aphelenchoididae</v>
          </cell>
          <cell r="G904" t="str">
            <v>female</v>
          </cell>
          <cell r="H904" t="str">
            <v>fungivor</v>
          </cell>
          <cell r="I904">
            <v>0</v>
          </cell>
          <cell r="J904">
            <v>0</v>
          </cell>
        </row>
        <row r="905">
          <cell r="A905">
            <v>95</v>
          </cell>
          <cell r="B905">
            <v>2</v>
          </cell>
          <cell r="C905">
            <v>15</v>
          </cell>
          <cell r="D905" t="str">
            <v>ROMaisI</v>
          </cell>
          <cell r="E905">
            <v>45</v>
          </cell>
          <cell r="F905" t="str">
            <v>-</v>
          </cell>
          <cell r="G905" t="str">
            <v>-</v>
          </cell>
          <cell r="H905" t="str">
            <v>-</v>
          </cell>
          <cell r="I905">
            <v>0</v>
          </cell>
          <cell r="J905">
            <v>0</v>
          </cell>
        </row>
        <row r="906">
          <cell r="A906">
            <v>96</v>
          </cell>
          <cell r="B906">
            <v>2</v>
          </cell>
          <cell r="C906">
            <v>15</v>
          </cell>
          <cell r="D906" t="str">
            <v>ROMaisI</v>
          </cell>
          <cell r="E906">
            <v>45</v>
          </cell>
          <cell r="F906" t="str">
            <v>Cephalobidae</v>
          </cell>
          <cell r="G906" t="str">
            <v>female</v>
          </cell>
          <cell r="H906" t="str">
            <v>bacterivor</v>
          </cell>
          <cell r="I906">
            <v>0</v>
          </cell>
          <cell r="J906">
            <v>0</v>
          </cell>
        </row>
        <row r="907">
          <cell r="A907">
            <v>97</v>
          </cell>
          <cell r="B907">
            <v>2</v>
          </cell>
          <cell r="C907">
            <v>15</v>
          </cell>
          <cell r="D907" t="str">
            <v>ROMaisI</v>
          </cell>
          <cell r="E907">
            <v>45</v>
          </cell>
          <cell r="F907" t="str">
            <v>Cephalobidae</v>
          </cell>
          <cell r="G907" t="str">
            <v>female</v>
          </cell>
          <cell r="H907" t="str">
            <v>bacterivor</v>
          </cell>
          <cell r="I907">
            <v>0</v>
          </cell>
          <cell r="J907">
            <v>0</v>
          </cell>
        </row>
        <row r="908">
          <cell r="A908">
            <v>98</v>
          </cell>
          <cell r="B908">
            <v>2</v>
          </cell>
          <cell r="C908">
            <v>15</v>
          </cell>
          <cell r="D908" t="str">
            <v>ROMaisI</v>
          </cell>
          <cell r="E908">
            <v>45</v>
          </cell>
          <cell r="F908" t="str">
            <v>Dolichodoridae</v>
          </cell>
          <cell r="G908" t="str">
            <v>juvenil</v>
          </cell>
          <cell r="H908" t="str">
            <v>herbivor</v>
          </cell>
          <cell r="I908">
            <v>0</v>
          </cell>
          <cell r="J908">
            <v>0</v>
          </cell>
        </row>
        <row r="909">
          <cell r="A909">
            <v>99</v>
          </cell>
          <cell r="B909">
            <v>2</v>
          </cell>
          <cell r="C909">
            <v>15</v>
          </cell>
          <cell r="D909" t="str">
            <v>ROMaisI</v>
          </cell>
          <cell r="E909">
            <v>45</v>
          </cell>
          <cell r="F909" t="str">
            <v>Aporcelaimidae</v>
          </cell>
          <cell r="G909" t="str">
            <v>juvenil</v>
          </cell>
          <cell r="H909" t="str">
            <v>carnivor</v>
          </cell>
          <cell r="I909">
            <v>0</v>
          </cell>
          <cell r="J909">
            <v>0</v>
          </cell>
        </row>
        <row r="910">
          <cell r="A910">
            <v>100</v>
          </cell>
          <cell r="B910">
            <v>2</v>
          </cell>
          <cell r="C910">
            <v>15</v>
          </cell>
          <cell r="D910" t="str">
            <v>ROMaisI</v>
          </cell>
          <cell r="E910">
            <v>45</v>
          </cell>
          <cell r="F910" t="str">
            <v>Rhabditidae</v>
          </cell>
          <cell r="G910" t="str">
            <v>female</v>
          </cell>
          <cell r="H910" t="str">
            <v>bacterivor</v>
          </cell>
          <cell r="I910">
            <v>0</v>
          </cell>
          <cell r="J910">
            <v>0</v>
          </cell>
        </row>
        <row r="911">
          <cell r="A911">
            <v>101</v>
          </cell>
          <cell r="B911">
            <v>2</v>
          </cell>
          <cell r="C911">
            <v>15</v>
          </cell>
          <cell r="D911" t="str">
            <v>ROMaisI</v>
          </cell>
          <cell r="E911">
            <v>45</v>
          </cell>
          <cell r="F911" t="str">
            <v>Dolichodoridae</v>
          </cell>
          <cell r="G911" t="str">
            <v>female</v>
          </cell>
          <cell r="H911" t="str">
            <v>herbivor</v>
          </cell>
          <cell r="I911">
            <v>0</v>
          </cell>
          <cell r="J911">
            <v>0</v>
          </cell>
        </row>
        <row r="912">
          <cell r="A912">
            <v>102</v>
          </cell>
          <cell r="B912">
            <v>2</v>
          </cell>
          <cell r="C912">
            <v>15</v>
          </cell>
          <cell r="D912" t="str">
            <v>ROMaisI</v>
          </cell>
          <cell r="E912">
            <v>45</v>
          </cell>
          <cell r="F912" t="str">
            <v>Hoplolaimidae</v>
          </cell>
          <cell r="G912" t="str">
            <v>female</v>
          </cell>
          <cell r="H912" t="str">
            <v>herbivor</v>
          </cell>
          <cell r="I912">
            <v>0</v>
          </cell>
          <cell r="J912">
            <v>0</v>
          </cell>
        </row>
        <row r="913">
          <cell r="A913">
            <v>103</v>
          </cell>
          <cell r="B913">
            <v>2</v>
          </cell>
          <cell r="C913">
            <v>15</v>
          </cell>
          <cell r="D913" t="str">
            <v>ROMaisI</v>
          </cell>
          <cell r="E913">
            <v>45</v>
          </cell>
          <cell r="F913" t="str">
            <v>Tylenchidae</v>
          </cell>
          <cell r="G913" t="str">
            <v>female</v>
          </cell>
          <cell r="H913" t="str">
            <v>fungivor</v>
          </cell>
          <cell r="I913" t="str">
            <v>x</v>
          </cell>
          <cell r="J913">
            <v>0</v>
          </cell>
        </row>
        <row r="914">
          <cell r="A914">
            <v>104</v>
          </cell>
          <cell r="B914">
            <v>2</v>
          </cell>
          <cell r="C914">
            <v>15</v>
          </cell>
          <cell r="D914" t="str">
            <v>ROMaisI</v>
          </cell>
          <cell r="E914">
            <v>45</v>
          </cell>
          <cell r="F914" t="str">
            <v>Cephalobidae</v>
          </cell>
          <cell r="G914" t="str">
            <v>juvenil</v>
          </cell>
          <cell r="H914" t="str">
            <v>bacterivor</v>
          </cell>
          <cell r="I914">
            <v>0</v>
          </cell>
          <cell r="J914">
            <v>0</v>
          </cell>
        </row>
        <row r="915">
          <cell r="A915">
            <v>1</v>
          </cell>
          <cell r="B915">
            <v>2</v>
          </cell>
          <cell r="C915">
            <v>7</v>
          </cell>
          <cell r="D915" t="str">
            <v>DO2009</v>
          </cell>
          <cell r="E915">
            <v>19</v>
          </cell>
          <cell r="F915" t="str">
            <v>Cephalobidae</v>
          </cell>
          <cell r="G915" t="str">
            <v>female</v>
          </cell>
          <cell r="H915" t="str">
            <v>bacterivor</v>
          </cell>
          <cell r="I915">
            <v>0</v>
          </cell>
        </row>
        <row r="916">
          <cell r="A916">
            <v>2</v>
          </cell>
          <cell r="B916">
            <v>2</v>
          </cell>
          <cell r="C916">
            <v>7</v>
          </cell>
          <cell r="D916" t="str">
            <v>DO2009</v>
          </cell>
          <cell r="E916">
            <v>19</v>
          </cell>
          <cell r="F916" t="str">
            <v>Rhabditidae</v>
          </cell>
          <cell r="G916" t="str">
            <v>juvenil</v>
          </cell>
          <cell r="H916" t="str">
            <v>bacterivor</v>
          </cell>
          <cell r="I916">
            <v>0</v>
          </cell>
        </row>
        <row r="917">
          <cell r="A917">
            <v>3</v>
          </cell>
          <cell r="B917">
            <v>2</v>
          </cell>
          <cell r="C917">
            <v>7</v>
          </cell>
          <cell r="D917" t="str">
            <v>DO2009</v>
          </cell>
          <cell r="E917">
            <v>19</v>
          </cell>
          <cell r="F917" t="str">
            <v>Panagrolaimidae</v>
          </cell>
          <cell r="G917" t="str">
            <v>male</v>
          </cell>
          <cell r="H917" t="str">
            <v>bacterivor</v>
          </cell>
          <cell r="I917" t="str">
            <v>x</v>
          </cell>
        </row>
        <row r="918">
          <cell r="A918">
            <v>4</v>
          </cell>
          <cell r="B918">
            <v>2</v>
          </cell>
          <cell r="C918">
            <v>7</v>
          </cell>
          <cell r="D918" t="str">
            <v>DO2009</v>
          </cell>
          <cell r="E918">
            <v>19</v>
          </cell>
          <cell r="F918" t="str">
            <v>Dolichodoridae</v>
          </cell>
          <cell r="G918" t="str">
            <v>juvenil</v>
          </cell>
          <cell r="H918" t="str">
            <v>herbivor</v>
          </cell>
          <cell r="I918">
            <v>0</v>
          </cell>
        </row>
        <row r="919">
          <cell r="A919">
            <v>5</v>
          </cell>
          <cell r="B919">
            <v>2</v>
          </cell>
          <cell r="C919">
            <v>7</v>
          </cell>
          <cell r="D919" t="str">
            <v>DO2009</v>
          </cell>
          <cell r="E919">
            <v>19</v>
          </cell>
          <cell r="F919" t="str">
            <v>Cephalobidae</v>
          </cell>
          <cell r="G919" t="str">
            <v>juvenil</v>
          </cell>
          <cell r="H919" t="str">
            <v>bacterivor</v>
          </cell>
          <cell r="I919">
            <v>0</v>
          </cell>
        </row>
        <row r="920">
          <cell r="A920">
            <v>6</v>
          </cell>
          <cell r="B920">
            <v>2</v>
          </cell>
          <cell r="C920">
            <v>7</v>
          </cell>
          <cell r="D920" t="str">
            <v>DO2009</v>
          </cell>
          <cell r="E920">
            <v>19</v>
          </cell>
          <cell r="F920" t="str">
            <v>Panagrolaimidae</v>
          </cell>
          <cell r="G920" t="str">
            <v>male</v>
          </cell>
          <cell r="H920" t="str">
            <v>bacterivor</v>
          </cell>
          <cell r="I920">
            <v>0</v>
          </cell>
        </row>
        <row r="921">
          <cell r="A921">
            <v>7</v>
          </cell>
          <cell r="B921">
            <v>2</v>
          </cell>
          <cell r="C921">
            <v>7</v>
          </cell>
          <cell r="D921" t="str">
            <v>DO2009</v>
          </cell>
          <cell r="E921">
            <v>19</v>
          </cell>
          <cell r="F921" t="str">
            <v>Panagrolaimidae</v>
          </cell>
          <cell r="G921" t="str">
            <v>juvenil</v>
          </cell>
          <cell r="H921" t="str">
            <v>bacterivor</v>
          </cell>
          <cell r="I921">
            <v>0</v>
          </cell>
        </row>
        <row r="922">
          <cell r="A922">
            <v>8</v>
          </cell>
          <cell r="B922">
            <v>2</v>
          </cell>
          <cell r="C922">
            <v>7</v>
          </cell>
          <cell r="D922" t="str">
            <v>DO2009</v>
          </cell>
          <cell r="E922">
            <v>19</v>
          </cell>
          <cell r="F922" t="str">
            <v>Cephalobidae</v>
          </cell>
          <cell r="G922" t="str">
            <v>female</v>
          </cell>
          <cell r="H922" t="str">
            <v>bacterivor</v>
          </cell>
          <cell r="I922">
            <v>0</v>
          </cell>
        </row>
        <row r="923">
          <cell r="A923">
            <v>9</v>
          </cell>
          <cell r="B923">
            <v>2</v>
          </cell>
          <cell r="C923">
            <v>7</v>
          </cell>
          <cell r="D923" t="str">
            <v>DO2009</v>
          </cell>
          <cell r="E923">
            <v>19</v>
          </cell>
          <cell r="F923" t="str">
            <v>Thornenematidae</v>
          </cell>
          <cell r="G923" t="str">
            <v>female</v>
          </cell>
          <cell r="H923" t="str">
            <v>omnivor</v>
          </cell>
          <cell r="I923" t="str">
            <v>x</v>
          </cell>
        </row>
        <row r="924">
          <cell r="A924">
            <v>10</v>
          </cell>
          <cell r="B924">
            <v>2</v>
          </cell>
          <cell r="C924">
            <v>7</v>
          </cell>
          <cell r="D924" t="str">
            <v>DO2009</v>
          </cell>
          <cell r="E924">
            <v>19</v>
          </cell>
          <cell r="F924" t="str">
            <v>Mononchidae</v>
          </cell>
          <cell r="G924" t="str">
            <v>female</v>
          </cell>
          <cell r="H924" t="str">
            <v>carnivor</v>
          </cell>
          <cell r="I924">
            <v>0</v>
          </cell>
        </row>
        <row r="925">
          <cell r="A925">
            <v>11</v>
          </cell>
          <cell r="B925">
            <v>2</v>
          </cell>
          <cell r="C925">
            <v>7</v>
          </cell>
          <cell r="D925" t="str">
            <v>DO2009</v>
          </cell>
          <cell r="E925">
            <v>19</v>
          </cell>
          <cell r="F925" t="str">
            <v>Qudsianematidae</v>
          </cell>
          <cell r="G925" t="str">
            <v>female</v>
          </cell>
          <cell r="H925" t="str">
            <v>omnivor</v>
          </cell>
          <cell r="I925">
            <v>0</v>
          </cell>
        </row>
        <row r="926">
          <cell r="A926">
            <v>12</v>
          </cell>
          <cell r="B926">
            <v>2</v>
          </cell>
          <cell r="C926">
            <v>7</v>
          </cell>
          <cell r="D926" t="str">
            <v>DO2009</v>
          </cell>
          <cell r="E926">
            <v>19</v>
          </cell>
          <cell r="F926" t="str">
            <v>Panagrolaimidae</v>
          </cell>
          <cell r="G926" t="str">
            <v>female</v>
          </cell>
          <cell r="H926" t="str">
            <v>bacterivor</v>
          </cell>
          <cell r="I926">
            <v>0</v>
          </cell>
        </row>
        <row r="927">
          <cell r="A927">
            <v>13</v>
          </cell>
          <cell r="B927">
            <v>2</v>
          </cell>
          <cell r="C927">
            <v>7</v>
          </cell>
          <cell r="D927" t="str">
            <v>DO2009</v>
          </cell>
          <cell r="E927">
            <v>19</v>
          </cell>
          <cell r="F927" t="str">
            <v>Aphelenchoididae</v>
          </cell>
          <cell r="G927" t="str">
            <v>female</v>
          </cell>
          <cell r="H927" t="str">
            <v>fungivor</v>
          </cell>
          <cell r="I927">
            <v>0</v>
          </cell>
        </row>
        <row r="928">
          <cell r="A928">
            <v>14</v>
          </cell>
          <cell r="B928">
            <v>2</v>
          </cell>
          <cell r="C928">
            <v>7</v>
          </cell>
          <cell r="D928" t="str">
            <v>DO2009</v>
          </cell>
          <cell r="E928">
            <v>19</v>
          </cell>
          <cell r="F928" t="str">
            <v>Cephalobidae</v>
          </cell>
          <cell r="G928" t="str">
            <v>female</v>
          </cell>
          <cell r="H928" t="str">
            <v>bacterivor</v>
          </cell>
          <cell r="I928">
            <v>0</v>
          </cell>
        </row>
        <row r="929">
          <cell r="A929">
            <v>15</v>
          </cell>
          <cell r="B929">
            <v>2</v>
          </cell>
          <cell r="C929">
            <v>7</v>
          </cell>
          <cell r="D929" t="str">
            <v>DO2009</v>
          </cell>
          <cell r="E929">
            <v>19</v>
          </cell>
          <cell r="F929" t="str">
            <v>Cephalobidae</v>
          </cell>
          <cell r="G929" t="str">
            <v>male</v>
          </cell>
          <cell r="H929" t="str">
            <v>bacterivor</v>
          </cell>
          <cell r="I929">
            <v>0</v>
          </cell>
        </row>
        <row r="930">
          <cell r="A930">
            <v>16</v>
          </cell>
          <cell r="B930">
            <v>2</v>
          </cell>
          <cell r="C930">
            <v>7</v>
          </cell>
          <cell r="D930" t="str">
            <v>DO2009</v>
          </cell>
          <cell r="E930">
            <v>19</v>
          </cell>
          <cell r="F930" t="str">
            <v>Cephalobidae</v>
          </cell>
          <cell r="G930" t="str">
            <v>female</v>
          </cell>
          <cell r="H930" t="str">
            <v>bacterivor</v>
          </cell>
          <cell r="I930">
            <v>0</v>
          </cell>
        </row>
        <row r="931">
          <cell r="A931">
            <v>17</v>
          </cell>
          <cell r="B931">
            <v>2</v>
          </cell>
          <cell r="C931">
            <v>7</v>
          </cell>
          <cell r="D931" t="str">
            <v>DO2009</v>
          </cell>
          <cell r="E931">
            <v>19</v>
          </cell>
          <cell r="F931" t="str">
            <v>Panagrolaimidae</v>
          </cell>
          <cell r="G931" t="str">
            <v>female</v>
          </cell>
          <cell r="H931" t="str">
            <v>bacterivor</v>
          </cell>
          <cell r="I931">
            <v>0</v>
          </cell>
        </row>
        <row r="932">
          <cell r="A932">
            <v>18</v>
          </cell>
          <cell r="B932">
            <v>2</v>
          </cell>
          <cell r="C932">
            <v>7</v>
          </cell>
          <cell r="D932" t="str">
            <v>DO2009</v>
          </cell>
          <cell r="E932">
            <v>19</v>
          </cell>
          <cell r="F932" t="str">
            <v>Aphelenchoididae</v>
          </cell>
          <cell r="G932" t="str">
            <v>female</v>
          </cell>
          <cell r="H932" t="str">
            <v>fungivor</v>
          </cell>
          <cell r="I932">
            <v>0</v>
          </cell>
        </row>
        <row r="933">
          <cell r="A933">
            <v>19</v>
          </cell>
          <cell r="B933">
            <v>2</v>
          </cell>
          <cell r="C933">
            <v>7</v>
          </cell>
          <cell r="D933" t="str">
            <v>DO2009</v>
          </cell>
          <cell r="E933">
            <v>19</v>
          </cell>
          <cell r="F933" t="str">
            <v>Cephalobidae</v>
          </cell>
          <cell r="G933" t="str">
            <v>female</v>
          </cell>
          <cell r="H933" t="str">
            <v>bacterivor</v>
          </cell>
          <cell r="I933">
            <v>0</v>
          </cell>
        </row>
        <row r="934">
          <cell r="A934">
            <v>20</v>
          </cell>
          <cell r="B934">
            <v>2</v>
          </cell>
          <cell r="C934">
            <v>7</v>
          </cell>
          <cell r="D934" t="str">
            <v>DO2009</v>
          </cell>
          <cell r="E934">
            <v>19</v>
          </cell>
          <cell r="F934" t="str">
            <v>Tylenchidae</v>
          </cell>
          <cell r="G934" t="str">
            <v>female</v>
          </cell>
          <cell r="H934" t="str">
            <v>fungivor</v>
          </cell>
          <cell r="I934" t="str">
            <v>C-Beleo/Tylen</v>
          </cell>
        </row>
        <row r="935">
          <cell r="A935">
            <v>21</v>
          </cell>
          <cell r="B935">
            <v>2</v>
          </cell>
          <cell r="C935">
            <v>7</v>
          </cell>
          <cell r="D935" t="str">
            <v>DO2009</v>
          </cell>
          <cell r="E935">
            <v>19</v>
          </cell>
          <cell r="F935" t="str">
            <v>Panagrolaimidae</v>
          </cell>
          <cell r="G935" t="str">
            <v>female</v>
          </cell>
          <cell r="H935" t="str">
            <v>bacterivor</v>
          </cell>
          <cell r="I935">
            <v>0</v>
          </cell>
        </row>
        <row r="936">
          <cell r="A936">
            <v>22</v>
          </cell>
          <cell r="B936">
            <v>2</v>
          </cell>
          <cell r="C936">
            <v>7</v>
          </cell>
          <cell r="D936" t="str">
            <v>DO2009</v>
          </cell>
          <cell r="E936">
            <v>19</v>
          </cell>
          <cell r="F936" t="str">
            <v>Dolichodoridae</v>
          </cell>
          <cell r="G936" t="str">
            <v>juvenil</v>
          </cell>
          <cell r="H936" t="str">
            <v>herbivor</v>
          </cell>
          <cell r="I936" t="str">
            <v>P</v>
          </cell>
        </row>
        <row r="937">
          <cell r="A937">
            <v>23</v>
          </cell>
          <cell r="B937">
            <v>2</v>
          </cell>
          <cell r="C937">
            <v>7</v>
          </cell>
          <cell r="D937" t="str">
            <v>DO2009</v>
          </cell>
          <cell r="E937">
            <v>19</v>
          </cell>
          <cell r="F937" t="str">
            <v>Panagrolaimidae</v>
          </cell>
          <cell r="G937" t="str">
            <v>female</v>
          </cell>
          <cell r="H937" t="str">
            <v>bacterivor</v>
          </cell>
          <cell r="I937">
            <v>0</v>
          </cell>
        </row>
        <row r="938">
          <cell r="A938">
            <v>24</v>
          </cell>
          <cell r="B938">
            <v>2</v>
          </cell>
          <cell r="C938">
            <v>7</v>
          </cell>
          <cell r="D938" t="str">
            <v>DO2009</v>
          </cell>
          <cell r="E938">
            <v>19</v>
          </cell>
          <cell r="F938" t="str">
            <v>Dolichodoridae</v>
          </cell>
          <cell r="G938" t="str">
            <v>female</v>
          </cell>
          <cell r="H938" t="str">
            <v>herbivor</v>
          </cell>
          <cell r="I938">
            <v>0</v>
          </cell>
        </row>
        <row r="939">
          <cell r="A939">
            <v>25</v>
          </cell>
          <cell r="B939">
            <v>2</v>
          </cell>
          <cell r="C939">
            <v>7</v>
          </cell>
          <cell r="D939" t="str">
            <v>DO2009</v>
          </cell>
          <cell r="E939">
            <v>19</v>
          </cell>
          <cell r="F939" t="str">
            <v>Cephalobidae</v>
          </cell>
          <cell r="G939" t="str">
            <v>female</v>
          </cell>
          <cell r="H939" t="str">
            <v>bacterivor</v>
          </cell>
          <cell r="I939">
            <v>0</v>
          </cell>
        </row>
        <row r="940">
          <cell r="A940">
            <v>26</v>
          </cell>
          <cell r="B940">
            <v>2</v>
          </cell>
          <cell r="C940">
            <v>7</v>
          </cell>
          <cell r="D940" t="str">
            <v>DO2009</v>
          </cell>
          <cell r="E940">
            <v>19</v>
          </cell>
          <cell r="F940" t="str">
            <v>Mononchidae</v>
          </cell>
          <cell r="G940" t="str">
            <v>female</v>
          </cell>
          <cell r="H940" t="str">
            <v>carnivor</v>
          </cell>
          <cell r="I940">
            <v>0</v>
          </cell>
        </row>
        <row r="941">
          <cell r="A941">
            <v>27</v>
          </cell>
          <cell r="B941">
            <v>2</v>
          </cell>
          <cell r="C941">
            <v>7</v>
          </cell>
          <cell r="D941" t="str">
            <v>DO2009</v>
          </cell>
          <cell r="E941">
            <v>19</v>
          </cell>
          <cell r="F941" t="str">
            <v>Cephalobidae</v>
          </cell>
          <cell r="G941" t="str">
            <v>female</v>
          </cell>
          <cell r="H941" t="str">
            <v>bacterivor</v>
          </cell>
          <cell r="I941">
            <v>0</v>
          </cell>
        </row>
        <row r="942">
          <cell r="A942">
            <v>28</v>
          </cell>
          <cell r="B942">
            <v>2</v>
          </cell>
          <cell r="C942">
            <v>7</v>
          </cell>
          <cell r="D942" t="str">
            <v>DO2009</v>
          </cell>
          <cell r="E942">
            <v>19</v>
          </cell>
          <cell r="F942" t="str">
            <v>Panagrolaimidae</v>
          </cell>
          <cell r="G942" t="str">
            <v>female</v>
          </cell>
          <cell r="H942" t="str">
            <v>bacterivor</v>
          </cell>
          <cell r="I942">
            <v>0</v>
          </cell>
        </row>
        <row r="943">
          <cell r="A943">
            <v>29</v>
          </cell>
          <cell r="B943">
            <v>2</v>
          </cell>
          <cell r="C943">
            <v>7</v>
          </cell>
          <cell r="D943" t="str">
            <v>DO2009</v>
          </cell>
          <cell r="E943">
            <v>19</v>
          </cell>
          <cell r="F943" t="str">
            <v>Qudsianematidae</v>
          </cell>
          <cell r="G943" t="str">
            <v>juvenil</v>
          </cell>
          <cell r="H943" t="str">
            <v>omnivor</v>
          </cell>
          <cell r="I943" t="str">
            <v>x</v>
          </cell>
        </row>
        <row r="944">
          <cell r="A944">
            <v>30</v>
          </cell>
          <cell r="B944">
            <v>2</v>
          </cell>
          <cell r="C944">
            <v>7</v>
          </cell>
          <cell r="D944" t="str">
            <v>DO2009</v>
          </cell>
          <cell r="E944">
            <v>19</v>
          </cell>
          <cell r="F944" t="str">
            <v>Aphelenchoididae</v>
          </cell>
          <cell r="G944" t="str">
            <v>juvenil</v>
          </cell>
          <cell r="H944" t="str">
            <v>fungivor</v>
          </cell>
          <cell r="I944">
            <v>0</v>
          </cell>
        </row>
        <row r="945">
          <cell r="A945">
            <v>31</v>
          </cell>
          <cell r="B945">
            <v>2</v>
          </cell>
          <cell r="C945">
            <v>7</v>
          </cell>
          <cell r="D945" t="str">
            <v>DO2009</v>
          </cell>
          <cell r="E945">
            <v>19</v>
          </cell>
          <cell r="F945" t="str">
            <v>Panagrolaimidae</v>
          </cell>
          <cell r="G945" t="str">
            <v>male</v>
          </cell>
          <cell r="H945" t="str">
            <v>bacterivor</v>
          </cell>
          <cell r="I945">
            <v>0</v>
          </cell>
        </row>
        <row r="946">
          <cell r="A946">
            <v>32</v>
          </cell>
          <cell r="B946">
            <v>2</v>
          </cell>
          <cell r="C946">
            <v>7</v>
          </cell>
          <cell r="D946" t="str">
            <v>DO2009</v>
          </cell>
          <cell r="E946">
            <v>19</v>
          </cell>
          <cell r="F946" t="str">
            <v>Aphelenchidae</v>
          </cell>
          <cell r="G946" t="str">
            <v>female</v>
          </cell>
          <cell r="H946" t="str">
            <v>fungivor</v>
          </cell>
          <cell r="I946" t="str">
            <v>x</v>
          </cell>
        </row>
        <row r="947">
          <cell r="A947">
            <v>33</v>
          </cell>
          <cell r="B947">
            <v>2</v>
          </cell>
          <cell r="C947">
            <v>7</v>
          </cell>
          <cell r="D947" t="str">
            <v>DO2009</v>
          </cell>
          <cell r="E947">
            <v>19</v>
          </cell>
          <cell r="F947" t="str">
            <v>Tylenchidae</v>
          </cell>
          <cell r="G947" t="str">
            <v>juvenil</v>
          </cell>
          <cell r="H947" t="str">
            <v>fungivor</v>
          </cell>
          <cell r="I947" t="str">
            <v>filenchus</v>
          </cell>
        </row>
        <row r="948">
          <cell r="A948">
            <v>34</v>
          </cell>
          <cell r="B948">
            <v>2</v>
          </cell>
          <cell r="C948">
            <v>7</v>
          </cell>
          <cell r="D948" t="str">
            <v>DO2009</v>
          </cell>
          <cell r="E948">
            <v>19</v>
          </cell>
          <cell r="F948" t="str">
            <v>Rhabditidae</v>
          </cell>
          <cell r="G948" t="str">
            <v>female</v>
          </cell>
          <cell r="H948" t="str">
            <v>bacterivor</v>
          </cell>
          <cell r="I948">
            <v>0</v>
          </cell>
        </row>
        <row r="949">
          <cell r="A949">
            <v>35</v>
          </cell>
          <cell r="B949">
            <v>2</v>
          </cell>
          <cell r="C949">
            <v>7</v>
          </cell>
          <cell r="D949" t="str">
            <v>DO2009</v>
          </cell>
          <cell r="E949">
            <v>19</v>
          </cell>
          <cell r="F949" t="str">
            <v>Aphelenchoididae</v>
          </cell>
          <cell r="G949" t="str">
            <v>female</v>
          </cell>
          <cell r="H949" t="str">
            <v>fungivor</v>
          </cell>
          <cell r="I949">
            <v>0</v>
          </cell>
        </row>
        <row r="950">
          <cell r="A950">
            <v>36</v>
          </cell>
          <cell r="B950">
            <v>2</v>
          </cell>
          <cell r="C950">
            <v>7</v>
          </cell>
          <cell r="D950" t="str">
            <v>DO2009</v>
          </cell>
          <cell r="E950">
            <v>19</v>
          </cell>
          <cell r="F950" t="str">
            <v>Panagrolaimidae</v>
          </cell>
          <cell r="G950" t="str">
            <v>juvenil</v>
          </cell>
          <cell r="H950" t="str">
            <v>bacterivor</v>
          </cell>
          <cell r="I950">
            <v>0</v>
          </cell>
        </row>
        <row r="951">
          <cell r="A951">
            <v>37</v>
          </cell>
          <cell r="B951">
            <v>2</v>
          </cell>
          <cell r="C951">
            <v>7</v>
          </cell>
          <cell r="D951" t="str">
            <v>DO2009</v>
          </cell>
          <cell r="E951">
            <v>19</v>
          </cell>
          <cell r="F951" t="str">
            <v>Aphelenchoididae</v>
          </cell>
          <cell r="G951" t="str">
            <v>female</v>
          </cell>
          <cell r="H951" t="str">
            <v>fungivor</v>
          </cell>
          <cell r="I951">
            <v>0</v>
          </cell>
        </row>
        <row r="952">
          <cell r="A952">
            <v>38</v>
          </cell>
          <cell r="B952">
            <v>2</v>
          </cell>
          <cell r="C952">
            <v>7</v>
          </cell>
          <cell r="D952" t="str">
            <v>DO2009</v>
          </cell>
          <cell r="E952">
            <v>19</v>
          </cell>
          <cell r="F952" t="str">
            <v>Panagrolaimidae</v>
          </cell>
          <cell r="G952" t="str">
            <v>female</v>
          </cell>
          <cell r="H952" t="str">
            <v>bacterivor</v>
          </cell>
          <cell r="I952">
            <v>0</v>
          </cell>
        </row>
        <row r="953">
          <cell r="A953">
            <v>39</v>
          </cell>
          <cell r="B953">
            <v>2</v>
          </cell>
          <cell r="C953">
            <v>7</v>
          </cell>
          <cell r="D953" t="str">
            <v>DO2009</v>
          </cell>
          <cell r="E953">
            <v>19</v>
          </cell>
          <cell r="F953" t="str">
            <v>Cephalobidae</v>
          </cell>
          <cell r="G953" t="str">
            <v>female</v>
          </cell>
          <cell r="H953" t="str">
            <v>bacterivor</v>
          </cell>
          <cell r="I953">
            <v>0</v>
          </cell>
        </row>
        <row r="954">
          <cell r="A954">
            <v>40</v>
          </cell>
          <cell r="B954">
            <v>2</v>
          </cell>
          <cell r="C954">
            <v>7</v>
          </cell>
          <cell r="D954" t="str">
            <v>DO2009</v>
          </cell>
          <cell r="E954">
            <v>19</v>
          </cell>
          <cell r="F954" t="str">
            <v>Qudsianematidae</v>
          </cell>
          <cell r="G954" t="str">
            <v>juvenil</v>
          </cell>
          <cell r="H954" t="str">
            <v>omnivor</v>
          </cell>
          <cell r="I954">
            <v>0</v>
          </cell>
        </row>
        <row r="955">
          <cell r="A955">
            <v>41</v>
          </cell>
          <cell r="B955">
            <v>2</v>
          </cell>
          <cell r="C955">
            <v>7</v>
          </cell>
          <cell r="D955" t="str">
            <v>DO2009</v>
          </cell>
          <cell r="E955">
            <v>19</v>
          </cell>
          <cell r="F955" t="str">
            <v>Cephalobidae</v>
          </cell>
          <cell r="G955" t="str">
            <v>female</v>
          </cell>
          <cell r="H955" t="str">
            <v>bacterivor</v>
          </cell>
          <cell r="I955">
            <v>0</v>
          </cell>
        </row>
        <row r="956">
          <cell r="A956">
            <v>42</v>
          </cell>
          <cell r="B956">
            <v>2</v>
          </cell>
          <cell r="C956">
            <v>7</v>
          </cell>
          <cell r="D956" t="str">
            <v>DO2009</v>
          </cell>
          <cell r="E956">
            <v>19</v>
          </cell>
          <cell r="F956" t="str">
            <v>Panagrolaimidae</v>
          </cell>
          <cell r="G956" t="str">
            <v>female</v>
          </cell>
          <cell r="H956" t="str">
            <v>bacterivor</v>
          </cell>
          <cell r="I956">
            <v>0</v>
          </cell>
        </row>
        <row r="957">
          <cell r="A957">
            <v>43</v>
          </cell>
          <cell r="B957">
            <v>2</v>
          </cell>
          <cell r="C957">
            <v>7</v>
          </cell>
          <cell r="D957" t="str">
            <v>DO2009</v>
          </cell>
          <cell r="E957">
            <v>19</v>
          </cell>
          <cell r="F957" t="str">
            <v>Cephalobidae</v>
          </cell>
          <cell r="G957" t="str">
            <v>male</v>
          </cell>
          <cell r="H957" t="str">
            <v>bacterivor</v>
          </cell>
          <cell r="I957">
            <v>0</v>
          </cell>
        </row>
        <row r="958">
          <cell r="A958">
            <v>44</v>
          </cell>
          <cell r="B958">
            <v>2</v>
          </cell>
          <cell r="C958">
            <v>7</v>
          </cell>
          <cell r="D958" t="str">
            <v>DO2009</v>
          </cell>
          <cell r="E958">
            <v>19</v>
          </cell>
          <cell r="F958" t="str">
            <v>Qudsianematidae</v>
          </cell>
          <cell r="G958" t="str">
            <v>female</v>
          </cell>
          <cell r="H958" t="str">
            <v>omnivor</v>
          </cell>
          <cell r="I958">
            <v>0</v>
          </cell>
        </row>
        <row r="959">
          <cell r="A959">
            <v>45</v>
          </cell>
          <cell r="B959">
            <v>2</v>
          </cell>
          <cell r="C959">
            <v>7</v>
          </cell>
          <cell r="D959" t="str">
            <v>DO2009</v>
          </cell>
          <cell r="E959">
            <v>19</v>
          </cell>
          <cell r="F959" t="str">
            <v>Dolichodoridae</v>
          </cell>
          <cell r="G959" t="str">
            <v>female</v>
          </cell>
          <cell r="H959" t="str">
            <v>herbivor</v>
          </cell>
          <cell r="I959">
            <v>0</v>
          </cell>
        </row>
        <row r="960">
          <cell r="A960">
            <v>46</v>
          </cell>
          <cell r="B960">
            <v>2</v>
          </cell>
          <cell r="C960">
            <v>7</v>
          </cell>
          <cell r="D960" t="str">
            <v>DO2009</v>
          </cell>
          <cell r="E960">
            <v>19</v>
          </cell>
          <cell r="F960" t="str">
            <v>Aphelenchoididae</v>
          </cell>
          <cell r="G960" t="str">
            <v>female</v>
          </cell>
          <cell r="H960" t="str">
            <v>fungivor</v>
          </cell>
          <cell r="I960">
            <v>0</v>
          </cell>
        </row>
        <row r="961">
          <cell r="A961">
            <v>47</v>
          </cell>
          <cell r="B961">
            <v>2</v>
          </cell>
          <cell r="C961">
            <v>7</v>
          </cell>
          <cell r="D961" t="str">
            <v>DO2009</v>
          </cell>
          <cell r="E961">
            <v>19</v>
          </cell>
          <cell r="F961" t="str">
            <v>Aphelenchidae</v>
          </cell>
          <cell r="G961" t="str">
            <v>female</v>
          </cell>
          <cell r="H961" t="str">
            <v>fungivor</v>
          </cell>
          <cell r="I961">
            <v>0</v>
          </cell>
        </row>
        <row r="962">
          <cell r="A962">
            <v>48</v>
          </cell>
          <cell r="B962">
            <v>2</v>
          </cell>
          <cell r="C962">
            <v>7</v>
          </cell>
          <cell r="D962" t="str">
            <v>DO2009</v>
          </cell>
          <cell r="E962">
            <v>19</v>
          </cell>
          <cell r="F962" t="str">
            <v>Aphelenchoididae</v>
          </cell>
          <cell r="G962" t="str">
            <v>female</v>
          </cell>
          <cell r="H962" t="str">
            <v>fungivor</v>
          </cell>
          <cell r="I962">
            <v>0</v>
          </cell>
        </row>
        <row r="963">
          <cell r="A963">
            <v>49</v>
          </cell>
          <cell r="B963">
            <v>2</v>
          </cell>
          <cell r="C963">
            <v>7</v>
          </cell>
          <cell r="D963" t="str">
            <v>DO2009</v>
          </cell>
          <cell r="E963">
            <v>19</v>
          </cell>
          <cell r="F963" t="str">
            <v>Tylenchidae</v>
          </cell>
          <cell r="G963" t="str">
            <v>female</v>
          </cell>
          <cell r="H963" t="str">
            <v>herbivor</v>
          </cell>
          <cell r="I963" t="str">
            <v>basiria</v>
          </cell>
        </row>
        <row r="964">
          <cell r="A964">
            <v>50</v>
          </cell>
          <cell r="B964">
            <v>2</v>
          </cell>
          <cell r="C964">
            <v>7</v>
          </cell>
          <cell r="D964" t="str">
            <v>DO2009</v>
          </cell>
          <cell r="E964">
            <v>19</v>
          </cell>
          <cell r="F964" t="str">
            <v>Tylenchidae</v>
          </cell>
          <cell r="G964" t="str">
            <v>female</v>
          </cell>
          <cell r="H964" t="str">
            <v>herbivor</v>
          </cell>
          <cell r="I964" t="str">
            <v>basiria</v>
          </cell>
        </row>
        <row r="965">
          <cell r="A965">
            <v>51</v>
          </cell>
          <cell r="B965">
            <v>2</v>
          </cell>
          <cell r="C965">
            <v>7</v>
          </cell>
          <cell r="D965" t="str">
            <v>DO2009</v>
          </cell>
          <cell r="E965">
            <v>19</v>
          </cell>
          <cell r="F965" t="str">
            <v>Aphelenchoididae</v>
          </cell>
          <cell r="G965" t="str">
            <v>female</v>
          </cell>
          <cell r="H965" t="str">
            <v>fungivor</v>
          </cell>
          <cell r="I965">
            <v>0</v>
          </cell>
        </row>
        <row r="966">
          <cell r="A966">
            <v>52</v>
          </cell>
          <cell r="B966">
            <v>2</v>
          </cell>
          <cell r="C966">
            <v>7</v>
          </cell>
          <cell r="D966" t="str">
            <v>DO2009</v>
          </cell>
          <cell r="E966">
            <v>19</v>
          </cell>
          <cell r="F966" t="str">
            <v>Aphelenchoididae</v>
          </cell>
          <cell r="G966" t="str">
            <v>female</v>
          </cell>
          <cell r="H966" t="str">
            <v>fungivor</v>
          </cell>
          <cell r="I966">
            <v>0</v>
          </cell>
        </row>
        <row r="967">
          <cell r="A967">
            <v>53</v>
          </cell>
          <cell r="B967">
            <v>2</v>
          </cell>
          <cell r="C967">
            <v>7</v>
          </cell>
          <cell r="D967" t="str">
            <v>DO2009</v>
          </cell>
          <cell r="E967">
            <v>19</v>
          </cell>
          <cell r="F967" t="str">
            <v>Dolichodoridae</v>
          </cell>
          <cell r="G967" t="str">
            <v>juvenil</v>
          </cell>
          <cell r="H967" t="str">
            <v>herbivor</v>
          </cell>
          <cell r="I967">
            <v>0</v>
          </cell>
        </row>
        <row r="968">
          <cell r="A968">
            <v>54</v>
          </cell>
          <cell r="B968">
            <v>2</v>
          </cell>
          <cell r="C968">
            <v>7</v>
          </cell>
          <cell r="D968" t="str">
            <v>DO2009</v>
          </cell>
          <cell r="E968">
            <v>19</v>
          </cell>
          <cell r="F968" t="str">
            <v>Panagrolaimidae</v>
          </cell>
          <cell r="G968" t="str">
            <v>female</v>
          </cell>
          <cell r="H968" t="str">
            <v>bacterivor</v>
          </cell>
          <cell r="I968">
            <v>0</v>
          </cell>
        </row>
        <row r="969">
          <cell r="A969">
            <v>55</v>
          </cell>
          <cell r="B969">
            <v>2</v>
          </cell>
          <cell r="C969">
            <v>7</v>
          </cell>
          <cell r="D969" t="str">
            <v>DO2009</v>
          </cell>
          <cell r="E969">
            <v>19</v>
          </cell>
          <cell r="F969" t="str">
            <v>Cephalobidae</v>
          </cell>
          <cell r="G969" t="str">
            <v>female</v>
          </cell>
          <cell r="H969" t="str">
            <v>bacterivor</v>
          </cell>
          <cell r="I969">
            <v>0</v>
          </cell>
        </row>
        <row r="970">
          <cell r="A970">
            <v>56</v>
          </cell>
          <cell r="B970">
            <v>2</v>
          </cell>
          <cell r="C970">
            <v>7</v>
          </cell>
          <cell r="D970" t="str">
            <v>DO2009</v>
          </cell>
          <cell r="E970">
            <v>19</v>
          </cell>
          <cell r="F970" t="str">
            <v>Panagrolaimidae</v>
          </cell>
          <cell r="G970" t="str">
            <v>juvenil</v>
          </cell>
          <cell r="H970" t="str">
            <v>bacterivor</v>
          </cell>
          <cell r="I970">
            <v>0</v>
          </cell>
        </row>
        <row r="971">
          <cell r="A971">
            <v>57</v>
          </cell>
          <cell r="B971">
            <v>2</v>
          </cell>
          <cell r="C971">
            <v>7</v>
          </cell>
          <cell r="D971" t="str">
            <v>DO2009</v>
          </cell>
          <cell r="E971">
            <v>19</v>
          </cell>
          <cell r="F971" t="str">
            <v>Tylenchidae</v>
          </cell>
          <cell r="G971" t="str">
            <v>female</v>
          </cell>
          <cell r="H971" t="str">
            <v>fungivor</v>
          </cell>
          <cell r="I971" t="str">
            <v>filenchus</v>
          </cell>
        </row>
        <row r="972">
          <cell r="A972">
            <v>58</v>
          </cell>
          <cell r="B972">
            <v>2</v>
          </cell>
          <cell r="C972">
            <v>7</v>
          </cell>
          <cell r="D972" t="str">
            <v>DO2009</v>
          </cell>
          <cell r="E972">
            <v>19</v>
          </cell>
          <cell r="F972" t="str">
            <v>Cephalobidae</v>
          </cell>
          <cell r="G972" t="str">
            <v>juvenil</v>
          </cell>
          <cell r="H972" t="str">
            <v>bacterivor</v>
          </cell>
          <cell r="I972">
            <v>0</v>
          </cell>
        </row>
        <row r="973">
          <cell r="A973">
            <v>59</v>
          </cell>
          <cell r="B973">
            <v>2</v>
          </cell>
          <cell r="C973">
            <v>7</v>
          </cell>
          <cell r="D973" t="str">
            <v>DO2009</v>
          </cell>
          <cell r="E973">
            <v>19</v>
          </cell>
          <cell r="F973" t="str">
            <v>Cephalobidae</v>
          </cell>
          <cell r="G973" t="str">
            <v>female</v>
          </cell>
          <cell r="H973" t="str">
            <v>bacterivor</v>
          </cell>
          <cell r="I973">
            <v>0</v>
          </cell>
        </row>
        <row r="974">
          <cell r="A974">
            <v>60</v>
          </cell>
          <cell r="B974">
            <v>2</v>
          </cell>
          <cell r="C974">
            <v>7</v>
          </cell>
          <cell r="D974" t="str">
            <v>DO2009</v>
          </cell>
          <cell r="E974">
            <v>19</v>
          </cell>
          <cell r="F974" t="str">
            <v>Panagrolaimidae</v>
          </cell>
          <cell r="G974" t="str">
            <v>male</v>
          </cell>
          <cell r="H974" t="str">
            <v>bacterivor</v>
          </cell>
          <cell r="I974">
            <v>0</v>
          </cell>
        </row>
        <row r="975">
          <cell r="A975">
            <v>61</v>
          </cell>
          <cell r="B975">
            <v>2</v>
          </cell>
          <cell r="C975">
            <v>7</v>
          </cell>
          <cell r="D975" t="str">
            <v>DO2009</v>
          </cell>
          <cell r="E975">
            <v>19</v>
          </cell>
          <cell r="F975" t="str">
            <v>Cephalobidae</v>
          </cell>
          <cell r="G975" t="str">
            <v>male</v>
          </cell>
          <cell r="H975" t="str">
            <v>bacterivor</v>
          </cell>
          <cell r="I975">
            <v>0</v>
          </cell>
        </row>
        <row r="976">
          <cell r="A976">
            <v>62</v>
          </cell>
          <cell r="B976">
            <v>2</v>
          </cell>
          <cell r="C976">
            <v>7</v>
          </cell>
          <cell r="D976" t="str">
            <v>DO2009</v>
          </cell>
          <cell r="E976">
            <v>19</v>
          </cell>
          <cell r="F976" t="str">
            <v>Dolichodoridae</v>
          </cell>
          <cell r="G976" t="str">
            <v>female</v>
          </cell>
          <cell r="H976" t="str">
            <v>herbivor</v>
          </cell>
          <cell r="I976">
            <v>0</v>
          </cell>
        </row>
        <row r="977">
          <cell r="A977">
            <v>63</v>
          </cell>
          <cell r="B977">
            <v>2</v>
          </cell>
          <cell r="C977">
            <v>7</v>
          </cell>
          <cell r="D977" t="str">
            <v>DO2009</v>
          </cell>
          <cell r="E977">
            <v>19</v>
          </cell>
          <cell r="F977" t="str">
            <v>Cephalobidae</v>
          </cell>
          <cell r="G977" t="str">
            <v>female</v>
          </cell>
          <cell r="H977" t="str">
            <v>bacterivor</v>
          </cell>
          <cell r="I977">
            <v>0</v>
          </cell>
        </row>
        <row r="978">
          <cell r="A978">
            <v>64</v>
          </cell>
          <cell r="B978">
            <v>2</v>
          </cell>
          <cell r="C978">
            <v>7</v>
          </cell>
          <cell r="D978" t="str">
            <v>DO2009</v>
          </cell>
          <cell r="E978">
            <v>19</v>
          </cell>
          <cell r="F978" t="str">
            <v>Rhabditidae</v>
          </cell>
          <cell r="G978" t="str">
            <v>juvenil</v>
          </cell>
          <cell r="H978" t="str">
            <v>bacterivor</v>
          </cell>
          <cell r="I978">
            <v>0</v>
          </cell>
        </row>
        <row r="979">
          <cell r="A979">
            <v>65</v>
          </cell>
          <cell r="B979">
            <v>2</v>
          </cell>
          <cell r="C979">
            <v>7</v>
          </cell>
          <cell r="D979" t="str">
            <v>DO2009</v>
          </cell>
          <cell r="E979">
            <v>19</v>
          </cell>
          <cell r="F979" t="str">
            <v>Cephalobidae</v>
          </cell>
          <cell r="G979" t="str">
            <v>female</v>
          </cell>
          <cell r="H979" t="str">
            <v>bacterivor</v>
          </cell>
          <cell r="I979">
            <v>0</v>
          </cell>
        </row>
        <row r="980">
          <cell r="A980">
            <v>66</v>
          </cell>
          <cell r="B980">
            <v>2</v>
          </cell>
          <cell r="C980">
            <v>7</v>
          </cell>
          <cell r="D980" t="str">
            <v>DO2009</v>
          </cell>
          <cell r="E980">
            <v>19</v>
          </cell>
          <cell r="F980" t="str">
            <v>Panagrolaimidae</v>
          </cell>
          <cell r="G980" t="str">
            <v>female</v>
          </cell>
          <cell r="H980" t="str">
            <v>bacterivor</v>
          </cell>
          <cell r="I980">
            <v>0</v>
          </cell>
        </row>
        <row r="981">
          <cell r="A981">
            <v>67</v>
          </cell>
          <cell r="B981">
            <v>2</v>
          </cell>
          <cell r="C981">
            <v>7</v>
          </cell>
          <cell r="D981" t="str">
            <v>DO2009</v>
          </cell>
          <cell r="E981">
            <v>19</v>
          </cell>
          <cell r="F981" t="str">
            <v>Hoplolaimidae</v>
          </cell>
          <cell r="G981" t="str">
            <v>female</v>
          </cell>
          <cell r="H981" t="str">
            <v>herbivor</v>
          </cell>
          <cell r="I981">
            <v>0</v>
          </cell>
        </row>
        <row r="982">
          <cell r="A982">
            <v>68</v>
          </cell>
          <cell r="B982">
            <v>2</v>
          </cell>
          <cell r="C982">
            <v>7</v>
          </cell>
          <cell r="D982" t="str">
            <v>DO2009</v>
          </cell>
          <cell r="E982">
            <v>19</v>
          </cell>
          <cell r="F982" t="str">
            <v>Cephalobidae</v>
          </cell>
          <cell r="G982" t="str">
            <v>juvenil</v>
          </cell>
          <cell r="H982" t="str">
            <v>bacterivor</v>
          </cell>
          <cell r="I982">
            <v>0</v>
          </cell>
        </row>
        <row r="983">
          <cell r="A983">
            <v>69</v>
          </cell>
          <cell r="B983">
            <v>2</v>
          </cell>
          <cell r="C983">
            <v>7</v>
          </cell>
          <cell r="D983" t="str">
            <v>DO2009</v>
          </cell>
          <cell r="E983">
            <v>19</v>
          </cell>
          <cell r="F983" t="str">
            <v>Cephalobidae</v>
          </cell>
          <cell r="G983" t="str">
            <v>juvenil</v>
          </cell>
          <cell r="H983" t="str">
            <v>bacterivor</v>
          </cell>
          <cell r="I983">
            <v>0</v>
          </cell>
        </row>
        <row r="984">
          <cell r="A984">
            <v>70</v>
          </cell>
          <cell r="B984">
            <v>2</v>
          </cell>
          <cell r="C984">
            <v>7</v>
          </cell>
          <cell r="D984" t="str">
            <v>DO2009</v>
          </cell>
          <cell r="E984">
            <v>19</v>
          </cell>
          <cell r="F984" t="str">
            <v>-</v>
          </cell>
          <cell r="G984" t="str">
            <v>-</v>
          </cell>
          <cell r="H984" t="str">
            <v>-</v>
          </cell>
          <cell r="I984">
            <v>0</v>
          </cell>
        </row>
        <row r="985">
          <cell r="A985">
            <v>71</v>
          </cell>
          <cell r="B985">
            <v>2</v>
          </cell>
          <cell r="C985">
            <v>7</v>
          </cell>
          <cell r="D985" t="str">
            <v>DO2009</v>
          </cell>
          <cell r="E985">
            <v>19</v>
          </cell>
          <cell r="F985" t="str">
            <v>Panagrolaimidae</v>
          </cell>
          <cell r="G985" t="str">
            <v>female</v>
          </cell>
          <cell r="H985" t="str">
            <v>bacterivor</v>
          </cell>
          <cell r="I985">
            <v>0</v>
          </cell>
        </row>
        <row r="986">
          <cell r="A986">
            <v>72</v>
          </cell>
          <cell r="B986">
            <v>2</v>
          </cell>
          <cell r="C986">
            <v>7</v>
          </cell>
          <cell r="D986" t="str">
            <v>DO2009</v>
          </cell>
          <cell r="E986">
            <v>19</v>
          </cell>
          <cell r="F986" t="str">
            <v>Dolichodoridae</v>
          </cell>
          <cell r="G986" t="str">
            <v>juvenil</v>
          </cell>
          <cell r="H986" t="str">
            <v>herbivor</v>
          </cell>
          <cell r="I986">
            <v>0</v>
          </cell>
        </row>
        <row r="987">
          <cell r="A987">
            <v>73</v>
          </cell>
          <cell r="B987">
            <v>2</v>
          </cell>
          <cell r="C987">
            <v>7</v>
          </cell>
          <cell r="D987" t="str">
            <v>DO2009</v>
          </cell>
          <cell r="E987">
            <v>19</v>
          </cell>
          <cell r="F987" t="str">
            <v>Thornenematidae</v>
          </cell>
          <cell r="G987" t="str">
            <v>juvenil</v>
          </cell>
          <cell r="H987" t="str">
            <v>omnivor</v>
          </cell>
          <cell r="I987">
            <v>0</v>
          </cell>
        </row>
        <row r="988">
          <cell r="A988">
            <v>74</v>
          </cell>
          <cell r="B988">
            <v>2</v>
          </cell>
          <cell r="C988">
            <v>7</v>
          </cell>
          <cell r="D988" t="str">
            <v>DO2009</v>
          </cell>
          <cell r="E988">
            <v>19</v>
          </cell>
          <cell r="F988" t="str">
            <v>Cephalobidae</v>
          </cell>
          <cell r="G988" t="str">
            <v>female</v>
          </cell>
          <cell r="H988" t="str">
            <v>bacterivor</v>
          </cell>
          <cell r="I988">
            <v>0</v>
          </cell>
        </row>
        <row r="989">
          <cell r="A989">
            <v>75</v>
          </cell>
          <cell r="B989">
            <v>2</v>
          </cell>
          <cell r="C989">
            <v>7</v>
          </cell>
          <cell r="D989" t="str">
            <v>DO2009</v>
          </cell>
          <cell r="E989">
            <v>19</v>
          </cell>
          <cell r="F989" t="str">
            <v>Cephalobidae</v>
          </cell>
          <cell r="G989" t="str">
            <v>male</v>
          </cell>
          <cell r="H989" t="str">
            <v>bacterivor</v>
          </cell>
          <cell r="I989">
            <v>0</v>
          </cell>
        </row>
        <row r="990">
          <cell r="A990">
            <v>76</v>
          </cell>
          <cell r="B990">
            <v>2</v>
          </cell>
          <cell r="C990">
            <v>7</v>
          </cell>
          <cell r="D990" t="str">
            <v>DO2009</v>
          </cell>
          <cell r="E990">
            <v>19</v>
          </cell>
          <cell r="F990" t="str">
            <v>Dolichodoridae</v>
          </cell>
          <cell r="G990" t="str">
            <v>juvenil</v>
          </cell>
          <cell r="H990" t="str">
            <v>herbivor</v>
          </cell>
          <cell r="I990">
            <v>0</v>
          </cell>
        </row>
        <row r="991">
          <cell r="A991">
            <v>77</v>
          </cell>
          <cell r="B991">
            <v>2</v>
          </cell>
          <cell r="C991">
            <v>7</v>
          </cell>
          <cell r="D991" t="str">
            <v>DO2009</v>
          </cell>
          <cell r="E991">
            <v>19</v>
          </cell>
          <cell r="F991" t="str">
            <v>Aphelenchoididae</v>
          </cell>
          <cell r="G991" t="str">
            <v>female</v>
          </cell>
          <cell r="H991" t="str">
            <v>fungivor</v>
          </cell>
          <cell r="I991">
            <v>0</v>
          </cell>
        </row>
        <row r="992">
          <cell r="A992">
            <v>78</v>
          </cell>
          <cell r="B992">
            <v>2</v>
          </cell>
          <cell r="C992">
            <v>7</v>
          </cell>
          <cell r="D992" t="str">
            <v>DO2009</v>
          </cell>
          <cell r="E992">
            <v>19</v>
          </cell>
          <cell r="F992" t="str">
            <v>Aphelenchidae</v>
          </cell>
          <cell r="G992" t="str">
            <v>female</v>
          </cell>
          <cell r="H992" t="str">
            <v>fungivor</v>
          </cell>
          <cell r="I992">
            <v>0</v>
          </cell>
        </row>
        <row r="993">
          <cell r="A993">
            <v>79</v>
          </cell>
          <cell r="B993">
            <v>2</v>
          </cell>
          <cell r="C993">
            <v>7</v>
          </cell>
          <cell r="D993" t="str">
            <v>DO2009</v>
          </cell>
          <cell r="E993">
            <v>19</v>
          </cell>
          <cell r="F993" t="str">
            <v>Panagrolaimidae</v>
          </cell>
          <cell r="G993" t="str">
            <v>juvenil</v>
          </cell>
          <cell r="H993" t="str">
            <v>bacterivor</v>
          </cell>
          <cell r="I993">
            <v>0</v>
          </cell>
        </row>
        <row r="994">
          <cell r="A994">
            <v>80</v>
          </cell>
          <cell r="B994">
            <v>2</v>
          </cell>
          <cell r="C994">
            <v>7</v>
          </cell>
          <cell r="D994" t="str">
            <v>DO2009</v>
          </cell>
          <cell r="E994">
            <v>19</v>
          </cell>
          <cell r="F994" t="str">
            <v>Panagrolaimidae</v>
          </cell>
          <cell r="G994" t="str">
            <v>juvenil</v>
          </cell>
          <cell r="H994" t="str">
            <v>bacterivor</v>
          </cell>
          <cell r="I994">
            <v>0</v>
          </cell>
        </row>
        <row r="995">
          <cell r="A995">
            <v>81</v>
          </cell>
          <cell r="B995">
            <v>2</v>
          </cell>
          <cell r="C995">
            <v>7</v>
          </cell>
          <cell r="D995" t="str">
            <v>DO2009</v>
          </cell>
          <cell r="E995">
            <v>19</v>
          </cell>
          <cell r="F995" t="str">
            <v>Aphelenchoididae</v>
          </cell>
          <cell r="G995" t="str">
            <v>male</v>
          </cell>
          <cell r="H995" t="str">
            <v>fungivor</v>
          </cell>
          <cell r="I995">
            <v>0</v>
          </cell>
        </row>
        <row r="996">
          <cell r="A996">
            <v>82</v>
          </cell>
          <cell r="B996">
            <v>2</v>
          </cell>
          <cell r="C996">
            <v>7</v>
          </cell>
          <cell r="D996" t="str">
            <v>DO2009</v>
          </cell>
          <cell r="E996">
            <v>19</v>
          </cell>
          <cell r="F996" t="str">
            <v>Dolichodoridae</v>
          </cell>
          <cell r="G996" t="str">
            <v>juvenil</v>
          </cell>
          <cell r="H996" t="str">
            <v>herbivor</v>
          </cell>
          <cell r="I996">
            <v>0</v>
          </cell>
        </row>
        <row r="997">
          <cell r="A997">
            <v>83</v>
          </cell>
          <cell r="B997">
            <v>2</v>
          </cell>
          <cell r="C997">
            <v>7</v>
          </cell>
          <cell r="D997" t="str">
            <v>DO2009</v>
          </cell>
          <cell r="E997">
            <v>19</v>
          </cell>
          <cell r="F997" t="str">
            <v>Panagrolaimidae</v>
          </cell>
          <cell r="G997" t="str">
            <v>female</v>
          </cell>
          <cell r="H997" t="str">
            <v>bacterivor</v>
          </cell>
          <cell r="I997">
            <v>0</v>
          </cell>
        </row>
        <row r="998">
          <cell r="A998">
            <v>84</v>
          </cell>
          <cell r="B998">
            <v>2</v>
          </cell>
          <cell r="C998">
            <v>7</v>
          </cell>
          <cell r="D998" t="str">
            <v>DO2009</v>
          </cell>
          <cell r="E998">
            <v>19</v>
          </cell>
          <cell r="F998" t="str">
            <v>Cephalobidae</v>
          </cell>
          <cell r="G998" t="str">
            <v>juvenil</v>
          </cell>
          <cell r="H998" t="str">
            <v>bacterivor</v>
          </cell>
          <cell r="I998">
            <v>0</v>
          </cell>
        </row>
        <row r="999">
          <cell r="A999">
            <v>85</v>
          </cell>
          <cell r="B999">
            <v>2</v>
          </cell>
          <cell r="C999">
            <v>7</v>
          </cell>
          <cell r="D999" t="str">
            <v>DO2009</v>
          </cell>
          <cell r="E999">
            <v>19</v>
          </cell>
          <cell r="F999" t="str">
            <v>Panagrolaimidae</v>
          </cell>
          <cell r="G999" t="str">
            <v>female</v>
          </cell>
          <cell r="H999" t="str">
            <v>bacterivor</v>
          </cell>
          <cell r="I999">
            <v>0</v>
          </cell>
        </row>
        <row r="1000">
          <cell r="A1000">
            <v>86</v>
          </cell>
          <cell r="B1000">
            <v>2</v>
          </cell>
          <cell r="C1000">
            <v>7</v>
          </cell>
          <cell r="D1000" t="str">
            <v>DO2009</v>
          </cell>
          <cell r="E1000">
            <v>19</v>
          </cell>
          <cell r="F1000" t="str">
            <v>Plectidae</v>
          </cell>
          <cell r="G1000" t="str">
            <v>juvenil</v>
          </cell>
          <cell r="H1000" t="str">
            <v>bacterivor</v>
          </cell>
          <cell r="I1000">
            <v>0</v>
          </cell>
        </row>
        <row r="1001">
          <cell r="A1001">
            <v>87</v>
          </cell>
          <cell r="B1001">
            <v>2</v>
          </cell>
          <cell r="C1001">
            <v>7</v>
          </cell>
          <cell r="D1001" t="str">
            <v>DO2009</v>
          </cell>
          <cell r="E1001">
            <v>19</v>
          </cell>
          <cell r="F1001" t="str">
            <v>Cephalobidae</v>
          </cell>
          <cell r="G1001" t="str">
            <v>juvenil</v>
          </cell>
          <cell r="H1001" t="str">
            <v>bacterivor</v>
          </cell>
          <cell r="I1001">
            <v>0</v>
          </cell>
        </row>
        <row r="1002">
          <cell r="A1002">
            <v>88</v>
          </cell>
          <cell r="B1002">
            <v>2</v>
          </cell>
          <cell r="C1002">
            <v>7</v>
          </cell>
          <cell r="D1002" t="str">
            <v>DO2009</v>
          </cell>
          <cell r="E1002">
            <v>19</v>
          </cell>
          <cell r="F1002" t="str">
            <v>Rhabditidae</v>
          </cell>
          <cell r="G1002" t="str">
            <v>juvenil</v>
          </cell>
          <cell r="H1002" t="str">
            <v>bacterivor</v>
          </cell>
          <cell r="I1002">
            <v>0</v>
          </cell>
        </row>
        <row r="1003">
          <cell r="A1003">
            <v>89</v>
          </cell>
          <cell r="B1003">
            <v>2</v>
          </cell>
          <cell r="C1003">
            <v>7</v>
          </cell>
          <cell r="D1003" t="str">
            <v>DO2009</v>
          </cell>
          <cell r="E1003">
            <v>19</v>
          </cell>
          <cell r="F1003" t="str">
            <v>Aphelenchidae</v>
          </cell>
          <cell r="G1003" t="str">
            <v>female</v>
          </cell>
          <cell r="H1003" t="str">
            <v>fungivor</v>
          </cell>
          <cell r="I1003">
            <v>0</v>
          </cell>
        </row>
        <row r="1004">
          <cell r="A1004">
            <v>90</v>
          </cell>
          <cell r="B1004">
            <v>2</v>
          </cell>
          <cell r="C1004">
            <v>7</v>
          </cell>
          <cell r="D1004" t="str">
            <v>DO2009</v>
          </cell>
          <cell r="E1004">
            <v>19</v>
          </cell>
          <cell r="F1004" t="str">
            <v>Dolichodoridae</v>
          </cell>
          <cell r="G1004" t="str">
            <v>juvenil</v>
          </cell>
          <cell r="H1004" t="str">
            <v>herbivor</v>
          </cell>
          <cell r="I1004">
            <v>0</v>
          </cell>
        </row>
        <row r="1005">
          <cell r="A1005">
            <v>91</v>
          </cell>
          <cell r="B1005">
            <v>2</v>
          </cell>
          <cell r="C1005">
            <v>7</v>
          </cell>
          <cell r="D1005" t="str">
            <v>DO2009</v>
          </cell>
          <cell r="E1005">
            <v>19</v>
          </cell>
          <cell r="F1005" t="str">
            <v>Plectidae</v>
          </cell>
          <cell r="G1005" t="str">
            <v>juvenil</v>
          </cell>
          <cell r="H1005" t="str">
            <v>bacterivor</v>
          </cell>
          <cell r="I1005">
            <v>0</v>
          </cell>
        </row>
        <row r="1006">
          <cell r="A1006">
            <v>92</v>
          </cell>
          <cell r="B1006">
            <v>2</v>
          </cell>
          <cell r="C1006">
            <v>7</v>
          </cell>
          <cell r="D1006" t="str">
            <v>DO2009</v>
          </cell>
          <cell r="E1006">
            <v>19</v>
          </cell>
          <cell r="F1006" t="str">
            <v>Tylenchidae</v>
          </cell>
          <cell r="G1006" t="str">
            <v>female</v>
          </cell>
          <cell r="H1006" t="str">
            <v>fungivor</v>
          </cell>
          <cell r="I1006">
            <v>0</v>
          </cell>
        </row>
        <row r="1007">
          <cell r="A1007">
            <v>93</v>
          </cell>
          <cell r="B1007">
            <v>2</v>
          </cell>
          <cell r="C1007">
            <v>7</v>
          </cell>
          <cell r="D1007" t="str">
            <v>DO2009</v>
          </cell>
          <cell r="E1007">
            <v>19</v>
          </cell>
          <cell r="F1007" t="str">
            <v>Cephalobidae</v>
          </cell>
          <cell r="G1007" t="str">
            <v>female</v>
          </cell>
          <cell r="H1007" t="str">
            <v>bacterivor</v>
          </cell>
          <cell r="I1007">
            <v>0</v>
          </cell>
        </row>
        <row r="1008">
          <cell r="A1008">
            <v>94</v>
          </cell>
          <cell r="B1008">
            <v>2</v>
          </cell>
          <cell r="C1008">
            <v>7</v>
          </cell>
          <cell r="D1008" t="str">
            <v>DO2009</v>
          </cell>
          <cell r="E1008">
            <v>19</v>
          </cell>
          <cell r="F1008" t="str">
            <v>Aphelenchoididae</v>
          </cell>
          <cell r="G1008" t="str">
            <v>male</v>
          </cell>
          <cell r="H1008" t="str">
            <v>fungivor</v>
          </cell>
          <cell r="I1008">
            <v>0</v>
          </cell>
        </row>
        <row r="1009">
          <cell r="A1009">
            <v>95</v>
          </cell>
          <cell r="B1009">
            <v>2</v>
          </cell>
          <cell r="C1009">
            <v>7</v>
          </cell>
          <cell r="D1009" t="str">
            <v>DO2009</v>
          </cell>
          <cell r="E1009">
            <v>19</v>
          </cell>
          <cell r="F1009" t="str">
            <v>Qudsianematidae</v>
          </cell>
          <cell r="G1009" t="str">
            <v>female</v>
          </cell>
          <cell r="H1009" t="str">
            <v>omnivor</v>
          </cell>
          <cell r="I1009">
            <v>0</v>
          </cell>
        </row>
        <row r="1010">
          <cell r="A1010">
            <v>96</v>
          </cell>
          <cell r="B1010">
            <v>2</v>
          </cell>
          <cell r="C1010">
            <v>7</v>
          </cell>
          <cell r="D1010" t="str">
            <v>DO2009</v>
          </cell>
          <cell r="E1010">
            <v>19</v>
          </cell>
          <cell r="F1010" t="str">
            <v>Tylenchidae</v>
          </cell>
          <cell r="G1010" t="str">
            <v>male</v>
          </cell>
          <cell r="H1010" t="str">
            <v>fungivor</v>
          </cell>
          <cell r="I1010">
            <v>0</v>
          </cell>
        </row>
        <row r="1011">
          <cell r="A1011">
            <v>97</v>
          </cell>
          <cell r="B1011">
            <v>2</v>
          </cell>
          <cell r="C1011">
            <v>7</v>
          </cell>
          <cell r="D1011" t="str">
            <v>DO2009</v>
          </cell>
          <cell r="E1011">
            <v>19</v>
          </cell>
          <cell r="F1011" t="str">
            <v>Panagrolaimidae</v>
          </cell>
          <cell r="G1011" t="str">
            <v>juvenil</v>
          </cell>
          <cell r="H1011" t="str">
            <v>bacterivor</v>
          </cell>
          <cell r="I1011">
            <v>0</v>
          </cell>
        </row>
        <row r="1012">
          <cell r="A1012">
            <v>98</v>
          </cell>
          <cell r="B1012">
            <v>2</v>
          </cell>
          <cell r="C1012">
            <v>7</v>
          </cell>
          <cell r="D1012" t="str">
            <v>DO2009</v>
          </cell>
          <cell r="E1012">
            <v>19</v>
          </cell>
          <cell r="F1012" t="str">
            <v>Dolichodoridae</v>
          </cell>
          <cell r="G1012" t="str">
            <v>juvenil</v>
          </cell>
          <cell r="H1012" t="str">
            <v>herbivor</v>
          </cell>
          <cell r="I1012">
            <v>0</v>
          </cell>
        </row>
        <row r="1013">
          <cell r="A1013">
            <v>99</v>
          </cell>
          <cell r="B1013">
            <v>2</v>
          </cell>
          <cell r="C1013">
            <v>7</v>
          </cell>
          <cell r="D1013" t="str">
            <v>DO2009</v>
          </cell>
          <cell r="E1013">
            <v>19</v>
          </cell>
          <cell r="F1013" t="str">
            <v>Cephalobidae</v>
          </cell>
          <cell r="G1013" t="str">
            <v>juvenil</v>
          </cell>
          <cell r="H1013" t="str">
            <v>bacterivor</v>
          </cell>
          <cell r="I1013">
            <v>0</v>
          </cell>
        </row>
        <row r="1014">
          <cell r="A1014">
            <v>100</v>
          </cell>
          <cell r="B1014">
            <v>2</v>
          </cell>
          <cell r="C1014">
            <v>7</v>
          </cell>
          <cell r="D1014" t="str">
            <v>DO2009</v>
          </cell>
          <cell r="E1014">
            <v>19</v>
          </cell>
          <cell r="F1014" t="str">
            <v>Tylenchidae</v>
          </cell>
          <cell r="G1014" t="str">
            <v>juvenil</v>
          </cell>
          <cell r="H1014" t="str">
            <v>fungivor</v>
          </cell>
          <cell r="I1014">
            <v>0</v>
          </cell>
        </row>
        <row r="1015">
          <cell r="A1015">
            <v>1</v>
          </cell>
          <cell r="B1015">
            <v>2</v>
          </cell>
          <cell r="C1015">
            <v>8</v>
          </cell>
          <cell r="D1015" t="str">
            <v>EF2009</v>
          </cell>
          <cell r="E1015">
            <v>23</v>
          </cell>
          <cell r="F1015" t="str">
            <v>Panagrolaimidae</v>
          </cell>
          <cell r="G1015" t="str">
            <v>female</v>
          </cell>
          <cell r="H1015" t="str">
            <v>bacterivor</v>
          </cell>
          <cell r="I1015">
            <v>0</v>
          </cell>
        </row>
        <row r="1016">
          <cell r="A1016">
            <v>2</v>
          </cell>
          <cell r="B1016">
            <v>2</v>
          </cell>
          <cell r="C1016">
            <v>8</v>
          </cell>
          <cell r="D1016" t="str">
            <v>EF2009</v>
          </cell>
          <cell r="E1016">
            <v>23</v>
          </cell>
          <cell r="F1016" t="str">
            <v>Qudsianematidae</v>
          </cell>
          <cell r="G1016" t="str">
            <v>juvenil</v>
          </cell>
          <cell r="H1016" t="str">
            <v>omnivor</v>
          </cell>
          <cell r="I1016">
            <v>0</v>
          </cell>
        </row>
        <row r="1017">
          <cell r="A1017">
            <v>3</v>
          </cell>
          <cell r="B1017">
            <v>2</v>
          </cell>
          <cell r="C1017">
            <v>8</v>
          </cell>
          <cell r="D1017" t="str">
            <v>EF2009</v>
          </cell>
          <cell r="E1017">
            <v>23</v>
          </cell>
          <cell r="F1017" t="str">
            <v>Tylenchidae</v>
          </cell>
          <cell r="G1017" t="str">
            <v>female</v>
          </cell>
          <cell r="H1017" t="str">
            <v>fungivor</v>
          </cell>
          <cell r="I1017" t="str">
            <v>C- Tylenchus</v>
          </cell>
        </row>
        <row r="1018">
          <cell r="A1018">
            <v>4</v>
          </cell>
          <cell r="B1018">
            <v>2</v>
          </cell>
          <cell r="C1018">
            <v>8</v>
          </cell>
          <cell r="D1018" t="str">
            <v>EF2009</v>
          </cell>
          <cell r="E1018">
            <v>23</v>
          </cell>
          <cell r="F1018" t="str">
            <v>Tylenchidae</v>
          </cell>
          <cell r="G1018" t="str">
            <v>female</v>
          </cell>
          <cell r="H1018" t="str">
            <v>fungivor</v>
          </cell>
          <cell r="I1018" t="str">
            <v>c- Tylenchus</v>
          </cell>
        </row>
        <row r="1019">
          <cell r="A1019">
            <v>5</v>
          </cell>
          <cell r="B1019">
            <v>2</v>
          </cell>
          <cell r="C1019">
            <v>8</v>
          </cell>
          <cell r="D1019" t="str">
            <v>EF2009</v>
          </cell>
          <cell r="E1019">
            <v>23</v>
          </cell>
          <cell r="F1019" t="str">
            <v>Panagrolaimidae</v>
          </cell>
          <cell r="G1019" t="str">
            <v>male</v>
          </cell>
          <cell r="H1019" t="str">
            <v>bacterivor</v>
          </cell>
          <cell r="I1019">
            <v>0</v>
          </cell>
        </row>
        <row r="1020">
          <cell r="A1020">
            <v>6</v>
          </cell>
          <cell r="B1020">
            <v>2</v>
          </cell>
          <cell r="C1020">
            <v>8</v>
          </cell>
          <cell r="D1020" t="str">
            <v>EF2009</v>
          </cell>
          <cell r="E1020">
            <v>23</v>
          </cell>
          <cell r="F1020" t="str">
            <v>Aphelenchidae</v>
          </cell>
          <cell r="G1020" t="str">
            <v>female</v>
          </cell>
          <cell r="H1020" t="str">
            <v>fungivor</v>
          </cell>
          <cell r="I1020">
            <v>0</v>
          </cell>
        </row>
        <row r="1021">
          <cell r="A1021">
            <v>7</v>
          </cell>
          <cell r="B1021">
            <v>2</v>
          </cell>
          <cell r="C1021">
            <v>8</v>
          </cell>
          <cell r="D1021" t="str">
            <v>EF2009</v>
          </cell>
          <cell r="E1021">
            <v>23</v>
          </cell>
          <cell r="F1021" t="str">
            <v>Rhabditidae</v>
          </cell>
          <cell r="G1021" t="str">
            <v>juvenil</v>
          </cell>
          <cell r="H1021" t="str">
            <v>bacterivor</v>
          </cell>
          <cell r="I1021" t="str">
            <v>dauer</v>
          </cell>
        </row>
        <row r="1022">
          <cell r="A1022">
            <v>8</v>
          </cell>
          <cell r="B1022">
            <v>2</v>
          </cell>
          <cell r="C1022">
            <v>8</v>
          </cell>
          <cell r="D1022" t="str">
            <v>EF2009</v>
          </cell>
          <cell r="E1022">
            <v>23</v>
          </cell>
          <cell r="F1022" t="str">
            <v>Aporcelaimidae</v>
          </cell>
          <cell r="G1022" t="str">
            <v>juvenil</v>
          </cell>
          <cell r="H1022" t="str">
            <v>carnivor</v>
          </cell>
          <cell r="I1022" t="str">
            <v>x</v>
          </cell>
        </row>
        <row r="1023">
          <cell r="A1023">
            <v>9</v>
          </cell>
          <cell r="B1023">
            <v>2</v>
          </cell>
          <cell r="C1023">
            <v>8</v>
          </cell>
          <cell r="D1023" t="str">
            <v>EF2009</v>
          </cell>
          <cell r="E1023">
            <v>23</v>
          </cell>
          <cell r="F1023" t="str">
            <v>Hoplolaimidae</v>
          </cell>
          <cell r="G1023" t="str">
            <v>juvenil</v>
          </cell>
          <cell r="H1023" t="str">
            <v>herbivor</v>
          </cell>
          <cell r="I1023">
            <v>0</v>
          </cell>
        </row>
        <row r="1024">
          <cell r="A1024">
            <v>10</v>
          </cell>
          <cell r="B1024">
            <v>2</v>
          </cell>
          <cell r="C1024">
            <v>8</v>
          </cell>
          <cell r="D1024" t="str">
            <v>EF2009</v>
          </cell>
          <cell r="E1024">
            <v>23</v>
          </cell>
          <cell r="F1024" t="str">
            <v>Rhabditidae</v>
          </cell>
          <cell r="G1024" t="str">
            <v>juvenil</v>
          </cell>
          <cell r="H1024" t="str">
            <v>bacterivor</v>
          </cell>
          <cell r="I1024" t="str">
            <v>dauer</v>
          </cell>
        </row>
        <row r="1025">
          <cell r="A1025">
            <v>11</v>
          </cell>
          <cell r="B1025">
            <v>2</v>
          </cell>
          <cell r="C1025">
            <v>8</v>
          </cell>
          <cell r="D1025" t="str">
            <v>EF2009</v>
          </cell>
          <cell r="E1025">
            <v>23</v>
          </cell>
          <cell r="F1025" t="str">
            <v>Hoplolaimidae</v>
          </cell>
          <cell r="G1025" t="str">
            <v>female</v>
          </cell>
          <cell r="H1025" t="str">
            <v>herbivor</v>
          </cell>
          <cell r="I1025">
            <v>0</v>
          </cell>
        </row>
        <row r="1026">
          <cell r="A1026">
            <v>12</v>
          </cell>
          <cell r="B1026">
            <v>2</v>
          </cell>
          <cell r="C1026">
            <v>8</v>
          </cell>
          <cell r="D1026" t="str">
            <v>EF2009</v>
          </cell>
          <cell r="E1026">
            <v>23</v>
          </cell>
          <cell r="F1026" t="str">
            <v>Dolichodoridae</v>
          </cell>
          <cell r="G1026" t="str">
            <v>female</v>
          </cell>
          <cell r="H1026" t="str">
            <v>herbivor</v>
          </cell>
          <cell r="I1026">
            <v>0</v>
          </cell>
        </row>
        <row r="1027">
          <cell r="A1027">
            <v>13</v>
          </cell>
          <cell r="B1027">
            <v>2</v>
          </cell>
          <cell r="C1027">
            <v>8</v>
          </cell>
          <cell r="D1027" t="str">
            <v>EF2009</v>
          </cell>
          <cell r="E1027">
            <v>23</v>
          </cell>
          <cell r="F1027" t="str">
            <v>Mononchidae</v>
          </cell>
          <cell r="G1027" t="str">
            <v>female</v>
          </cell>
          <cell r="H1027" t="str">
            <v>carnivor</v>
          </cell>
          <cell r="I1027">
            <v>0</v>
          </cell>
        </row>
        <row r="1028">
          <cell r="A1028">
            <v>14</v>
          </cell>
          <cell r="B1028">
            <v>2</v>
          </cell>
          <cell r="C1028">
            <v>8</v>
          </cell>
          <cell r="D1028" t="str">
            <v>EF2009</v>
          </cell>
          <cell r="E1028">
            <v>23</v>
          </cell>
          <cell r="F1028" t="str">
            <v>Hoplolaimidae</v>
          </cell>
          <cell r="G1028" t="str">
            <v>juvenil</v>
          </cell>
          <cell r="H1028" t="str">
            <v>herbivor</v>
          </cell>
          <cell r="I1028">
            <v>0</v>
          </cell>
        </row>
        <row r="1029">
          <cell r="A1029">
            <v>15</v>
          </cell>
          <cell r="B1029">
            <v>2</v>
          </cell>
          <cell r="C1029">
            <v>8</v>
          </cell>
          <cell r="D1029" t="str">
            <v>EF2009</v>
          </cell>
          <cell r="E1029">
            <v>23</v>
          </cell>
          <cell r="F1029" t="str">
            <v>Cephalobidae</v>
          </cell>
          <cell r="G1029" t="str">
            <v>male</v>
          </cell>
          <cell r="H1029" t="str">
            <v>bacterivor</v>
          </cell>
          <cell r="I1029">
            <v>0</v>
          </cell>
        </row>
        <row r="1030">
          <cell r="A1030">
            <v>16</v>
          </cell>
          <cell r="B1030">
            <v>2</v>
          </cell>
          <cell r="C1030">
            <v>8</v>
          </cell>
          <cell r="D1030" t="str">
            <v>EF2009</v>
          </cell>
          <cell r="E1030">
            <v>23</v>
          </cell>
          <cell r="F1030" t="str">
            <v>Thornenematidae</v>
          </cell>
          <cell r="G1030" t="str">
            <v>female</v>
          </cell>
          <cell r="H1030" t="str">
            <v>omnivor</v>
          </cell>
          <cell r="I1030">
            <v>0</v>
          </cell>
        </row>
        <row r="1031">
          <cell r="A1031">
            <v>17</v>
          </cell>
          <cell r="B1031">
            <v>2</v>
          </cell>
          <cell r="C1031">
            <v>8</v>
          </cell>
          <cell r="D1031" t="str">
            <v>EF2009</v>
          </cell>
          <cell r="E1031">
            <v>23</v>
          </cell>
          <cell r="F1031" t="str">
            <v>Hoplolaimidae</v>
          </cell>
          <cell r="G1031" t="str">
            <v>female</v>
          </cell>
          <cell r="H1031" t="str">
            <v>herbivor</v>
          </cell>
          <cell r="I1031">
            <v>0</v>
          </cell>
        </row>
        <row r="1032">
          <cell r="A1032">
            <v>18</v>
          </cell>
          <cell r="B1032">
            <v>2</v>
          </cell>
          <cell r="C1032">
            <v>8</v>
          </cell>
          <cell r="D1032" t="str">
            <v>EF2009</v>
          </cell>
          <cell r="E1032">
            <v>23</v>
          </cell>
          <cell r="F1032" t="str">
            <v>Dolichodoridae</v>
          </cell>
          <cell r="G1032" t="str">
            <v>female</v>
          </cell>
          <cell r="H1032" t="str">
            <v>herbivor</v>
          </cell>
          <cell r="I1032">
            <v>0</v>
          </cell>
        </row>
        <row r="1033">
          <cell r="A1033">
            <v>19</v>
          </cell>
          <cell r="B1033">
            <v>2</v>
          </cell>
          <cell r="C1033">
            <v>8</v>
          </cell>
          <cell r="D1033" t="str">
            <v>EF2009</v>
          </cell>
          <cell r="E1033">
            <v>23</v>
          </cell>
          <cell r="F1033" t="str">
            <v>Rhabditidae</v>
          </cell>
          <cell r="G1033" t="str">
            <v>juvenil</v>
          </cell>
          <cell r="H1033" t="str">
            <v>bacterivor</v>
          </cell>
          <cell r="I1033" t="str">
            <v>subadult</v>
          </cell>
        </row>
        <row r="1034">
          <cell r="A1034">
            <v>20</v>
          </cell>
          <cell r="B1034">
            <v>2</v>
          </cell>
          <cell r="C1034">
            <v>8</v>
          </cell>
          <cell r="D1034" t="str">
            <v>EF2009</v>
          </cell>
          <cell r="E1034">
            <v>23</v>
          </cell>
          <cell r="F1034" t="str">
            <v>Panagrolaimidae</v>
          </cell>
          <cell r="G1034" t="str">
            <v>male</v>
          </cell>
          <cell r="H1034" t="str">
            <v>bacterivor</v>
          </cell>
          <cell r="I1034">
            <v>0</v>
          </cell>
        </row>
        <row r="1035">
          <cell r="A1035">
            <v>21</v>
          </cell>
          <cell r="B1035">
            <v>2</v>
          </cell>
          <cell r="C1035">
            <v>8</v>
          </cell>
          <cell r="D1035" t="str">
            <v>EF2009</v>
          </cell>
          <cell r="E1035">
            <v>23</v>
          </cell>
          <cell r="F1035" t="str">
            <v>Panagrolaimidae</v>
          </cell>
          <cell r="G1035" t="str">
            <v>male</v>
          </cell>
          <cell r="H1035" t="str">
            <v>bacterivor</v>
          </cell>
          <cell r="I1035">
            <v>0</v>
          </cell>
        </row>
        <row r="1036">
          <cell r="A1036">
            <v>22</v>
          </cell>
          <cell r="B1036">
            <v>2</v>
          </cell>
          <cell r="C1036">
            <v>8</v>
          </cell>
          <cell r="D1036" t="str">
            <v>EF2009</v>
          </cell>
          <cell r="E1036">
            <v>23</v>
          </cell>
          <cell r="F1036" t="str">
            <v>Qudsianematidae</v>
          </cell>
          <cell r="G1036" t="str">
            <v>juvenil</v>
          </cell>
          <cell r="H1036" t="str">
            <v>omnivor</v>
          </cell>
          <cell r="I1036">
            <v>0</v>
          </cell>
        </row>
        <row r="1037">
          <cell r="A1037">
            <v>23</v>
          </cell>
          <cell r="B1037">
            <v>2</v>
          </cell>
          <cell r="C1037">
            <v>8</v>
          </cell>
          <cell r="D1037" t="str">
            <v>EF2009</v>
          </cell>
          <cell r="E1037">
            <v>23</v>
          </cell>
          <cell r="F1037" t="str">
            <v>Tylenchidae</v>
          </cell>
          <cell r="G1037" t="str">
            <v>female</v>
          </cell>
          <cell r="H1037" t="str">
            <v>herbivor</v>
          </cell>
          <cell r="I1037" t="str">
            <v>basiria</v>
          </cell>
        </row>
        <row r="1038">
          <cell r="A1038">
            <v>24</v>
          </cell>
          <cell r="B1038">
            <v>2</v>
          </cell>
          <cell r="C1038">
            <v>8</v>
          </cell>
          <cell r="D1038" t="str">
            <v>EF2009</v>
          </cell>
          <cell r="E1038">
            <v>23</v>
          </cell>
          <cell r="F1038" t="str">
            <v>Tylenchidae</v>
          </cell>
          <cell r="G1038" t="str">
            <v>male</v>
          </cell>
          <cell r="H1038" t="str">
            <v>herbivor</v>
          </cell>
          <cell r="I1038" t="str">
            <v>basiria</v>
          </cell>
        </row>
        <row r="1039">
          <cell r="A1039">
            <v>25</v>
          </cell>
          <cell r="B1039">
            <v>2</v>
          </cell>
          <cell r="C1039">
            <v>8</v>
          </cell>
          <cell r="D1039" t="str">
            <v>EF2009</v>
          </cell>
          <cell r="E1039">
            <v>23</v>
          </cell>
          <cell r="F1039" t="str">
            <v>Qudsianematidae</v>
          </cell>
          <cell r="G1039" t="str">
            <v>male</v>
          </cell>
          <cell r="H1039" t="str">
            <v>omnivor</v>
          </cell>
          <cell r="I1039" t="str">
            <v>x</v>
          </cell>
        </row>
        <row r="1040">
          <cell r="A1040">
            <v>26</v>
          </cell>
          <cell r="B1040">
            <v>2</v>
          </cell>
          <cell r="C1040">
            <v>8</v>
          </cell>
          <cell r="D1040" t="str">
            <v>EF2009</v>
          </cell>
          <cell r="E1040">
            <v>23</v>
          </cell>
          <cell r="F1040" t="str">
            <v>Tylenchidae</v>
          </cell>
          <cell r="G1040" t="str">
            <v>female</v>
          </cell>
          <cell r="H1040" t="str">
            <v>fungivor</v>
          </cell>
          <cell r="I1040" t="str">
            <v>c- Tylenchus</v>
          </cell>
        </row>
        <row r="1041">
          <cell r="A1041">
            <v>27</v>
          </cell>
          <cell r="B1041">
            <v>2</v>
          </cell>
          <cell r="C1041">
            <v>8</v>
          </cell>
          <cell r="D1041" t="str">
            <v>EF2009</v>
          </cell>
          <cell r="E1041">
            <v>23</v>
          </cell>
          <cell r="F1041" t="str">
            <v>Tylenchidae</v>
          </cell>
          <cell r="G1041" t="str">
            <v>Female</v>
          </cell>
          <cell r="H1041" t="str">
            <v>fungivor</v>
          </cell>
          <cell r="I1041" t="str">
            <v>C- Tylenchus</v>
          </cell>
        </row>
        <row r="1042">
          <cell r="A1042">
            <v>28</v>
          </cell>
          <cell r="B1042">
            <v>2</v>
          </cell>
          <cell r="C1042">
            <v>8</v>
          </cell>
          <cell r="D1042" t="str">
            <v>EF2009</v>
          </cell>
          <cell r="E1042">
            <v>23</v>
          </cell>
          <cell r="F1042" t="str">
            <v>Dolichodoridae</v>
          </cell>
          <cell r="G1042" t="str">
            <v>female</v>
          </cell>
          <cell r="H1042" t="str">
            <v>herbivor</v>
          </cell>
          <cell r="I1042">
            <v>0</v>
          </cell>
        </row>
        <row r="1043">
          <cell r="A1043">
            <v>29</v>
          </cell>
          <cell r="B1043">
            <v>2</v>
          </cell>
          <cell r="C1043">
            <v>8</v>
          </cell>
          <cell r="D1043" t="str">
            <v>EF2009</v>
          </cell>
          <cell r="E1043">
            <v>23</v>
          </cell>
          <cell r="F1043" t="str">
            <v>Panagrolaimidae</v>
          </cell>
          <cell r="G1043" t="str">
            <v>female</v>
          </cell>
          <cell r="H1043" t="str">
            <v>bacterivor</v>
          </cell>
          <cell r="I1043">
            <v>0</v>
          </cell>
        </row>
        <row r="1044">
          <cell r="A1044">
            <v>30</v>
          </cell>
          <cell r="B1044">
            <v>2</v>
          </cell>
          <cell r="C1044">
            <v>8</v>
          </cell>
          <cell r="D1044" t="str">
            <v>EF2009</v>
          </cell>
          <cell r="E1044">
            <v>23</v>
          </cell>
          <cell r="F1044" t="str">
            <v>Hoplolaimidae</v>
          </cell>
          <cell r="G1044" t="str">
            <v>female</v>
          </cell>
          <cell r="H1044" t="str">
            <v>herbivor</v>
          </cell>
          <cell r="I1044">
            <v>0</v>
          </cell>
        </row>
        <row r="1045">
          <cell r="A1045">
            <v>31</v>
          </cell>
          <cell r="B1045">
            <v>2</v>
          </cell>
          <cell r="C1045">
            <v>8</v>
          </cell>
          <cell r="D1045" t="str">
            <v>EF2009</v>
          </cell>
          <cell r="E1045">
            <v>23</v>
          </cell>
          <cell r="F1045" t="str">
            <v>Rhabditidae</v>
          </cell>
          <cell r="G1045" t="str">
            <v>juvenil</v>
          </cell>
          <cell r="H1045" t="str">
            <v>bacterivor</v>
          </cell>
          <cell r="I1045" t="str">
            <v>subadult</v>
          </cell>
        </row>
        <row r="1046">
          <cell r="A1046">
            <v>32</v>
          </cell>
          <cell r="B1046">
            <v>2</v>
          </cell>
          <cell r="C1046">
            <v>8</v>
          </cell>
          <cell r="D1046" t="str">
            <v>EF2009</v>
          </cell>
          <cell r="E1046">
            <v>23</v>
          </cell>
          <cell r="F1046" t="str">
            <v>Panagrolaimidae</v>
          </cell>
          <cell r="G1046" t="str">
            <v>male</v>
          </cell>
          <cell r="H1046" t="str">
            <v>bacterivor</v>
          </cell>
          <cell r="I1046">
            <v>0</v>
          </cell>
        </row>
        <row r="1047">
          <cell r="A1047">
            <v>33</v>
          </cell>
          <cell r="B1047">
            <v>2</v>
          </cell>
          <cell r="C1047">
            <v>8</v>
          </cell>
          <cell r="D1047" t="str">
            <v>EF2009</v>
          </cell>
          <cell r="E1047">
            <v>23</v>
          </cell>
          <cell r="F1047" t="str">
            <v>Rhabditidae</v>
          </cell>
          <cell r="G1047" t="str">
            <v>female</v>
          </cell>
          <cell r="H1047" t="str">
            <v>bacterivor</v>
          </cell>
          <cell r="I1047">
            <v>0</v>
          </cell>
        </row>
        <row r="1048">
          <cell r="A1048">
            <v>34</v>
          </cell>
          <cell r="B1048">
            <v>2</v>
          </cell>
          <cell r="C1048">
            <v>8</v>
          </cell>
          <cell r="D1048" t="str">
            <v>EF2009</v>
          </cell>
          <cell r="E1048">
            <v>23</v>
          </cell>
          <cell r="F1048" t="str">
            <v>Tylenchidae</v>
          </cell>
          <cell r="G1048" t="str">
            <v>female</v>
          </cell>
          <cell r="H1048" t="str">
            <v>herbivor</v>
          </cell>
          <cell r="I1048" t="str">
            <v>filenchus</v>
          </cell>
        </row>
        <row r="1049">
          <cell r="A1049">
            <v>35</v>
          </cell>
          <cell r="B1049">
            <v>2</v>
          </cell>
          <cell r="C1049">
            <v>8</v>
          </cell>
          <cell r="D1049" t="str">
            <v>EF2009</v>
          </cell>
          <cell r="E1049">
            <v>23</v>
          </cell>
          <cell r="F1049" t="str">
            <v>Panagrolaimidae</v>
          </cell>
          <cell r="G1049" t="str">
            <v>male</v>
          </cell>
          <cell r="H1049" t="str">
            <v>bacterivor</v>
          </cell>
          <cell r="I1049">
            <v>0</v>
          </cell>
        </row>
        <row r="1050">
          <cell r="A1050">
            <v>36</v>
          </cell>
          <cell r="B1050">
            <v>2</v>
          </cell>
          <cell r="C1050">
            <v>8</v>
          </cell>
          <cell r="D1050" t="str">
            <v>EF2009</v>
          </cell>
          <cell r="E1050">
            <v>23</v>
          </cell>
          <cell r="F1050" t="str">
            <v>Tylenchidae</v>
          </cell>
          <cell r="G1050" t="str">
            <v>female</v>
          </cell>
          <cell r="H1050" t="str">
            <v>fungivor</v>
          </cell>
          <cell r="I1050" t="str">
            <v>c- Tylenchus</v>
          </cell>
        </row>
        <row r="1051">
          <cell r="A1051">
            <v>37</v>
          </cell>
          <cell r="B1051">
            <v>2</v>
          </cell>
          <cell r="C1051">
            <v>8</v>
          </cell>
          <cell r="D1051" t="str">
            <v>EF2009</v>
          </cell>
          <cell r="E1051">
            <v>23</v>
          </cell>
          <cell r="F1051" t="str">
            <v>Hoplolaimidae</v>
          </cell>
          <cell r="G1051" t="str">
            <v>female</v>
          </cell>
          <cell r="H1051" t="str">
            <v>herbivor</v>
          </cell>
          <cell r="I1051">
            <v>0</v>
          </cell>
        </row>
        <row r="1052">
          <cell r="A1052">
            <v>38</v>
          </cell>
          <cell r="B1052">
            <v>2</v>
          </cell>
          <cell r="C1052">
            <v>8</v>
          </cell>
          <cell r="D1052" t="str">
            <v>EF2009</v>
          </cell>
          <cell r="E1052">
            <v>23</v>
          </cell>
          <cell r="F1052" t="str">
            <v>Aphelenchoididae</v>
          </cell>
          <cell r="G1052" t="str">
            <v>female</v>
          </cell>
          <cell r="H1052" t="str">
            <v>fungivor</v>
          </cell>
          <cell r="I1052">
            <v>0</v>
          </cell>
        </row>
        <row r="1053">
          <cell r="A1053">
            <v>39</v>
          </cell>
          <cell r="B1053">
            <v>2</v>
          </cell>
          <cell r="C1053">
            <v>8</v>
          </cell>
          <cell r="D1053" t="str">
            <v>EF2009</v>
          </cell>
          <cell r="E1053">
            <v>23</v>
          </cell>
          <cell r="F1053" t="str">
            <v>Cephalobidae</v>
          </cell>
          <cell r="G1053" t="str">
            <v>male</v>
          </cell>
          <cell r="H1053" t="str">
            <v>bacterivor</v>
          </cell>
          <cell r="I1053">
            <v>0</v>
          </cell>
        </row>
        <row r="1054">
          <cell r="A1054">
            <v>40</v>
          </cell>
          <cell r="B1054">
            <v>2</v>
          </cell>
          <cell r="C1054">
            <v>8</v>
          </cell>
          <cell r="D1054" t="str">
            <v>EF2009</v>
          </cell>
          <cell r="E1054">
            <v>23</v>
          </cell>
          <cell r="F1054" t="str">
            <v>Hoplolaimidae</v>
          </cell>
          <cell r="G1054" t="str">
            <v>female</v>
          </cell>
          <cell r="H1054" t="str">
            <v>herbivor</v>
          </cell>
          <cell r="I1054">
            <v>0</v>
          </cell>
        </row>
        <row r="1055">
          <cell r="A1055">
            <v>41</v>
          </cell>
          <cell r="B1055">
            <v>2</v>
          </cell>
          <cell r="C1055">
            <v>8</v>
          </cell>
          <cell r="D1055" t="str">
            <v>EF2009</v>
          </cell>
          <cell r="E1055">
            <v>23</v>
          </cell>
          <cell r="F1055" t="str">
            <v>Tylenchidae</v>
          </cell>
          <cell r="G1055" t="str">
            <v>female</v>
          </cell>
          <cell r="H1055" t="str">
            <v>fungivor</v>
          </cell>
          <cell r="I1055" t="str">
            <v>c- Tylenchus</v>
          </cell>
        </row>
        <row r="1056">
          <cell r="A1056">
            <v>42</v>
          </cell>
          <cell r="B1056">
            <v>2</v>
          </cell>
          <cell r="C1056">
            <v>8</v>
          </cell>
          <cell r="D1056" t="str">
            <v>EF2009</v>
          </cell>
          <cell r="E1056">
            <v>23</v>
          </cell>
          <cell r="F1056" t="str">
            <v>Aphelenchidae</v>
          </cell>
          <cell r="G1056" t="str">
            <v>female</v>
          </cell>
          <cell r="H1056" t="str">
            <v>fungivor</v>
          </cell>
          <cell r="I1056">
            <v>0</v>
          </cell>
        </row>
        <row r="1057">
          <cell r="A1057">
            <v>43</v>
          </cell>
          <cell r="B1057">
            <v>2</v>
          </cell>
          <cell r="C1057">
            <v>8</v>
          </cell>
          <cell r="D1057" t="str">
            <v>EF2009</v>
          </cell>
          <cell r="E1057">
            <v>23</v>
          </cell>
          <cell r="F1057" t="str">
            <v>Cephalobidae</v>
          </cell>
          <cell r="G1057" t="str">
            <v>male</v>
          </cell>
          <cell r="H1057" t="str">
            <v>bacterivor</v>
          </cell>
          <cell r="I1057">
            <v>0</v>
          </cell>
        </row>
        <row r="1058">
          <cell r="A1058">
            <v>44</v>
          </cell>
          <cell r="B1058">
            <v>2</v>
          </cell>
          <cell r="C1058">
            <v>8</v>
          </cell>
          <cell r="D1058" t="str">
            <v>EF2009</v>
          </cell>
          <cell r="E1058">
            <v>23</v>
          </cell>
          <cell r="F1058" t="str">
            <v>Tylenchidae</v>
          </cell>
          <cell r="G1058" t="str">
            <v>female</v>
          </cell>
          <cell r="H1058" t="str">
            <v>herbivor</v>
          </cell>
          <cell r="I1058" t="str">
            <v>malenchus</v>
          </cell>
        </row>
        <row r="1059">
          <cell r="A1059">
            <v>45</v>
          </cell>
          <cell r="B1059">
            <v>2</v>
          </cell>
          <cell r="C1059">
            <v>8</v>
          </cell>
          <cell r="D1059" t="str">
            <v>EF2009</v>
          </cell>
          <cell r="E1059">
            <v>23</v>
          </cell>
          <cell r="F1059" t="str">
            <v>Qudsianematidae</v>
          </cell>
          <cell r="G1059" t="str">
            <v>juvenil</v>
          </cell>
          <cell r="H1059" t="str">
            <v>omnivor</v>
          </cell>
          <cell r="I1059">
            <v>0</v>
          </cell>
        </row>
        <row r="1060">
          <cell r="A1060">
            <v>46</v>
          </cell>
          <cell r="B1060">
            <v>2</v>
          </cell>
          <cell r="C1060">
            <v>8</v>
          </cell>
          <cell r="D1060" t="str">
            <v>EF2009</v>
          </cell>
          <cell r="E1060">
            <v>23</v>
          </cell>
          <cell r="F1060" t="str">
            <v>Hoplolaimidae</v>
          </cell>
          <cell r="G1060" t="str">
            <v>female</v>
          </cell>
          <cell r="H1060" t="str">
            <v>herbivor</v>
          </cell>
          <cell r="I1060">
            <v>0</v>
          </cell>
        </row>
        <row r="1061">
          <cell r="A1061">
            <v>47</v>
          </cell>
          <cell r="B1061">
            <v>2</v>
          </cell>
          <cell r="C1061">
            <v>8</v>
          </cell>
          <cell r="D1061" t="str">
            <v>EF2009</v>
          </cell>
          <cell r="E1061">
            <v>23</v>
          </cell>
          <cell r="F1061" t="str">
            <v>Tylenchidae</v>
          </cell>
          <cell r="G1061" t="str">
            <v>female</v>
          </cell>
          <cell r="H1061" t="str">
            <v>fungivor</v>
          </cell>
          <cell r="I1061" t="str">
            <v>c- Tylenchus</v>
          </cell>
        </row>
        <row r="1062">
          <cell r="A1062">
            <v>48</v>
          </cell>
          <cell r="B1062">
            <v>2</v>
          </cell>
          <cell r="C1062">
            <v>8</v>
          </cell>
          <cell r="D1062" t="str">
            <v>EF2009</v>
          </cell>
          <cell r="E1062">
            <v>23</v>
          </cell>
          <cell r="F1062" t="str">
            <v>Cephalobidae</v>
          </cell>
          <cell r="G1062" t="str">
            <v>juvenil</v>
          </cell>
          <cell r="H1062" t="str">
            <v>bacterivor</v>
          </cell>
          <cell r="I1062">
            <v>0</v>
          </cell>
        </row>
        <row r="1063">
          <cell r="A1063">
            <v>49</v>
          </cell>
          <cell r="B1063">
            <v>2</v>
          </cell>
          <cell r="C1063">
            <v>8</v>
          </cell>
          <cell r="D1063" t="str">
            <v>EF2009</v>
          </cell>
          <cell r="E1063">
            <v>23</v>
          </cell>
          <cell r="F1063" t="str">
            <v>Panagrolaimidae</v>
          </cell>
          <cell r="G1063" t="str">
            <v>female</v>
          </cell>
          <cell r="H1063" t="str">
            <v>bacterivor</v>
          </cell>
          <cell r="I1063">
            <v>0</v>
          </cell>
        </row>
        <row r="1064">
          <cell r="A1064">
            <v>50</v>
          </cell>
          <cell r="B1064">
            <v>2</v>
          </cell>
          <cell r="C1064">
            <v>8</v>
          </cell>
          <cell r="D1064" t="str">
            <v>EF2009</v>
          </cell>
          <cell r="E1064">
            <v>23</v>
          </cell>
          <cell r="F1064" t="str">
            <v>Tylenchidae</v>
          </cell>
          <cell r="G1064" t="str">
            <v>female</v>
          </cell>
          <cell r="H1064" t="str">
            <v>fungivor</v>
          </cell>
          <cell r="I1064" t="str">
            <v>filenchus</v>
          </cell>
        </row>
        <row r="1065">
          <cell r="A1065">
            <v>51</v>
          </cell>
          <cell r="B1065">
            <v>2</v>
          </cell>
          <cell r="C1065">
            <v>8</v>
          </cell>
          <cell r="D1065" t="str">
            <v>EF2009</v>
          </cell>
          <cell r="E1065">
            <v>23</v>
          </cell>
          <cell r="F1065" t="str">
            <v>Hoplolaimidae</v>
          </cell>
          <cell r="G1065" t="str">
            <v>female</v>
          </cell>
          <cell r="H1065" t="str">
            <v>herbivor</v>
          </cell>
          <cell r="I1065">
            <v>0</v>
          </cell>
        </row>
        <row r="1066">
          <cell r="A1066">
            <v>52</v>
          </cell>
          <cell r="B1066">
            <v>2</v>
          </cell>
          <cell r="C1066">
            <v>8</v>
          </cell>
          <cell r="D1066" t="str">
            <v>EF2009</v>
          </cell>
          <cell r="E1066">
            <v>23</v>
          </cell>
          <cell r="F1066" t="str">
            <v>Hoplolaimidae</v>
          </cell>
          <cell r="G1066" t="str">
            <v>juvenil</v>
          </cell>
          <cell r="H1066" t="str">
            <v>herbivor</v>
          </cell>
          <cell r="I1066">
            <v>0</v>
          </cell>
        </row>
        <row r="1067">
          <cell r="A1067">
            <v>53</v>
          </cell>
          <cell r="B1067">
            <v>2</v>
          </cell>
          <cell r="C1067">
            <v>8</v>
          </cell>
          <cell r="D1067" t="str">
            <v>EF2009</v>
          </cell>
          <cell r="E1067">
            <v>23</v>
          </cell>
          <cell r="F1067" t="str">
            <v>Cephalobidae</v>
          </cell>
          <cell r="G1067" t="str">
            <v>male</v>
          </cell>
          <cell r="H1067" t="str">
            <v>bacterivor</v>
          </cell>
          <cell r="I1067">
            <v>0</v>
          </cell>
        </row>
        <row r="1068">
          <cell r="A1068">
            <v>54</v>
          </cell>
          <cell r="B1068">
            <v>2</v>
          </cell>
          <cell r="C1068">
            <v>8</v>
          </cell>
          <cell r="D1068" t="str">
            <v>EF2009</v>
          </cell>
          <cell r="E1068">
            <v>23</v>
          </cell>
          <cell r="F1068" t="str">
            <v>Tylenchidae</v>
          </cell>
          <cell r="G1068" t="str">
            <v>female</v>
          </cell>
          <cell r="H1068" t="str">
            <v>fungivor</v>
          </cell>
          <cell r="I1068" t="str">
            <v>c- Tylenchus</v>
          </cell>
        </row>
        <row r="1069">
          <cell r="A1069">
            <v>55</v>
          </cell>
          <cell r="B1069">
            <v>2</v>
          </cell>
          <cell r="C1069">
            <v>8</v>
          </cell>
          <cell r="D1069" t="str">
            <v>EF2009</v>
          </cell>
          <cell r="E1069">
            <v>23</v>
          </cell>
          <cell r="F1069" t="str">
            <v>-</v>
          </cell>
          <cell r="G1069" t="str">
            <v>-</v>
          </cell>
          <cell r="H1069" t="str">
            <v>unknown</v>
          </cell>
          <cell r="I1069">
            <v>0</v>
          </cell>
        </row>
        <row r="1070">
          <cell r="A1070">
            <v>56</v>
          </cell>
          <cell r="B1070">
            <v>2</v>
          </cell>
          <cell r="C1070">
            <v>8</v>
          </cell>
          <cell r="D1070" t="str">
            <v>EF2009</v>
          </cell>
          <cell r="E1070">
            <v>23</v>
          </cell>
          <cell r="F1070" t="str">
            <v>Tylenchidae</v>
          </cell>
          <cell r="G1070" t="str">
            <v>male</v>
          </cell>
          <cell r="H1070" t="str">
            <v>fungivor</v>
          </cell>
          <cell r="I1070" t="str">
            <v>c- Tylenchus</v>
          </cell>
        </row>
        <row r="1071">
          <cell r="A1071">
            <v>57</v>
          </cell>
          <cell r="B1071">
            <v>2</v>
          </cell>
          <cell r="C1071">
            <v>8</v>
          </cell>
          <cell r="D1071" t="str">
            <v>EF2009</v>
          </cell>
          <cell r="E1071">
            <v>23</v>
          </cell>
          <cell r="F1071" t="str">
            <v>Aphelenchidae</v>
          </cell>
          <cell r="G1071" t="str">
            <v>female</v>
          </cell>
          <cell r="H1071" t="str">
            <v>fungivor</v>
          </cell>
          <cell r="I1071">
            <v>0</v>
          </cell>
        </row>
        <row r="1072">
          <cell r="A1072">
            <v>58</v>
          </cell>
          <cell r="B1072">
            <v>2</v>
          </cell>
          <cell r="C1072">
            <v>8</v>
          </cell>
          <cell r="D1072" t="str">
            <v>EF2009</v>
          </cell>
          <cell r="E1072">
            <v>23</v>
          </cell>
          <cell r="F1072" t="str">
            <v>Tylenchidae</v>
          </cell>
          <cell r="G1072" t="str">
            <v>female</v>
          </cell>
          <cell r="H1072" t="str">
            <v>fungivor</v>
          </cell>
          <cell r="I1072" t="str">
            <v>c- Tylenchus</v>
          </cell>
        </row>
        <row r="1073">
          <cell r="A1073">
            <v>59</v>
          </cell>
          <cell r="B1073">
            <v>2</v>
          </cell>
          <cell r="C1073">
            <v>8</v>
          </cell>
          <cell r="D1073" t="str">
            <v>EF2009</v>
          </cell>
          <cell r="E1073">
            <v>23</v>
          </cell>
          <cell r="F1073" t="str">
            <v>-</v>
          </cell>
          <cell r="G1073" t="str">
            <v>-</v>
          </cell>
          <cell r="H1073" t="str">
            <v>unknown</v>
          </cell>
          <cell r="I1073">
            <v>0</v>
          </cell>
        </row>
        <row r="1074">
          <cell r="A1074">
            <v>60</v>
          </cell>
          <cell r="B1074">
            <v>2</v>
          </cell>
          <cell r="C1074">
            <v>8</v>
          </cell>
          <cell r="D1074" t="str">
            <v>EF2009</v>
          </cell>
          <cell r="E1074">
            <v>23</v>
          </cell>
          <cell r="F1074" t="str">
            <v>Cephalobidae</v>
          </cell>
          <cell r="G1074" t="str">
            <v>male</v>
          </cell>
          <cell r="H1074" t="str">
            <v>bacterivor</v>
          </cell>
          <cell r="I1074">
            <v>0</v>
          </cell>
        </row>
        <row r="1075">
          <cell r="A1075">
            <v>61</v>
          </cell>
          <cell r="B1075">
            <v>2</v>
          </cell>
          <cell r="C1075">
            <v>8</v>
          </cell>
          <cell r="D1075" t="str">
            <v>EF2009</v>
          </cell>
          <cell r="E1075">
            <v>23</v>
          </cell>
          <cell r="F1075" t="str">
            <v>Panagrolaimidae</v>
          </cell>
          <cell r="G1075" t="str">
            <v>female</v>
          </cell>
          <cell r="H1075" t="str">
            <v>bacterivor</v>
          </cell>
          <cell r="I1075">
            <v>0</v>
          </cell>
        </row>
        <row r="1076">
          <cell r="A1076">
            <v>62</v>
          </cell>
          <cell r="B1076">
            <v>2</v>
          </cell>
          <cell r="C1076">
            <v>8</v>
          </cell>
          <cell r="D1076" t="str">
            <v>EF2009</v>
          </cell>
          <cell r="E1076">
            <v>23</v>
          </cell>
          <cell r="F1076" t="str">
            <v>Panagrolaimidae</v>
          </cell>
          <cell r="G1076" t="str">
            <v>male</v>
          </cell>
          <cell r="H1076" t="str">
            <v>bacterivor</v>
          </cell>
          <cell r="I1076">
            <v>0</v>
          </cell>
        </row>
        <row r="1077">
          <cell r="A1077">
            <v>63</v>
          </cell>
          <cell r="B1077">
            <v>2</v>
          </cell>
          <cell r="C1077">
            <v>8</v>
          </cell>
          <cell r="D1077" t="str">
            <v>EF2009</v>
          </cell>
          <cell r="E1077">
            <v>23</v>
          </cell>
          <cell r="F1077" t="str">
            <v>Panagrolaimidae</v>
          </cell>
          <cell r="G1077" t="str">
            <v>female</v>
          </cell>
          <cell r="H1077" t="str">
            <v>bacterivor</v>
          </cell>
          <cell r="I1077">
            <v>0</v>
          </cell>
        </row>
        <row r="1078">
          <cell r="A1078">
            <v>64</v>
          </cell>
          <cell r="B1078">
            <v>2</v>
          </cell>
          <cell r="C1078">
            <v>8</v>
          </cell>
          <cell r="D1078" t="str">
            <v>EF2009</v>
          </cell>
          <cell r="E1078">
            <v>23</v>
          </cell>
          <cell r="F1078" t="str">
            <v>Tylenchidae</v>
          </cell>
          <cell r="G1078" t="str">
            <v>female</v>
          </cell>
          <cell r="H1078" t="str">
            <v>fungivor</v>
          </cell>
          <cell r="I1078" t="str">
            <v>c- boleo</v>
          </cell>
        </row>
        <row r="1079">
          <cell r="A1079">
            <v>65</v>
          </cell>
          <cell r="B1079">
            <v>2</v>
          </cell>
          <cell r="C1079">
            <v>8</v>
          </cell>
          <cell r="D1079" t="str">
            <v>EF2009</v>
          </cell>
          <cell r="E1079">
            <v>23</v>
          </cell>
          <cell r="F1079" t="str">
            <v>Panagrolaimidae</v>
          </cell>
          <cell r="G1079" t="str">
            <v>male</v>
          </cell>
          <cell r="H1079" t="str">
            <v>bacterivor</v>
          </cell>
          <cell r="I1079">
            <v>0</v>
          </cell>
        </row>
        <row r="1080">
          <cell r="A1080">
            <v>66</v>
          </cell>
          <cell r="B1080">
            <v>2</v>
          </cell>
          <cell r="C1080">
            <v>8</v>
          </cell>
          <cell r="D1080" t="str">
            <v>EF2009</v>
          </cell>
          <cell r="E1080">
            <v>23</v>
          </cell>
          <cell r="F1080" t="str">
            <v>Tylenchidae</v>
          </cell>
          <cell r="G1080" t="str">
            <v>female</v>
          </cell>
          <cell r="H1080" t="str">
            <v>fungivor</v>
          </cell>
          <cell r="I1080" t="str">
            <v>c- boleo</v>
          </cell>
        </row>
        <row r="1081">
          <cell r="A1081">
            <v>67</v>
          </cell>
          <cell r="B1081">
            <v>2</v>
          </cell>
          <cell r="C1081">
            <v>8</v>
          </cell>
          <cell r="D1081" t="str">
            <v>EF2009</v>
          </cell>
          <cell r="E1081">
            <v>23</v>
          </cell>
          <cell r="F1081" t="str">
            <v>Aphelenchoididae</v>
          </cell>
          <cell r="G1081" t="str">
            <v>female</v>
          </cell>
          <cell r="H1081" t="str">
            <v>fungivor</v>
          </cell>
          <cell r="I1081">
            <v>0</v>
          </cell>
        </row>
        <row r="1082">
          <cell r="A1082">
            <v>68</v>
          </cell>
          <cell r="B1082">
            <v>2</v>
          </cell>
          <cell r="C1082">
            <v>8</v>
          </cell>
          <cell r="D1082" t="str">
            <v>EF2009</v>
          </cell>
          <cell r="E1082">
            <v>23</v>
          </cell>
          <cell r="F1082" t="str">
            <v>Aphelenchoididae</v>
          </cell>
          <cell r="G1082" t="str">
            <v>female</v>
          </cell>
          <cell r="H1082" t="str">
            <v>fungivor</v>
          </cell>
          <cell r="I1082">
            <v>0</v>
          </cell>
        </row>
        <row r="1083">
          <cell r="A1083">
            <v>69</v>
          </cell>
          <cell r="B1083">
            <v>2</v>
          </cell>
          <cell r="C1083">
            <v>8</v>
          </cell>
          <cell r="D1083" t="str">
            <v>EF2009</v>
          </cell>
          <cell r="E1083">
            <v>23</v>
          </cell>
          <cell r="F1083" t="str">
            <v>Plectidae</v>
          </cell>
          <cell r="G1083" t="str">
            <v>female</v>
          </cell>
          <cell r="H1083" t="str">
            <v>bacterivor</v>
          </cell>
          <cell r="I1083">
            <v>0</v>
          </cell>
        </row>
        <row r="1084">
          <cell r="A1084">
            <v>70</v>
          </cell>
          <cell r="B1084">
            <v>2</v>
          </cell>
          <cell r="C1084">
            <v>8</v>
          </cell>
          <cell r="D1084" t="str">
            <v>EF2009</v>
          </cell>
          <cell r="E1084">
            <v>23</v>
          </cell>
          <cell r="F1084" t="str">
            <v>Tylenchidae</v>
          </cell>
          <cell r="G1084" t="str">
            <v>female</v>
          </cell>
          <cell r="H1084" t="str">
            <v>herbivor</v>
          </cell>
          <cell r="I1084">
            <v>0</v>
          </cell>
        </row>
        <row r="1085">
          <cell r="A1085">
            <v>71</v>
          </cell>
          <cell r="B1085">
            <v>2</v>
          </cell>
          <cell r="C1085">
            <v>8</v>
          </cell>
          <cell r="D1085" t="str">
            <v>EF2009</v>
          </cell>
          <cell r="E1085">
            <v>23</v>
          </cell>
          <cell r="F1085" t="str">
            <v>Hoplolaimidae</v>
          </cell>
          <cell r="G1085" t="str">
            <v>juvenil</v>
          </cell>
          <cell r="H1085" t="str">
            <v>herbivor</v>
          </cell>
          <cell r="I1085">
            <v>0</v>
          </cell>
        </row>
        <row r="1086">
          <cell r="A1086">
            <v>72</v>
          </cell>
          <cell r="B1086">
            <v>2</v>
          </cell>
          <cell r="C1086">
            <v>8</v>
          </cell>
          <cell r="D1086" t="str">
            <v>EF2009</v>
          </cell>
          <cell r="E1086">
            <v>23</v>
          </cell>
          <cell r="F1086" t="str">
            <v>Aphelenchoididae</v>
          </cell>
          <cell r="G1086" t="str">
            <v>male</v>
          </cell>
          <cell r="H1086" t="str">
            <v>fungivor</v>
          </cell>
          <cell r="I1086">
            <v>0</v>
          </cell>
        </row>
        <row r="1087">
          <cell r="A1087">
            <v>73</v>
          </cell>
          <cell r="B1087">
            <v>2</v>
          </cell>
          <cell r="C1087">
            <v>8</v>
          </cell>
          <cell r="D1087" t="str">
            <v>EF2009</v>
          </cell>
          <cell r="E1087">
            <v>23</v>
          </cell>
          <cell r="F1087" t="str">
            <v>Cephalobidae</v>
          </cell>
          <cell r="G1087" t="str">
            <v>male</v>
          </cell>
          <cell r="H1087" t="str">
            <v>bacterivor</v>
          </cell>
          <cell r="I1087">
            <v>0</v>
          </cell>
        </row>
        <row r="1088">
          <cell r="A1088">
            <v>74</v>
          </cell>
          <cell r="B1088">
            <v>2</v>
          </cell>
          <cell r="C1088">
            <v>8</v>
          </cell>
          <cell r="D1088" t="str">
            <v>EF2009</v>
          </cell>
          <cell r="E1088">
            <v>23</v>
          </cell>
          <cell r="F1088" t="str">
            <v>Plectidae</v>
          </cell>
          <cell r="G1088" t="str">
            <v>female</v>
          </cell>
          <cell r="H1088" t="str">
            <v>bacterivor</v>
          </cell>
          <cell r="I1088">
            <v>0</v>
          </cell>
        </row>
        <row r="1089">
          <cell r="A1089">
            <v>75</v>
          </cell>
          <cell r="B1089">
            <v>2</v>
          </cell>
          <cell r="C1089">
            <v>8</v>
          </cell>
          <cell r="D1089" t="str">
            <v>EF2009</v>
          </cell>
          <cell r="E1089">
            <v>23</v>
          </cell>
          <cell r="F1089" t="str">
            <v>Rhabditidae</v>
          </cell>
          <cell r="G1089" t="str">
            <v>juvenil</v>
          </cell>
          <cell r="H1089" t="str">
            <v>bacterivor</v>
          </cell>
          <cell r="I1089">
            <v>0</v>
          </cell>
        </row>
        <row r="1090">
          <cell r="A1090">
            <v>76</v>
          </cell>
          <cell r="B1090">
            <v>2</v>
          </cell>
          <cell r="C1090">
            <v>8</v>
          </cell>
          <cell r="D1090" t="str">
            <v>EF2009</v>
          </cell>
          <cell r="E1090">
            <v>23</v>
          </cell>
          <cell r="F1090" t="str">
            <v>Rhabditidae</v>
          </cell>
          <cell r="G1090" t="str">
            <v>juvenil</v>
          </cell>
          <cell r="H1090" t="str">
            <v>bacterivor</v>
          </cell>
          <cell r="I1090">
            <v>0</v>
          </cell>
        </row>
        <row r="1091">
          <cell r="A1091">
            <v>77</v>
          </cell>
          <cell r="B1091">
            <v>2</v>
          </cell>
          <cell r="C1091">
            <v>8</v>
          </cell>
          <cell r="D1091" t="str">
            <v>EF2009</v>
          </cell>
          <cell r="E1091">
            <v>23</v>
          </cell>
          <cell r="F1091" t="str">
            <v>Hoplolaimidae</v>
          </cell>
          <cell r="G1091" t="str">
            <v>juvenil</v>
          </cell>
          <cell r="H1091" t="str">
            <v>herbivor</v>
          </cell>
          <cell r="I1091">
            <v>0</v>
          </cell>
        </row>
        <row r="1092">
          <cell r="A1092">
            <v>78</v>
          </cell>
          <cell r="B1092">
            <v>2</v>
          </cell>
          <cell r="C1092">
            <v>8</v>
          </cell>
          <cell r="D1092" t="str">
            <v>EF2009</v>
          </cell>
          <cell r="E1092">
            <v>23</v>
          </cell>
          <cell r="F1092" t="str">
            <v>Tylenchidae</v>
          </cell>
          <cell r="G1092" t="str">
            <v>female</v>
          </cell>
          <cell r="H1092" t="str">
            <v>herbivor</v>
          </cell>
          <cell r="I1092">
            <v>0</v>
          </cell>
        </row>
        <row r="1093">
          <cell r="A1093">
            <v>79</v>
          </cell>
          <cell r="B1093">
            <v>2</v>
          </cell>
          <cell r="C1093">
            <v>8</v>
          </cell>
          <cell r="D1093" t="str">
            <v>EF2009</v>
          </cell>
          <cell r="E1093">
            <v>23</v>
          </cell>
          <cell r="F1093" t="str">
            <v>Rhabditidae</v>
          </cell>
          <cell r="G1093" t="str">
            <v>female</v>
          </cell>
          <cell r="H1093" t="str">
            <v>bacterivor</v>
          </cell>
          <cell r="I1093">
            <v>0</v>
          </cell>
        </row>
        <row r="1094">
          <cell r="A1094">
            <v>80</v>
          </cell>
          <cell r="B1094">
            <v>2</v>
          </cell>
          <cell r="C1094">
            <v>8</v>
          </cell>
          <cell r="D1094" t="str">
            <v>EF2009</v>
          </cell>
          <cell r="E1094">
            <v>23</v>
          </cell>
          <cell r="F1094" t="str">
            <v>Tylenchidae</v>
          </cell>
          <cell r="G1094" t="str">
            <v>female</v>
          </cell>
          <cell r="H1094" t="str">
            <v>fungivor</v>
          </cell>
          <cell r="I1094" t="str">
            <v>c- Tylenchus</v>
          </cell>
        </row>
        <row r="1095">
          <cell r="A1095">
            <v>81</v>
          </cell>
          <cell r="B1095">
            <v>2</v>
          </cell>
          <cell r="C1095">
            <v>8</v>
          </cell>
          <cell r="D1095" t="str">
            <v>EF2009</v>
          </cell>
          <cell r="E1095">
            <v>23</v>
          </cell>
          <cell r="F1095" t="str">
            <v>Panagrolaimidae</v>
          </cell>
          <cell r="G1095" t="str">
            <v>juvenil</v>
          </cell>
          <cell r="H1095" t="str">
            <v>bacterivor</v>
          </cell>
          <cell r="I1095">
            <v>0</v>
          </cell>
        </row>
        <row r="1096">
          <cell r="A1096">
            <v>82</v>
          </cell>
          <cell r="B1096">
            <v>2</v>
          </cell>
          <cell r="C1096">
            <v>8</v>
          </cell>
          <cell r="D1096" t="str">
            <v>EF2009</v>
          </cell>
          <cell r="E1096">
            <v>23</v>
          </cell>
          <cell r="F1096" t="str">
            <v>Panagrolaimidae</v>
          </cell>
          <cell r="G1096" t="str">
            <v>male</v>
          </cell>
          <cell r="H1096" t="str">
            <v>bacterivor</v>
          </cell>
          <cell r="I1096">
            <v>0</v>
          </cell>
        </row>
        <row r="1097">
          <cell r="A1097">
            <v>83</v>
          </cell>
          <cell r="B1097">
            <v>2</v>
          </cell>
          <cell r="C1097">
            <v>8</v>
          </cell>
          <cell r="D1097" t="str">
            <v>EF2009</v>
          </cell>
          <cell r="E1097">
            <v>23</v>
          </cell>
          <cell r="F1097" t="str">
            <v>Panagrolaimidae</v>
          </cell>
          <cell r="G1097" t="str">
            <v>juvenil</v>
          </cell>
          <cell r="H1097" t="str">
            <v>bacterivor</v>
          </cell>
          <cell r="I1097">
            <v>0</v>
          </cell>
        </row>
        <row r="1098">
          <cell r="A1098">
            <v>84</v>
          </cell>
          <cell r="B1098">
            <v>2</v>
          </cell>
          <cell r="C1098">
            <v>8</v>
          </cell>
          <cell r="D1098" t="str">
            <v>EF2009</v>
          </cell>
          <cell r="E1098">
            <v>23</v>
          </cell>
          <cell r="F1098" t="str">
            <v>Panagrolaimidae</v>
          </cell>
          <cell r="G1098" t="str">
            <v>female</v>
          </cell>
          <cell r="H1098" t="str">
            <v>bacterivor</v>
          </cell>
          <cell r="I1098">
            <v>0</v>
          </cell>
        </row>
        <row r="1099">
          <cell r="A1099">
            <v>85</v>
          </cell>
          <cell r="B1099">
            <v>2</v>
          </cell>
          <cell r="C1099">
            <v>8</v>
          </cell>
          <cell r="D1099" t="str">
            <v>EF2009</v>
          </cell>
          <cell r="E1099">
            <v>23</v>
          </cell>
          <cell r="F1099" t="str">
            <v>Tylenchidae</v>
          </cell>
          <cell r="G1099" t="str">
            <v>female</v>
          </cell>
          <cell r="H1099" t="str">
            <v>fungivor</v>
          </cell>
          <cell r="I1099" t="str">
            <v>Neothada?</v>
          </cell>
        </row>
        <row r="1100">
          <cell r="A1100">
            <v>86</v>
          </cell>
          <cell r="B1100">
            <v>2</v>
          </cell>
          <cell r="C1100">
            <v>8</v>
          </cell>
          <cell r="D1100" t="str">
            <v>EF2009</v>
          </cell>
          <cell r="E1100">
            <v>23</v>
          </cell>
          <cell r="F1100" t="str">
            <v>Rhabditidae</v>
          </cell>
          <cell r="G1100" t="str">
            <v>juvenil</v>
          </cell>
          <cell r="H1100" t="str">
            <v>bacterivor</v>
          </cell>
          <cell r="I1100">
            <v>0</v>
          </cell>
        </row>
        <row r="1101">
          <cell r="A1101">
            <v>87</v>
          </cell>
          <cell r="B1101">
            <v>2</v>
          </cell>
          <cell r="C1101">
            <v>8</v>
          </cell>
          <cell r="D1101" t="str">
            <v>EF2009</v>
          </cell>
          <cell r="E1101">
            <v>23</v>
          </cell>
          <cell r="F1101" t="str">
            <v>Aphelenchoididae</v>
          </cell>
          <cell r="G1101" t="str">
            <v>male</v>
          </cell>
          <cell r="H1101" t="str">
            <v>fungivor</v>
          </cell>
          <cell r="I1101">
            <v>0</v>
          </cell>
        </row>
        <row r="1102">
          <cell r="A1102">
            <v>88</v>
          </cell>
          <cell r="B1102">
            <v>2</v>
          </cell>
          <cell r="C1102">
            <v>8</v>
          </cell>
          <cell r="D1102" t="str">
            <v>EF2009</v>
          </cell>
          <cell r="E1102">
            <v>23</v>
          </cell>
          <cell r="F1102" t="str">
            <v>Tylenchidae</v>
          </cell>
          <cell r="G1102" t="str">
            <v>female</v>
          </cell>
          <cell r="H1102" t="str">
            <v>fungivor</v>
          </cell>
          <cell r="I1102" t="str">
            <v>c- Tylenchus</v>
          </cell>
        </row>
        <row r="1103">
          <cell r="A1103">
            <v>89</v>
          </cell>
          <cell r="B1103">
            <v>2</v>
          </cell>
          <cell r="C1103">
            <v>8</v>
          </cell>
          <cell r="D1103" t="str">
            <v>EF2009</v>
          </cell>
          <cell r="E1103">
            <v>23</v>
          </cell>
          <cell r="F1103" t="str">
            <v>Aphelenchoididae</v>
          </cell>
          <cell r="G1103" t="str">
            <v>female</v>
          </cell>
          <cell r="H1103" t="str">
            <v>fungivor</v>
          </cell>
          <cell r="I1103">
            <v>0</v>
          </cell>
        </row>
        <row r="1104">
          <cell r="A1104">
            <v>90</v>
          </cell>
          <cell r="B1104">
            <v>2</v>
          </cell>
          <cell r="C1104">
            <v>8</v>
          </cell>
          <cell r="D1104" t="str">
            <v>EF2009</v>
          </cell>
          <cell r="E1104">
            <v>23</v>
          </cell>
          <cell r="F1104" t="str">
            <v>Cephalobidae</v>
          </cell>
          <cell r="G1104" t="str">
            <v>juvenil</v>
          </cell>
          <cell r="H1104" t="str">
            <v>bacterivor</v>
          </cell>
          <cell r="I1104">
            <v>0</v>
          </cell>
        </row>
        <row r="1105">
          <cell r="A1105">
            <v>91</v>
          </cell>
          <cell r="B1105">
            <v>2</v>
          </cell>
          <cell r="C1105">
            <v>8</v>
          </cell>
          <cell r="D1105" t="str">
            <v>EF2009</v>
          </cell>
          <cell r="E1105">
            <v>23</v>
          </cell>
          <cell r="F1105" t="str">
            <v>Cephalobidae</v>
          </cell>
          <cell r="G1105" t="str">
            <v>juvenil</v>
          </cell>
          <cell r="H1105" t="str">
            <v>bacterivor</v>
          </cell>
          <cell r="I1105">
            <v>0</v>
          </cell>
        </row>
        <row r="1106">
          <cell r="A1106">
            <v>92</v>
          </cell>
          <cell r="B1106">
            <v>2</v>
          </cell>
          <cell r="C1106">
            <v>8</v>
          </cell>
          <cell r="D1106" t="str">
            <v>EF2009</v>
          </cell>
          <cell r="E1106">
            <v>23</v>
          </cell>
          <cell r="F1106" t="str">
            <v>Aphelenchoididae</v>
          </cell>
          <cell r="G1106" t="str">
            <v>male</v>
          </cell>
          <cell r="H1106" t="str">
            <v>fungivor</v>
          </cell>
          <cell r="I1106">
            <v>0</v>
          </cell>
        </row>
        <row r="1107">
          <cell r="A1107">
            <v>93</v>
          </cell>
          <cell r="B1107">
            <v>2</v>
          </cell>
          <cell r="C1107">
            <v>8</v>
          </cell>
          <cell r="D1107" t="str">
            <v>EF2009</v>
          </cell>
          <cell r="E1107">
            <v>23</v>
          </cell>
          <cell r="F1107" t="str">
            <v>Cephalobidae</v>
          </cell>
          <cell r="G1107" t="str">
            <v>juvenil</v>
          </cell>
          <cell r="H1107" t="str">
            <v>bacterivor</v>
          </cell>
          <cell r="I1107">
            <v>0</v>
          </cell>
        </row>
        <row r="1108">
          <cell r="A1108">
            <v>94</v>
          </cell>
          <cell r="B1108">
            <v>2</v>
          </cell>
          <cell r="C1108">
            <v>8</v>
          </cell>
          <cell r="D1108" t="str">
            <v>EF2009</v>
          </cell>
          <cell r="E1108">
            <v>23</v>
          </cell>
          <cell r="F1108" t="str">
            <v>Qudsianematidae</v>
          </cell>
          <cell r="G1108" t="str">
            <v>juvenil</v>
          </cell>
          <cell r="H1108" t="str">
            <v>omnivor</v>
          </cell>
          <cell r="I1108">
            <v>0</v>
          </cell>
        </row>
        <row r="1109">
          <cell r="A1109">
            <v>95</v>
          </cell>
          <cell r="B1109">
            <v>2</v>
          </cell>
          <cell r="C1109">
            <v>8</v>
          </cell>
          <cell r="D1109" t="str">
            <v>EF2009</v>
          </cell>
          <cell r="E1109">
            <v>23</v>
          </cell>
          <cell r="F1109" t="str">
            <v>Cephalobidae</v>
          </cell>
          <cell r="G1109" t="str">
            <v>juvenil</v>
          </cell>
          <cell r="H1109" t="str">
            <v>bacterivor</v>
          </cell>
          <cell r="I1109">
            <v>0</v>
          </cell>
        </row>
        <row r="1110">
          <cell r="A1110">
            <v>96</v>
          </cell>
          <cell r="B1110">
            <v>2</v>
          </cell>
          <cell r="C1110">
            <v>8</v>
          </cell>
          <cell r="D1110" t="str">
            <v>EF2009</v>
          </cell>
          <cell r="E1110">
            <v>23</v>
          </cell>
          <cell r="F1110" t="str">
            <v>Tylenchidae</v>
          </cell>
          <cell r="G1110" t="str">
            <v>female</v>
          </cell>
          <cell r="H1110" t="str">
            <v>fungivor</v>
          </cell>
          <cell r="I1110">
            <v>0</v>
          </cell>
        </row>
        <row r="1111">
          <cell r="A1111">
            <v>97</v>
          </cell>
          <cell r="B1111">
            <v>2</v>
          </cell>
          <cell r="C1111">
            <v>8</v>
          </cell>
          <cell r="D1111" t="str">
            <v>EF2009</v>
          </cell>
          <cell r="E1111">
            <v>23</v>
          </cell>
          <cell r="F1111" t="str">
            <v>Panagrolaimidae</v>
          </cell>
          <cell r="G1111" t="str">
            <v>female</v>
          </cell>
          <cell r="H1111" t="str">
            <v>bacterivor</v>
          </cell>
          <cell r="I1111">
            <v>0</v>
          </cell>
        </row>
        <row r="1112">
          <cell r="A1112">
            <v>98</v>
          </cell>
          <cell r="B1112">
            <v>2</v>
          </cell>
          <cell r="C1112">
            <v>8</v>
          </cell>
          <cell r="D1112" t="str">
            <v>EF2009</v>
          </cell>
          <cell r="E1112">
            <v>23</v>
          </cell>
          <cell r="F1112" t="str">
            <v>Cephalobidae</v>
          </cell>
          <cell r="G1112" t="str">
            <v>juvenil</v>
          </cell>
          <cell r="H1112" t="str">
            <v>bacterivor</v>
          </cell>
          <cell r="I1112">
            <v>0</v>
          </cell>
        </row>
        <row r="1113">
          <cell r="A1113">
            <v>99</v>
          </cell>
          <cell r="B1113">
            <v>2</v>
          </cell>
          <cell r="C1113">
            <v>8</v>
          </cell>
          <cell r="D1113" t="str">
            <v>EF2009</v>
          </cell>
          <cell r="E1113">
            <v>23</v>
          </cell>
          <cell r="F1113" t="str">
            <v>Aphelenchidae</v>
          </cell>
          <cell r="G1113" t="str">
            <v>female</v>
          </cell>
          <cell r="H1113" t="str">
            <v>fungivor</v>
          </cell>
          <cell r="I1113">
            <v>0</v>
          </cell>
        </row>
        <row r="1114">
          <cell r="A1114">
            <v>100</v>
          </cell>
          <cell r="B1114">
            <v>2</v>
          </cell>
          <cell r="C1114">
            <v>8</v>
          </cell>
          <cell r="D1114" t="str">
            <v>EF2009</v>
          </cell>
          <cell r="E1114">
            <v>23</v>
          </cell>
          <cell r="F1114" t="str">
            <v>Hoplolaimidae</v>
          </cell>
          <cell r="G1114" t="str">
            <v>juvenil</v>
          </cell>
          <cell r="H1114" t="str">
            <v>herbivor</v>
          </cell>
          <cell r="I1114">
            <v>0</v>
          </cell>
        </row>
        <row r="1115">
          <cell r="A1115">
            <v>1</v>
          </cell>
          <cell r="B1115">
            <v>2</v>
          </cell>
          <cell r="C1115">
            <v>9</v>
          </cell>
          <cell r="D1115" t="str">
            <v>PO2009</v>
          </cell>
          <cell r="E1115">
            <v>26</v>
          </cell>
          <cell r="F1115" t="str">
            <v>Tylenchidae</v>
          </cell>
          <cell r="G1115" t="str">
            <v>male</v>
          </cell>
          <cell r="H1115" t="str">
            <v>fungivor</v>
          </cell>
          <cell r="I1115" t="str">
            <v>beleo</v>
          </cell>
          <cell r="J1115">
            <v>0</v>
          </cell>
        </row>
        <row r="1116">
          <cell r="A1116">
            <v>2</v>
          </cell>
          <cell r="B1116">
            <v>2</v>
          </cell>
          <cell r="C1116">
            <v>9</v>
          </cell>
          <cell r="D1116" t="str">
            <v>PO2009</v>
          </cell>
          <cell r="E1116">
            <v>26</v>
          </cell>
          <cell r="F1116" t="str">
            <v>Aphelenchidae</v>
          </cell>
          <cell r="G1116" t="str">
            <v>female</v>
          </cell>
          <cell r="H1116" t="str">
            <v>fungivor</v>
          </cell>
          <cell r="I1116">
            <v>0</v>
          </cell>
          <cell r="J1116">
            <v>0</v>
          </cell>
        </row>
        <row r="1117">
          <cell r="A1117">
            <v>3</v>
          </cell>
          <cell r="B1117">
            <v>2</v>
          </cell>
          <cell r="C1117">
            <v>9</v>
          </cell>
          <cell r="D1117" t="str">
            <v>PO2009</v>
          </cell>
          <cell r="E1117">
            <v>26</v>
          </cell>
          <cell r="F1117" t="str">
            <v>Aphelenchidae</v>
          </cell>
          <cell r="G1117" t="str">
            <v>female</v>
          </cell>
          <cell r="H1117" t="str">
            <v>fungivor</v>
          </cell>
          <cell r="I1117">
            <v>0</v>
          </cell>
          <cell r="J1117">
            <v>0</v>
          </cell>
        </row>
        <row r="1118">
          <cell r="A1118">
            <v>4</v>
          </cell>
          <cell r="B1118">
            <v>2</v>
          </cell>
          <cell r="C1118">
            <v>9</v>
          </cell>
          <cell r="D1118" t="str">
            <v>PO2009</v>
          </cell>
          <cell r="E1118">
            <v>26</v>
          </cell>
          <cell r="F1118" t="str">
            <v>Aphelenchoididae</v>
          </cell>
          <cell r="G1118" t="str">
            <v>female</v>
          </cell>
          <cell r="H1118" t="str">
            <v>fungivor</v>
          </cell>
          <cell r="I1118">
            <v>0</v>
          </cell>
          <cell r="J1118">
            <v>0</v>
          </cell>
        </row>
        <row r="1119">
          <cell r="A1119">
            <v>5</v>
          </cell>
          <cell r="B1119">
            <v>2</v>
          </cell>
          <cell r="C1119">
            <v>9</v>
          </cell>
          <cell r="D1119" t="str">
            <v>PO2009</v>
          </cell>
          <cell r="E1119">
            <v>26</v>
          </cell>
          <cell r="F1119" t="str">
            <v>Aphelenchidae</v>
          </cell>
          <cell r="G1119" t="str">
            <v>female</v>
          </cell>
          <cell r="H1119" t="str">
            <v>fungivor</v>
          </cell>
          <cell r="I1119">
            <v>0</v>
          </cell>
          <cell r="J1119">
            <v>0</v>
          </cell>
        </row>
        <row r="1120">
          <cell r="A1120">
            <v>6</v>
          </cell>
          <cell r="B1120">
            <v>2</v>
          </cell>
          <cell r="C1120">
            <v>9</v>
          </cell>
          <cell r="D1120" t="str">
            <v>PO2009</v>
          </cell>
          <cell r="E1120">
            <v>26</v>
          </cell>
          <cell r="F1120" t="str">
            <v>Aphelenchidae</v>
          </cell>
          <cell r="G1120" t="str">
            <v>female</v>
          </cell>
          <cell r="H1120" t="str">
            <v>fungivor</v>
          </cell>
          <cell r="I1120">
            <v>0</v>
          </cell>
          <cell r="J1120">
            <v>0</v>
          </cell>
        </row>
        <row r="1121">
          <cell r="A1121">
            <v>7</v>
          </cell>
          <cell r="B1121">
            <v>2</v>
          </cell>
          <cell r="C1121">
            <v>9</v>
          </cell>
          <cell r="D1121" t="str">
            <v>PO2009</v>
          </cell>
          <cell r="E1121">
            <v>26</v>
          </cell>
          <cell r="F1121" t="str">
            <v>Tylenchidae</v>
          </cell>
          <cell r="G1121" t="str">
            <v>female</v>
          </cell>
          <cell r="H1121" t="str">
            <v>herbivor</v>
          </cell>
          <cell r="I1121" t="str">
            <v>malenchus</v>
          </cell>
          <cell r="J1121">
            <v>0</v>
          </cell>
        </row>
        <row r="1122">
          <cell r="A1122">
            <v>8</v>
          </cell>
          <cell r="B1122">
            <v>2</v>
          </cell>
          <cell r="C1122">
            <v>9</v>
          </cell>
          <cell r="D1122" t="str">
            <v>PO2009</v>
          </cell>
          <cell r="E1122">
            <v>26</v>
          </cell>
          <cell r="F1122" t="str">
            <v>Cephalobidae</v>
          </cell>
          <cell r="G1122" t="str">
            <v>juvenil</v>
          </cell>
          <cell r="H1122" t="str">
            <v>bacterivor</v>
          </cell>
          <cell r="I1122">
            <v>0</v>
          </cell>
          <cell r="J1122">
            <v>0</v>
          </cell>
        </row>
        <row r="1123">
          <cell r="A1123">
            <v>9</v>
          </cell>
          <cell r="B1123">
            <v>2</v>
          </cell>
          <cell r="C1123">
            <v>9</v>
          </cell>
          <cell r="D1123" t="str">
            <v>PO2009</v>
          </cell>
          <cell r="E1123">
            <v>26</v>
          </cell>
          <cell r="F1123" t="str">
            <v>Tylenchidae</v>
          </cell>
          <cell r="G1123" t="str">
            <v>female</v>
          </cell>
          <cell r="H1123" t="str">
            <v>fungivor</v>
          </cell>
          <cell r="I1123" t="str">
            <v>filenchus</v>
          </cell>
          <cell r="J1123">
            <v>0</v>
          </cell>
        </row>
        <row r="1124">
          <cell r="A1124">
            <v>10</v>
          </cell>
          <cell r="B1124">
            <v>2</v>
          </cell>
          <cell r="C1124">
            <v>9</v>
          </cell>
          <cell r="D1124" t="str">
            <v>PO2009</v>
          </cell>
          <cell r="E1124">
            <v>26</v>
          </cell>
          <cell r="F1124" t="str">
            <v>Aphelenchidae</v>
          </cell>
          <cell r="G1124" t="str">
            <v>female</v>
          </cell>
          <cell r="H1124" t="str">
            <v>fungivor</v>
          </cell>
          <cell r="I1124">
            <v>0</v>
          </cell>
          <cell r="J1124">
            <v>0</v>
          </cell>
        </row>
        <row r="1125">
          <cell r="A1125">
            <v>11</v>
          </cell>
          <cell r="B1125">
            <v>2</v>
          </cell>
          <cell r="C1125">
            <v>9</v>
          </cell>
          <cell r="D1125" t="str">
            <v>PO2009</v>
          </cell>
          <cell r="E1125">
            <v>26</v>
          </cell>
          <cell r="F1125" t="str">
            <v>Aphelenchidae</v>
          </cell>
          <cell r="G1125" t="str">
            <v>juvenil</v>
          </cell>
          <cell r="H1125" t="str">
            <v>fungivor</v>
          </cell>
          <cell r="I1125">
            <v>0</v>
          </cell>
          <cell r="J1125">
            <v>0</v>
          </cell>
        </row>
        <row r="1126">
          <cell r="A1126">
            <v>12</v>
          </cell>
          <cell r="B1126">
            <v>2</v>
          </cell>
          <cell r="C1126">
            <v>9</v>
          </cell>
          <cell r="D1126" t="str">
            <v>PO2009</v>
          </cell>
          <cell r="E1126">
            <v>26</v>
          </cell>
          <cell r="F1126" t="str">
            <v>Cephalobidae</v>
          </cell>
          <cell r="G1126" t="str">
            <v>male</v>
          </cell>
          <cell r="H1126" t="str">
            <v>bacterivor</v>
          </cell>
          <cell r="I1126">
            <v>0</v>
          </cell>
          <cell r="J1126">
            <v>0</v>
          </cell>
        </row>
        <row r="1127">
          <cell r="A1127">
            <v>13</v>
          </cell>
          <cell r="B1127">
            <v>2</v>
          </cell>
          <cell r="C1127">
            <v>9</v>
          </cell>
          <cell r="D1127" t="str">
            <v>PO2009</v>
          </cell>
          <cell r="E1127">
            <v>26</v>
          </cell>
          <cell r="F1127" t="str">
            <v>Aphelenchidae</v>
          </cell>
          <cell r="G1127" t="str">
            <v>female</v>
          </cell>
          <cell r="H1127" t="str">
            <v>fungivor</v>
          </cell>
          <cell r="I1127">
            <v>0</v>
          </cell>
          <cell r="J1127">
            <v>0</v>
          </cell>
        </row>
        <row r="1128">
          <cell r="A1128">
            <v>14</v>
          </cell>
          <cell r="B1128">
            <v>2</v>
          </cell>
          <cell r="C1128">
            <v>9</v>
          </cell>
          <cell r="D1128" t="str">
            <v>PO2009</v>
          </cell>
          <cell r="E1128">
            <v>26</v>
          </cell>
          <cell r="F1128" t="str">
            <v>Cephalobidae</v>
          </cell>
          <cell r="G1128" t="str">
            <v>male</v>
          </cell>
          <cell r="H1128" t="str">
            <v>bacterivor</v>
          </cell>
          <cell r="I1128">
            <v>0</v>
          </cell>
          <cell r="J1128">
            <v>0</v>
          </cell>
        </row>
        <row r="1129">
          <cell r="A1129">
            <v>15</v>
          </cell>
          <cell r="B1129">
            <v>2</v>
          </cell>
          <cell r="C1129">
            <v>9</v>
          </cell>
          <cell r="D1129" t="str">
            <v>PO2009</v>
          </cell>
          <cell r="E1129">
            <v>26</v>
          </cell>
          <cell r="F1129" t="str">
            <v>Aphelenchoididae</v>
          </cell>
          <cell r="G1129" t="str">
            <v>female</v>
          </cell>
          <cell r="H1129" t="str">
            <v>fungivor</v>
          </cell>
          <cell r="I1129">
            <v>0</v>
          </cell>
          <cell r="J1129">
            <v>0</v>
          </cell>
        </row>
        <row r="1130">
          <cell r="A1130">
            <v>16</v>
          </cell>
          <cell r="B1130">
            <v>2</v>
          </cell>
          <cell r="C1130">
            <v>9</v>
          </cell>
          <cell r="D1130" t="str">
            <v>PO2009</v>
          </cell>
          <cell r="E1130">
            <v>26</v>
          </cell>
          <cell r="F1130" t="str">
            <v>Cephalobidae</v>
          </cell>
          <cell r="G1130" t="str">
            <v>juvenil</v>
          </cell>
          <cell r="H1130" t="str">
            <v>bacterivor</v>
          </cell>
          <cell r="I1130">
            <v>0</v>
          </cell>
          <cell r="J1130">
            <v>0</v>
          </cell>
        </row>
        <row r="1131">
          <cell r="A1131">
            <v>17</v>
          </cell>
          <cell r="B1131">
            <v>2</v>
          </cell>
          <cell r="C1131">
            <v>9</v>
          </cell>
          <cell r="D1131" t="str">
            <v>PO2009</v>
          </cell>
          <cell r="E1131">
            <v>26</v>
          </cell>
          <cell r="F1131" t="str">
            <v>Dolichodoridae</v>
          </cell>
          <cell r="G1131" t="str">
            <v>female</v>
          </cell>
          <cell r="H1131" t="str">
            <v>herbivor</v>
          </cell>
          <cell r="I1131">
            <v>0</v>
          </cell>
          <cell r="J1131">
            <v>0</v>
          </cell>
        </row>
        <row r="1132">
          <cell r="A1132">
            <v>18</v>
          </cell>
          <cell r="B1132">
            <v>2</v>
          </cell>
          <cell r="C1132">
            <v>9</v>
          </cell>
          <cell r="D1132" t="str">
            <v>PO2009</v>
          </cell>
          <cell r="E1132">
            <v>26</v>
          </cell>
          <cell r="F1132" t="str">
            <v>Cephalobidae</v>
          </cell>
          <cell r="G1132" t="str">
            <v>female</v>
          </cell>
          <cell r="H1132" t="str">
            <v>bacterivor</v>
          </cell>
          <cell r="I1132">
            <v>0</v>
          </cell>
          <cell r="J1132">
            <v>0</v>
          </cell>
        </row>
        <row r="1133">
          <cell r="A1133">
            <v>19</v>
          </cell>
          <cell r="B1133">
            <v>2</v>
          </cell>
          <cell r="C1133">
            <v>9</v>
          </cell>
          <cell r="D1133" t="str">
            <v>PO2009</v>
          </cell>
          <cell r="E1133">
            <v>26</v>
          </cell>
          <cell r="F1133" t="str">
            <v>Cephalobidae</v>
          </cell>
          <cell r="G1133" t="str">
            <v>male</v>
          </cell>
          <cell r="H1133" t="str">
            <v>bacterivor</v>
          </cell>
          <cell r="I1133">
            <v>0</v>
          </cell>
          <cell r="J1133">
            <v>0</v>
          </cell>
        </row>
        <row r="1134">
          <cell r="A1134">
            <v>20</v>
          </cell>
          <cell r="B1134">
            <v>2</v>
          </cell>
          <cell r="C1134">
            <v>9</v>
          </cell>
          <cell r="D1134" t="str">
            <v>PO2009</v>
          </cell>
          <cell r="E1134">
            <v>26</v>
          </cell>
          <cell r="F1134" t="str">
            <v>Aphelenchidae</v>
          </cell>
          <cell r="G1134" t="str">
            <v>female</v>
          </cell>
          <cell r="H1134" t="str">
            <v>fungivor</v>
          </cell>
          <cell r="I1134">
            <v>0</v>
          </cell>
          <cell r="J1134">
            <v>0</v>
          </cell>
        </row>
        <row r="1135">
          <cell r="A1135">
            <v>21</v>
          </cell>
          <cell r="B1135">
            <v>2</v>
          </cell>
          <cell r="C1135">
            <v>9</v>
          </cell>
          <cell r="D1135" t="str">
            <v>PO2009</v>
          </cell>
          <cell r="E1135">
            <v>26</v>
          </cell>
          <cell r="F1135" t="str">
            <v>Cephalobidae</v>
          </cell>
          <cell r="G1135" t="str">
            <v>male</v>
          </cell>
          <cell r="H1135" t="str">
            <v>bacterivor</v>
          </cell>
          <cell r="I1135">
            <v>0</v>
          </cell>
          <cell r="J1135">
            <v>0</v>
          </cell>
        </row>
        <row r="1136">
          <cell r="A1136">
            <v>22</v>
          </cell>
          <cell r="B1136">
            <v>2</v>
          </cell>
          <cell r="C1136">
            <v>9</v>
          </cell>
          <cell r="D1136" t="str">
            <v>PO2009</v>
          </cell>
          <cell r="E1136">
            <v>26</v>
          </cell>
          <cell r="F1136" t="str">
            <v>Cephalobidae</v>
          </cell>
          <cell r="G1136" t="str">
            <v>female</v>
          </cell>
          <cell r="H1136" t="str">
            <v>bacterivor</v>
          </cell>
          <cell r="I1136">
            <v>0</v>
          </cell>
          <cell r="J1136">
            <v>0</v>
          </cell>
        </row>
        <row r="1137">
          <cell r="A1137">
            <v>23</v>
          </cell>
          <cell r="B1137">
            <v>2</v>
          </cell>
          <cell r="C1137">
            <v>9</v>
          </cell>
          <cell r="D1137" t="str">
            <v>PO2009</v>
          </cell>
          <cell r="E1137">
            <v>26</v>
          </cell>
          <cell r="F1137" t="str">
            <v>Cephalobidae</v>
          </cell>
          <cell r="G1137" t="str">
            <v>male</v>
          </cell>
          <cell r="H1137" t="str">
            <v>bacterivor</v>
          </cell>
          <cell r="I1137">
            <v>0</v>
          </cell>
          <cell r="J1137">
            <v>0</v>
          </cell>
        </row>
        <row r="1138">
          <cell r="A1138">
            <v>24</v>
          </cell>
          <cell r="B1138">
            <v>2</v>
          </cell>
          <cell r="C1138">
            <v>9</v>
          </cell>
          <cell r="D1138" t="str">
            <v>PO2009</v>
          </cell>
          <cell r="E1138">
            <v>26</v>
          </cell>
          <cell r="F1138" t="str">
            <v>Aphelenchoididae</v>
          </cell>
          <cell r="G1138" t="str">
            <v>male</v>
          </cell>
          <cell r="H1138" t="str">
            <v>fungivor</v>
          </cell>
          <cell r="I1138">
            <v>0</v>
          </cell>
          <cell r="J1138">
            <v>0</v>
          </cell>
        </row>
        <row r="1139">
          <cell r="A1139">
            <v>25</v>
          </cell>
          <cell r="B1139">
            <v>2</v>
          </cell>
          <cell r="C1139">
            <v>9</v>
          </cell>
          <cell r="D1139" t="str">
            <v>PO2009</v>
          </cell>
          <cell r="E1139">
            <v>26</v>
          </cell>
          <cell r="F1139" t="str">
            <v>Tylenchidae</v>
          </cell>
          <cell r="G1139" t="str">
            <v>female</v>
          </cell>
          <cell r="H1139" t="str">
            <v>fungivor</v>
          </cell>
          <cell r="I1139" t="str">
            <v>C-Tylenchus</v>
          </cell>
          <cell r="J1139">
            <v>0</v>
          </cell>
        </row>
        <row r="1140">
          <cell r="A1140">
            <v>26</v>
          </cell>
          <cell r="B1140">
            <v>2</v>
          </cell>
          <cell r="C1140">
            <v>9</v>
          </cell>
          <cell r="D1140" t="str">
            <v>PO2009</v>
          </cell>
          <cell r="E1140">
            <v>26</v>
          </cell>
          <cell r="F1140" t="str">
            <v>Cephalobidae</v>
          </cell>
          <cell r="G1140" t="str">
            <v>juvenil</v>
          </cell>
          <cell r="H1140" t="str">
            <v>bacterivor</v>
          </cell>
          <cell r="I1140">
            <v>0</v>
          </cell>
          <cell r="J1140">
            <v>0</v>
          </cell>
        </row>
        <row r="1141">
          <cell r="A1141">
            <v>27</v>
          </cell>
          <cell r="B1141">
            <v>2</v>
          </cell>
          <cell r="C1141">
            <v>9</v>
          </cell>
          <cell r="D1141" t="str">
            <v>PO2009</v>
          </cell>
          <cell r="E1141">
            <v>26</v>
          </cell>
          <cell r="F1141" t="str">
            <v>Rhabditidae</v>
          </cell>
          <cell r="G1141" t="str">
            <v>juvenil</v>
          </cell>
          <cell r="H1141" t="str">
            <v>bacterivor</v>
          </cell>
          <cell r="I1141" t="str">
            <v>dauer</v>
          </cell>
          <cell r="J1141" t="str">
            <v>x</v>
          </cell>
        </row>
        <row r="1142">
          <cell r="A1142">
            <v>28</v>
          </cell>
          <cell r="B1142">
            <v>2</v>
          </cell>
          <cell r="C1142">
            <v>9</v>
          </cell>
          <cell r="D1142" t="str">
            <v>PO2009</v>
          </cell>
          <cell r="E1142">
            <v>26</v>
          </cell>
          <cell r="F1142" t="str">
            <v>Cephalobidae</v>
          </cell>
          <cell r="G1142" t="str">
            <v>female</v>
          </cell>
          <cell r="H1142" t="str">
            <v>bacterivor</v>
          </cell>
          <cell r="I1142">
            <v>0</v>
          </cell>
          <cell r="J1142">
            <v>0</v>
          </cell>
        </row>
        <row r="1143">
          <cell r="A1143">
            <v>29</v>
          </cell>
          <cell r="B1143">
            <v>2</v>
          </cell>
          <cell r="C1143">
            <v>9</v>
          </cell>
          <cell r="D1143" t="str">
            <v>PO2009</v>
          </cell>
          <cell r="E1143">
            <v>26</v>
          </cell>
          <cell r="F1143" t="str">
            <v>Cephalobidae</v>
          </cell>
          <cell r="G1143" t="str">
            <v>juvenil</v>
          </cell>
          <cell r="H1143" t="str">
            <v>bacterivor</v>
          </cell>
          <cell r="I1143">
            <v>0</v>
          </cell>
          <cell r="J1143">
            <v>0</v>
          </cell>
        </row>
        <row r="1144">
          <cell r="A1144">
            <v>30</v>
          </cell>
          <cell r="B1144">
            <v>2</v>
          </cell>
          <cell r="C1144">
            <v>9</v>
          </cell>
          <cell r="D1144" t="str">
            <v>PO2009</v>
          </cell>
          <cell r="E1144">
            <v>26</v>
          </cell>
          <cell r="F1144" t="str">
            <v>Aphelenchoididae</v>
          </cell>
          <cell r="G1144" t="str">
            <v>juvenil</v>
          </cell>
          <cell r="H1144" t="str">
            <v>fungivor</v>
          </cell>
          <cell r="I1144">
            <v>0</v>
          </cell>
          <cell r="J1144">
            <v>0</v>
          </cell>
        </row>
        <row r="1145">
          <cell r="A1145">
            <v>31</v>
          </cell>
          <cell r="B1145">
            <v>2</v>
          </cell>
          <cell r="C1145">
            <v>9</v>
          </cell>
          <cell r="D1145" t="str">
            <v>PO2009</v>
          </cell>
          <cell r="E1145">
            <v>26</v>
          </cell>
          <cell r="F1145" t="str">
            <v>Cephalobidae</v>
          </cell>
          <cell r="G1145" t="str">
            <v>male</v>
          </cell>
          <cell r="H1145" t="str">
            <v>bacterivor</v>
          </cell>
          <cell r="I1145">
            <v>0</v>
          </cell>
          <cell r="J1145">
            <v>0</v>
          </cell>
        </row>
        <row r="1146">
          <cell r="A1146">
            <v>32</v>
          </cell>
          <cell r="B1146">
            <v>2</v>
          </cell>
          <cell r="C1146">
            <v>9</v>
          </cell>
          <cell r="D1146" t="str">
            <v>PO2009</v>
          </cell>
          <cell r="E1146">
            <v>26</v>
          </cell>
          <cell r="F1146" t="str">
            <v>Dolichodoridae</v>
          </cell>
          <cell r="G1146" t="str">
            <v>juvenil</v>
          </cell>
          <cell r="H1146" t="str">
            <v>herbivor</v>
          </cell>
          <cell r="I1146">
            <v>0</v>
          </cell>
          <cell r="J1146">
            <v>0</v>
          </cell>
        </row>
        <row r="1147">
          <cell r="A1147">
            <v>33</v>
          </cell>
          <cell r="B1147">
            <v>2</v>
          </cell>
          <cell r="C1147">
            <v>9</v>
          </cell>
          <cell r="D1147" t="str">
            <v>PO2009</v>
          </cell>
          <cell r="E1147">
            <v>26</v>
          </cell>
          <cell r="F1147" t="str">
            <v>Panagrolaimidae</v>
          </cell>
          <cell r="G1147" t="str">
            <v>juvenil</v>
          </cell>
          <cell r="H1147" t="str">
            <v>bacterivor</v>
          </cell>
          <cell r="I1147">
            <v>0</v>
          </cell>
          <cell r="J1147">
            <v>0</v>
          </cell>
        </row>
        <row r="1148">
          <cell r="A1148">
            <v>34</v>
          </cell>
          <cell r="B1148">
            <v>2</v>
          </cell>
          <cell r="C1148">
            <v>9</v>
          </cell>
          <cell r="D1148" t="str">
            <v>PO2009</v>
          </cell>
          <cell r="E1148">
            <v>26</v>
          </cell>
          <cell r="F1148" t="str">
            <v>Cephalobidae</v>
          </cell>
          <cell r="G1148" t="str">
            <v>juvenil</v>
          </cell>
          <cell r="H1148" t="str">
            <v>bacterivor</v>
          </cell>
          <cell r="I1148">
            <v>0</v>
          </cell>
          <cell r="J1148">
            <v>0</v>
          </cell>
        </row>
        <row r="1149">
          <cell r="A1149">
            <v>35</v>
          </cell>
          <cell r="B1149">
            <v>2</v>
          </cell>
          <cell r="C1149">
            <v>9</v>
          </cell>
          <cell r="D1149" t="str">
            <v>PO2009</v>
          </cell>
          <cell r="E1149">
            <v>26</v>
          </cell>
          <cell r="F1149" t="str">
            <v>Cephalobidae</v>
          </cell>
          <cell r="G1149" t="str">
            <v>female</v>
          </cell>
          <cell r="H1149" t="str">
            <v>bacterivor</v>
          </cell>
          <cell r="I1149">
            <v>0</v>
          </cell>
          <cell r="J1149">
            <v>0</v>
          </cell>
        </row>
        <row r="1150">
          <cell r="A1150">
            <v>36</v>
          </cell>
          <cell r="B1150">
            <v>2</v>
          </cell>
          <cell r="C1150">
            <v>9</v>
          </cell>
          <cell r="D1150" t="str">
            <v>PO2009</v>
          </cell>
          <cell r="E1150">
            <v>26</v>
          </cell>
          <cell r="F1150" t="str">
            <v>Aphelenchoididae</v>
          </cell>
          <cell r="G1150" t="str">
            <v>male</v>
          </cell>
          <cell r="H1150" t="str">
            <v>fungivor</v>
          </cell>
          <cell r="I1150">
            <v>0</v>
          </cell>
          <cell r="J1150">
            <v>0</v>
          </cell>
        </row>
        <row r="1151">
          <cell r="A1151">
            <v>37</v>
          </cell>
          <cell r="B1151">
            <v>2</v>
          </cell>
          <cell r="C1151">
            <v>9</v>
          </cell>
          <cell r="D1151" t="str">
            <v>PO2009</v>
          </cell>
          <cell r="E1151">
            <v>26</v>
          </cell>
          <cell r="F1151" t="str">
            <v>Aphelenchidae</v>
          </cell>
          <cell r="G1151" t="str">
            <v>female</v>
          </cell>
          <cell r="H1151" t="str">
            <v>fungivor</v>
          </cell>
          <cell r="I1151">
            <v>0</v>
          </cell>
          <cell r="J1151">
            <v>0</v>
          </cell>
        </row>
        <row r="1152">
          <cell r="A1152">
            <v>38</v>
          </cell>
          <cell r="B1152">
            <v>2</v>
          </cell>
          <cell r="C1152">
            <v>9</v>
          </cell>
          <cell r="D1152" t="str">
            <v>PO2009</v>
          </cell>
          <cell r="E1152">
            <v>26</v>
          </cell>
          <cell r="F1152" t="str">
            <v>Dolichodoridae</v>
          </cell>
          <cell r="G1152" t="str">
            <v>juvenil</v>
          </cell>
          <cell r="H1152" t="str">
            <v>herbivor</v>
          </cell>
          <cell r="I1152">
            <v>0</v>
          </cell>
          <cell r="J1152">
            <v>0</v>
          </cell>
        </row>
        <row r="1153">
          <cell r="A1153">
            <v>39</v>
          </cell>
          <cell r="B1153">
            <v>2</v>
          </cell>
          <cell r="C1153">
            <v>9</v>
          </cell>
          <cell r="D1153" t="str">
            <v>PO2009</v>
          </cell>
          <cell r="E1153">
            <v>26</v>
          </cell>
          <cell r="F1153" t="str">
            <v>Aphelenchidae</v>
          </cell>
          <cell r="G1153" t="str">
            <v>juvenil</v>
          </cell>
          <cell r="H1153" t="str">
            <v>bacterivor</v>
          </cell>
          <cell r="I1153">
            <v>0</v>
          </cell>
          <cell r="J1153">
            <v>0</v>
          </cell>
        </row>
        <row r="1154">
          <cell r="A1154">
            <v>40</v>
          </cell>
          <cell r="B1154">
            <v>2</v>
          </cell>
          <cell r="C1154">
            <v>9</v>
          </cell>
          <cell r="D1154" t="str">
            <v>PO2009</v>
          </cell>
          <cell r="E1154">
            <v>26</v>
          </cell>
          <cell r="F1154" t="str">
            <v>Tylenchidae</v>
          </cell>
          <cell r="G1154" t="str">
            <v>female</v>
          </cell>
          <cell r="H1154" t="str">
            <v>fungivor</v>
          </cell>
          <cell r="I1154" t="str">
            <v>C-Tylenchus</v>
          </cell>
          <cell r="J1154">
            <v>0</v>
          </cell>
        </row>
        <row r="1155">
          <cell r="A1155">
            <v>41</v>
          </cell>
          <cell r="B1155">
            <v>2</v>
          </cell>
          <cell r="C1155">
            <v>9</v>
          </cell>
          <cell r="D1155" t="str">
            <v>PO2009</v>
          </cell>
          <cell r="E1155">
            <v>26</v>
          </cell>
          <cell r="F1155" t="str">
            <v>Dolichodoridae</v>
          </cell>
          <cell r="G1155" t="str">
            <v>female</v>
          </cell>
          <cell r="H1155" t="str">
            <v>herbivor</v>
          </cell>
          <cell r="I1155">
            <v>0</v>
          </cell>
          <cell r="J1155">
            <v>0</v>
          </cell>
        </row>
        <row r="1156">
          <cell r="A1156">
            <v>42</v>
          </cell>
          <cell r="B1156">
            <v>2</v>
          </cell>
          <cell r="C1156">
            <v>9</v>
          </cell>
          <cell r="D1156" t="str">
            <v>PO2009</v>
          </cell>
          <cell r="E1156">
            <v>26</v>
          </cell>
          <cell r="F1156" t="str">
            <v>Dolichodoridae</v>
          </cell>
          <cell r="G1156" t="str">
            <v>female</v>
          </cell>
          <cell r="H1156" t="str">
            <v>herbivor</v>
          </cell>
          <cell r="I1156">
            <v>0</v>
          </cell>
          <cell r="J1156">
            <v>0</v>
          </cell>
        </row>
        <row r="1157">
          <cell r="A1157">
            <v>43</v>
          </cell>
          <cell r="B1157">
            <v>2</v>
          </cell>
          <cell r="C1157">
            <v>9</v>
          </cell>
          <cell r="D1157" t="str">
            <v>PO2009</v>
          </cell>
          <cell r="E1157">
            <v>26</v>
          </cell>
          <cell r="F1157" t="str">
            <v>Panagrolaimidae</v>
          </cell>
          <cell r="G1157" t="str">
            <v>male</v>
          </cell>
          <cell r="H1157" t="str">
            <v>bacterivor</v>
          </cell>
          <cell r="I1157">
            <v>0</v>
          </cell>
          <cell r="J1157">
            <v>0</v>
          </cell>
        </row>
        <row r="1158">
          <cell r="A1158">
            <v>44</v>
          </cell>
          <cell r="B1158">
            <v>2</v>
          </cell>
          <cell r="C1158">
            <v>9</v>
          </cell>
          <cell r="D1158" t="str">
            <v>PO2009</v>
          </cell>
          <cell r="E1158">
            <v>26</v>
          </cell>
          <cell r="F1158" t="str">
            <v>Cephalobidae</v>
          </cell>
          <cell r="G1158" t="str">
            <v>juvenil</v>
          </cell>
          <cell r="H1158" t="str">
            <v>bacterivor</v>
          </cell>
          <cell r="I1158">
            <v>0</v>
          </cell>
          <cell r="J1158">
            <v>0</v>
          </cell>
        </row>
        <row r="1159">
          <cell r="A1159">
            <v>45</v>
          </cell>
          <cell r="B1159">
            <v>2</v>
          </cell>
          <cell r="C1159">
            <v>9</v>
          </cell>
          <cell r="D1159" t="str">
            <v>PO2009</v>
          </cell>
          <cell r="E1159">
            <v>26</v>
          </cell>
          <cell r="F1159" t="str">
            <v>Cephalobidae</v>
          </cell>
          <cell r="G1159" t="str">
            <v>male</v>
          </cell>
          <cell r="H1159" t="str">
            <v>bacterivor</v>
          </cell>
          <cell r="I1159">
            <v>0</v>
          </cell>
          <cell r="J1159">
            <v>0</v>
          </cell>
        </row>
        <row r="1160">
          <cell r="A1160">
            <v>46</v>
          </cell>
          <cell r="B1160">
            <v>2</v>
          </cell>
          <cell r="C1160">
            <v>9</v>
          </cell>
          <cell r="D1160" t="str">
            <v>PO2009</v>
          </cell>
          <cell r="E1160">
            <v>26</v>
          </cell>
          <cell r="F1160" t="str">
            <v>Dolichodoridae</v>
          </cell>
          <cell r="G1160" t="str">
            <v>female</v>
          </cell>
          <cell r="H1160" t="str">
            <v>herbivor</v>
          </cell>
          <cell r="I1160">
            <v>0</v>
          </cell>
          <cell r="J1160">
            <v>0</v>
          </cell>
        </row>
        <row r="1161">
          <cell r="A1161">
            <v>47</v>
          </cell>
          <cell r="B1161">
            <v>2</v>
          </cell>
          <cell r="C1161">
            <v>9</v>
          </cell>
          <cell r="D1161" t="str">
            <v>PO2009</v>
          </cell>
          <cell r="E1161">
            <v>26</v>
          </cell>
          <cell r="F1161" t="str">
            <v>Dolichodoridae</v>
          </cell>
          <cell r="G1161" t="str">
            <v>female</v>
          </cell>
          <cell r="H1161" t="str">
            <v>herbivor</v>
          </cell>
          <cell r="I1161">
            <v>0</v>
          </cell>
          <cell r="J1161">
            <v>0</v>
          </cell>
        </row>
        <row r="1162">
          <cell r="A1162">
            <v>48</v>
          </cell>
          <cell r="B1162">
            <v>2</v>
          </cell>
          <cell r="C1162">
            <v>9</v>
          </cell>
          <cell r="D1162" t="str">
            <v>PO2009</v>
          </cell>
          <cell r="E1162">
            <v>26</v>
          </cell>
          <cell r="F1162" t="str">
            <v>Aphelenchidae</v>
          </cell>
          <cell r="G1162" t="str">
            <v>female</v>
          </cell>
          <cell r="H1162" t="str">
            <v>fungivor</v>
          </cell>
          <cell r="I1162">
            <v>0</v>
          </cell>
          <cell r="J1162">
            <v>0</v>
          </cell>
        </row>
        <row r="1163">
          <cell r="A1163">
            <v>49</v>
          </cell>
          <cell r="B1163">
            <v>2</v>
          </cell>
          <cell r="C1163">
            <v>9</v>
          </cell>
          <cell r="D1163" t="str">
            <v>PO2009</v>
          </cell>
          <cell r="E1163">
            <v>26</v>
          </cell>
          <cell r="F1163" t="str">
            <v>Cephalobidae</v>
          </cell>
          <cell r="G1163" t="str">
            <v>juvenil</v>
          </cell>
          <cell r="H1163" t="str">
            <v>bacterivor</v>
          </cell>
          <cell r="I1163">
            <v>0</v>
          </cell>
          <cell r="J1163">
            <v>0</v>
          </cell>
        </row>
        <row r="1164">
          <cell r="A1164">
            <v>50</v>
          </cell>
          <cell r="B1164">
            <v>2</v>
          </cell>
          <cell r="C1164">
            <v>9</v>
          </cell>
          <cell r="D1164" t="str">
            <v>PO2009</v>
          </cell>
          <cell r="E1164">
            <v>26</v>
          </cell>
          <cell r="F1164" t="str">
            <v>Cephalobidae</v>
          </cell>
          <cell r="G1164" t="str">
            <v>female</v>
          </cell>
          <cell r="H1164" t="str">
            <v>bacterivor</v>
          </cell>
          <cell r="I1164">
            <v>0</v>
          </cell>
          <cell r="J1164">
            <v>0</v>
          </cell>
        </row>
        <row r="1165">
          <cell r="A1165">
            <v>51</v>
          </cell>
          <cell r="B1165">
            <v>2</v>
          </cell>
          <cell r="C1165">
            <v>9</v>
          </cell>
          <cell r="D1165" t="str">
            <v>PO2009</v>
          </cell>
          <cell r="E1165">
            <v>26</v>
          </cell>
          <cell r="F1165" t="str">
            <v>Aphelenchidae</v>
          </cell>
          <cell r="G1165" t="str">
            <v>female</v>
          </cell>
          <cell r="H1165" t="str">
            <v>fungivor</v>
          </cell>
          <cell r="I1165">
            <v>0</v>
          </cell>
          <cell r="J1165">
            <v>0</v>
          </cell>
        </row>
        <row r="1166">
          <cell r="A1166">
            <v>52</v>
          </cell>
          <cell r="B1166">
            <v>2</v>
          </cell>
          <cell r="C1166">
            <v>9</v>
          </cell>
          <cell r="D1166" t="str">
            <v>PO2009</v>
          </cell>
          <cell r="E1166">
            <v>26</v>
          </cell>
          <cell r="F1166" t="str">
            <v>Rhabditidae</v>
          </cell>
          <cell r="G1166" t="str">
            <v>female</v>
          </cell>
          <cell r="H1166" t="str">
            <v>bacterivor</v>
          </cell>
          <cell r="I1166">
            <v>0</v>
          </cell>
          <cell r="J1166">
            <v>0</v>
          </cell>
        </row>
        <row r="1167">
          <cell r="A1167">
            <v>53</v>
          </cell>
          <cell r="B1167">
            <v>2</v>
          </cell>
          <cell r="C1167">
            <v>9</v>
          </cell>
          <cell r="D1167" t="str">
            <v>PO2009</v>
          </cell>
          <cell r="E1167">
            <v>26</v>
          </cell>
          <cell r="F1167" t="str">
            <v>Aphelenchidae</v>
          </cell>
          <cell r="G1167" t="str">
            <v>female</v>
          </cell>
          <cell r="H1167" t="str">
            <v>fungivor</v>
          </cell>
          <cell r="I1167">
            <v>0</v>
          </cell>
          <cell r="J1167">
            <v>0</v>
          </cell>
        </row>
        <row r="1168">
          <cell r="A1168">
            <v>54</v>
          </cell>
          <cell r="B1168">
            <v>2</v>
          </cell>
          <cell r="C1168">
            <v>9</v>
          </cell>
          <cell r="D1168" t="str">
            <v>PO2009</v>
          </cell>
          <cell r="E1168">
            <v>26</v>
          </cell>
          <cell r="F1168" t="str">
            <v>Cephalobidae</v>
          </cell>
          <cell r="G1168" t="str">
            <v>female</v>
          </cell>
          <cell r="H1168" t="str">
            <v>bacterivor</v>
          </cell>
          <cell r="I1168">
            <v>0</v>
          </cell>
          <cell r="J1168">
            <v>0</v>
          </cell>
        </row>
        <row r="1169">
          <cell r="A1169">
            <v>55</v>
          </cell>
          <cell r="B1169">
            <v>2</v>
          </cell>
          <cell r="C1169">
            <v>9</v>
          </cell>
          <cell r="D1169" t="str">
            <v>PO2009</v>
          </cell>
          <cell r="E1169">
            <v>26</v>
          </cell>
          <cell r="F1169" t="str">
            <v>Aphelenchidae</v>
          </cell>
          <cell r="G1169" t="str">
            <v>female</v>
          </cell>
          <cell r="H1169" t="str">
            <v>fungivor</v>
          </cell>
          <cell r="I1169">
            <v>0</v>
          </cell>
          <cell r="J1169">
            <v>0</v>
          </cell>
        </row>
        <row r="1170">
          <cell r="A1170">
            <v>56</v>
          </cell>
          <cell r="B1170">
            <v>2</v>
          </cell>
          <cell r="C1170">
            <v>9</v>
          </cell>
          <cell r="D1170" t="str">
            <v>PO2009</v>
          </cell>
          <cell r="E1170">
            <v>26</v>
          </cell>
          <cell r="F1170" t="str">
            <v>Aphelenchoididae</v>
          </cell>
          <cell r="G1170" t="str">
            <v>female</v>
          </cell>
          <cell r="H1170" t="str">
            <v>fungivor</v>
          </cell>
          <cell r="I1170">
            <v>0</v>
          </cell>
          <cell r="J1170">
            <v>0</v>
          </cell>
        </row>
        <row r="1171">
          <cell r="A1171">
            <v>57</v>
          </cell>
          <cell r="B1171">
            <v>2</v>
          </cell>
          <cell r="C1171">
            <v>9</v>
          </cell>
          <cell r="D1171" t="str">
            <v>PO2009</v>
          </cell>
          <cell r="E1171">
            <v>26</v>
          </cell>
          <cell r="F1171" t="str">
            <v>Aphelenchidae</v>
          </cell>
          <cell r="G1171" t="str">
            <v>female</v>
          </cell>
          <cell r="H1171" t="str">
            <v>fungivor</v>
          </cell>
          <cell r="I1171">
            <v>0</v>
          </cell>
          <cell r="J1171">
            <v>0</v>
          </cell>
        </row>
        <row r="1172">
          <cell r="A1172">
            <v>58</v>
          </cell>
          <cell r="B1172">
            <v>2</v>
          </cell>
          <cell r="C1172">
            <v>9</v>
          </cell>
          <cell r="D1172" t="str">
            <v>PO2009</v>
          </cell>
          <cell r="E1172">
            <v>26</v>
          </cell>
          <cell r="F1172" t="str">
            <v>Tylenchidae</v>
          </cell>
          <cell r="G1172" t="str">
            <v>female</v>
          </cell>
          <cell r="H1172" t="str">
            <v>herbivor</v>
          </cell>
          <cell r="I1172" t="str">
            <v>basiria</v>
          </cell>
          <cell r="J1172">
            <v>0</v>
          </cell>
        </row>
        <row r="1173">
          <cell r="A1173">
            <v>59</v>
          </cell>
          <cell r="B1173">
            <v>2</v>
          </cell>
          <cell r="C1173">
            <v>9</v>
          </cell>
          <cell r="D1173" t="str">
            <v>PO2009</v>
          </cell>
          <cell r="E1173">
            <v>26</v>
          </cell>
          <cell r="F1173" t="str">
            <v>Cephalobidae</v>
          </cell>
          <cell r="G1173" t="str">
            <v>juvenil</v>
          </cell>
          <cell r="H1173" t="str">
            <v>bacterivor</v>
          </cell>
          <cell r="I1173">
            <v>0</v>
          </cell>
          <cell r="J1173">
            <v>0</v>
          </cell>
        </row>
        <row r="1174">
          <cell r="A1174">
            <v>60</v>
          </cell>
          <cell r="B1174">
            <v>2</v>
          </cell>
          <cell r="C1174">
            <v>9</v>
          </cell>
          <cell r="D1174" t="str">
            <v>PO2009</v>
          </cell>
          <cell r="E1174">
            <v>26</v>
          </cell>
          <cell r="F1174" t="str">
            <v>Dolichodoridae</v>
          </cell>
          <cell r="G1174" t="str">
            <v>male</v>
          </cell>
          <cell r="H1174" t="str">
            <v>herbivor</v>
          </cell>
          <cell r="I1174">
            <v>0</v>
          </cell>
          <cell r="J1174">
            <v>0</v>
          </cell>
        </row>
        <row r="1175">
          <cell r="A1175">
            <v>61</v>
          </cell>
          <cell r="B1175">
            <v>2</v>
          </cell>
          <cell r="C1175">
            <v>9</v>
          </cell>
          <cell r="D1175" t="str">
            <v>PO2009</v>
          </cell>
          <cell r="E1175">
            <v>26</v>
          </cell>
          <cell r="F1175" t="str">
            <v>Aphelenchidae</v>
          </cell>
          <cell r="G1175" t="str">
            <v>female</v>
          </cell>
          <cell r="H1175" t="str">
            <v>fungivor</v>
          </cell>
          <cell r="I1175">
            <v>0</v>
          </cell>
          <cell r="J1175">
            <v>0</v>
          </cell>
        </row>
        <row r="1176">
          <cell r="A1176">
            <v>62</v>
          </cell>
          <cell r="B1176">
            <v>2</v>
          </cell>
          <cell r="C1176">
            <v>9</v>
          </cell>
          <cell r="D1176" t="str">
            <v>PO2009</v>
          </cell>
          <cell r="E1176">
            <v>26</v>
          </cell>
          <cell r="F1176" t="str">
            <v>Rhabditidae</v>
          </cell>
          <cell r="G1176" t="str">
            <v>juvenil</v>
          </cell>
          <cell r="H1176" t="str">
            <v>bacterivor</v>
          </cell>
          <cell r="I1176" t="str">
            <v>dauer</v>
          </cell>
          <cell r="J1176">
            <v>0</v>
          </cell>
        </row>
        <row r="1177">
          <cell r="A1177">
            <v>63</v>
          </cell>
          <cell r="B1177">
            <v>2</v>
          </cell>
          <cell r="C1177">
            <v>9</v>
          </cell>
          <cell r="D1177" t="str">
            <v>PO2009</v>
          </cell>
          <cell r="E1177">
            <v>26</v>
          </cell>
          <cell r="F1177" t="str">
            <v>Aporcelaimidae</v>
          </cell>
          <cell r="G1177" t="str">
            <v>juvenil</v>
          </cell>
          <cell r="H1177" t="str">
            <v>carnivor</v>
          </cell>
          <cell r="I1177">
            <v>0</v>
          </cell>
          <cell r="J1177">
            <v>0</v>
          </cell>
        </row>
        <row r="1178">
          <cell r="A1178">
            <v>64</v>
          </cell>
          <cell r="B1178">
            <v>2</v>
          </cell>
          <cell r="C1178">
            <v>9</v>
          </cell>
          <cell r="D1178" t="str">
            <v>PO2009</v>
          </cell>
          <cell r="E1178">
            <v>26</v>
          </cell>
          <cell r="F1178" t="str">
            <v>Cephalobidae</v>
          </cell>
          <cell r="G1178" t="str">
            <v>juvenil</v>
          </cell>
          <cell r="H1178" t="str">
            <v>bacterivor</v>
          </cell>
          <cell r="I1178">
            <v>0</v>
          </cell>
          <cell r="J1178">
            <v>0</v>
          </cell>
        </row>
        <row r="1179">
          <cell r="A1179">
            <v>65</v>
          </cell>
          <cell r="B1179">
            <v>2</v>
          </cell>
          <cell r="C1179">
            <v>9</v>
          </cell>
          <cell r="D1179" t="str">
            <v>PO2009</v>
          </cell>
          <cell r="E1179">
            <v>26</v>
          </cell>
          <cell r="F1179" t="str">
            <v>Cephalobidae</v>
          </cell>
          <cell r="G1179" t="str">
            <v>female</v>
          </cell>
          <cell r="H1179" t="str">
            <v>bacterivor</v>
          </cell>
          <cell r="I1179">
            <v>0</v>
          </cell>
          <cell r="J1179">
            <v>0</v>
          </cell>
        </row>
        <row r="1180">
          <cell r="A1180">
            <v>66</v>
          </cell>
          <cell r="B1180">
            <v>2</v>
          </cell>
          <cell r="C1180">
            <v>9</v>
          </cell>
          <cell r="D1180" t="str">
            <v>PO2009</v>
          </cell>
          <cell r="E1180">
            <v>26</v>
          </cell>
          <cell r="F1180" t="str">
            <v>Aphelenchidae</v>
          </cell>
          <cell r="G1180" t="str">
            <v>juvenil</v>
          </cell>
          <cell r="H1180" t="str">
            <v>fungivor</v>
          </cell>
          <cell r="I1180">
            <v>0</v>
          </cell>
          <cell r="J1180">
            <v>0</v>
          </cell>
        </row>
        <row r="1181">
          <cell r="A1181">
            <v>67</v>
          </cell>
          <cell r="B1181">
            <v>2</v>
          </cell>
          <cell r="C1181">
            <v>9</v>
          </cell>
          <cell r="D1181" t="str">
            <v>PO2009</v>
          </cell>
          <cell r="E1181">
            <v>26</v>
          </cell>
          <cell r="F1181" t="str">
            <v>Cephalobidae</v>
          </cell>
          <cell r="G1181" t="str">
            <v>female</v>
          </cell>
          <cell r="H1181" t="str">
            <v>bacterivor</v>
          </cell>
          <cell r="I1181">
            <v>0</v>
          </cell>
          <cell r="J1181">
            <v>0</v>
          </cell>
        </row>
        <row r="1182">
          <cell r="A1182">
            <v>68</v>
          </cell>
          <cell r="B1182">
            <v>2</v>
          </cell>
          <cell r="C1182">
            <v>9</v>
          </cell>
          <cell r="D1182" t="str">
            <v>PO2009</v>
          </cell>
          <cell r="E1182">
            <v>26</v>
          </cell>
          <cell r="F1182" t="str">
            <v>Tylenchidae</v>
          </cell>
          <cell r="G1182" t="str">
            <v>female</v>
          </cell>
          <cell r="H1182" t="str">
            <v>fungivor</v>
          </cell>
          <cell r="I1182" t="str">
            <v>filenchus</v>
          </cell>
          <cell r="J1182">
            <v>0</v>
          </cell>
        </row>
        <row r="1183">
          <cell r="A1183">
            <v>69</v>
          </cell>
          <cell r="B1183">
            <v>2</v>
          </cell>
          <cell r="C1183">
            <v>9</v>
          </cell>
          <cell r="D1183" t="str">
            <v>PO2009</v>
          </cell>
          <cell r="E1183">
            <v>26</v>
          </cell>
          <cell r="F1183" t="str">
            <v>Dolichodoridae</v>
          </cell>
          <cell r="G1183" t="str">
            <v>female</v>
          </cell>
          <cell r="H1183" t="str">
            <v>bacterivor</v>
          </cell>
          <cell r="I1183">
            <v>0</v>
          </cell>
          <cell r="J1183">
            <v>0</v>
          </cell>
        </row>
        <row r="1184">
          <cell r="A1184">
            <v>70</v>
          </cell>
          <cell r="B1184">
            <v>2</v>
          </cell>
          <cell r="C1184">
            <v>9</v>
          </cell>
          <cell r="D1184" t="str">
            <v>PO2009</v>
          </cell>
          <cell r="E1184">
            <v>26</v>
          </cell>
          <cell r="F1184" t="str">
            <v>Aphelenchidae</v>
          </cell>
          <cell r="G1184" t="str">
            <v>female</v>
          </cell>
          <cell r="H1184" t="str">
            <v>fungivor</v>
          </cell>
          <cell r="I1184">
            <v>0</v>
          </cell>
          <cell r="J1184">
            <v>0</v>
          </cell>
        </row>
        <row r="1185">
          <cell r="A1185">
            <v>71</v>
          </cell>
          <cell r="B1185">
            <v>2</v>
          </cell>
          <cell r="C1185">
            <v>9</v>
          </cell>
          <cell r="D1185" t="str">
            <v>PO2009</v>
          </cell>
          <cell r="E1185">
            <v>26</v>
          </cell>
          <cell r="F1185" t="str">
            <v>Dolichodoridae</v>
          </cell>
          <cell r="G1185" t="str">
            <v>juvenil</v>
          </cell>
          <cell r="H1185" t="str">
            <v>bacterivor</v>
          </cell>
          <cell r="I1185">
            <v>0</v>
          </cell>
          <cell r="J1185">
            <v>0</v>
          </cell>
        </row>
        <row r="1186">
          <cell r="A1186">
            <v>72</v>
          </cell>
          <cell r="B1186">
            <v>2</v>
          </cell>
          <cell r="C1186">
            <v>9</v>
          </cell>
          <cell r="D1186" t="str">
            <v>PO2009</v>
          </cell>
          <cell r="E1186">
            <v>26</v>
          </cell>
          <cell r="F1186" t="str">
            <v>Tylenchidae</v>
          </cell>
          <cell r="G1186" t="str">
            <v>juvenil</v>
          </cell>
          <cell r="H1186" t="str">
            <v>fungivor</v>
          </cell>
          <cell r="I1186" t="str">
            <v>filenchus</v>
          </cell>
          <cell r="J1186">
            <v>0</v>
          </cell>
        </row>
        <row r="1187">
          <cell r="A1187">
            <v>73</v>
          </cell>
          <cell r="B1187">
            <v>2</v>
          </cell>
          <cell r="C1187">
            <v>9</v>
          </cell>
          <cell r="D1187" t="str">
            <v>PO2009</v>
          </cell>
          <cell r="E1187">
            <v>26</v>
          </cell>
          <cell r="F1187" t="str">
            <v>Dolichodoridae</v>
          </cell>
          <cell r="G1187" t="str">
            <v>juvenil</v>
          </cell>
          <cell r="H1187" t="str">
            <v>herbivor</v>
          </cell>
          <cell r="I1187">
            <v>0</v>
          </cell>
          <cell r="J1187">
            <v>0</v>
          </cell>
        </row>
        <row r="1188">
          <cell r="A1188">
            <v>74</v>
          </cell>
          <cell r="B1188">
            <v>2</v>
          </cell>
          <cell r="C1188">
            <v>9</v>
          </cell>
          <cell r="D1188" t="str">
            <v>PO2009</v>
          </cell>
          <cell r="E1188">
            <v>26</v>
          </cell>
          <cell r="F1188" t="str">
            <v>Dolichodoridae</v>
          </cell>
          <cell r="G1188" t="str">
            <v>female</v>
          </cell>
          <cell r="H1188" t="str">
            <v>herbivor</v>
          </cell>
          <cell r="I1188">
            <v>0</v>
          </cell>
          <cell r="J1188">
            <v>0</v>
          </cell>
        </row>
        <row r="1189">
          <cell r="A1189">
            <v>75</v>
          </cell>
          <cell r="B1189">
            <v>2</v>
          </cell>
          <cell r="C1189">
            <v>9</v>
          </cell>
          <cell r="D1189" t="str">
            <v>PO2009</v>
          </cell>
          <cell r="E1189">
            <v>26</v>
          </cell>
          <cell r="F1189" t="str">
            <v>Cephalobidae</v>
          </cell>
          <cell r="G1189" t="str">
            <v>male</v>
          </cell>
          <cell r="H1189" t="str">
            <v>bacterivor</v>
          </cell>
          <cell r="I1189">
            <v>0</v>
          </cell>
          <cell r="J1189">
            <v>0</v>
          </cell>
        </row>
        <row r="1190">
          <cell r="A1190">
            <v>76</v>
          </cell>
          <cell r="B1190">
            <v>2</v>
          </cell>
          <cell r="C1190">
            <v>9</v>
          </cell>
          <cell r="D1190" t="str">
            <v>PO2009</v>
          </cell>
          <cell r="E1190">
            <v>26</v>
          </cell>
          <cell r="F1190" t="str">
            <v>Cephalobidae</v>
          </cell>
          <cell r="G1190" t="str">
            <v>juvenil</v>
          </cell>
          <cell r="H1190" t="str">
            <v>bacterivor</v>
          </cell>
          <cell r="I1190">
            <v>0</v>
          </cell>
          <cell r="J1190">
            <v>0</v>
          </cell>
        </row>
        <row r="1191">
          <cell r="A1191">
            <v>77</v>
          </cell>
          <cell r="B1191">
            <v>2</v>
          </cell>
          <cell r="C1191">
            <v>9</v>
          </cell>
          <cell r="D1191" t="str">
            <v>PO2009</v>
          </cell>
          <cell r="E1191">
            <v>26</v>
          </cell>
          <cell r="F1191" t="str">
            <v>Aphelenchoididae</v>
          </cell>
          <cell r="G1191" t="str">
            <v>female</v>
          </cell>
          <cell r="H1191" t="str">
            <v>fungivor</v>
          </cell>
          <cell r="I1191">
            <v>0</v>
          </cell>
          <cell r="J1191">
            <v>0</v>
          </cell>
        </row>
        <row r="1192">
          <cell r="A1192">
            <v>78</v>
          </cell>
          <cell r="B1192">
            <v>2</v>
          </cell>
          <cell r="C1192">
            <v>9</v>
          </cell>
          <cell r="D1192" t="str">
            <v>PO2009</v>
          </cell>
          <cell r="E1192">
            <v>26</v>
          </cell>
          <cell r="F1192" t="str">
            <v>Tylenchidae</v>
          </cell>
          <cell r="G1192" t="str">
            <v>juvenil</v>
          </cell>
          <cell r="H1192" t="str">
            <v>herbivor</v>
          </cell>
          <cell r="I1192">
            <v>0</v>
          </cell>
          <cell r="J1192">
            <v>0</v>
          </cell>
        </row>
        <row r="1193">
          <cell r="A1193">
            <v>79</v>
          </cell>
          <cell r="B1193">
            <v>2</v>
          </cell>
          <cell r="C1193">
            <v>9</v>
          </cell>
          <cell r="D1193" t="str">
            <v>PO2009</v>
          </cell>
          <cell r="E1193">
            <v>26</v>
          </cell>
          <cell r="F1193" t="str">
            <v>Aphelenchidae</v>
          </cell>
          <cell r="G1193" t="str">
            <v>female</v>
          </cell>
          <cell r="H1193" t="str">
            <v>fungivor</v>
          </cell>
          <cell r="I1193">
            <v>0</v>
          </cell>
          <cell r="J1193">
            <v>0</v>
          </cell>
        </row>
        <row r="1194">
          <cell r="A1194">
            <v>80</v>
          </cell>
          <cell r="B1194">
            <v>2</v>
          </cell>
          <cell r="C1194">
            <v>9</v>
          </cell>
          <cell r="D1194" t="str">
            <v>PO2009</v>
          </cell>
          <cell r="E1194">
            <v>26</v>
          </cell>
          <cell r="F1194" t="str">
            <v>Aphelenchidae</v>
          </cell>
          <cell r="G1194" t="str">
            <v>female</v>
          </cell>
          <cell r="H1194" t="str">
            <v>fungivor</v>
          </cell>
          <cell r="I1194">
            <v>0</v>
          </cell>
          <cell r="J1194">
            <v>0</v>
          </cell>
        </row>
        <row r="1195">
          <cell r="A1195">
            <v>81</v>
          </cell>
          <cell r="B1195">
            <v>2</v>
          </cell>
          <cell r="C1195">
            <v>9</v>
          </cell>
          <cell r="D1195" t="str">
            <v>PO2009</v>
          </cell>
          <cell r="E1195">
            <v>26</v>
          </cell>
          <cell r="F1195" t="str">
            <v>Aphelenchidae</v>
          </cell>
          <cell r="G1195" t="str">
            <v>female</v>
          </cell>
          <cell r="H1195" t="str">
            <v>fungivor</v>
          </cell>
          <cell r="I1195">
            <v>0</v>
          </cell>
          <cell r="J1195">
            <v>0</v>
          </cell>
        </row>
        <row r="1196">
          <cell r="A1196">
            <v>82</v>
          </cell>
          <cell r="B1196">
            <v>2</v>
          </cell>
          <cell r="C1196">
            <v>9</v>
          </cell>
          <cell r="D1196" t="str">
            <v>PO2009</v>
          </cell>
          <cell r="E1196">
            <v>26</v>
          </cell>
          <cell r="F1196" t="str">
            <v>Tylenchidae</v>
          </cell>
          <cell r="G1196" t="str">
            <v>female</v>
          </cell>
          <cell r="H1196" t="str">
            <v>herbivor</v>
          </cell>
          <cell r="I1196">
            <v>0</v>
          </cell>
          <cell r="J1196">
            <v>0</v>
          </cell>
        </row>
        <row r="1197">
          <cell r="A1197">
            <v>83</v>
          </cell>
          <cell r="B1197">
            <v>2</v>
          </cell>
          <cell r="C1197">
            <v>9</v>
          </cell>
          <cell r="D1197" t="str">
            <v>PO2009</v>
          </cell>
          <cell r="E1197">
            <v>26</v>
          </cell>
          <cell r="F1197" t="str">
            <v>Aphelenchidae</v>
          </cell>
          <cell r="G1197" t="str">
            <v>female</v>
          </cell>
          <cell r="H1197" t="str">
            <v>fungivor</v>
          </cell>
          <cell r="I1197">
            <v>0</v>
          </cell>
          <cell r="J1197">
            <v>0</v>
          </cell>
        </row>
        <row r="1198">
          <cell r="A1198">
            <v>84</v>
          </cell>
          <cell r="B1198">
            <v>2</v>
          </cell>
          <cell r="C1198">
            <v>9</v>
          </cell>
          <cell r="D1198" t="str">
            <v>PO2009</v>
          </cell>
          <cell r="E1198">
            <v>26</v>
          </cell>
          <cell r="F1198" t="str">
            <v>Aphelenchidae</v>
          </cell>
          <cell r="G1198" t="str">
            <v>female</v>
          </cell>
          <cell r="H1198" t="str">
            <v>fungivor</v>
          </cell>
          <cell r="I1198">
            <v>0</v>
          </cell>
          <cell r="J1198">
            <v>0</v>
          </cell>
        </row>
        <row r="1199">
          <cell r="A1199">
            <v>85</v>
          </cell>
          <cell r="B1199">
            <v>2</v>
          </cell>
          <cell r="C1199">
            <v>9</v>
          </cell>
          <cell r="D1199" t="str">
            <v>PO2009</v>
          </cell>
          <cell r="E1199">
            <v>26</v>
          </cell>
          <cell r="F1199" t="str">
            <v>Aphelenchidae</v>
          </cell>
          <cell r="G1199" t="str">
            <v>juvenil</v>
          </cell>
          <cell r="H1199" t="str">
            <v>fungivor</v>
          </cell>
          <cell r="I1199">
            <v>0</v>
          </cell>
          <cell r="J1199">
            <v>0</v>
          </cell>
        </row>
        <row r="1200">
          <cell r="A1200">
            <v>86</v>
          </cell>
          <cell r="B1200">
            <v>2</v>
          </cell>
          <cell r="C1200">
            <v>9</v>
          </cell>
          <cell r="D1200" t="str">
            <v>PO2009</v>
          </cell>
          <cell r="E1200">
            <v>26</v>
          </cell>
          <cell r="F1200" t="str">
            <v>Aphelenchidae</v>
          </cell>
          <cell r="G1200" t="str">
            <v>juvenil</v>
          </cell>
          <cell r="H1200" t="str">
            <v>fungivor</v>
          </cell>
          <cell r="I1200">
            <v>0</v>
          </cell>
          <cell r="J1200">
            <v>0</v>
          </cell>
        </row>
        <row r="1201">
          <cell r="A1201">
            <v>87</v>
          </cell>
          <cell r="B1201">
            <v>2</v>
          </cell>
          <cell r="C1201">
            <v>9</v>
          </cell>
          <cell r="D1201" t="str">
            <v>PO2009</v>
          </cell>
          <cell r="E1201">
            <v>26</v>
          </cell>
          <cell r="F1201" t="str">
            <v>Tylenchidae</v>
          </cell>
          <cell r="G1201" t="str">
            <v>female</v>
          </cell>
          <cell r="H1201" t="str">
            <v>fungivor</v>
          </cell>
          <cell r="I1201" t="str">
            <v>filenchus</v>
          </cell>
          <cell r="J1201">
            <v>0</v>
          </cell>
        </row>
        <row r="1202">
          <cell r="A1202">
            <v>88</v>
          </cell>
          <cell r="B1202">
            <v>2</v>
          </cell>
          <cell r="C1202">
            <v>9</v>
          </cell>
          <cell r="D1202" t="str">
            <v>PO2009</v>
          </cell>
          <cell r="E1202">
            <v>26</v>
          </cell>
          <cell r="F1202" t="str">
            <v>Rhabditidae</v>
          </cell>
          <cell r="G1202" t="str">
            <v>juvenil</v>
          </cell>
          <cell r="H1202" t="str">
            <v>bacterivor</v>
          </cell>
          <cell r="I1202" t="str">
            <v>dauer</v>
          </cell>
          <cell r="J1202">
            <v>0</v>
          </cell>
        </row>
        <row r="1203">
          <cell r="A1203">
            <v>89</v>
          </cell>
          <cell r="B1203">
            <v>2</v>
          </cell>
          <cell r="C1203">
            <v>9</v>
          </cell>
          <cell r="D1203" t="str">
            <v>PO2009</v>
          </cell>
          <cell r="E1203">
            <v>26</v>
          </cell>
          <cell r="F1203" t="str">
            <v>Cephalobidae</v>
          </cell>
          <cell r="G1203" t="str">
            <v>male</v>
          </cell>
          <cell r="H1203" t="str">
            <v>bacterivor</v>
          </cell>
          <cell r="I1203">
            <v>0</v>
          </cell>
          <cell r="J1203">
            <v>0</v>
          </cell>
        </row>
        <row r="1204">
          <cell r="A1204">
            <v>90</v>
          </cell>
          <cell r="B1204">
            <v>2</v>
          </cell>
          <cell r="C1204">
            <v>9</v>
          </cell>
          <cell r="D1204" t="str">
            <v>PO2009</v>
          </cell>
          <cell r="E1204">
            <v>26</v>
          </cell>
          <cell r="F1204" t="str">
            <v>Cephalobidae</v>
          </cell>
          <cell r="G1204" t="str">
            <v>male</v>
          </cell>
          <cell r="H1204" t="str">
            <v>bacterivor</v>
          </cell>
          <cell r="I1204">
            <v>0</v>
          </cell>
          <cell r="J1204">
            <v>0</v>
          </cell>
        </row>
        <row r="1205">
          <cell r="A1205">
            <v>91</v>
          </cell>
          <cell r="B1205">
            <v>2</v>
          </cell>
          <cell r="C1205">
            <v>9</v>
          </cell>
          <cell r="D1205" t="str">
            <v>PO2009</v>
          </cell>
          <cell r="E1205">
            <v>26</v>
          </cell>
          <cell r="F1205" t="str">
            <v>Aphelenchidae</v>
          </cell>
          <cell r="G1205" t="str">
            <v>juvenil</v>
          </cell>
          <cell r="H1205" t="str">
            <v>fungivor</v>
          </cell>
          <cell r="I1205">
            <v>0</v>
          </cell>
          <cell r="J1205">
            <v>0</v>
          </cell>
        </row>
        <row r="1206">
          <cell r="A1206">
            <v>92</v>
          </cell>
          <cell r="B1206">
            <v>2</v>
          </cell>
          <cell r="C1206">
            <v>9</v>
          </cell>
          <cell r="D1206" t="str">
            <v>PO2009</v>
          </cell>
          <cell r="E1206">
            <v>26</v>
          </cell>
          <cell r="F1206" t="str">
            <v>Aphelenchidae</v>
          </cell>
          <cell r="G1206" t="str">
            <v>female</v>
          </cell>
          <cell r="H1206" t="str">
            <v>fungivor</v>
          </cell>
          <cell r="I1206">
            <v>0</v>
          </cell>
          <cell r="J1206">
            <v>0</v>
          </cell>
        </row>
        <row r="1207">
          <cell r="A1207">
            <v>93</v>
          </cell>
          <cell r="B1207">
            <v>2</v>
          </cell>
          <cell r="C1207">
            <v>9</v>
          </cell>
          <cell r="D1207" t="str">
            <v>PO2009</v>
          </cell>
          <cell r="E1207">
            <v>26</v>
          </cell>
          <cell r="F1207" t="str">
            <v>Cephalobidae</v>
          </cell>
          <cell r="G1207" t="str">
            <v>female</v>
          </cell>
          <cell r="H1207" t="str">
            <v>bacterivor</v>
          </cell>
          <cell r="I1207">
            <v>0</v>
          </cell>
          <cell r="J1207">
            <v>0</v>
          </cell>
        </row>
        <row r="1208">
          <cell r="A1208">
            <v>94</v>
          </cell>
          <cell r="B1208">
            <v>2</v>
          </cell>
          <cell r="C1208">
            <v>9</v>
          </cell>
          <cell r="D1208" t="str">
            <v>PO2009</v>
          </cell>
          <cell r="E1208">
            <v>26</v>
          </cell>
          <cell r="F1208" t="str">
            <v>Cephalobidae</v>
          </cell>
          <cell r="G1208" t="str">
            <v>juvenil</v>
          </cell>
          <cell r="H1208" t="str">
            <v>bacterivor</v>
          </cell>
          <cell r="I1208">
            <v>0</v>
          </cell>
          <cell r="J1208">
            <v>0</v>
          </cell>
        </row>
        <row r="1209">
          <cell r="A1209">
            <v>95</v>
          </cell>
          <cell r="B1209">
            <v>2</v>
          </cell>
          <cell r="C1209">
            <v>9</v>
          </cell>
          <cell r="D1209" t="str">
            <v>PO2009</v>
          </cell>
          <cell r="E1209">
            <v>26</v>
          </cell>
          <cell r="F1209" t="str">
            <v>Aphelenchidae</v>
          </cell>
          <cell r="G1209" t="str">
            <v>juvenil</v>
          </cell>
          <cell r="H1209" t="str">
            <v>fungivor</v>
          </cell>
          <cell r="I1209">
            <v>0</v>
          </cell>
          <cell r="J1209">
            <v>0</v>
          </cell>
        </row>
        <row r="1210">
          <cell r="A1210">
            <v>96</v>
          </cell>
          <cell r="B1210">
            <v>2</v>
          </cell>
          <cell r="C1210">
            <v>9</v>
          </cell>
          <cell r="D1210" t="str">
            <v>PO2009</v>
          </cell>
          <cell r="E1210">
            <v>26</v>
          </cell>
          <cell r="F1210" t="str">
            <v>Dolichodoridae</v>
          </cell>
          <cell r="G1210" t="str">
            <v>female</v>
          </cell>
          <cell r="H1210" t="str">
            <v>herbivor</v>
          </cell>
          <cell r="I1210">
            <v>0</v>
          </cell>
          <cell r="J1210">
            <v>0</v>
          </cell>
        </row>
        <row r="1211">
          <cell r="A1211">
            <v>97</v>
          </cell>
          <cell r="B1211">
            <v>2</v>
          </cell>
          <cell r="C1211">
            <v>9</v>
          </cell>
          <cell r="D1211" t="str">
            <v>PO2009</v>
          </cell>
          <cell r="E1211">
            <v>26</v>
          </cell>
          <cell r="F1211" t="str">
            <v>Aphelenchidae</v>
          </cell>
          <cell r="G1211" t="str">
            <v>female</v>
          </cell>
          <cell r="H1211" t="str">
            <v>fungivor</v>
          </cell>
          <cell r="I1211">
            <v>0</v>
          </cell>
          <cell r="J1211">
            <v>0</v>
          </cell>
        </row>
        <row r="1212">
          <cell r="A1212">
            <v>98</v>
          </cell>
          <cell r="B1212">
            <v>2</v>
          </cell>
          <cell r="C1212">
            <v>9</v>
          </cell>
          <cell r="D1212" t="str">
            <v>PO2009</v>
          </cell>
          <cell r="E1212">
            <v>26</v>
          </cell>
          <cell r="F1212" t="str">
            <v>Cephalobidae</v>
          </cell>
          <cell r="G1212" t="str">
            <v>female</v>
          </cell>
          <cell r="H1212" t="str">
            <v>bacterivor</v>
          </cell>
          <cell r="I1212">
            <v>0</v>
          </cell>
          <cell r="J1212">
            <v>0</v>
          </cell>
        </row>
        <row r="1213">
          <cell r="A1213">
            <v>99</v>
          </cell>
          <cell r="B1213">
            <v>2</v>
          </cell>
          <cell r="C1213">
            <v>9</v>
          </cell>
          <cell r="D1213" t="str">
            <v>PO2009</v>
          </cell>
          <cell r="E1213">
            <v>26</v>
          </cell>
          <cell r="F1213" t="str">
            <v>Dolichodoridae</v>
          </cell>
          <cell r="G1213" t="str">
            <v>female</v>
          </cell>
          <cell r="H1213" t="str">
            <v>herbivor</v>
          </cell>
          <cell r="I1213">
            <v>0</v>
          </cell>
          <cell r="J1213">
            <v>0</v>
          </cell>
        </row>
        <row r="1214">
          <cell r="A1214">
            <v>100</v>
          </cell>
          <cell r="B1214">
            <v>2</v>
          </cell>
          <cell r="C1214">
            <v>9</v>
          </cell>
          <cell r="D1214" t="str">
            <v>PO2009</v>
          </cell>
          <cell r="E1214">
            <v>26</v>
          </cell>
          <cell r="F1214" t="str">
            <v>Aphelenchoididae</v>
          </cell>
          <cell r="G1214" t="str">
            <v>male</v>
          </cell>
          <cell r="H1214" t="str">
            <v>fungivor</v>
          </cell>
          <cell r="I1214">
            <v>0</v>
          </cell>
          <cell r="J1214">
            <v>0</v>
          </cell>
        </row>
        <row r="1215">
          <cell r="A1215">
            <v>1</v>
          </cell>
          <cell r="B1215">
            <v>2</v>
          </cell>
          <cell r="C1215">
            <v>4</v>
          </cell>
          <cell r="D1215" t="str">
            <v>DO2007</v>
          </cell>
          <cell r="E1215">
            <v>11</v>
          </cell>
          <cell r="F1215" t="str">
            <v>Dolichodoridae</v>
          </cell>
          <cell r="G1215" t="str">
            <v>juvenil</v>
          </cell>
          <cell r="H1215" t="str">
            <v>herbivor</v>
          </cell>
          <cell r="I1215">
            <v>0</v>
          </cell>
        </row>
        <row r="1216">
          <cell r="A1216">
            <v>2</v>
          </cell>
          <cell r="B1216">
            <v>2</v>
          </cell>
          <cell r="C1216">
            <v>4</v>
          </cell>
          <cell r="D1216" t="str">
            <v>DO2007</v>
          </cell>
          <cell r="E1216">
            <v>11</v>
          </cell>
          <cell r="F1216" t="str">
            <v>Tylenchidae</v>
          </cell>
          <cell r="G1216" t="str">
            <v>female</v>
          </cell>
          <cell r="H1216" t="str">
            <v>fungivor</v>
          </cell>
          <cell r="I1216" t="str">
            <v>Tylenchus</v>
          </cell>
        </row>
        <row r="1217">
          <cell r="A1217">
            <v>3</v>
          </cell>
          <cell r="B1217">
            <v>2</v>
          </cell>
          <cell r="C1217">
            <v>4</v>
          </cell>
          <cell r="D1217" t="str">
            <v>DO2007</v>
          </cell>
          <cell r="E1217">
            <v>11</v>
          </cell>
          <cell r="F1217" t="str">
            <v>Tylenchidae</v>
          </cell>
          <cell r="G1217" t="str">
            <v>female</v>
          </cell>
          <cell r="H1217" t="str">
            <v>fungivor</v>
          </cell>
          <cell r="I1217" t="str">
            <v>Filenchus</v>
          </cell>
        </row>
        <row r="1218">
          <cell r="A1218">
            <v>4</v>
          </cell>
          <cell r="B1218">
            <v>2</v>
          </cell>
          <cell r="C1218">
            <v>4</v>
          </cell>
          <cell r="D1218" t="str">
            <v>DO2007</v>
          </cell>
          <cell r="E1218">
            <v>11</v>
          </cell>
          <cell r="F1218" t="str">
            <v>Tylenchidae</v>
          </cell>
          <cell r="G1218" t="str">
            <v>female</v>
          </cell>
          <cell r="H1218" t="str">
            <v>fungivor</v>
          </cell>
          <cell r="I1218" t="str">
            <v>Filenchus</v>
          </cell>
        </row>
        <row r="1219">
          <cell r="A1219">
            <v>5</v>
          </cell>
          <cell r="B1219">
            <v>2</v>
          </cell>
          <cell r="C1219">
            <v>4</v>
          </cell>
          <cell r="D1219" t="str">
            <v>DO2007</v>
          </cell>
          <cell r="E1219">
            <v>11</v>
          </cell>
          <cell r="F1219" t="str">
            <v>Dolichodoridae</v>
          </cell>
          <cell r="G1219" t="str">
            <v>juvenil</v>
          </cell>
          <cell r="H1219" t="str">
            <v>herbivor</v>
          </cell>
          <cell r="I1219">
            <v>0</v>
          </cell>
        </row>
        <row r="1220">
          <cell r="A1220">
            <v>6</v>
          </cell>
          <cell r="B1220">
            <v>2</v>
          </cell>
          <cell r="C1220">
            <v>4</v>
          </cell>
          <cell r="D1220" t="str">
            <v>DO2007</v>
          </cell>
          <cell r="E1220">
            <v>11</v>
          </cell>
          <cell r="F1220" t="str">
            <v>Tylenchidae</v>
          </cell>
          <cell r="G1220" t="str">
            <v>female</v>
          </cell>
          <cell r="H1220" t="str">
            <v>fungivor</v>
          </cell>
          <cell r="I1220" t="str">
            <v>Filenchus</v>
          </cell>
        </row>
        <row r="1221">
          <cell r="A1221">
            <v>7</v>
          </cell>
          <cell r="B1221">
            <v>2</v>
          </cell>
          <cell r="C1221">
            <v>4</v>
          </cell>
          <cell r="D1221" t="str">
            <v>DO2007</v>
          </cell>
          <cell r="E1221">
            <v>11</v>
          </cell>
          <cell r="F1221" t="str">
            <v>Dolichodoridae</v>
          </cell>
          <cell r="G1221" t="str">
            <v>female</v>
          </cell>
          <cell r="H1221" t="str">
            <v>herbivor</v>
          </cell>
          <cell r="I1221">
            <v>0</v>
          </cell>
        </row>
        <row r="1222">
          <cell r="A1222">
            <v>8</v>
          </cell>
          <cell r="B1222">
            <v>2</v>
          </cell>
          <cell r="C1222">
            <v>4</v>
          </cell>
          <cell r="D1222" t="str">
            <v>DO2007</v>
          </cell>
          <cell r="E1222">
            <v>11</v>
          </cell>
          <cell r="F1222" t="str">
            <v>Tylenchidae</v>
          </cell>
          <cell r="G1222" t="str">
            <v>female</v>
          </cell>
          <cell r="H1222" t="str">
            <v>fungivor</v>
          </cell>
          <cell r="I1222" t="str">
            <v>Filenchus</v>
          </cell>
        </row>
        <row r="1223">
          <cell r="A1223">
            <v>9</v>
          </cell>
          <cell r="B1223">
            <v>2</v>
          </cell>
          <cell r="C1223">
            <v>4</v>
          </cell>
          <cell r="D1223" t="str">
            <v>DO2007</v>
          </cell>
          <cell r="E1223">
            <v>11</v>
          </cell>
          <cell r="F1223" t="str">
            <v>Tylenchidae</v>
          </cell>
          <cell r="G1223" t="str">
            <v>female</v>
          </cell>
          <cell r="H1223" t="str">
            <v>fungivor</v>
          </cell>
          <cell r="I1223" t="str">
            <v>Filenchus</v>
          </cell>
        </row>
        <row r="1224">
          <cell r="A1224">
            <v>10</v>
          </cell>
          <cell r="B1224">
            <v>2</v>
          </cell>
          <cell r="C1224">
            <v>4</v>
          </cell>
          <cell r="D1224" t="str">
            <v>DO2007</v>
          </cell>
          <cell r="E1224">
            <v>11</v>
          </cell>
          <cell r="F1224" t="str">
            <v>Tylenchidae</v>
          </cell>
          <cell r="G1224" t="str">
            <v>female</v>
          </cell>
          <cell r="H1224" t="str">
            <v>fungivor</v>
          </cell>
          <cell r="I1224" t="str">
            <v>Tylenchus</v>
          </cell>
        </row>
        <row r="1225">
          <cell r="A1225">
            <v>11</v>
          </cell>
          <cell r="B1225">
            <v>2</v>
          </cell>
          <cell r="C1225">
            <v>4</v>
          </cell>
          <cell r="D1225" t="str">
            <v>DO2007</v>
          </cell>
          <cell r="E1225">
            <v>11</v>
          </cell>
          <cell r="F1225" t="str">
            <v>Dolichodoridae</v>
          </cell>
          <cell r="G1225" t="str">
            <v>juvenil</v>
          </cell>
          <cell r="H1225" t="str">
            <v>herbivor</v>
          </cell>
          <cell r="I1225">
            <v>0</v>
          </cell>
        </row>
        <row r="1226">
          <cell r="A1226">
            <v>12</v>
          </cell>
          <cell r="B1226">
            <v>2</v>
          </cell>
          <cell r="C1226">
            <v>4</v>
          </cell>
          <cell r="D1226" t="str">
            <v>DO2007</v>
          </cell>
          <cell r="E1226">
            <v>11</v>
          </cell>
          <cell r="F1226" t="str">
            <v>Cephalobidae</v>
          </cell>
          <cell r="G1226" t="str">
            <v>juvenil</v>
          </cell>
          <cell r="H1226" t="str">
            <v>bacterivor</v>
          </cell>
          <cell r="I1226">
            <v>0</v>
          </cell>
        </row>
        <row r="1227">
          <cell r="A1227">
            <v>13</v>
          </cell>
          <cell r="B1227">
            <v>2</v>
          </cell>
          <cell r="C1227">
            <v>4</v>
          </cell>
          <cell r="D1227" t="str">
            <v>DO2007</v>
          </cell>
          <cell r="E1227">
            <v>11</v>
          </cell>
          <cell r="F1227" t="str">
            <v>Tylenchidae</v>
          </cell>
          <cell r="G1227" t="str">
            <v>juvenil</v>
          </cell>
          <cell r="H1227" t="str">
            <v>fungivor</v>
          </cell>
          <cell r="I1227" t="str">
            <v>Boleodorus</v>
          </cell>
        </row>
        <row r="1228">
          <cell r="A1228">
            <v>14</v>
          </cell>
          <cell r="B1228">
            <v>2</v>
          </cell>
          <cell r="C1228">
            <v>4</v>
          </cell>
          <cell r="D1228" t="str">
            <v>DO2007</v>
          </cell>
          <cell r="E1228">
            <v>11</v>
          </cell>
          <cell r="F1228" t="str">
            <v>Tylenchidae</v>
          </cell>
          <cell r="G1228" t="str">
            <v>female</v>
          </cell>
          <cell r="H1228" t="str">
            <v>fungivor</v>
          </cell>
          <cell r="I1228" t="str">
            <v>Filenchus</v>
          </cell>
        </row>
        <row r="1229">
          <cell r="A1229">
            <v>15</v>
          </cell>
          <cell r="B1229">
            <v>2</v>
          </cell>
          <cell r="C1229">
            <v>4</v>
          </cell>
          <cell r="D1229" t="str">
            <v>DO2007</v>
          </cell>
          <cell r="E1229">
            <v>11</v>
          </cell>
          <cell r="F1229" t="str">
            <v>Cephalobidae</v>
          </cell>
          <cell r="G1229" t="str">
            <v>juvenil</v>
          </cell>
          <cell r="H1229" t="str">
            <v>bacterivor</v>
          </cell>
          <cell r="I1229">
            <v>0</v>
          </cell>
        </row>
        <row r="1230">
          <cell r="A1230">
            <v>16</v>
          </cell>
          <cell r="B1230">
            <v>2</v>
          </cell>
          <cell r="C1230">
            <v>4</v>
          </cell>
          <cell r="D1230" t="str">
            <v>DO2007</v>
          </cell>
          <cell r="E1230">
            <v>11</v>
          </cell>
          <cell r="F1230" t="str">
            <v>Tylenchidae</v>
          </cell>
          <cell r="G1230" t="str">
            <v>female</v>
          </cell>
          <cell r="H1230" t="str">
            <v>fungivor</v>
          </cell>
          <cell r="I1230" t="str">
            <v>Boleodorus</v>
          </cell>
        </row>
        <row r="1231">
          <cell r="A1231">
            <v>17</v>
          </cell>
          <cell r="B1231">
            <v>2</v>
          </cell>
          <cell r="C1231">
            <v>4</v>
          </cell>
          <cell r="D1231" t="str">
            <v>DO2007</v>
          </cell>
          <cell r="E1231">
            <v>11</v>
          </cell>
          <cell r="F1231" t="str">
            <v>Rhabditidae</v>
          </cell>
          <cell r="G1231" t="str">
            <v>juvenil</v>
          </cell>
          <cell r="H1231" t="str">
            <v>bacterivor</v>
          </cell>
          <cell r="I1231">
            <v>0</v>
          </cell>
        </row>
        <row r="1232">
          <cell r="A1232">
            <v>18</v>
          </cell>
          <cell r="B1232">
            <v>2</v>
          </cell>
          <cell r="C1232">
            <v>4</v>
          </cell>
          <cell r="D1232" t="str">
            <v>DO2007</v>
          </cell>
          <cell r="E1232">
            <v>11</v>
          </cell>
          <cell r="F1232" t="str">
            <v>Tylenchidae</v>
          </cell>
          <cell r="G1232" t="str">
            <v>juvenil</v>
          </cell>
          <cell r="H1232" t="str">
            <v>fungivor</v>
          </cell>
          <cell r="I1232" t="str">
            <v>Filenchus</v>
          </cell>
        </row>
        <row r="1233">
          <cell r="A1233">
            <v>19</v>
          </cell>
          <cell r="B1233">
            <v>2</v>
          </cell>
          <cell r="C1233">
            <v>4</v>
          </cell>
          <cell r="D1233" t="str">
            <v>DO2007</v>
          </cell>
          <cell r="E1233">
            <v>11</v>
          </cell>
          <cell r="F1233" t="str">
            <v>Cephalobidae</v>
          </cell>
          <cell r="G1233" t="str">
            <v>juvenil</v>
          </cell>
          <cell r="H1233" t="str">
            <v>bacterivor</v>
          </cell>
          <cell r="I1233">
            <v>0</v>
          </cell>
        </row>
        <row r="1234">
          <cell r="A1234">
            <v>20</v>
          </cell>
          <cell r="B1234">
            <v>2</v>
          </cell>
          <cell r="C1234">
            <v>4</v>
          </cell>
          <cell r="D1234" t="str">
            <v>DO2007</v>
          </cell>
          <cell r="E1234">
            <v>11</v>
          </cell>
          <cell r="F1234" t="str">
            <v>Tylenchidae</v>
          </cell>
          <cell r="G1234" t="str">
            <v>male</v>
          </cell>
          <cell r="H1234" t="str">
            <v>fungivor</v>
          </cell>
          <cell r="I1234" t="str">
            <v>Filenchus</v>
          </cell>
        </row>
        <row r="1235">
          <cell r="A1235">
            <v>21</v>
          </cell>
          <cell r="B1235">
            <v>2</v>
          </cell>
          <cell r="C1235">
            <v>4</v>
          </cell>
          <cell r="D1235" t="str">
            <v>DO2007</v>
          </cell>
          <cell r="E1235">
            <v>11</v>
          </cell>
          <cell r="F1235" t="str">
            <v>Tylenchidae</v>
          </cell>
          <cell r="G1235" t="str">
            <v>female</v>
          </cell>
          <cell r="H1235" t="str">
            <v>fungivor</v>
          </cell>
          <cell r="I1235" t="str">
            <v>Boleodorus</v>
          </cell>
        </row>
        <row r="1236">
          <cell r="A1236">
            <v>22</v>
          </cell>
          <cell r="B1236">
            <v>2</v>
          </cell>
          <cell r="C1236">
            <v>4</v>
          </cell>
          <cell r="D1236" t="str">
            <v>DO2007</v>
          </cell>
          <cell r="E1236">
            <v>11</v>
          </cell>
          <cell r="F1236" t="str">
            <v>Aphelenchoididae</v>
          </cell>
          <cell r="G1236" t="str">
            <v>female</v>
          </cell>
          <cell r="H1236" t="str">
            <v>fungivor</v>
          </cell>
          <cell r="I1236">
            <v>0</v>
          </cell>
        </row>
        <row r="1237">
          <cell r="A1237">
            <v>23</v>
          </cell>
          <cell r="B1237">
            <v>2</v>
          </cell>
          <cell r="C1237">
            <v>4</v>
          </cell>
          <cell r="D1237" t="str">
            <v>DO2007</v>
          </cell>
          <cell r="E1237">
            <v>11</v>
          </cell>
          <cell r="F1237" t="str">
            <v>Aphelenchoididae</v>
          </cell>
          <cell r="G1237" t="str">
            <v>juvenil</v>
          </cell>
          <cell r="H1237" t="str">
            <v>fungivor</v>
          </cell>
          <cell r="I1237">
            <v>0</v>
          </cell>
        </row>
        <row r="1238">
          <cell r="A1238">
            <v>24</v>
          </cell>
          <cell r="B1238">
            <v>2</v>
          </cell>
          <cell r="C1238">
            <v>4</v>
          </cell>
          <cell r="D1238" t="str">
            <v>DO2007</v>
          </cell>
          <cell r="E1238">
            <v>11</v>
          </cell>
          <cell r="F1238" t="str">
            <v>Tylenchidae</v>
          </cell>
          <cell r="G1238" t="str">
            <v>female</v>
          </cell>
          <cell r="H1238" t="str">
            <v>fungivor</v>
          </cell>
          <cell r="I1238">
            <v>0</v>
          </cell>
        </row>
        <row r="1239">
          <cell r="A1239">
            <v>25</v>
          </cell>
          <cell r="B1239">
            <v>2</v>
          </cell>
          <cell r="C1239">
            <v>4</v>
          </cell>
          <cell r="D1239" t="str">
            <v>DO2007</v>
          </cell>
          <cell r="E1239">
            <v>11</v>
          </cell>
          <cell r="F1239" t="str">
            <v>Tylenchidae</v>
          </cell>
          <cell r="G1239" t="str">
            <v>male</v>
          </cell>
          <cell r="H1239" t="str">
            <v>fungivor</v>
          </cell>
          <cell r="I1239" t="str">
            <v>Filenchus</v>
          </cell>
        </row>
        <row r="1240">
          <cell r="A1240">
            <v>26</v>
          </cell>
          <cell r="B1240">
            <v>2</v>
          </cell>
          <cell r="C1240">
            <v>4</v>
          </cell>
          <cell r="D1240" t="str">
            <v>DO2007</v>
          </cell>
          <cell r="E1240">
            <v>11</v>
          </cell>
          <cell r="F1240" t="str">
            <v>Tylenchidae</v>
          </cell>
          <cell r="G1240" t="str">
            <v>juvenil</v>
          </cell>
          <cell r="H1240" t="str">
            <v>herbivor</v>
          </cell>
          <cell r="I1240" t="str">
            <v>Neopsilenchus</v>
          </cell>
        </row>
        <row r="1241">
          <cell r="A1241">
            <v>27</v>
          </cell>
          <cell r="B1241">
            <v>2</v>
          </cell>
          <cell r="C1241">
            <v>4</v>
          </cell>
          <cell r="D1241" t="str">
            <v>DO2007</v>
          </cell>
          <cell r="E1241">
            <v>11</v>
          </cell>
          <cell r="F1241" t="str">
            <v>Cephalobidae</v>
          </cell>
          <cell r="G1241" t="str">
            <v>male</v>
          </cell>
          <cell r="H1241" t="str">
            <v>bacterivor</v>
          </cell>
          <cell r="I1241">
            <v>0</v>
          </cell>
        </row>
        <row r="1242">
          <cell r="A1242">
            <v>28</v>
          </cell>
          <cell r="B1242">
            <v>2</v>
          </cell>
          <cell r="C1242">
            <v>4</v>
          </cell>
          <cell r="D1242" t="str">
            <v>DO2007</v>
          </cell>
          <cell r="E1242">
            <v>11</v>
          </cell>
          <cell r="F1242" t="str">
            <v>Dolichodoridae</v>
          </cell>
          <cell r="G1242" t="str">
            <v>juvenil</v>
          </cell>
          <cell r="H1242" t="str">
            <v>herbivor</v>
          </cell>
          <cell r="I1242">
            <v>0</v>
          </cell>
        </row>
        <row r="1243">
          <cell r="A1243">
            <v>29</v>
          </cell>
          <cell r="B1243">
            <v>2</v>
          </cell>
          <cell r="C1243">
            <v>4</v>
          </cell>
          <cell r="D1243" t="str">
            <v>DO2007</v>
          </cell>
          <cell r="E1243">
            <v>11</v>
          </cell>
          <cell r="F1243" t="str">
            <v>Tylenchidae</v>
          </cell>
          <cell r="G1243" t="str">
            <v>female</v>
          </cell>
          <cell r="H1243" t="str">
            <v>herbivor</v>
          </cell>
          <cell r="I1243" t="str">
            <v>Malenchus</v>
          </cell>
        </row>
        <row r="1244">
          <cell r="A1244">
            <v>30</v>
          </cell>
          <cell r="B1244">
            <v>2</v>
          </cell>
          <cell r="C1244">
            <v>4</v>
          </cell>
          <cell r="D1244" t="str">
            <v>DO2007</v>
          </cell>
          <cell r="E1244">
            <v>11</v>
          </cell>
          <cell r="F1244" t="str">
            <v>Aphelenchoididae</v>
          </cell>
          <cell r="G1244" t="str">
            <v>female</v>
          </cell>
          <cell r="H1244" t="str">
            <v>fungivor</v>
          </cell>
          <cell r="I1244">
            <v>0</v>
          </cell>
        </row>
        <row r="1245">
          <cell r="A1245">
            <v>31</v>
          </cell>
          <cell r="B1245">
            <v>2</v>
          </cell>
          <cell r="C1245">
            <v>4</v>
          </cell>
          <cell r="D1245" t="str">
            <v>DO2007</v>
          </cell>
          <cell r="E1245">
            <v>11</v>
          </cell>
          <cell r="F1245" t="str">
            <v>Tylenchidae</v>
          </cell>
          <cell r="G1245" t="str">
            <v>female</v>
          </cell>
          <cell r="H1245" t="str">
            <v>herbivor</v>
          </cell>
          <cell r="I1245" t="str">
            <v>?</v>
          </cell>
        </row>
        <row r="1246">
          <cell r="A1246">
            <v>32</v>
          </cell>
          <cell r="B1246">
            <v>2</v>
          </cell>
          <cell r="C1246">
            <v>4</v>
          </cell>
          <cell r="D1246" t="str">
            <v>DO2007</v>
          </cell>
          <cell r="E1246">
            <v>11</v>
          </cell>
          <cell r="F1246" t="str">
            <v>Mononchidae</v>
          </cell>
          <cell r="G1246" t="str">
            <v>female</v>
          </cell>
          <cell r="H1246" t="str">
            <v>carnivor</v>
          </cell>
          <cell r="I1246">
            <v>0</v>
          </cell>
        </row>
        <row r="1247">
          <cell r="A1247">
            <v>33</v>
          </cell>
          <cell r="B1247">
            <v>2</v>
          </cell>
          <cell r="C1247">
            <v>4</v>
          </cell>
          <cell r="D1247" t="str">
            <v>DO2007</v>
          </cell>
          <cell r="E1247">
            <v>11</v>
          </cell>
          <cell r="F1247" t="str">
            <v>Dolichodoridae</v>
          </cell>
          <cell r="G1247" t="str">
            <v>female</v>
          </cell>
          <cell r="H1247" t="str">
            <v>herbivor</v>
          </cell>
          <cell r="I1247">
            <v>0</v>
          </cell>
        </row>
        <row r="1248">
          <cell r="A1248">
            <v>34</v>
          </cell>
          <cell r="B1248">
            <v>2</v>
          </cell>
          <cell r="C1248">
            <v>4</v>
          </cell>
          <cell r="D1248" t="str">
            <v>DO2007</v>
          </cell>
          <cell r="E1248">
            <v>11</v>
          </cell>
          <cell r="F1248" t="str">
            <v>Tylenchidae</v>
          </cell>
          <cell r="G1248" t="str">
            <v>male</v>
          </cell>
          <cell r="H1248" t="str">
            <v>herbivor</v>
          </cell>
          <cell r="I1248">
            <v>0</v>
          </cell>
        </row>
        <row r="1249">
          <cell r="A1249">
            <v>35</v>
          </cell>
          <cell r="B1249">
            <v>2</v>
          </cell>
          <cell r="C1249">
            <v>4</v>
          </cell>
          <cell r="D1249" t="str">
            <v>DO2007</v>
          </cell>
          <cell r="E1249">
            <v>11</v>
          </cell>
          <cell r="F1249" t="str">
            <v>Dolichodoridae</v>
          </cell>
          <cell r="G1249" t="str">
            <v>juvenil</v>
          </cell>
          <cell r="H1249" t="str">
            <v>herbivor</v>
          </cell>
          <cell r="I1249">
            <v>0</v>
          </cell>
        </row>
        <row r="1250">
          <cell r="A1250">
            <v>36</v>
          </cell>
          <cell r="B1250">
            <v>2</v>
          </cell>
          <cell r="C1250">
            <v>4</v>
          </cell>
          <cell r="D1250" t="str">
            <v>DO2007</v>
          </cell>
          <cell r="E1250">
            <v>11</v>
          </cell>
          <cell r="F1250" t="str">
            <v>Mononchidae</v>
          </cell>
          <cell r="G1250" t="str">
            <v>juvenil</v>
          </cell>
          <cell r="H1250" t="str">
            <v>carnivor</v>
          </cell>
          <cell r="I1250">
            <v>0</v>
          </cell>
        </row>
        <row r="1251">
          <cell r="A1251">
            <v>37</v>
          </cell>
          <cell r="B1251">
            <v>2</v>
          </cell>
          <cell r="C1251">
            <v>4</v>
          </cell>
          <cell r="D1251" t="str">
            <v>DO2007</v>
          </cell>
          <cell r="E1251">
            <v>11</v>
          </cell>
          <cell r="F1251" t="str">
            <v>Rhabditidae</v>
          </cell>
          <cell r="G1251" t="str">
            <v>juvenil</v>
          </cell>
          <cell r="H1251" t="str">
            <v>bacterivor</v>
          </cell>
          <cell r="I1251" t="str">
            <v>dauer</v>
          </cell>
        </row>
        <row r="1252">
          <cell r="A1252">
            <v>38</v>
          </cell>
          <cell r="B1252">
            <v>2</v>
          </cell>
          <cell r="C1252">
            <v>4</v>
          </cell>
          <cell r="D1252" t="str">
            <v>DO2007</v>
          </cell>
          <cell r="E1252">
            <v>11</v>
          </cell>
          <cell r="F1252" t="str">
            <v>Dolichodoridae</v>
          </cell>
          <cell r="G1252" t="str">
            <v>female</v>
          </cell>
          <cell r="H1252" t="str">
            <v>herbivor</v>
          </cell>
          <cell r="I1252">
            <v>0</v>
          </cell>
        </row>
        <row r="1253">
          <cell r="A1253">
            <v>39</v>
          </cell>
          <cell r="B1253">
            <v>2</v>
          </cell>
          <cell r="C1253">
            <v>4</v>
          </cell>
          <cell r="D1253" t="str">
            <v>DO2007</v>
          </cell>
          <cell r="E1253">
            <v>11</v>
          </cell>
          <cell r="F1253" t="str">
            <v>Cephalobidae</v>
          </cell>
          <cell r="G1253" t="str">
            <v>female</v>
          </cell>
          <cell r="H1253" t="str">
            <v>bacterivor</v>
          </cell>
          <cell r="I1253">
            <v>0</v>
          </cell>
        </row>
        <row r="1254">
          <cell r="A1254">
            <v>40</v>
          </cell>
          <cell r="B1254">
            <v>2</v>
          </cell>
          <cell r="C1254">
            <v>4</v>
          </cell>
          <cell r="D1254" t="str">
            <v>DO2007</v>
          </cell>
          <cell r="E1254">
            <v>11</v>
          </cell>
          <cell r="F1254" t="str">
            <v>Dolichodoridae</v>
          </cell>
          <cell r="G1254" t="str">
            <v>juvenil</v>
          </cell>
          <cell r="H1254" t="str">
            <v>herbivor</v>
          </cell>
          <cell r="I1254">
            <v>0</v>
          </cell>
        </row>
        <row r="1255">
          <cell r="A1255">
            <v>41</v>
          </cell>
          <cell r="B1255">
            <v>2</v>
          </cell>
          <cell r="C1255">
            <v>4</v>
          </cell>
          <cell r="D1255" t="str">
            <v>DO2007</v>
          </cell>
          <cell r="E1255">
            <v>11</v>
          </cell>
          <cell r="F1255" t="str">
            <v>Tylenchidae</v>
          </cell>
          <cell r="G1255" t="str">
            <v>male</v>
          </cell>
          <cell r="H1255" t="str">
            <v>herbivor</v>
          </cell>
          <cell r="I1255" t="str">
            <v>Neopsilenchus</v>
          </cell>
        </row>
        <row r="1256">
          <cell r="A1256">
            <v>42</v>
          </cell>
          <cell r="B1256">
            <v>2</v>
          </cell>
          <cell r="C1256">
            <v>4</v>
          </cell>
          <cell r="D1256" t="str">
            <v>DO2007</v>
          </cell>
          <cell r="E1256">
            <v>11</v>
          </cell>
          <cell r="F1256" t="str">
            <v>Tylenchidae</v>
          </cell>
          <cell r="G1256" t="str">
            <v>juvenil</v>
          </cell>
          <cell r="H1256" t="str">
            <v>fungivor</v>
          </cell>
          <cell r="I1256" t="str">
            <v>Filenchus</v>
          </cell>
        </row>
        <row r="1257">
          <cell r="A1257">
            <v>43</v>
          </cell>
          <cell r="B1257">
            <v>2</v>
          </cell>
          <cell r="C1257">
            <v>4</v>
          </cell>
          <cell r="D1257" t="str">
            <v>DO2007</v>
          </cell>
          <cell r="E1257">
            <v>11</v>
          </cell>
          <cell r="F1257" t="str">
            <v>Tylenchidae</v>
          </cell>
          <cell r="G1257" t="str">
            <v>male</v>
          </cell>
          <cell r="H1257" t="str">
            <v>herbivor</v>
          </cell>
          <cell r="I1257" t="str">
            <v>Neopsilenchus</v>
          </cell>
        </row>
        <row r="1258">
          <cell r="A1258">
            <v>44</v>
          </cell>
          <cell r="B1258">
            <v>2</v>
          </cell>
          <cell r="C1258">
            <v>4</v>
          </cell>
          <cell r="D1258" t="str">
            <v>DO2007</v>
          </cell>
          <cell r="E1258">
            <v>11</v>
          </cell>
          <cell r="F1258" t="str">
            <v>Aphelenchoididae</v>
          </cell>
          <cell r="G1258" t="str">
            <v>male</v>
          </cell>
          <cell r="H1258" t="str">
            <v>fungivor</v>
          </cell>
          <cell r="I1258">
            <v>0</v>
          </cell>
        </row>
        <row r="1259">
          <cell r="A1259">
            <v>45</v>
          </cell>
          <cell r="B1259">
            <v>2</v>
          </cell>
          <cell r="C1259">
            <v>4</v>
          </cell>
          <cell r="D1259" t="str">
            <v>DO2007</v>
          </cell>
          <cell r="E1259">
            <v>11</v>
          </cell>
          <cell r="F1259" t="str">
            <v>Tylenchidae</v>
          </cell>
          <cell r="G1259" t="str">
            <v>female</v>
          </cell>
          <cell r="H1259" t="str">
            <v>fungivor</v>
          </cell>
          <cell r="I1259" t="str">
            <v>Boleodorus</v>
          </cell>
        </row>
        <row r="1260">
          <cell r="A1260">
            <v>46</v>
          </cell>
          <cell r="B1260">
            <v>2</v>
          </cell>
          <cell r="C1260">
            <v>4</v>
          </cell>
          <cell r="D1260" t="str">
            <v>DO2007</v>
          </cell>
          <cell r="E1260">
            <v>11</v>
          </cell>
          <cell r="F1260" t="str">
            <v>Tylenchidae</v>
          </cell>
          <cell r="G1260" t="str">
            <v>male</v>
          </cell>
          <cell r="H1260" t="str">
            <v>fungivor</v>
          </cell>
          <cell r="I1260" t="str">
            <v>Filenchus</v>
          </cell>
        </row>
        <row r="1261">
          <cell r="A1261">
            <v>47</v>
          </cell>
          <cell r="B1261">
            <v>2</v>
          </cell>
          <cell r="C1261">
            <v>4</v>
          </cell>
          <cell r="D1261" t="str">
            <v>DO2007</v>
          </cell>
          <cell r="E1261">
            <v>11</v>
          </cell>
          <cell r="F1261" t="str">
            <v>Tylenchidae</v>
          </cell>
          <cell r="G1261" t="str">
            <v>juvenil</v>
          </cell>
          <cell r="H1261" t="str">
            <v>fungivor</v>
          </cell>
          <cell r="I1261">
            <v>0</v>
          </cell>
        </row>
        <row r="1262">
          <cell r="A1262">
            <v>48</v>
          </cell>
          <cell r="B1262">
            <v>2</v>
          </cell>
          <cell r="C1262">
            <v>4</v>
          </cell>
          <cell r="D1262" t="str">
            <v>DO2007</v>
          </cell>
          <cell r="E1262">
            <v>11</v>
          </cell>
          <cell r="F1262" t="str">
            <v>Cephalobidae</v>
          </cell>
          <cell r="G1262" t="str">
            <v>female</v>
          </cell>
          <cell r="H1262" t="str">
            <v>bacterivor</v>
          </cell>
          <cell r="I1262">
            <v>0</v>
          </cell>
        </row>
        <row r="1263">
          <cell r="A1263">
            <v>49</v>
          </cell>
          <cell r="B1263">
            <v>2</v>
          </cell>
          <cell r="C1263">
            <v>4</v>
          </cell>
          <cell r="D1263" t="str">
            <v>DO2007</v>
          </cell>
          <cell r="E1263">
            <v>11</v>
          </cell>
          <cell r="F1263" t="str">
            <v>Aphelenchoididae</v>
          </cell>
          <cell r="G1263" t="str">
            <v>female</v>
          </cell>
          <cell r="H1263" t="str">
            <v>fungivor</v>
          </cell>
          <cell r="I1263">
            <v>0</v>
          </cell>
        </row>
        <row r="1264">
          <cell r="A1264">
            <v>50</v>
          </cell>
          <cell r="B1264">
            <v>2</v>
          </cell>
          <cell r="C1264">
            <v>4</v>
          </cell>
          <cell r="D1264" t="str">
            <v>DO2007</v>
          </cell>
          <cell r="E1264">
            <v>11</v>
          </cell>
          <cell r="F1264" t="str">
            <v>Dolichodoridae</v>
          </cell>
          <cell r="G1264" t="str">
            <v>male</v>
          </cell>
          <cell r="H1264" t="str">
            <v>herbivor</v>
          </cell>
          <cell r="I1264">
            <v>0</v>
          </cell>
        </row>
        <row r="1265">
          <cell r="A1265">
            <v>51</v>
          </cell>
          <cell r="B1265">
            <v>2</v>
          </cell>
          <cell r="C1265">
            <v>4</v>
          </cell>
          <cell r="D1265" t="str">
            <v>DO2007</v>
          </cell>
          <cell r="E1265">
            <v>11</v>
          </cell>
          <cell r="F1265" t="str">
            <v>Aphelenchoididae</v>
          </cell>
          <cell r="G1265" t="str">
            <v>male</v>
          </cell>
          <cell r="H1265" t="str">
            <v>fungivor</v>
          </cell>
          <cell r="I1265">
            <v>0</v>
          </cell>
        </row>
        <row r="1266">
          <cell r="A1266">
            <v>52</v>
          </cell>
          <cell r="B1266">
            <v>2</v>
          </cell>
          <cell r="C1266">
            <v>4</v>
          </cell>
          <cell r="D1266" t="str">
            <v>DO2007</v>
          </cell>
          <cell r="E1266">
            <v>11</v>
          </cell>
          <cell r="F1266" t="str">
            <v>Dolichodoridae</v>
          </cell>
          <cell r="G1266" t="str">
            <v>female</v>
          </cell>
          <cell r="H1266" t="str">
            <v>herbivor</v>
          </cell>
          <cell r="I1266">
            <v>0</v>
          </cell>
        </row>
        <row r="1267">
          <cell r="A1267">
            <v>53</v>
          </cell>
          <cell r="B1267">
            <v>2</v>
          </cell>
          <cell r="C1267">
            <v>4</v>
          </cell>
          <cell r="D1267" t="str">
            <v>DO2007</v>
          </cell>
          <cell r="E1267">
            <v>11</v>
          </cell>
          <cell r="F1267" t="str">
            <v>Dolichodoridae</v>
          </cell>
          <cell r="G1267" t="str">
            <v>female</v>
          </cell>
          <cell r="H1267" t="str">
            <v>herbivor</v>
          </cell>
          <cell r="I1267">
            <v>0</v>
          </cell>
        </row>
        <row r="1268">
          <cell r="A1268">
            <v>54</v>
          </cell>
          <cell r="B1268">
            <v>2</v>
          </cell>
          <cell r="C1268">
            <v>4</v>
          </cell>
          <cell r="D1268" t="str">
            <v>DO2007</v>
          </cell>
          <cell r="E1268">
            <v>11</v>
          </cell>
          <cell r="F1268" t="str">
            <v>Tylenchidae</v>
          </cell>
          <cell r="G1268" t="str">
            <v>female</v>
          </cell>
          <cell r="H1268" t="str">
            <v>fungivor</v>
          </cell>
          <cell r="I1268" t="str">
            <v>Tylenchus</v>
          </cell>
        </row>
        <row r="1269">
          <cell r="A1269">
            <v>55</v>
          </cell>
          <cell r="B1269">
            <v>2</v>
          </cell>
          <cell r="C1269">
            <v>4</v>
          </cell>
          <cell r="D1269" t="str">
            <v>DO2007</v>
          </cell>
          <cell r="E1269">
            <v>11</v>
          </cell>
          <cell r="F1269" t="str">
            <v>Tylenchidae</v>
          </cell>
          <cell r="G1269" t="str">
            <v>female</v>
          </cell>
          <cell r="H1269" t="str">
            <v>fungivor</v>
          </cell>
          <cell r="I1269" t="str">
            <v>Filenchus</v>
          </cell>
        </row>
        <row r="1270">
          <cell r="A1270">
            <v>56</v>
          </cell>
          <cell r="B1270">
            <v>2</v>
          </cell>
          <cell r="C1270">
            <v>4</v>
          </cell>
          <cell r="D1270" t="str">
            <v>DO2007</v>
          </cell>
          <cell r="E1270">
            <v>11</v>
          </cell>
          <cell r="F1270" t="str">
            <v>Tylenchidae</v>
          </cell>
          <cell r="G1270" t="str">
            <v>female</v>
          </cell>
          <cell r="H1270" t="str">
            <v>herbivor</v>
          </cell>
          <cell r="I1270">
            <v>0</v>
          </cell>
        </row>
        <row r="1271">
          <cell r="A1271">
            <v>57</v>
          </cell>
          <cell r="B1271">
            <v>2</v>
          </cell>
          <cell r="C1271">
            <v>4</v>
          </cell>
          <cell r="D1271" t="str">
            <v>DO2007</v>
          </cell>
          <cell r="E1271">
            <v>11</v>
          </cell>
          <cell r="F1271" t="str">
            <v>Tylenchidae</v>
          </cell>
          <cell r="G1271" t="str">
            <v>juvenil</v>
          </cell>
          <cell r="H1271" t="str">
            <v>herbivor</v>
          </cell>
          <cell r="I1271">
            <v>0</v>
          </cell>
        </row>
        <row r="1272">
          <cell r="A1272">
            <v>58</v>
          </cell>
          <cell r="B1272">
            <v>2</v>
          </cell>
          <cell r="C1272">
            <v>4</v>
          </cell>
          <cell r="D1272" t="str">
            <v>DO2007</v>
          </cell>
          <cell r="E1272">
            <v>11</v>
          </cell>
          <cell r="F1272" t="str">
            <v>Cephalobidae</v>
          </cell>
          <cell r="G1272" t="str">
            <v>male</v>
          </cell>
          <cell r="H1272" t="str">
            <v>bacterivor</v>
          </cell>
          <cell r="I1272">
            <v>0</v>
          </cell>
        </row>
        <row r="1273">
          <cell r="A1273">
            <v>59</v>
          </cell>
          <cell r="B1273">
            <v>2</v>
          </cell>
          <cell r="C1273">
            <v>4</v>
          </cell>
          <cell r="D1273" t="str">
            <v>DO2007</v>
          </cell>
          <cell r="E1273">
            <v>11</v>
          </cell>
          <cell r="F1273" t="str">
            <v>Panagrolaimidae</v>
          </cell>
          <cell r="G1273" t="str">
            <v>male</v>
          </cell>
          <cell r="H1273" t="str">
            <v>bacterivor</v>
          </cell>
          <cell r="I1273">
            <v>0</v>
          </cell>
        </row>
        <row r="1274">
          <cell r="A1274">
            <v>60</v>
          </cell>
          <cell r="B1274">
            <v>2</v>
          </cell>
          <cell r="C1274">
            <v>4</v>
          </cell>
          <cell r="D1274" t="str">
            <v>DO2007</v>
          </cell>
          <cell r="E1274">
            <v>11</v>
          </cell>
          <cell r="F1274" t="str">
            <v>Cephalobidae</v>
          </cell>
          <cell r="G1274" t="str">
            <v>juvenil</v>
          </cell>
          <cell r="H1274" t="str">
            <v>bacterivor</v>
          </cell>
          <cell r="I1274">
            <v>0</v>
          </cell>
        </row>
        <row r="1275">
          <cell r="A1275">
            <v>61</v>
          </cell>
          <cell r="B1275">
            <v>2</v>
          </cell>
          <cell r="C1275">
            <v>4</v>
          </cell>
          <cell r="D1275" t="str">
            <v>DO2007</v>
          </cell>
          <cell r="E1275">
            <v>11</v>
          </cell>
          <cell r="F1275" t="str">
            <v>unknown</v>
          </cell>
          <cell r="G1275" t="str">
            <v>juvenil</v>
          </cell>
          <cell r="H1275" t="str">
            <v>bacterivor</v>
          </cell>
          <cell r="I1275">
            <v>0</v>
          </cell>
        </row>
        <row r="1276">
          <cell r="A1276">
            <v>62</v>
          </cell>
          <cell r="B1276">
            <v>2</v>
          </cell>
          <cell r="C1276">
            <v>4</v>
          </cell>
          <cell r="D1276" t="str">
            <v>DO2007</v>
          </cell>
          <cell r="E1276">
            <v>11</v>
          </cell>
          <cell r="F1276" t="str">
            <v>Tylenchidae</v>
          </cell>
          <cell r="G1276" t="str">
            <v>female</v>
          </cell>
          <cell r="H1276" t="str">
            <v>fungivor</v>
          </cell>
          <cell r="I1276" t="str">
            <v>Filenchus</v>
          </cell>
        </row>
        <row r="1277">
          <cell r="A1277">
            <v>63</v>
          </cell>
          <cell r="B1277">
            <v>2</v>
          </cell>
          <cell r="C1277">
            <v>4</v>
          </cell>
          <cell r="D1277" t="str">
            <v>DO2007</v>
          </cell>
          <cell r="E1277">
            <v>11</v>
          </cell>
          <cell r="F1277" t="str">
            <v>Tylenchidae</v>
          </cell>
          <cell r="G1277" t="str">
            <v>female</v>
          </cell>
          <cell r="H1277" t="str">
            <v>fungivor</v>
          </cell>
          <cell r="I1277" t="str">
            <v>Boleodorus</v>
          </cell>
        </row>
        <row r="1278">
          <cell r="A1278">
            <v>64</v>
          </cell>
          <cell r="B1278">
            <v>2</v>
          </cell>
          <cell r="C1278">
            <v>4</v>
          </cell>
          <cell r="D1278" t="str">
            <v>DO2007</v>
          </cell>
          <cell r="E1278">
            <v>11</v>
          </cell>
          <cell r="F1278" t="str">
            <v>Dolichodoridae</v>
          </cell>
          <cell r="G1278" t="str">
            <v>juvenil</v>
          </cell>
          <cell r="H1278" t="str">
            <v>herbivor</v>
          </cell>
          <cell r="I1278">
            <v>0</v>
          </cell>
        </row>
        <row r="1279">
          <cell r="A1279">
            <v>65</v>
          </cell>
          <cell r="B1279">
            <v>2</v>
          </cell>
          <cell r="C1279">
            <v>4</v>
          </cell>
          <cell r="D1279" t="str">
            <v>DO2007</v>
          </cell>
          <cell r="E1279">
            <v>11</v>
          </cell>
          <cell r="F1279" t="str">
            <v>Thornenematidae</v>
          </cell>
          <cell r="G1279" t="str">
            <v>juvenil</v>
          </cell>
          <cell r="H1279" t="str">
            <v>omnivor</v>
          </cell>
          <cell r="I1279" t="str">
            <v>Mesodorylaimus</v>
          </cell>
        </row>
        <row r="1280">
          <cell r="A1280">
            <v>66</v>
          </cell>
          <cell r="B1280">
            <v>2</v>
          </cell>
          <cell r="C1280">
            <v>4</v>
          </cell>
          <cell r="D1280" t="str">
            <v>DO2007</v>
          </cell>
          <cell r="E1280">
            <v>11</v>
          </cell>
          <cell r="F1280" t="str">
            <v>Dolichodoridae</v>
          </cell>
          <cell r="G1280" t="str">
            <v>female</v>
          </cell>
          <cell r="H1280" t="str">
            <v>herbivor</v>
          </cell>
          <cell r="I1280">
            <v>0</v>
          </cell>
        </row>
        <row r="1281">
          <cell r="A1281">
            <v>67</v>
          </cell>
          <cell r="B1281">
            <v>2</v>
          </cell>
          <cell r="C1281">
            <v>4</v>
          </cell>
          <cell r="D1281" t="str">
            <v>DO2007</v>
          </cell>
          <cell r="E1281">
            <v>11</v>
          </cell>
          <cell r="F1281" t="str">
            <v>Tylenchidae</v>
          </cell>
          <cell r="G1281" t="str">
            <v>female</v>
          </cell>
          <cell r="H1281" t="str">
            <v>fungivor</v>
          </cell>
          <cell r="I1281">
            <v>0</v>
          </cell>
        </row>
        <row r="1282">
          <cell r="A1282">
            <v>68</v>
          </cell>
          <cell r="B1282">
            <v>2</v>
          </cell>
          <cell r="C1282">
            <v>4</v>
          </cell>
          <cell r="D1282" t="str">
            <v>DO2007</v>
          </cell>
          <cell r="E1282">
            <v>11</v>
          </cell>
          <cell r="F1282" t="str">
            <v>Tylenchidae</v>
          </cell>
          <cell r="G1282" t="str">
            <v>male</v>
          </cell>
          <cell r="H1282" t="str">
            <v>fungivor</v>
          </cell>
          <cell r="I1282" t="str">
            <v>Boleodorus</v>
          </cell>
        </row>
        <row r="1283">
          <cell r="A1283">
            <v>69</v>
          </cell>
          <cell r="B1283">
            <v>2</v>
          </cell>
          <cell r="C1283">
            <v>4</v>
          </cell>
          <cell r="D1283" t="str">
            <v>DO2007</v>
          </cell>
          <cell r="E1283">
            <v>11</v>
          </cell>
          <cell r="F1283" t="str">
            <v>Tylenchidae</v>
          </cell>
          <cell r="G1283" t="str">
            <v>female</v>
          </cell>
          <cell r="H1283" t="str">
            <v>fungivor</v>
          </cell>
          <cell r="I1283" t="str">
            <v>Boleodorus</v>
          </cell>
        </row>
        <row r="1284">
          <cell r="A1284">
            <v>70</v>
          </cell>
          <cell r="B1284">
            <v>2</v>
          </cell>
          <cell r="C1284">
            <v>4</v>
          </cell>
          <cell r="D1284" t="str">
            <v>DO2007</v>
          </cell>
          <cell r="E1284">
            <v>11</v>
          </cell>
          <cell r="F1284" t="str">
            <v>Dolichodoridae</v>
          </cell>
          <cell r="G1284" t="str">
            <v>male</v>
          </cell>
          <cell r="H1284" t="str">
            <v>herbivor</v>
          </cell>
          <cell r="I1284">
            <v>0</v>
          </cell>
        </row>
        <row r="1285">
          <cell r="A1285">
            <v>71</v>
          </cell>
          <cell r="B1285">
            <v>2</v>
          </cell>
          <cell r="C1285">
            <v>4</v>
          </cell>
          <cell r="D1285" t="str">
            <v>DO2007</v>
          </cell>
          <cell r="E1285">
            <v>11</v>
          </cell>
          <cell r="F1285" t="str">
            <v>Panagrolaimidae</v>
          </cell>
          <cell r="G1285" t="str">
            <v>male</v>
          </cell>
          <cell r="H1285" t="str">
            <v>bacterivor</v>
          </cell>
          <cell r="I1285">
            <v>0</v>
          </cell>
        </row>
        <row r="1286">
          <cell r="A1286">
            <v>72</v>
          </cell>
          <cell r="B1286">
            <v>2</v>
          </cell>
          <cell r="C1286">
            <v>4</v>
          </cell>
          <cell r="D1286" t="str">
            <v>DO2007</v>
          </cell>
          <cell r="E1286">
            <v>11</v>
          </cell>
          <cell r="F1286" t="str">
            <v>Tylenchidae</v>
          </cell>
          <cell r="G1286" t="str">
            <v>female</v>
          </cell>
          <cell r="H1286" t="str">
            <v>fungivor</v>
          </cell>
          <cell r="I1286" t="str">
            <v>Boleodorus</v>
          </cell>
        </row>
        <row r="1287">
          <cell r="A1287">
            <v>73</v>
          </cell>
          <cell r="B1287">
            <v>2</v>
          </cell>
          <cell r="C1287">
            <v>4</v>
          </cell>
          <cell r="D1287" t="str">
            <v>DO2007</v>
          </cell>
          <cell r="E1287">
            <v>11</v>
          </cell>
          <cell r="F1287" t="str">
            <v>Tylenchidae</v>
          </cell>
          <cell r="G1287" t="str">
            <v>male</v>
          </cell>
          <cell r="H1287" t="str">
            <v>fungivor</v>
          </cell>
          <cell r="I1287" t="str">
            <v>Boleodorus</v>
          </cell>
        </row>
        <row r="1288">
          <cell r="A1288">
            <v>74</v>
          </cell>
          <cell r="B1288">
            <v>2</v>
          </cell>
          <cell r="C1288">
            <v>4</v>
          </cell>
          <cell r="D1288" t="str">
            <v>DO2007</v>
          </cell>
          <cell r="E1288">
            <v>11</v>
          </cell>
          <cell r="F1288" t="str">
            <v>Tylenchidae</v>
          </cell>
          <cell r="G1288" t="str">
            <v>male</v>
          </cell>
          <cell r="H1288" t="str">
            <v>herbivor</v>
          </cell>
          <cell r="I1288" t="str">
            <v>Neopsilenchus</v>
          </cell>
        </row>
        <row r="1289">
          <cell r="A1289">
            <v>75</v>
          </cell>
          <cell r="B1289">
            <v>2</v>
          </cell>
          <cell r="C1289">
            <v>4</v>
          </cell>
          <cell r="D1289" t="str">
            <v>DO2007</v>
          </cell>
          <cell r="E1289">
            <v>11</v>
          </cell>
          <cell r="F1289" t="str">
            <v>Tylenchidae</v>
          </cell>
          <cell r="G1289" t="str">
            <v>female</v>
          </cell>
          <cell r="H1289" t="str">
            <v>fungivor</v>
          </cell>
          <cell r="I1289" t="str">
            <v>Boleodorus</v>
          </cell>
        </row>
        <row r="1290">
          <cell r="A1290">
            <v>76</v>
          </cell>
          <cell r="B1290">
            <v>2</v>
          </cell>
          <cell r="C1290">
            <v>4</v>
          </cell>
          <cell r="D1290" t="str">
            <v>DO2007</v>
          </cell>
          <cell r="E1290">
            <v>11</v>
          </cell>
          <cell r="F1290" t="str">
            <v>Tylenchidae</v>
          </cell>
          <cell r="G1290" t="str">
            <v>female</v>
          </cell>
          <cell r="H1290" t="str">
            <v>fungivor</v>
          </cell>
          <cell r="I1290" t="str">
            <v>Boleodorus</v>
          </cell>
        </row>
        <row r="1291">
          <cell r="A1291">
            <v>77</v>
          </cell>
          <cell r="B1291">
            <v>2</v>
          </cell>
          <cell r="C1291">
            <v>4</v>
          </cell>
          <cell r="D1291" t="str">
            <v>DO2007</v>
          </cell>
          <cell r="E1291">
            <v>11</v>
          </cell>
          <cell r="F1291" t="str">
            <v>Aphelenchoididae</v>
          </cell>
          <cell r="G1291" t="str">
            <v>male</v>
          </cell>
          <cell r="H1291" t="str">
            <v>fungivor</v>
          </cell>
          <cell r="I1291">
            <v>0</v>
          </cell>
        </row>
        <row r="1292">
          <cell r="A1292">
            <v>78</v>
          </cell>
          <cell r="B1292">
            <v>2</v>
          </cell>
          <cell r="C1292">
            <v>4</v>
          </cell>
          <cell r="D1292" t="str">
            <v>DO2007</v>
          </cell>
          <cell r="E1292">
            <v>11</v>
          </cell>
          <cell r="F1292" t="str">
            <v>Plectidae</v>
          </cell>
          <cell r="G1292" t="str">
            <v>female</v>
          </cell>
          <cell r="H1292" t="str">
            <v>bacterivor</v>
          </cell>
          <cell r="I1292">
            <v>0</v>
          </cell>
        </row>
        <row r="1293">
          <cell r="A1293">
            <v>79</v>
          </cell>
          <cell r="B1293">
            <v>2</v>
          </cell>
          <cell r="C1293">
            <v>4</v>
          </cell>
          <cell r="D1293" t="str">
            <v>DO2007</v>
          </cell>
          <cell r="E1293">
            <v>11</v>
          </cell>
          <cell r="F1293" t="str">
            <v>Tylenchidae</v>
          </cell>
          <cell r="G1293" t="str">
            <v>juvenil</v>
          </cell>
          <cell r="H1293" t="str">
            <v>herbivor</v>
          </cell>
          <cell r="I1293" t="str">
            <v>Malenchus</v>
          </cell>
        </row>
        <row r="1294">
          <cell r="A1294">
            <v>80</v>
          </cell>
          <cell r="B1294">
            <v>2</v>
          </cell>
          <cell r="C1294">
            <v>4</v>
          </cell>
          <cell r="D1294" t="str">
            <v>DO2007</v>
          </cell>
          <cell r="E1294">
            <v>11</v>
          </cell>
          <cell r="F1294" t="str">
            <v>Cephalobidae</v>
          </cell>
          <cell r="G1294" t="str">
            <v>female</v>
          </cell>
          <cell r="H1294" t="str">
            <v>bacterivor</v>
          </cell>
          <cell r="I1294">
            <v>0</v>
          </cell>
        </row>
        <row r="1295">
          <cell r="A1295">
            <v>81</v>
          </cell>
          <cell r="B1295">
            <v>2</v>
          </cell>
          <cell r="C1295">
            <v>4</v>
          </cell>
          <cell r="D1295" t="str">
            <v>DO2007</v>
          </cell>
          <cell r="E1295">
            <v>11</v>
          </cell>
          <cell r="F1295" t="str">
            <v>Cephalobidae</v>
          </cell>
          <cell r="G1295" t="str">
            <v>female</v>
          </cell>
          <cell r="H1295" t="str">
            <v>bacterivor</v>
          </cell>
          <cell r="I1295">
            <v>0</v>
          </cell>
        </row>
        <row r="1296">
          <cell r="A1296">
            <v>82</v>
          </cell>
          <cell r="B1296">
            <v>2</v>
          </cell>
          <cell r="C1296">
            <v>4</v>
          </cell>
          <cell r="D1296" t="str">
            <v>DO2007</v>
          </cell>
          <cell r="E1296">
            <v>11</v>
          </cell>
          <cell r="F1296" t="str">
            <v>Tylenchidae</v>
          </cell>
          <cell r="G1296" t="str">
            <v>female</v>
          </cell>
          <cell r="H1296" t="str">
            <v>fungivor</v>
          </cell>
          <cell r="I1296" t="str">
            <v>Filenchus</v>
          </cell>
        </row>
        <row r="1297">
          <cell r="A1297">
            <v>83</v>
          </cell>
          <cell r="B1297">
            <v>2</v>
          </cell>
          <cell r="C1297">
            <v>4</v>
          </cell>
          <cell r="D1297" t="str">
            <v>DO2007</v>
          </cell>
          <cell r="E1297">
            <v>11</v>
          </cell>
          <cell r="F1297" t="str">
            <v>Pratylenchidae</v>
          </cell>
          <cell r="G1297" t="str">
            <v>female</v>
          </cell>
          <cell r="H1297" t="str">
            <v>herbivor</v>
          </cell>
          <cell r="I1297">
            <v>0</v>
          </cell>
        </row>
        <row r="1298">
          <cell r="A1298">
            <v>84</v>
          </cell>
          <cell r="B1298">
            <v>2</v>
          </cell>
          <cell r="C1298">
            <v>4</v>
          </cell>
          <cell r="D1298" t="str">
            <v>DO2007</v>
          </cell>
          <cell r="E1298">
            <v>11</v>
          </cell>
          <cell r="F1298" t="str">
            <v>Cephalobidae</v>
          </cell>
          <cell r="G1298" t="str">
            <v>female</v>
          </cell>
          <cell r="H1298" t="str">
            <v>bacterivor</v>
          </cell>
          <cell r="I1298">
            <v>0</v>
          </cell>
        </row>
        <row r="1299">
          <cell r="A1299">
            <v>85</v>
          </cell>
          <cell r="B1299">
            <v>2</v>
          </cell>
          <cell r="C1299">
            <v>4</v>
          </cell>
          <cell r="D1299" t="str">
            <v>DO2007</v>
          </cell>
          <cell r="E1299">
            <v>11</v>
          </cell>
          <cell r="F1299" t="str">
            <v>Tylenchidae</v>
          </cell>
          <cell r="G1299" t="str">
            <v>female</v>
          </cell>
          <cell r="H1299" t="str">
            <v>herbivor</v>
          </cell>
          <cell r="I1299">
            <v>0</v>
          </cell>
        </row>
        <row r="1300">
          <cell r="A1300">
            <v>86</v>
          </cell>
          <cell r="B1300">
            <v>2</v>
          </cell>
          <cell r="C1300">
            <v>4</v>
          </cell>
          <cell r="D1300" t="str">
            <v>DO2007</v>
          </cell>
          <cell r="E1300">
            <v>11</v>
          </cell>
          <cell r="F1300" t="str">
            <v>Dolichodoridae</v>
          </cell>
          <cell r="G1300" t="str">
            <v>juvenil</v>
          </cell>
          <cell r="H1300" t="str">
            <v>herbivor</v>
          </cell>
          <cell r="I1300">
            <v>0</v>
          </cell>
        </row>
        <row r="1301">
          <cell r="A1301">
            <v>87</v>
          </cell>
          <cell r="B1301">
            <v>2</v>
          </cell>
          <cell r="C1301">
            <v>4</v>
          </cell>
          <cell r="D1301" t="str">
            <v>DO2007</v>
          </cell>
          <cell r="E1301">
            <v>11</v>
          </cell>
          <cell r="F1301" t="str">
            <v>Aphelenchoididae</v>
          </cell>
          <cell r="G1301" t="str">
            <v>juvenil</v>
          </cell>
          <cell r="H1301" t="str">
            <v>fungivor</v>
          </cell>
          <cell r="I1301">
            <v>0</v>
          </cell>
        </row>
        <row r="1302">
          <cell r="A1302">
            <v>88</v>
          </cell>
          <cell r="B1302">
            <v>2</v>
          </cell>
          <cell r="C1302">
            <v>4</v>
          </cell>
          <cell r="D1302" t="str">
            <v>DO2007</v>
          </cell>
          <cell r="E1302">
            <v>11</v>
          </cell>
          <cell r="F1302" t="str">
            <v>Cephalobidae</v>
          </cell>
          <cell r="G1302" t="str">
            <v>juvenil</v>
          </cell>
          <cell r="H1302" t="str">
            <v>bacterivor</v>
          </cell>
          <cell r="I1302">
            <v>0</v>
          </cell>
        </row>
        <row r="1303">
          <cell r="A1303">
            <v>89</v>
          </cell>
          <cell r="B1303">
            <v>2</v>
          </cell>
          <cell r="C1303">
            <v>4</v>
          </cell>
          <cell r="D1303" t="str">
            <v>DO2007</v>
          </cell>
          <cell r="E1303">
            <v>11</v>
          </cell>
          <cell r="F1303" t="str">
            <v>Aporcelaimidae</v>
          </cell>
          <cell r="G1303" t="str">
            <v>juvenil</v>
          </cell>
          <cell r="H1303" t="str">
            <v>omnivor</v>
          </cell>
          <cell r="I1303">
            <v>0</v>
          </cell>
        </row>
        <row r="1304">
          <cell r="A1304">
            <v>90</v>
          </cell>
          <cell r="B1304">
            <v>2</v>
          </cell>
          <cell r="C1304">
            <v>4</v>
          </cell>
          <cell r="D1304" t="str">
            <v>DO2007</v>
          </cell>
          <cell r="E1304">
            <v>11</v>
          </cell>
          <cell r="F1304" t="str">
            <v>Dolichodoridae</v>
          </cell>
          <cell r="G1304" t="str">
            <v>female</v>
          </cell>
          <cell r="H1304" t="str">
            <v>herbivor</v>
          </cell>
          <cell r="I1304">
            <v>0</v>
          </cell>
        </row>
        <row r="1305">
          <cell r="A1305">
            <v>91</v>
          </cell>
          <cell r="B1305">
            <v>2</v>
          </cell>
          <cell r="C1305">
            <v>4</v>
          </cell>
          <cell r="D1305" t="str">
            <v>DO2007</v>
          </cell>
          <cell r="E1305">
            <v>11</v>
          </cell>
          <cell r="F1305" t="str">
            <v>Cephalobidae</v>
          </cell>
          <cell r="G1305" t="str">
            <v>female</v>
          </cell>
          <cell r="H1305" t="str">
            <v>bacterivor</v>
          </cell>
          <cell r="I1305">
            <v>0</v>
          </cell>
        </row>
        <row r="1306">
          <cell r="A1306">
            <v>92</v>
          </cell>
          <cell r="B1306">
            <v>2</v>
          </cell>
          <cell r="C1306">
            <v>4</v>
          </cell>
          <cell r="D1306" t="str">
            <v>DO2007</v>
          </cell>
          <cell r="E1306">
            <v>11</v>
          </cell>
          <cell r="F1306" t="str">
            <v>Cephalobidae</v>
          </cell>
          <cell r="G1306" t="str">
            <v>juvenil</v>
          </cell>
          <cell r="H1306" t="str">
            <v>bacterivor</v>
          </cell>
          <cell r="I1306">
            <v>0</v>
          </cell>
        </row>
        <row r="1307">
          <cell r="A1307">
            <v>93</v>
          </cell>
          <cell r="B1307">
            <v>2</v>
          </cell>
          <cell r="C1307">
            <v>4</v>
          </cell>
          <cell r="D1307" t="str">
            <v>DO2007</v>
          </cell>
          <cell r="E1307">
            <v>11</v>
          </cell>
          <cell r="F1307" t="str">
            <v>Tylenchidae</v>
          </cell>
          <cell r="G1307" t="str">
            <v>male</v>
          </cell>
          <cell r="H1307" t="str">
            <v>herbivor</v>
          </cell>
          <cell r="I1307">
            <v>0</v>
          </cell>
        </row>
        <row r="1308">
          <cell r="A1308">
            <v>94</v>
          </cell>
          <cell r="B1308">
            <v>2</v>
          </cell>
          <cell r="C1308">
            <v>4</v>
          </cell>
          <cell r="D1308" t="str">
            <v>DO2007</v>
          </cell>
          <cell r="E1308">
            <v>11</v>
          </cell>
          <cell r="F1308" t="str">
            <v>Tylenchidae</v>
          </cell>
          <cell r="G1308" t="str">
            <v>female</v>
          </cell>
          <cell r="H1308" t="str">
            <v>fungivor</v>
          </cell>
          <cell r="I1308" t="str">
            <v>Boleodorus</v>
          </cell>
        </row>
        <row r="1309">
          <cell r="A1309">
            <v>95</v>
          </cell>
          <cell r="B1309">
            <v>2</v>
          </cell>
          <cell r="C1309">
            <v>4</v>
          </cell>
          <cell r="D1309" t="str">
            <v>DO2007</v>
          </cell>
          <cell r="E1309">
            <v>11</v>
          </cell>
          <cell r="F1309" t="str">
            <v>Tylenchidae</v>
          </cell>
          <cell r="G1309" t="str">
            <v>female</v>
          </cell>
          <cell r="H1309" t="str">
            <v>herbivor</v>
          </cell>
          <cell r="I1309">
            <v>0</v>
          </cell>
        </row>
        <row r="1310">
          <cell r="A1310">
            <v>96</v>
          </cell>
          <cell r="B1310">
            <v>2</v>
          </cell>
          <cell r="C1310">
            <v>4</v>
          </cell>
          <cell r="D1310" t="str">
            <v>DO2007</v>
          </cell>
          <cell r="E1310">
            <v>11</v>
          </cell>
          <cell r="F1310" t="str">
            <v>Tylenchidae</v>
          </cell>
          <cell r="G1310" t="str">
            <v>female</v>
          </cell>
          <cell r="H1310" t="str">
            <v>fungivor</v>
          </cell>
          <cell r="I1310">
            <v>0</v>
          </cell>
        </row>
        <row r="1311">
          <cell r="A1311">
            <v>97</v>
          </cell>
          <cell r="B1311">
            <v>2</v>
          </cell>
          <cell r="C1311">
            <v>4</v>
          </cell>
          <cell r="D1311" t="str">
            <v>DO2007</v>
          </cell>
          <cell r="E1311">
            <v>11</v>
          </cell>
          <cell r="F1311" t="str">
            <v>Dolichodoridae</v>
          </cell>
          <cell r="G1311" t="str">
            <v>female</v>
          </cell>
          <cell r="H1311" t="str">
            <v>herbivor</v>
          </cell>
          <cell r="I1311">
            <v>0</v>
          </cell>
        </row>
        <row r="1312">
          <cell r="A1312">
            <v>98</v>
          </cell>
          <cell r="B1312">
            <v>2</v>
          </cell>
          <cell r="C1312">
            <v>4</v>
          </cell>
          <cell r="D1312" t="str">
            <v>DO2007</v>
          </cell>
          <cell r="E1312">
            <v>11</v>
          </cell>
          <cell r="F1312" t="str">
            <v>Cephalobidae</v>
          </cell>
          <cell r="G1312" t="str">
            <v>juvenil</v>
          </cell>
          <cell r="H1312" t="str">
            <v>bacterivor</v>
          </cell>
          <cell r="I1312">
            <v>0</v>
          </cell>
        </row>
        <row r="1313">
          <cell r="A1313">
            <v>99</v>
          </cell>
          <cell r="B1313">
            <v>2</v>
          </cell>
          <cell r="C1313">
            <v>4</v>
          </cell>
          <cell r="D1313" t="str">
            <v>DO2007</v>
          </cell>
          <cell r="E1313">
            <v>11</v>
          </cell>
          <cell r="F1313" t="str">
            <v>Aphelenchoididae</v>
          </cell>
          <cell r="G1313" t="str">
            <v>female</v>
          </cell>
          <cell r="H1313" t="str">
            <v>fungivor</v>
          </cell>
          <cell r="I1313">
            <v>0</v>
          </cell>
        </row>
        <row r="1314">
          <cell r="A1314">
            <v>100</v>
          </cell>
          <cell r="B1314">
            <v>2</v>
          </cell>
          <cell r="C1314">
            <v>4</v>
          </cell>
          <cell r="D1314" t="str">
            <v>DO2007</v>
          </cell>
          <cell r="E1314">
            <v>11</v>
          </cell>
          <cell r="F1314" t="str">
            <v>Mononchidae</v>
          </cell>
          <cell r="G1314" t="str">
            <v>juvenil</v>
          </cell>
          <cell r="H1314" t="str">
            <v>carnivor</v>
          </cell>
          <cell r="I1314">
            <v>0</v>
          </cell>
        </row>
        <row r="1315">
          <cell r="A1315">
            <v>1</v>
          </cell>
          <cell r="B1315">
            <v>2</v>
          </cell>
          <cell r="C1315">
            <v>5</v>
          </cell>
          <cell r="D1315" t="str">
            <v>EF2007</v>
          </cell>
          <cell r="E1315">
            <v>14</v>
          </cell>
          <cell r="F1315" t="str">
            <v>Tylenchidae</v>
          </cell>
          <cell r="G1315" t="str">
            <v>female</v>
          </cell>
          <cell r="H1315" t="str">
            <v>fungivor</v>
          </cell>
          <cell r="I1315" t="str">
            <v>Boleodorus</v>
          </cell>
        </row>
        <row r="1316">
          <cell r="A1316">
            <v>2</v>
          </cell>
          <cell r="B1316">
            <v>2</v>
          </cell>
          <cell r="C1316">
            <v>5</v>
          </cell>
          <cell r="D1316" t="str">
            <v>EF2007</v>
          </cell>
          <cell r="E1316">
            <v>14</v>
          </cell>
          <cell r="F1316" t="str">
            <v>Rhabditidae</v>
          </cell>
          <cell r="G1316" t="str">
            <v>juvenil</v>
          </cell>
          <cell r="H1316" t="str">
            <v>bacterivor</v>
          </cell>
          <cell r="I1316" t="str">
            <v>dauer</v>
          </cell>
        </row>
        <row r="1317">
          <cell r="A1317">
            <v>3</v>
          </cell>
          <cell r="B1317">
            <v>2</v>
          </cell>
          <cell r="C1317">
            <v>5</v>
          </cell>
          <cell r="D1317" t="str">
            <v>EF2007</v>
          </cell>
          <cell r="E1317">
            <v>14</v>
          </cell>
          <cell r="F1317" t="str">
            <v>Plectidae</v>
          </cell>
          <cell r="G1317" t="str">
            <v>female</v>
          </cell>
          <cell r="H1317" t="str">
            <v>bacterivor</v>
          </cell>
          <cell r="I1317">
            <v>0</v>
          </cell>
        </row>
        <row r="1318">
          <cell r="A1318">
            <v>4</v>
          </cell>
          <cell r="B1318">
            <v>2</v>
          </cell>
          <cell r="C1318">
            <v>5</v>
          </cell>
          <cell r="D1318" t="str">
            <v>EF2007</v>
          </cell>
          <cell r="E1318">
            <v>14</v>
          </cell>
          <cell r="F1318" t="str">
            <v>Dolichodoridae</v>
          </cell>
          <cell r="G1318" t="str">
            <v>female</v>
          </cell>
          <cell r="H1318" t="str">
            <v>herbivor</v>
          </cell>
          <cell r="I1318">
            <v>0</v>
          </cell>
        </row>
        <row r="1319">
          <cell r="A1319">
            <v>5</v>
          </cell>
          <cell r="B1319">
            <v>2</v>
          </cell>
          <cell r="C1319">
            <v>5</v>
          </cell>
          <cell r="D1319" t="str">
            <v>EF2007</v>
          </cell>
          <cell r="E1319">
            <v>14</v>
          </cell>
          <cell r="F1319" t="str">
            <v>Tylenchidae</v>
          </cell>
          <cell r="G1319" t="str">
            <v>female</v>
          </cell>
          <cell r="H1319" t="str">
            <v>fungivor</v>
          </cell>
          <cell r="I1319" t="str">
            <v>Boleodorus</v>
          </cell>
        </row>
        <row r="1320">
          <cell r="A1320">
            <v>6</v>
          </cell>
          <cell r="B1320">
            <v>2</v>
          </cell>
          <cell r="C1320">
            <v>5</v>
          </cell>
          <cell r="D1320" t="str">
            <v>EF2007</v>
          </cell>
          <cell r="E1320">
            <v>14</v>
          </cell>
          <cell r="F1320" t="str">
            <v>Tylenchidae</v>
          </cell>
          <cell r="G1320" t="str">
            <v>female</v>
          </cell>
          <cell r="H1320" t="str">
            <v>fungivor</v>
          </cell>
          <cell r="I1320" t="str">
            <v>Boleodorus</v>
          </cell>
        </row>
        <row r="1321">
          <cell r="A1321">
            <v>7</v>
          </cell>
          <cell r="B1321">
            <v>2</v>
          </cell>
          <cell r="C1321">
            <v>5</v>
          </cell>
          <cell r="D1321" t="str">
            <v>EF2007</v>
          </cell>
          <cell r="E1321">
            <v>14</v>
          </cell>
          <cell r="F1321" t="str">
            <v>Tylenchidae</v>
          </cell>
          <cell r="G1321" t="str">
            <v>female</v>
          </cell>
          <cell r="H1321" t="str">
            <v>herbivor</v>
          </cell>
          <cell r="I1321">
            <v>0</v>
          </cell>
        </row>
        <row r="1322">
          <cell r="A1322">
            <v>8</v>
          </cell>
          <cell r="B1322">
            <v>2</v>
          </cell>
          <cell r="C1322">
            <v>5</v>
          </cell>
          <cell r="D1322" t="str">
            <v>EF2007</v>
          </cell>
          <cell r="E1322">
            <v>14</v>
          </cell>
          <cell r="F1322" t="str">
            <v>Tylenchidae</v>
          </cell>
          <cell r="G1322" t="str">
            <v>female</v>
          </cell>
          <cell r="H1322" t="str">
            <v>fungivor</v>
          </cell>
          <cell r="I1322" t="str">
            <v>Filenchus</v>
          </cell>
        </row>
        <row r="1323">
          <cell r="A1323">
            <v>9</v>
          </cell>
          <cell r="B1323">
            <v>2</v>
          </cell>
          <cell r="C1323">
            <v>5</v>
          </cell>
          <cell r="D1323" t="str">
            <v>EF2007</v>
          </cell>
          <cell r="E1323">
            <v>14</v>
          </cell>
          <cell r="F1323" t="str">
            <v>Tylenchidae</v>
          </cell>
          <cell r="G1323" t="str">
            <v>female</v>
          </cell>
          <cell r="H1323" t="str">
            <v>fungivor</v>
          </cell>
          <cell r="I1323">
            <v>0</v>
          </cell>
        </row>
        <row r="1324">
          <cell r="A1324">
            <v>10</v>
          </cell>
          <cell r="B1324">
            <v>2</v>
          </cell>
          <cell r="C1324">
            <v>5</v>
          </cell>
          <cell r="D1324" t="str">
            <v>EF2007</v>
          </cell>
          <cell r="E1324">
            <v>14</v>
          </cell>
          <cell r="F1324" t="str">
            <v>Tylenchidae</v>
          </cell>
          <cell r="G1324" t="str">
            <v>female</v>
          </cell>
          <cell r="H1324" t="str">
            <v>fungivor</v>
          </cell>
          <cell r="I1324">
            <v>0</v>
          </cell>
        </row>
        <row r="1325">
          <cell r="A1325">
            <v>11</v>
          </cell>
          <cell r="B1325">
            <v>2</v>
          </cell>
          <cell r="C1325">
            <v>5</v>
          </cell>
          <cell r="D1325" t="str">
            <v>EF2007</v>
          </cell>
          <cell r="E1325">
            <v>14</v>
          </cell>
          <cell r="F1325" t="str">
            <v>Tylenchidae</v>
          </cell>
          <cell r="G1325" t="str">
            <v>female</v>
          </cell>
          <cell r="H1325" t="str">
            <v>fungivor</v>
          </cell>
          <cell r="I1325" t="str">
            <v>Filenchus</v>
          </cell>
        </row>
        <row r="1326">
          <cell r="A1326">
            <v>12</v>
          </cell>
          <cell r="B1326">
            <v>2</v>
          </cell>
          <cell r="C1326">
            <v>5</v>
          </cell>
          <cell r="D1326" t="str">
            <v>EF2007</v>
          </cell>
          <cell r="E1326">
            <v>14</v>
          </cell>
          <cell r="F1326" t="str">
            <v>Hoplolaimidae</v>
          </cell>
          <cell r="G1326" t="str">
            <v>female</v>
          </cell>
          <cell r="H1326" t="str">
            <v>herbivor</v>
          </cell>
          <cell r="I1326">
            <v>0</v>
          </cell>
        </row>
        <row r="1327">
          <cell r="A1327">
            <v>13</v>
          </cell>
          <cell r="B1327">
            <v>2</v>
          </cell>
          <cell r="C1327">
            <v>5</v>
          </cell>
          <cell r="D1327" t="str">
            <v>EF2007</v>
          </cell>
          <cell r="E1327">
            <v>14</v>
          </cell>
          <cell r="F1327" t="str">
            <v>Aphelenchoididae</v>
          </cell>
          <cell r="G1327" t="str">
            <v>female</v>
          </cell>
          <cell r="H1327" t="str">
            <v>fungivor</v>
          </cell>
          <cell r="I1327">
            <v>0</v>
          </cell>
        </row>
        <row r="1328">
          <cell r="A1328">
            <v>14</v>
          </cell>
          <cell r="B1328">
            <v>2</v>
          </cell>
          <cell r="C1328">
            <v>5</v>
          </cell>
          <cell r="D1328" t="str">
            <v>EF2007</v>
          </cell>
          <cell r="E1328">
            <v>14</v>
          </cell>
          <cell r="F1328" t="str">
            <v>Aporcelaimidae</v>
          </cell>
          <cell r="G1328" t="str">
            <v>female</v>
          </cell>
          <cell r="H1328" t="str">
            <v>carnivor</v>
          </cell>
          <cell r="I1328" t="str">
            <v>x</v>
          </cell>
        </row>
        <row r="1329">
          <cell r="A1329">
            <v>15</v>
          </cell>
          <cell r="B1329">
            <v>2</v>
          </cell>
          <cell r="C1329">
            <v>5</v>
          </cell>
          <cell r="D1329" t="str">
            <v>EF2007</v>
          </cell>
          <cell r="E1329">
            <v>14</v>
          </cell>
          <cell r="F1329" t="str">
            <v>Tylenchidae</v>
          </cell>
          <cell r="G1329" t="str">
            <v>female</v>
          </cell>
          <cell r="H1329" t="str">
            <v>fungivor</v>
          </cell>
          <cell r="I1329" t="str">
            <v>Boleodorus</v>
          </cell>
        </row>
        <row r="1330">
          <cell r="A1330">
            <v>16</v>
          </cell>
          <cell r="B1330">
            <v>2</v>
          </cell>
          <cell r="C1330">
            <v>5</v>
          </cell>
          <cell r="D1330" t="str">
            <v>EF2007</v>
          </cell>
          <cell r="E1330">
            <v>14</v>
          </cell>
          <cell r="F1330" t="str">
            <v>Qudsianematidae</v>
          </cell>
          <cell r="G1330" t="str">
            <v>juvenil</v>
          </cell>
          <cell r="H1330" t="str">
            <v>omnivor</v>
          </cell>
          <cell r="I1330">
            <v>0</v>
          </cell>
        </row>
        <row r="1331">
          <cell r="A1331">
            <v>17</v>
          </cell>
          <cell r="B1331">
            <v>2</v>
          </cell>
          <cell r="C1331">
            <v>5</v>
          </cell>
          <cell r="D1331" t="str">
            <v>EF2007</v>
          </cell>
          <cell r="E1331">
            <v>14</v>
          </cell>
          <cell r="F1331" t="str">
            <v>Qudsianematidae</v>
          </cell>
          <cell r="G1331" t="str">
            <v>female</v>
          </cell>
          <cell r="H1331" t="str">
            <v>omnivor</v>
          </cell>
          <cell r="I1331">
            <v>0</v>
          </cell>
        </row>
        <row r="1332">
          <cell r="A1332">
            <v>18</v>
          </cell>
          <cell r="B1332">
            <v>2</v>
          </cell>
          <cell r="C1332">
            <v>5</v>
          </cell>
          <cell r="D1332" t="str">
            <v>EF2007</v>
          </cell>
          <cell r="E1332">
            <v>14</v>
          </cell>
          <cell r="F1332" t="str">
            <v>Tylenchidae</v>
          </cell>
          <cell r="G1332" t="str">
            <v>juvenil</v>
          </cell>
          <cell r="H1332" t="str">
            <v>fungivor</v>
          </cell>
          <cell r="I1332" t="str">
            <v>Boleodorus</v>
          </cell>
        </row>
        <row r="1333">
          <cell r="A1333">
            <v>19</v>
          </cell>
          <cell r="B1333">
            <v>2</v>
          </cell>
          <cell r="C1333">
            <v>5</v>
          </cell>
          <cell r="D1333" t="str">
            <v>EF2007</v>
          </cell>
          <cell r="E1333">
            <v>14</v>
          </cell>
          <cell r="F1333" t="str">
            <v>Tylenchidae</v>
          </cell>
          <cell r="G1333" t="str">
            <v>female</v>
          </cell>
          <cell r="H1333" t="str">
            <v>herbivor</v>
          </cell>
          <cell r="I1333">
            <v>0</v>
          </cell>
        </row>
        <row r="1334">
          <cell r="A1334">
            <v>20</v>
          </cell>
          <cell r="B1334">
            <v>2</v>
          </cell>
          <cell r="C1334">
            <v>5</v>
          </cell>
          <cell r="D1334" t="str">
            <v>EF2007</v>
          </cell>
          <cell r="E1334">
            <v>14</v>
          </cell>
          <cell r="F1334" t="str">
            <v>Tylenchidae</v>
          </cell>
          <cell r="G1334" t="str">
            <v>female</v>
          </cell>
          <cell r="H1334" t="str">
            <v>fungivor</v>
          </cell>
          <cell r="I1334" t="str">
            <v>Filenchus</v>
          </cell>
        </row>
        <row r="1335">
          <cell r="A1335">
            <v>21</v>
          </cell>
          <cell r="B1335">
            <v>2</v>
          </cell>
          <cell r="C1335">
            <v>5</v>
          </cell>
          <cell r="D1335" t="str">
            <v>EF2007</v>
          </cell>
          <cell r="E1335">
            <v>14</v>
          </cell>
          <cell r="F1335" t="str">
            <v>Cephalobidae</v>
          </cell>
          <cell r="G1335" t="str">
            <v>juvenil</v>
          </cell>
          <cell r="H1335" t="str">
            <v>bacterivor</v>
          </cell>
          <cell r="I1335">
            <v>0</v>
          </cell>
        </row>
        <row r="1336">
          <cell r="A1336">
            <v>22</v>
          </cell>
          <cell r="B1336">
            <v>2</v>
          </cell>
          <cell r="C1336">
            <v>5</v>
          </cell>
          <cell r="D1336" t="str">
            <v>EF2007</v>
          </cell>
          <cell r="E1336">
            <v>14</v>
          </cell>
          <cell r="F1336" t="str">
            <v>Cephalobidae</v>
          </cell>
          <cell r="G1336" t="str">
            <v>female</v>
          </cell>
          <cell r="H1336" t="str">
            <v>bacterivor</v>
          </cell>
          <cell r="I1336">
            <v>0</v>
          </cell>
        </row>
        <row r="1337">
          <cell r="A1337">
            <v>23</v>
          </cell>
          <cell r="B1337">
            <v>2</v>
          </cell>
          <cell r="C1337">
            <v>5</v>
          </cell>
          <cell r="D1337" t="str">
            <v>EF2007</v>
          </cell>
          <cell r="E1337">
            <v>14</v>
          </cell>
          <cell r="F1337" t="str">
            <v>Tylenchidae</v>
          </cell>
          <cell r="G1337" t="str">
            <v>female</v>
          </cell>
          <cell r="H1337" t="str">
            <v>fungivor</v>
          </cell>
          <cell r="I1337" t="str">
            <v>Boleodorus</v>
          </cell>
        </row>
        <row r="1338">
          <cell r="A1338">
            <v>24</v>
          </cell>
          <cell r="B1338">
            <v>2</v>
          </cell>
          <cell r="C1338">
            <v>5</v>
          </cell>
          <cell r="D1338" t="str">
            <v>EF2007</v>
          </cell>
          <cell r="E1338">
            <v>14</v>
          </cell>
          <cell r="F1338" t="str">
            <v>Tylenchidae</v>
          </cell>
          <cell r="G1338" t="str">
            <v>female</v>
          </cell>
          <cell r="H1338" t="str">
            <v>fungivor</v>
          </cell>
          <cell r="I1338" t="str">
            <v>Boleodorus</v>
          </cell>
        </row>
        <row r="1339">
          <cell r="A1339">
            <v>25</v>
          </cell>
          <cell r="B1339">
            <v>2</v>
          </cell>
          <cell r="C1339">
            <v>5</v>
          </cell>
          <cell r="D1339" t="str">
            <v>EF2007</v>
          </cell>
          <cell r="E1339">
            <v>14</v>
          </cell>
          <cell r="F1339" t="str">
            <v>Tylenchidae</v>
          </cell>
          <cell r="G1339" t="str">
            <v>female</v>
          </cell>
          <cell r="H1339" t="str">
            <v>fungivor</v>
          </cell>
          <cell r="I1339" t="str">
            <v>Boleodorus</v>
          </cell>
        </row>
        <row r="1340">
          <cell r="A1340">
            <v>26</v>
          </cell>
          <cell r="B1340">
            <v>2</v>
          </cell>
          <cell r="C1340">
            <v>5</v>
          </cell>
          <cell r="D1340" t="str">
            <v>EF2007</v>
          </cell>
          <cell r="E1340">
            <v>14</v>
          </cell>
          <cell r="F1340" t="str">
            <v>Aphelenchidae</v>
          </cell>
          <cell r="G1340" t="str">
            <v>juvenil</v>
          </cell>
          <cell r="H1340" t="str">
            <v>fungivor</v>
          </cell>
          <cell r="I1340">
            <v>0</v>
          </cell>
        </row>
        <row r="1341">
          <cell r="A1341">
            <v>27</v>
          </cell>
          <cell r="B1341">
            <v>2</v>
          </cell>
          <cell r="C1341">
            <v>5</v>
          </cell>
          <cell r="D1341" t="str">
            <v>EF2007</v>
          </cell>
          <cell r="E1341">
            <v>14</v>
          </cell>
          <cell r="F1341" t="str">
            <v>Aphelenchidae</v>
          </cell>
          <cell r="G1341" t="str">
            <v>female</v>
          </cell>
          <cell r="H1341" t="str">
            <v>fungivor</v>
          </cell>
          <cell r="I1341">
            <v>0</v>
          </cell>
        </row>
        <row r="1342">
          <cell r="A1342">
            <v>28</v>
          </cell>
          <cell r="B1342">
            <v>2</v>
          </cell>
          <cell r="C1342">
            <v>5</v>
          </cell>
          <cell r="D1342" t="str">
            <v>EF2007</v>
          </cell>
          <cell r="E1342">
            <v>14</v>
          </cell>
          <cell r="F1342" t="str">
            <v>Cephalobidae</v>
          </cell>
          <cell r="G1342" t="str">
            <v>juvenil</v>
          </cell>
          <cell r="H1342" t="str">
            <v>bacterivor</v>
          </cell>
          <cell r="I1342">
            <v>0</v>
          </cell>
        </row>
        <row r="1343">
          <cell r="A1343">
            <v>29</v>
          </cell>
          <cell r="B1343">
            <v>2</v>
          </cell>
          <cell r="C1343">
            <v>5</v>
          </cell>
          <cell r="D1343" t="str">
            <v>EF2007</v>
          </cell>
          <cell r="E1343">
            <v>14</v>
          </cell>
          <cell r="F1343" t="str">
            <v>Tylenchidae</v>
          </cell>
          <cell r="G1343" t="str">
            <v>female</v>
          </cell>
          <cell r="H1343" t="str">
            <v>fungivor</v>
          </cell>
          <cell r="I1343" t="str">
            <v>Boleodorus</v>
          </cell>
        </row>
        <row r="1344">
          <cell r="A1344">
            <v>30</v>
          </cell>
          <cell r="B1344">
            <v>2</v>
          </cell>
          <cell r="C1344">
            <v>5</v>
          </cell>
          <cell r="D1344" t="str">
            <v>EF2007</v>
          </cell>
          <cell r="E1344">
            <v>14</v>
          </cell>
          <cell r="F1344" t="str">
            <v>Tylenchidae</v>
          </cell>
          <cell r="G1344" t="str">
            <v>male</v>
          </cell>
          <cell r="H1344" t="str">
            <v>fungivor</v>
          </cell>
          <cell r="I1344" t="str">
            <v>Boleodorus</v>
          </cell>
        </row>
        <row r="1345">
          <cell r="A1345">
            <v>31</v>
          </cell>
          <cell r="B1345">
            <v>2</v>
          </cell>
          <cell r="C1345">
            <v>5</v>
          </cell>
          <cell r="D1345" t="str">
            <v>EF2007</v>
          </cell>
          <cell r="E1345">
            <v>14</v>
          </cell>
          <cell r="F1345" t="str">
            <v>Rhabditidae</v>
          </cell>
          <cell r="G1345" t="str">
            <v>male</v>
          </cell>
          <cell r="H1345" t="str">
            <v>bacterivor</v>
          </cell>
          <cell r="I1345">
            <v>0</v>
          </cell>
        </row>
        <row r="1346">
          <cell r="A1346">
            <v>32</v>
          </cell>
          <cell r="B1346">
            <v>2</v>
          </cell>
          <cell r="C1346">
            <v>5</v>
          </cell>
          <cell r="D1346" t="str">
            <v>EF2007</v>
          </cell>
          <cell r="E1346">
            <v>14</v>
          </cell>
          <cell r="F1346" t="str">
            <v>Tylenchidae</v>
          </cell>
          <cell r="G1346" t="str">
            <v>female</v>
          </cell>
          <cell r="H1346" t="str">
            <v>herbivor</v>
          </cell>
          <cell r="I1346">
            <v>0</v>
          </cell>
        </row>
        <row r="1347">
          <cell r="A1347">
            <v>33</v>
          </cell>
          <cell r="B1347">
            <v>2</v>
          </cell>
          <cell r="C1347">
            <v>5</v>
          </cell>
          <cell r="D1347" t="str">
            <v>EF2007</v>
          </cell>
          <cell r="E1347">
            <v>14</v>
          </cell>
          <cell r="F1347" t="str">
            <v>Rhabditidae</v>
          </cell>
          <cell r="G1347" t="str">
            <v>female</v>
          </cell>
          <cell r="H1347" t="str">
            <v>bacterivor</v>
          </cell>
          <cell r="I1347">
            <v>0</v>
          </cell>
        </row>
        <row r="1348">
          <cell r="A1348">
            <v>34</v>
          </cell>
          <cell r="B1348">
            <v>2</v>
          </cell>
          <cell r="C1348">
            <v>5</v>
          </cell>
          <cell r="D1348" t="str">
            <v>EF2007</v>
          </cell>
          <cell r="E1348">
            <v>14</v>
          </cell>
          <cell r="F1348" t="str">
            <v>Tylenchidae</v>
          </cell>
          <cell r="G1348" t="str">
            <v>female</v>
          </cell>
          <cell r="H1348" t="str">
            <v>fungivor</v>
          </cell>
          <cell r="I1348">
            <v>0</v>
          </cell>
        </row>
        <row r="1349">
          <cell r="A1349">
            <v>35</v>
          </cell>
          <cell r="B1349">
            <v>2</v>
          </cell>
          <cell r="C1349">
            <v>5</v>
          </cell>
          <cell r="D1349" t="str">
            <v>EF2007</v>
          </cell>
          <cell r="E1349">
            <v>14</v>
          </cell>
          <cell r="F1349" t="str">
            <v>Rhabditidae</v>
          </cell>
          <cell r="G1349" t="str">
            <v>female</v>
          </cell>
          <cell r="H1349" t="str">
            <v>bacterivor</v>
          </cell>
          <cell r="I1349">
            <v>0</v>
          </cell>
        </row>
        <row r="1350">
          <cell r="A1350">
            <v>36</v>
          </cell>
          <cell r="B1350">
            <v>2</v>
          </cell>
          <cell r="C1350">
            <v>5</v>
          </cell>
          <cell r="D1350" t="str">
            <v>EF2007</v>
          </cell>
          <cell r="E1350">
            <v>14</v>
          </cell>
          <cell r="F1350" t="str">
            <v>Tylenchidae</v>
          </cell>
          <cell r="G1350" t="str">
            <v>female</v>
          </cell>
          <cell r="H1350" t="str">
            <v>fungivor</v>
          </cell>
          <cell r="I1350" t="str">
            <v>Boleodorus</v>
          </cell>
        </row>
        <row r="1351">
          <cell r="A1351">
            <v>37</v>
          </cell>
          <cell r="B1351">
            <v>2</v>
          </cell>
          <cell r="C1351">
            <v>5</v>
          </cell>
          <cell r="D1351" t="str">
            <v>EF2007</v>
          </cell>
          <cell r="E1351">
            <v>14</v>
          </cell>
          <cell r="F1351" t="str">
            <v>Cephalobidae</v>
          </cell>
          <cell r="G1351" t="str">
            <v>juvenil</v>
          </cell>
          <cell r="H1351" t="str">
            <v>bacterivor</v>
          </cell>
          <cell r="I1351">
            <v>0</v>
          </cell>
        </row>
        <row r="1352">
          <cell r="A1352">
            <v>38</v>
          </cell>
          <cell r="B1352">
            <v>2</v>
          </cell>
          <cell r="C1352">
            <v>5</v>
          </cell>
          <cell r="D1352" t="str">
            <v>EF2007</v>
          </cell>
          <cell r="E1352">
            <v>14</v>
          </cell>
          <cell r="F1352" t="str">
            <v>Tylenchidae</v>
          </cell>
          <cell r="G1352" t="str">
            <v>female</v>
          </cell>
          <cell r="H1352" t="str">
            <v>fungivor</v>
          </cell>
          <cell r="I1352" t="str">
            <v>Filenchus</v>
          </cell>
        </row>
        <row r="1353">
          <cell r="A1353">
            <v>39</v>
          </cell>
          <cell r="B1353">
            <v>2</v>
          </cell>
          <cell r="C1353">
            <v>5</v>
          </cell>
          <cell r="D1353" t="str">
            <v>EF2007</v>
          </cell>
          <cell r="E1353">
            <v>14</v>
          </cell>
          <cell r="F1353" t="str">
            <v>Cephalobidae</v>
          </cell>
          <cell r="G1353" t="str">
            <v>male</v>
          </cell>
          <cell r="H1353" t="str">
            <v>bacterivor</v>
          </cell>
          <cell r="I1353">
            <v>0</v>
          </cell>
        </row>
        <row r="1354">
          <cell r="A1354">
            <v>40</v>
          </cell>
          <cell r="B1354">
            <v>2</v>
          </cell>
          <cell r="C1354">
            <v>5</v>
          </cell>
          <cell r="D1354" t="str">
            <v>EF2007</v>
          </cell>
          <cell r="E1354">
            <v>14</v>
          </cell>
          <cell r="F1354" t="str">
            <v>Tylenchidae</v>
          </cell>
          <cell r="G1354" t="str">
            <v>female</v>
          </cell>
          <cell r="H1354" t="str">
            <v>fungivor</v>
          </cell>
          <cell r="I1354" t="str">
            <v>Boleodorus</v>
          </cell>
        </row>
        <row r="1355">
          <cell r="A1355">
            <v>41</v>
          </cell>
          <cell r="B1355">
            <v>2</v>
          </cell>
          <cell r="C1355">
            <v>5</v>
          </cell>
          <cell r="D1355" t="str">
            <v>EF2007</v>
          </cell>
          <cell r="E1355">
            <v>14</v>
          </cell>
          <cell r="F1355" t="str">
            <v>Tylenchidae</v>
          </cell>
          <cell r="G1355" t="str">
            <v>female</v>
          </cell>
          <cell r="H1355" t="str">
            <v>fungivor</v>
          </cell>
          <cell r="I1355" t="str">
            <v>Boleodorus</v>
          </cell>
        </row>
        <row r="1356">
          <cell r="A1356">
            <v>42</v>
          </cell>
          <cell r="B1356">
            <v>2</v>
          </cell>
          <cell r="C1356">
            <v>5</v>
          </cell>
          <cell r="D1356" t="str">
            <v>EF2007</v>
          </cell>
          <cell r="E1356">
            <v>14</v>
          </cell>
          <cell r="F1356" t="str">
            <v>Tylenchidae</v>
          </cell>
          <cell r="G1356" t="str">
            <v>female</v>
          </cell>
          <cell r="H1356" t="str">
            <v>herbivor</v>
          </cell>
          <cell r="I1356" t="str">
            <v>Basiria</v>
          </cell>
        </row>
        <row r="1357">
          <cell r="A1357">
            <v>43</v>
          </cell>
          <cell r="B1357">
            <v>2</v>
          </cell>
          <cell r="C1357">
            <v>5</v>
          </cell>
          <cell r="D1357" t="str">
            <v>EF2007</v>
          </cell>
          <cell r="E1357">
            <v>14</v>
          </cell>
          <cell r="F1357" t="str">
            <v>Tylenchidae</v>
          </cell>
          <cell r="G1357" t="str">
            <v>female</v>
          </cell>
          <cell r="H1357" t="str">
            <v>fungivor</v>
          </cell>
          <cell r="I1357" t="str">
            <v>Boleodorus</v>
          </cell>
        </row>
        <row r="1358">
          <cell r="A1358">
            <v>44</v>
          </cell>
          <cell r="B1358">
            <v>2</v>
          </cell>
          <cell r="C1358">
            <v>5</v>
          </cell>
          <cell r="D1358" t="str">
            <v>EF2007</v>
          </cell>
          <cell r="E1358">
            <v>14</v>
          </cell>
          <cell r="F1358" t="str">
            <v>Tylenchidae</v>
          </cell>
          <cell r="G1358" t="str">
            <v>female</v>
          </cell>
          <cell r="H1358" t="str">
            <v>fungivor</v>
          </cell>
          <cell r="I1358" t="str">
            <v>Boleodorus</v>
          </cell>
        </row>
        <row r="1359">
          <cell r="A1359">
            <v>45</v>
          </cell>
          <cell r="B1359">
            <v>2</v>
          </cell>
          <cell r="C1359">
            <v>5</v>
          </cell>
          <cell r="D1359" t="str">
            <v>EF2007</v>
          </cell>
          <cell r="E1359">
            <v>14</v>
          </cell>
          <cell r="F1359" t="str">
            <v>Tylenchidae</v>
          </cell>
          <cell r="G1359" t="str">
            <v>juvenil</v>
          </cell>
          <cell r="H1359" t="str">
            <v>herbivor</v>
          </cell>
          <cell r="I1359">
            <v>0</v>
          </cell>
        </row>
        <row r="1360">
          <cell r="A1360">
            <v>46</v>
          </cell>
          <cell r="B1360">
            <v>2</v>
          </cell>
          <cell r="C1360">
            <v>5</v>
          </cell>
          <cell r="D1360" t="str">
            <v>EF2007</v>
          </cell>
          <cell r="E1360">
            <v>14</v>
          </cell>
          <cell r="F1360" t="str">
            <v>Tylenchidae</v>
          </cell>
          <cell r="G1360" t="str">
            <v>female</v>
          </cell>
          <cell r="H1360" t="str">
            <v>herbivor</v>
          </cell>
          <cell r="I1360" t="str">
            <v>Basiria</v>
          </cell>
        </row>
        <row r="1361">
          <cell r="A1361">
            <v>47</v>
          </cell>
          <cell r="B1361">
            <v>2</v>
          </cell>
          <cell r="C1361">
            <v>5</v>
          </cell>
          <cell r="D1361" t="str">
            <v>EF2007</v>
          </cell>
          <cell r="E1361">
            <v>14</v>
          </cell>
          <cell r="F1361" t="str">
            <v>Tylenchidae</v>
          </cell>
          <cell r="G1361" t="str">
            <v>female</v>
          </cell>
          <cell r="H1361" t="str">
            <v>herbivor</v>
          </cell>
          <cell r="I1361" t="str">
            <v>Basiria</v>
          </cell>
        </row>
        <row r="1362">
          <cell r="A1362">
            <v>48</v>
          </cell>
          <cell r="B1362">
            <v>2</v>
          </cell>
          <cell r="C1362">
            <v>5</v>
          </cell>
          <cell r="D1362" t="str">
            <v>EF2007</v>
          </cell>
          <cell r="E1362">
            <v>14</v>
          </cell>
          <cell r="F1362" t="str">
            <v>Tylenchidae</v>
          </cell>
          <cell r="G1362" t="str">
            <v>female</v>
          </cell>
          <cell r="H1362" t="str">
            <v>herbivor</v>
          </cell>
          <cell r="I1362" t="str">
            <v>Filenchus</v>
          </cell>
        </row>
        <row r="1363">
          <cell r="A1363">
            <v>49</v>
          </cell>
          <cell r="B1363">
            <v>2</v>
          </cell>
          <cell r="C1363">
            <v>5</v>
          </cell>
          <cell r="D1363" t="str">
            <v>EF2007</v>
          </cell>
          <cell r="E1363">
            <v>14</v>
          </cell>
          <cell r="F1363" t="str">
            <v>Tylenchidae</v>
          </cell>
          <cell r="G1363" t="str">
            <v>female</v>
          </cell>
          <cell r="H1363" t="str">
            <v>fungivor</v>
          </cell>
          <cell r="I1363" t="str">
            <v>Boleodorus</v>
          </cell>
        </row>
        <row r="1364">
          <cell r="A1364">
            <v>50</v>
          </cell>
          <cell r="B1364">
            <v>2</v>
          </cell>
          <cell r="C1364">
            <v>5</v>
          </cell>
          <cell r="D1364" t="str">
            <v>EF2007</v>
          </cell>
          <cell r="E1364">
            <v>14</v>
          </cell>
          <cell r="F1364" t="str">
            <v>Aphelenchidae</v>
          </cell>
          <cell r="G1364" t="str">
            <v>juvenil</v>
          </cell>
          <cell r="H1364" t="str">
            <v>fungivor</v>
          </cell>
          <cell r="I1364">
            <v>0</v>
          </cell>
        </row>
        <row r="1365">
          <cell r="A1365">
            <v>51</v>
          </cell>
          <cell r="B1365">
            <v>2</v>
          </cell>
          <cell r="C1365">
            <v>5</v>
          </cell>
          <cell r="D1365" t="str">
            <v>EF2007</v>
          </cell>
          <cell r="E1365">
            <v>14</v>
          </cell>
          <cell r="F1365" t="str">
            <v>Tylenchidae</v>
          </cell>
          <cell r="G1365" t="str">
            <v>female</v>
          </cell>
          <cell r="H1365" t="str">
            <v>fungivor</v>
          </cell>
          <cell r="I1365" t="str">
            <v>Boleodorus</v>
          </cell>
        </row>
        <row r="1366">
          <cell r="A1366">
            <v>52</v>
          </cell>
          <cell r="B1366">
            <v>2</v>
          </cell>
          <cell r="C1366">
            <v>5</v>
          </cell>
          <cell r="D1366" t="str">
            <v>EF2007</v>
          </cell>
          <cell r="E1366">
            <v>14</v>
          </cell>
          <cell r="F1366" t="str">
            <v>Cephalobidae</v>
          </cell>
          <cell r="G1366" t="str">
            <v>juvenil</v>
          </cell>
          <cell r="H1366" t="str">
            <v>bacterivor</v>
          </cell>
          <cell r="I1366">
            <v>0</v>
          </cell>
        </row>
        <row r="1367">
          <cell r="A1367">
            <v>53</v>
          </cell>
          <cell r="B1367">
            <v>2</v>
          </cell>
          <cell r="C1367">
            <v>5</v>
          </cell>
          <cell r="D1367" t="str">
            <v>EF2007</v>
          </cell>
          <cell r="E1367">
            <v>14</v>
          </cell>
          <cell r="F1367" t="str">
            <v>Rhabditidae</v>
          </cell>
          <cell r="G1367" t="str">
            <v>juvenil</v>
          </cell>
          <cell r="H1367" t="str">
            <v>bacterivor</v>
          </cell>
          <cell r="I1367" t="str">
            <v>dauer</v>
          </cell>
        </row>
        <row r="1368">
          <cell r="A1368">
            <v>54</v>
          </cell>
          <cell r="B1368">
            <v>2</v>
          </cell>
          <cell r="C1368">
            <v>5</v>
          </cell>
          <cell r="D1368" t="str">
            <v>EF2007</v>
          </cell>
          <cell r="E1368">
            <v>14</v>
          </cell>
          <cell r="F1368" t="str">
            <v>Tylenchidae</v>
          </cell>
          <cell r="G1368" t="str">
            <v>juvenil</v>
          </cell>
          <cell r="H1368" t="str">
            <v>herbivor</v>
          </cell>
          <cell r="I1368">
            <v>0</v>
          </cell>
        </row>
        <row r="1369">
          <cell r="A1369">
            <v>55</v>
          </cell>
          <cell r="B1369">
            <v>2</v>
          </cell>
          <cell r="C1369">
            <v>5</v>
          </cell>
          <cell r="D1369" t="str">
            <v>EF2007</v>
          </cell>
          <cell r="E1369">
            <v>14</v>
          </cell>
          <cell r="F1369" t="str">
            <v>Tylenchidae</v>
          </cell>
          <cell r="G1369" t="str">
            <v>female</v>
          </cell>
          <cell r="H1369" t="str">
            <v>fungivor</v>
          </cell>
          <cell r="I1369" t="str">
            <v>boleodorus</v>
          </cell>
        </row>
        <row r="1370">
          <cell r="A1370">
            <v>56</v>
          </cell>
          <cell r="B1370">
            <v>2</v>
          </cell>
          <cell r="C1370">
            <v>5</v>
          </cell>
          <cell r="D1370" t="str">
            <v>EF2007</v>
          </cell>
          <cell r="E1370">
            <v>14</v>
          </cell>
          <cell r="F1370" t="str">
            <v>Tylenchidae</v>
          </cell>
          <cell r="G1370" t="str">
            <v>female</v>
          </cell>
          <cell r="H1370" t="str">
            <v>fungivor</v>
          </cell>
          <cell r="I1370" t="str">
            <v>Tylenchus</v>
          </cell>
        </row>
        <row r="1371">
          <cell r="A1371">
            <v>57</v>
          </cell>
          <cell r="B1371">
            <v>2</v>
          </cell>
          <cell r="C1371">
            <v>5</v>
          </cell>
          <cell r="D1371" t="str">
            <v>EF2007</v>
          </cell>
          <cell r="E1371">
            <v>14</v>
          </cell>
          <cell r="F1371" t="str">
            <v>Cephalobidae</v>
          </cell>
          <cell r="G1371" t="str">
            <v>juvenil</v>
          </cell>
          <cell r="H1371" t="str">
            <v>bacterivor</v>
          </cell>
          <cell r="I1371">
            <v>0</v>
          </cell>
        </row>
        <row r="1372">
          <cell r="A1372">
            <v>58</v>
          </cell>
          <cell r="B1372">
            <v>2</v>
          </cell>
          <cell r="C1372">
            <v>5</v>
          </cell>
          <cell r="D1372" t="str">
            <v>EF2007</v>
          </cell>
          <cell r="E1372">
            <v>14</v>
          </cell>
          <cell r="F1372" t="str">
            <v>Rhabditidae</v>
          </cell>
          <cell r="G1372" t="str">
            <v>juvenil</v>
          </cell>
          <cell r="H1372" t="str">
            <v>bacterivor</v>
          </cell>
          <cell r="I1372">
            <v>0</v>
          </cell>
        </row>
        <row r="1373">
          <cell r="A1373">
            <v>59</v>
          </cell>
          <cell r="B1373">
            <v>2</v>
          </cell>
          <cell r="C1373">
            <v>5</v>
          </cell>
          <cell r="D1373" t="str">
            <v>EF2007</v>
          </cell>
          <cell r="E1373">
            <v>14</v>
          </cell>
          <cell r="F1373" t="str">
            <v>Tylenchidae</v>
          </cell>
          <cell r="G1373" t="str">
            <v>male</v>
          </cell>
          <cell r="H1373" t="str">
            <v>fungivor</v>
          </cell>
          <cell r="I1373" t="str">
            <v>Boleodorus</v>
          </cell>
        </row>
        <row r="1374">
          <cell r="A1374">
            <v>60</v>
          </cell>
          <cell r="B1374">
            <v>2</v>
          </cell>
          <cell r="C1374">
            <v>5</v>
          </cell>
          <cell r="D1374" t="str">
            <v>EF2007</v>
          </cell>
          <cell r="E1374">
            <v>14</v>
          </cell>
          <cell r="F1374" t="str">
            <v>Tylenchidae</v>
          </cell>
          <cell r="G1374" t="str">
            <v>female</v>
          </cell>
          <cell r="H1374" t="str">
            <v>fungivor</v>
          </cell>
          <cell r="I1374">
            <v>0</v>
          </cell>
        </row>
        <row r="1375">
          <cell r="A1375">
            <v>61</v>
          </cell>
          <cell r="B1375">
            <v>2</v>
          </cell>
          <cell r="C1375">
            <v>5</v>
          </cell>
          <cell r="D1375" t="str">
            <v>EF2007</v>
          </cell>
          <cell r="E1375">
            <v>14</v>
          </cell>
          <cell r="F1375" t="str">
            <v>Rhabditidae</v>
          </cell>
          <cell r="G1375" t="str">
            <v>juvenil</v>
          </cell>
          <cell r="H1375" t="str">
            <v>bacterivor</v>
          </cell>
          <cell r="I1375" t="str">
            <v>dauer</v>
          </cell>
        </row>
        <row r="1376">
          <cell r="A1376">
            <v>62</v>
          </cell>
          <cell r="B1376">
            <v>2</v>
          </cell>
          <cell r="C1376">
            <v>5</v>
          </cell>
          <cell r="D1376" t="str">
            <v>EF2007</v>
          </cell>
          <cell r="E1376">
            <v>14</v>
          </cell>
          <cell r="F1376" t="str">
            <v>Tylenchidae</v>
          </cell>
          <cell r="G1376" t="str">
            <v>female</v>
          </cell>
          <cell r="H1376" t="str">
            <v>fungivor</v>
          </cell>
          <cell r="I1376" t="str">
            <v>Boleodorus</v>
          </cell>
        </row>
        <row r="1377">
          <cell r="A1377">
            <v>63</v>
          </cell>
          <cell r="B1377">
            <v>2</v>
          </cell>
          <cell r="C1377">
            <v>5</v>
          </cell>
          <cell r="D1377" t="str">
            <v>EF2007</v>
          </cell>
          <cell r="E1377">
            <v>14</v>
          </cell>
          <cell r="F1377" t="str">
            <v>Tylenchidae</v>
          </cell>
          <cell r="G1377" t="str">
            <v>female</v>
          </cell>
          <cell r="H1377" t="str">
            <v>fungivor</v>
          </cell>
          <cell r="I1377" t="str">
            <v>Boleodorus</v>
          </cell>
        </row>
        <row r="1378">
          <cell r="A1378">
            <v>64</v>
          </cell>
          <cell r="B1378">
            <v>2</v>
          </cell>
          <cell r="C1378">
            <v>5</v>
          </cell>
          <cell r="D1378" t="str">
            <v>EF2007</v>
          </cell>
          <cell r="E1378">
            <v>14</v>
          </cell>
          <cell r="F1378" t="str">
            <v>Rhabditidae</v>
          </cell>
          <cell r="G1378" t="str">
            <v>juvenil</v>
          </cell>
          <cell r="H1378" t="str">
            <v>bacterivor</v>
          </cell>
          <cell r="I1378">
            <v>0</v>
          </cell>
        </row>
        <row r="1379">
          <cell r="A1379">
            <v>65</v>
          </cell>
          <cell r="B1379">
            <v>2</v>
          </cell>
          <cell r="C1379">
            <v>5</v>
          </cell>
          <cell r="D1379" t="str">
            <v>EF2007</v>
          </cell>
          <cell r="E1379">
            <v>14</v>
          </cell>
          <cell r="F1379" t="str">
            <v>Rhabditidae</v>
          </cell>
          <cell r="G1379" t="str">
            <v>juvenil</v>
          </cell>
          <cell r="H1379" t="str">
            <v>bacterivor</v>
          </cell>
          <cell r="I1379">
            <v>0</v>
          </cell>
        </row>
        <row r="1380">
          <cell r="A1380">
            <v>66</v>
          </cell>
          <cell r="B1380">
            <v>2</v>
          </cell>
          <cell r="C1380">
            <v>5</v>
          </cell>
          <cell r="D1380" t="str">
            <v>EF2007</v>
          </cell>
          <cell r="E1380">
            <v>14</v>
          </cell>
          <cell r="F1380" t="str">
            <v>Tylenchidae</v>
          </cell>
          <cell r="G1380" t="str">
            <v>juvenil</v>
          </cell>
          <cell r="H1380" t="str">
            <v>herbivor</v>
          </cell>
          <cell r="I1380" t="str">
            <v>Basiria</v>
          </cell>
        </row>
        <row r="1381">
          <cell r="A1381">
            <v>67</v>
          </cell>
          <cell r="B1381">
            <v>2</v>
          </cell>
          <cell r="C1381">
            <v>5</v>
          </cell>
          <cell r="D1381" t="str">
            <v>EF2007</v>
          </cell>
          <cell r="E1381">
            <v>14</v>
          </cell>
          <cell r="F1381" t="str">
            <v>Tylenchidae</v>
          </cell>
          <cell r="G1381" t="str">
            <v>female</v>
          </cell>
          <cell r="H1381" t="str">
            <v>fungivor</v>
          </cell>
          <cell r="I1381" t="str">
            <v>Boleodorus</v>
          </cell>
        </row>
        <row r="1382">
          <cell r="A1382">
            <v>68</v>
          </cell>
          <cell r="B1382">
            <v>2</v>
          </cell>
          <cell r="C1382">
            <v>5</v>
          </cell>
          <cell r="D1382" t="str">
            <v>EF2007</v>
          </cell>
          <cell r="E1382">
            <v>14</v>
          </cell>
          <cell r="F1382" t="str">
            <v>Cephalobidae</v>
          </cell>
          <cell r="G1382" t="str">
            <v>juvenil</v>
          </cell>
          <cell r="H1382" t="str">
            <v>bacterivor</v>
          </cell>
          <cell r="I1382">
            <v>0</v>
          </cell>
        </row>
        <row r="1383">
          <cell r="A1383">
            <v>69</v>
          </cell>
          <cell r="B1383">
            <v>2</v>
          </cell>
          <cell r="C1383">
            <v>5</v>
          </cell>
          <cell r="D1383" t="str">
            <v>EF2007</v>
          </cell>
          <cell r="E1383">
            <v>14</v>
          </cell>
          <cell r="F1383" t="str">
            <v>Tylenchidae</v>
          </cell>
          <cell r="G1383" t="str">
            <v>female</v>
          </cell>
          <cell r="H1383" t="str">
            <v>fungivor</v>
          </cell>
          <cell r="I1383" t="str">
            <v>Boleodorus</v>
          </cell>
        </row>
        <row r="1384">
          <cell r="A1384">
            <v>70</v>
          </cell>
          <cell r="B1384">
            <v>2</v>
          </cell>
          <cell r="C1384">
            <v>5</v>
          </cell>
          <cell r="D1384" t="str">
            <v>EF2007</v>
          </cell>
          <cell r="E1384">
            <v>14</v>
          </cell>
          <cell r="F1384" t="str">
            <v>Cephalobidae</v>
          </cell>
          <cell r="G1384" t="str">
            <v>juvenil</v>
          </cell>
          <cell r="H1384" t="str">
            <v>bacterivor</v>
          </cell>
          <cell r="I1384">
            <v>0</v>
          </cell>
        </row>
        <row r="1385">
          <cell r="A1385">
            <v>71</v>
          </cell>
          <cell r="B1385">
            <v>2</v>
          </cell>
          <cell r="C1385">
            <v>5</v>
          </cell>
          <cell r="D1385" t="str">
            <v>EF2007</v>
          </cell>
          <cell r="E1385">
            <v>14</v>
          </cell>
          <cell r="F1385" t="str">
            <v>Tylenchidae</v>
          </cell>
          <cell r="G1385" t="str">
            <v>female</v>
          </cell>
          <cell r="H1385" t="str">
            <v>herbivor</v>
          </cell>
          <cell r="I1385" t="str">
            <v>Basiria</v>
          </cell>
        </row>
        <row r="1386">
          <cell r="A1386">
            <v>72</v>
          </cell>
          <cell r="B1386">
            <v>2</v>
          </cell>
          <cell r="C1386">
            <v>5</v>
          </cell>
          <cell r="D1386" t="str">
            <v>EF2007</v>
          </cell>
          <cell r="E1386">
            <v>14</v>
          </cell>
          <cell r="F1386" t="str">
            <v>Cephalobidae</v>
          </cell>
          <cell r="G1386" t="str">
            <v>female</v>
          </cell>
          <cell r="H1386" t="str">
            <v>bacterivor</v>
          </cell>
          <cell r="I1386">
            <v>0</v>
          </cell>
        </row>
        <row r="1387">
          <cell r="A1387">
            <v>73</v>
          </cell>
          <cell r="B1387">
            <v>2</v>
          </cell>
          <cell r="C1387">
            <v>5</v>
          </cell>
          <cell r="D1387" t="str">
            <v>EF2007</v>
          </cell>
          <cell r="E1387">
            <v>14</v>
          </cell>
          <cell r="F1387" t="str">
            <v>Rhabditidae</v>
          </cell>
          <cell r="G1387" t="str">
            <v>juvenil</v>
          </cell>
          <cell r="H1387" t="str">
            <v>bacterivor</v>
          </cell>
          <cell r="I1387">
            <v>0</v>
          </cell>
        </row>
        <row r="1388">
          <cell r="A1388">
            <v>74</v>
          </cell>
          <cell r="B1388">
            <v>2</v>
          </cell>
          <cell r="C1388">
            <v>5</v>
          </cell>
          <cell r="D1388" t="str">
            <v>EF2007</v>
          </cell>
          <cell r="E1388">
            <v>14</v>
          </cell>
          <cell r="F1388" t="str">
            <v>Cephalobidae</v>
          </cell>
          <cell r="G1388" t="str">
            <v>juvenil</v>
          </cell>
          <cell r="H1388" t="str">
            <v>bacterivor</v>
          </cell>
          <cell r="I1388">
            <v>0</v>
          </cell>
        </row>
        <row r="1389">
          <cell r="A1389">
            <v>75</v>
          </cell>
          <cell r="B1389">
            <v>2</v>
          </cell>
          <cell r="C1389">
            <v>5</v>
          </cell>
          <cell r="D1389" t="str">
            <v>EF2007</v>
          </cell>
          <cell r="E1389">
            <v>14</v>
          </cell>
          <cell r="F1389" t="str">
            <v>Cephalobidae</v>
          </cell>
          <cell r="G1389" t="str">
            <v>juvenil</v>
          </cell>
          <cell r="H1389" t="str">
            <v>bacterivor</v>
          </cell>
          <cell r="I1389">
            <v>0</v>
          </cell>
        </row>
        <row r="1390">
          <cell r="A1390">
            <v>76</v>
          </cell>
          <cell r="B1390">
            <v>2</v>
          </cell>
          <cell r="C1390">
            <v>5</v>
          </cell>
          <cell r="D1390" t="str">
            <v>EF2007</v>
          </cell>
          <cell r="E1390">
            <v>14</v>
          </cell>
          <cell r="F1390" t="str">
            <v>Rhabditidae</v>
          </cell>
          <cell r="G1390" t="str">
            <v>juvenil</v>
          </cell>
          <cell r="H1390" t="str">
            <v>bacterivor</v>
          </cell>
          <cell r="I1390" t="str">
            <v>dauer</v>
          </cell>
        </row>
        <row r="1391">
          <cell r="A1391">
            <v>77</v>
          </cell>
          <cell r="B1391">
            <v>2</v>
          </cell>
          <cell r="C1391">
            <v>5</v>
          </cell>
          <cell r="D1391" t="str">
            <v>EF2007</v>
          </cell>
          <cell r="E1391">
            <v>14</v>
          </cell>
          <cell r="F1391" t="str">
            <v>Aphelenchidae</v>
          </cell>
          <cell r="G1391" t="str">
            <v>female</v>
          </cell>
          <cell r="H1391" t="str">
            <v>fungivor</v>
          </cell>
          <cell r="I1391">
            <v>0</v>
          </cell>
        </row>
        <row r="1392">
          <cell r="A1392">
            <v>78</v>
          </cell>
          <cell r="B1392">
            <v>2</v>
          </cell>
          <cell r="C1392">
            <v>5</v>
          </cell>
          <cell r="D1392" t="str">
            <v>EF2007</v>
          </cell>
          <cell r="E1392">
            <v>14</v>
          </cell>
          <cell r="F1392" t="str">
            <v>Rhabditidae</v>
          </cell>
          <cell r="G1392" t="str">
            <v>female</v>
          </cell>
          <cell r="H1392" t="str">
            <v>bacterivor</v>
          </cell>
          <cell r="I1392">
            <v>0</v>
          </cell>
        </row>
        <row r="1393">
          <cell r="A1393">
            <v>79</v>
          </cell>
          <cell r="B1393">
            <v>2</v>
          </cell>
          <cell r="C1393">
            <v>5</v>
          </cell>
          <cell r="D1393" t="str">
            <v>EF2007</v>
          </cell>
          <cell r="E1393">
            <v>14</v>
          </cell>
          <cell r="F1393" t="str">
            <v>Tylenchidae</v>
          </cell>
          <cell r="G1393" t="str">
            <v>male</v>
          </cell>
          <cell r="H1393" t="str">
            <v>herbivor</v>
          </cell>
          <cell r="I1393" t="str">
            <v>Basiria</v>
          </cell>
        </row>
        <row r="1394">
          <cell r="A1394">
            <v>80</v>
          </cell>
          <cell r="B1394">
            <v>2</v>
          </cell>
          <cell r="C1394">
            <v>5</v>
          </cell>
          <cell r="D1394" t="str">
            <v>EF2007</v>
          </cell>
          <cell r="E1394">
            <v>14</v>
          </cell>
          <cell r="F1394" t="str">
            <v>Tylenchidae</v>
          </cell>
          <cell r="G1394" t="str">
            <v>female</v>
          </cell>
          <cell r="H1394" t="str">
            <v>fungivor</v>
          </cell>
          <cell r="I1394" t="str">
            <v>Boleodorus</v>
          </cell>
        </row>
        <row r="1395">
          <cell r="A1395">
            <v>81</v>
          </cell>
          <cell r="B1395">
            <v>2</v>
          </cell>
          <cell r="C1395">
            <v>5</v>
          </cell>
          <cell r="D1395" t="str">
            <v>EF2007</v>
          </cell>
          <cell r="E1395">
            <v>14</v>
          </cell>
          <cell r="F1395" t="str">
            <v>Cephalobidae</v>
          </cell>
          <cell r="G1395" t="str">
            <v>female</v>
          </cell>
          <cell r="H1395" t="str">
            <v>bacterivor</v>
          </cell>
          <cell r="I1395">
            <v>0</v>
          </cell>
        </row>
        <row r="1396">
          <cell r="A1396">
            <v>82</v>
          </cell>
          <cell r="B1396">
            <v>2</v>
          </cell>
          <cell r="C1396">
            <v>5</v>
          </cell>
          <cell r="D1396" t="str">
            <v>EF2007</v>
          </cell>
          <cell r="E1396">
            <v>14</v>
          </cell>
          <cell r="F1396" t="str">
            <v>Tylenchidae</v>
          </cell>
          <cell r="G1396" t="str">
            <v>female</v>
          </cell>
          <cell r="H1396" t="str">
            <v>fungivor</v>
          </cell>
          <cell r="I1396" t="str">
            <v>Boleodorus</v>
          </cell>
        </row>
        <row r="1397">
          <cell r="A1397">
            <v>83</v>
          </cell>
          <cell r="B1397">
            <v>2</v>
          </cell>
          <cell r="C1397">
            <v>5</v>
          </cell>
          <cell r="D1397" t="str">
            <v>EF2007</v>
          </cell>
          <cell r="E1397">
            <v>14</v>
          </cell>
          <cell r="F1397" t="str">
            <v>Cephalobidae</v>
          </cell>
          <cell r="G1397" t="str">
            <v>male</v>
          </cell>
          <cell r="H1397" t="str">
            <v>bacterivor</v>
          </cell>
          <cell r="I1397">
            <v>0</v>
          </cell>
        </row>
        <row r="1398">
          <cell r="A1398">
            <v>84</v>
          </cell>
          <cell r="B1398">
            <v>2</v>
          </cell>
          <cell r="C1398">
            <v>5</v>
          </cell>
          <cell r="D1398" t="str">
            <v>EF2007</v>
          </cell>
          <cell r="E1398">
            <v>14</v>
          </cell>
          <cell r="F1398" t="str">
            <v>Tylenchidae</v>
          </cell>
          <cell r="G1398" t="str">
            <v>female</v>
          </cell>
          <cell r="H1398" t="str">
            <v>fungivor</v>
          </cell>
          <cell r="I1398" t="str">
            <v>Boleodorus</v>
          </cell>
        </row>
        <row r="1399">
          <cell r="A1399">
            <v>85</v>
          </cell>
          <cell r="B1399">
            <v>2</v>
          </cell>
          <cell r="C1399">
            <v>5</v>
          </cell>
          <cell r="D1399" t="str">
            <v>EF2007</v>
          </cell>
          <cell r="E1399">
            <v>14</v>
          </cell>
          <cell r="F1399" t="str">
            <v>Mononchidae</v>
          </cell>
          <cell r="G1399" t="str">
            <v>female</v>
          </cell>
          <cell r="H1399" t="str">
            <v>carnivor</v>
          </cell>
          <cell r="I1399">
            <v>0</v>
          </cell>
        </row>
        <row r="1400">
          <cell r="A1400">
            <v>86</v>
          </cell>
          <cell r="B1400">
            <v>2</v>
          </cell>
          <cell r="C1400">
            <v>5</v>
          </cell>
          <cell r="D1400" t="str">
            <v>EF2007</v>
          </cell>
          <cell r="E1400">
            <v>14</v>
          </cell>
          <cell r="F1400" t="str">
            <v>Tylenchidae</v>
          </cell>
          <cell r="G1400" t="str">
            <v>female</v>
          </cell>
          <cell r="H1400" t="str">
            <v>herbivor</v>
          </cell>
          <cell r="I1400" t="str">
            <v>Basiria</v>
          </cell>
        </row>
        <row r="1401">
          <cell r="A1401">
            <v>87</v>
          </cell>
          <cell r="B1401">
            <v>2</v>
          </cell>
          <cell r="C1401">
            <v>5</v>
          </cell>
          <cell r="D1401" t="str">
            <v>EF2007</v>
          </cell>
          <cell r="E1401">
            <v>14</v>
          </cell>
          <cell r="F1401" t="str">
            <v>Aphelenchoididae</v>
          </cell>
          <cell r="G1401" t="str">
            <v>male</v>
          </cell>
          <cell r="H1401" t="str">
            <v>fungivor</v>
          </cell>
          <cell r="I1401">
            <v>0</v>
          </cell>
        </row>
        <row r="1402">
          <cell r="A1402">
            <v>88</v>
          </cell>
          <cell r="B1402">
            <v>2</v>
          </cell>
          <cell r="C1402">
            <v>5</v>
          </cell>
          <cell r="D1402" t="str">
            <v>EF2007</v>
          </cell>
          <cell r="E1402">
            <v>14</v>
          </cell>
          <cell r="F1402" t="str">
            <v>Qudsianematidae</v>
          </cell>
          <cell r="G1402" t="str">
            <v>juvenil</v>
          </cell>
          <cell r="H1402" t="str">
            <v>omnivor</v>
          </cell>
          <cell r="I1402">
            <v>0</v>
          </cell>
        </row>
        <row r="1403">
          <cell r="A1403">
            <v>89</v>
          </cell>
          <cell r="B1403">
            <v>2</v>
          </cell>
          <cell r="C1403">
            <v>5</v>
          </cell>
          <cell r="D1403" t="str">
            <v>EF2007</v>
          </cell>
          <cell r="E1403">
            <v>14</v>
          </cell>
          <cell r="F1403" t="str">
            <v>Aphelenchidae</v>
          </cell>
          <cell r="G1403" t="str">
            <v>juvenil</v>
          </cell>
          <cell r="H1403" t="str">
            <v>fungivor</v>
          </cell>
          <cell r="I1403">
            <v>0</v>
          </cell>
        </row>
        <row r="1404">
          <cell r="A1404">
            <v>90</v>
          </cell>
          <cell r="B1404">
            <v>2</v>
          </cell>
          <cell r="C1404">
            <v>5</v>
          </cell>
          <cell r="D1404" t="str">
            <v>EF2007</v>
          </cell>
          <cell r="E1404">
            <v>14</v>
          </cell>
          <cell r="F1404" t="str">
            <v>Cephalobidae</v>
          </cell>
          <cell r="G1404" t="str">
            <v>male</v>
          </cell>
          <cell r="H1404" t="str">
            <v>bacterivor</v>
          </cell>
          <cell r="I1404">
            <v>0</v>
          </cell>
        </row>
        <row r="1405">
          <cell r="A1405">
            <v>91</v>
          </cell>
          <cell r="B1405">
            <v>2</v>
          </cell>
          <cell r="C1405">
            <v>5</v>
          </cell>
          <cell r="D1405" t="str">
            <v>EF2007</v>
          </cell>
          <cell r="E1405">
            <v>14</v>
          </cell>
          <cell r="F1405" t="str">
            <v>Tylenchidae</v>
          </cell>
          <cell r="G1405" t="str">
            <v>female</v>
          </cell>
          <cell r="H1405" t="str">
            <v>fungivor</v>
          </cell>
          <cell r="I1405" t="str">
            <v>Boleodorus</v>
          </cell>
        </row>
        <row r="1406">
          <cell r="A1406">
            <v>92</v>
          </cell>
          <cell r="B1406">
            <v>2</v>
          </cell>
          <cell r="C1406">
            <v>5</v>
          </cell>
          <cell r="D1406" t="str">
            <v>EF2007</v>
          </cell>
          <cell r="E1406">
            <v>14</v>
          </cell>
          <cell r="F1406" t="str">
            <v>Tylenchidae</v>
          </cell>
          <cell r="G1406" t="str">
            <v>male</v>
          </cell>
          <cell r="H1406" t="str">
            <v>fungivor</v>
          </cell>
          <cell r="I1406" t="str">
            <v>Boleodorus</v>
          </cell>
        </row>
        <row r="1407">
          <cell r="A1407">
            <v>93</v>
          </cell>
          <cell r="B1407">
            <v>2</v>
          </cell>
          <cell r="C1407">
            <v>5</v>
          </cell>
          <cell r="D1407" t="str">
            <v>EF2007</v>
          </cell>
          <cell r="E1407">
            <v>14</v>
          </cell>
          <cell r="F1407" t="str">
            <v>Cephalobidae</v>
          </cell>
          <cell r="G1407" t="str">
            <v>male</v>
          </cell>
          <cell r="H1407" t="str">
            <v>bacterivor</v>
          </cell>
          <cell r="I1407">
            <v>0</v>
          </cell>
        </row>
        <row r="1408">
          <cell r="A1408">
            <v>94</v>
          </cell>
          <cell r="B1408">
            <v>2</v>
          </cell>
          <cell r="C1408">
            <v>5</v>
          </cell>
          <cell r="D1408" t="str">
            <v>EF2007</v>
          </cell>
          <cell r="E1408">
            <v>14</v>
          </cell>
          <cell r="F1408" t="str">
            <v>Tylenchidae</v>
          </cell>
          <cell r="G1408" t="str">
            <v>female</v>
          </cell>
          <cell r="H1408" t="str">
            <v>fungivor</v>
          </cell>
          <cell r="I1408" t="str">
            <v>Boleodorus</v>
          </cell>
        </row>
        <row r="1409">
          <cell r="A1409">
            <v>95</v>
          </cell>
          <cell r="B1409">
            <v>2</v>
          </cell>
          <cell r="C1409">
            <v>5</v>
          </cell>
          <cell r="D1409" t="str">
            <v>EF2007</v>
          </cell>
          <cell r="E1409">
            <v>14</v>
          </cell>
          <cell r="F1409" t="str">
            <v>Cephalobidae</v>
          </cell>
          <cell r="G1409" t="str">
            <v>male</v>
          </cell>
          <cell r="H1409" t="str">
            <v>bacterivor</v>
          </cell>
          <cell r="I1409">
            <v>0</v>
          </cell>
        </row>
        <row r="1410">
          <cell r="A1410">
            <v>96</v>
          </cell>
          <cell r="B1410">
            <v>2</v>
          </cell>
          <cell r="C1410">
            <v>5</v>
          </cell>
          <cell r="D1410" t="str">
            <v>EF2007</v>
          </cell>
          <cell r="E1410">
            <v>14</v>
          </cell>
          <cell r="F1410" t="str">
            <v>Qudsianematidae</v>
          </cell>
          <cell r="G1410" t="str">
            <v>juvenil</v>
          </cell>
          <cell r="H1410" t="str">
            <v>omnivor</v>
          </cell>
          <cell r="I1410">
            <v>0</v>
          </cell>
        </row>
        <row r="1411">
          <cell r="A1411">
            <v>97</v>
          </cell>
          <cell r="B1411">
            <v>2</v>
          </cell>
          <cell r="C1411">
            <v>5</v>
          </cell>
          <cell r="D1411" t="str">
            <v>EF2007</v>
          </cell>
          <cell r="E1411">
            <v>14</v>
          </cell>
          <cell r="F1411" t="str">
            <v>Tylenchidae</v>
          </cell>
          <cell r="G1411" t="str">
            <v>juvenil</v>
          </cell>
          <cell r="H1411" t="str">
            <v>fungivor</v>
          </cell>
          <cell r="I1411" t="str">
            <v>Tylenchus</v>
          </cell>
        </row>
        <row r="1412">
          <cell r="A1412">
            <v>98</v>
          </cell>
          <cell r="B1412">
            <v>2</v>
          </cell>
          <cell r="C1412">
            <v>5</v>
          </cell>
          <cell r="D1412" t="str">
            <v>EF2007</v>
          </cell>
          <cell r="E1412">
            <v>14</v>
          </cell>
          <cell r="F1412" t="str">
            <v>Cephalobidae</v>
          </cell>
          <cell r="G1412" t="str">
            <v>female</v>
          </cell>
          <cell r="H1412" t="str">
            <v>bacterivor</v>
          </cell>
          <cell r="I1412">
            <v>0</v>
          </cell>
        </row>
        <row r="1413">
          <cell r="A1413">
            <v>99</v>
          </cell>
          <cell r="B1413">
            <v>2</v>
          </cell>
          <cell r="C1413">
            <v>5</v>
          </cell>
          <cell r="D1413" t="str">
            <v>EF2007</v>
          </cell>
          <cell r="E1413">
            <v>14</v>
          </cell>
          <cell r="F1413" t="str">
            <v>Aphelenchoididae</v>
          </cell>
          <cell r="G1413" t="str">
            <v>female</v>
          </cell>
          <cell r="H1413" t="str">
            <v>fungivor</v>
          </cell>
          <cell r="I1413">
            <v>0</v>
          </cell>
        </row>
        <row r="1414">
          <cell r="A1414">
            <v>100</v>
          </cell>
          <cell r="B1414">
            <v>2</v>
          </cell>
          <cell r="C1414">
            <v>5</v>
          </cell>
          <cell r="D1414" t="str">
            <v>EF2007</v>
          </cell>
          <cell r="E1414">
            <v>14</v>
          </cell>
          <cell r="F1414" t="str">
            <v>Rhabditidae</v>
          </cell>
          <cell r="G1414" t="str">
            <v>female</v>
          </cell>
          <cell r="H1414" t="str">
            <v>bacterivor</v>
          </cell>
          <cell r="I1414">
            <v>0</v>
          </cell>
        </row>
        <row r="1415">
          <cell r="A1415">
            <v>1</v>
          </cell>
          <cell r="B1415">
            <v>2</v>
          </cell>
          <cell r="C1415">
            <v>6</v>
          </cell>
          <cell r="D1415" t="str">
            <v>PA2007</v>
          </cell>
          <cell r="E1415">
            <v>16</v>
          </cell>
          <cell r="F1415" t="str">
            <v>Tylenchidae</v>
          </cell>
          <cell r="G1415" t="str">
            <v>juvenil</v>
          </cell>
          <cell r="H1415" t="str">
            <v>herbivor</v>
          </cell>
          <cell r="I1415" t="str">
            <v>Basiria</v>
          </cell>
        </row>
        <row r="1416">
          <cell r="A1416">
            <v>2</v>
          </cell>
          <cell r="B1416">
            <v>2</v>
          </cell>
          <cell r="C1416">
            <v>6</v>
          </cell>
          <cell r="D1416" t="str">
            <v>PA2007</v>
          </cell>
          <cell r="E1416">
            <v>16</v>
          </cell>
          <cell r="F1416" t="str">
            <v>Dolichodoridae</v>
          </cell>
          <cell r="G1416" t="str">
            <v>female</v>
          </cell>
          <cell r="H1416" t="str">
            <v>herbivor</v>
          </cell>
          <cell r="I1416">
            <v>0</v>
          </cell>
        </row>
        <row r="1417">
          <cell r="A1417">
            <v>3</v>
          </cell>
          <cell r="B1417">
            <v>2</v>
          </cell>
          <cell r="C1417">
            <v>6</v>
          </cell>
          <cell r="D1417" t="str">
            <v>PA2007</v>
          </cell>
          <cell r="E1417">
            <v>16</v>
          </cell>
          <cell r="F1417" t="str">
            <v>Hoplolaimidae</v>
          </cell>
          <cell r="G1417" t="str">
            <v>female</v>
          </cell>
          <cell r="H1417" t="str">
            <v>herbivor</v>
          </cell>
          <cell r="I1417">
            <v>0</v>
          </cell>
        </row>
        <row r="1418">
          <cell r="A1418">
            <v>4</v>
          </cell>
          <cell r="B1418">
            <v>2</v>
          </cell>
          <cell r="C1418">
            <v>6</v>
          </cell>
          <cell r="D1418" t="str">
            <v>PA2007</v>
          </cell>
          <cell r="E1418">
            <v>16</v>
          </cell>
          <cell r="F1418" t="str">
            <v>Rhabditidae</v>
          </cell>
          <cell r="G1418" t="str">
            <v>male</v>
          </cell>
          <cell r="H1418" t="str">
            <v>bacterivor</v>
          </cell>
          <cell r="I1418">
            <v>0</v>
          </cell>
        </row>
        <row r="1419">
          <cell r="A1419">
            <v>5</v>
          </cell>
          <cell r="B1419">
            <v>2</v>
          </cell>
          <cell r="C1419">
            <v>6</v>
          </cell>
          <cell r="D1419" t="str">
            <v>PA2007</v>
          </cell>
          <cell r="E1419">
            <v>16</v>
          </cell>
          <cell r="F1419" t="str">
            <v>Dolichodoridae</v>
          </cell>
          <cell r="G1419" t="str">
            <v>female</v>
          </cell>
          <cell r="H1419" t="str">
            <v>herbivor</v>
          </cell>
          <cell r="I1419">
            <v>0</v>
          </cell>
        </row>
        <row r="1420">
          <cell r="A1420">
            <v>6</v>
          </cell>
          <cell r="B1420">
            <v>2</v>
          </cell>
          <cell r="C1420">
            <v>6</v>
          </cell>
          <cell r="D1420" t="str">
            <v>PA2007</v>
          </cell>
          <cell r="E1420">
            <v>16</v>
          </cell>
          <cell r="F1420" t="str">
            <v>Aphelenchidae</v>
          </cell>
          <cell r="G1420" t="str">
            <v>female</v>
          </cell>
          <cell r="H1420" t="str">
            <v>funghivor</v>
          </cell>
          <cell r="I1420">
            <v>0</v>
          </cell>
        </row>
        <row r="1421">
          <cell r="A1421">
            <v>7</v>
          </cell>
          <cell r="B1421">
            <v>2</v>
          </cell>
          <cell r="C1421">
            <v>6</v>
          </cell>
          <cell r="D1421" t="str">
            <v>PA2007</v>
          </cell>
          <cell r="E1421">
            <v>16</v>
          </cell>
          <cell r="F1421" t="str">
            <v>Hoplolaimidae</v>
          </cell>
          <cell r="G1421" t="str">
            <v>female</v>
          </cell>
          <cell r="H1421" t="str">
            <v>herbivor</v>
          </cell>
          <cell r="I1421">
            <v>0</v>
          </cell>
        </row>
        <row r="1422">
          <cell r="A1422">
            <v>8</v>
          </cell>
          <cell r="B1422">
            <v>2</v>
          </cell>
          <cell r="C1422">
            <v>6</v>
          </cell>
          <cell r="D1422" t="str">
            <v>PA2007</v>
          </cell>
          <cell r="E1422">
            <v>16</v>
          </cell>
          <cell r="F1422" t="str">
            <v>Dolichodoridae</v>
          </cell>
          <cell r="G1422" t="str">
            <v>juvenil</v>
          </cell>
          <cell r="H1422" t="str">
            <v>herbivor</v>
          </cell>
          <cell r="I1422">
            <v>0</v>
          </cell>
        </row>
        <row r="1423">
          <cell r="A1423">
            <v>9</v>
          </cell>
          <cell r="B1423">
            <v>2</v>
          </cell>
          <cell r="C1423">
            <v>6</v>
          </cell>
          <cell r="D1423" t="str">
            <v>PA2007</v>
          </cell>
          <cell r="E1423">
            <v>16</v>
          </cell>
          <cell r="F1423" t="str">
            <v>Hoplolaimidae</v>
          </cell>
          <cell r="G1423" t="str">
            <v>female</v>
          </cell>
          <cell r="H1423" t="str">
            <v>herbivor</v>
          </cell>
          <cell r="I1423">
            <v>0</v>
          </cell>
        </row>
        <row r="1424">
          <cell r="A1424">
            <v>10</v>
          </cell>
          <cell r="B1424">
            <v>2</v>
          </cell>
          <cell r="C1424">
            <v>6</v>
          </cell>
          <cell r="D1424" t="str">
            <v>PA2007</v>
          </cell>
          <cell r="E1424">
            <v>16</v>
          </cell>
          <cell r="F1424" t="str">
            <v>Dolichodoridae</v>
          </cell>
          <cell r="G1424" t="str">
            <v>juvenil</v>
          </cell>
          <cell r="H1424" t="str">
            <v>herbivor</v>
          </cell>
          <cell r="I1424">
            <v>0</v>
          </cell>
        </row>
        <row r="1425">
          <cell r="A1425">
            <v>11</v>
          </cell>
          <cell r="B1425">
            <v>2</v>
          </cell>
          <cell r="C1425">
            <v>6</v>
          </cell>
          <cell r="D1425" t="str">
            <v>PA2007</v>
          </cell>
          <cell r="E1425">
            <v>16</v>
          </cell>
          <cell r="F1425" t="str">
            <v>Dolichodoridae</v>
          </cell>
          <cell r="G1425" t="str">
            <v>female</v>
          </cell>
          <cell r="H1425" t="str">
            <v>herbivor</v>
          </cell>
          <cell r="I1425">
            <v>0</v>
          </cell>
        </row>
        <row r="1426">
          <cell r="A1426">
            <v>12</v>
          </cell>
          <cell r="B1426">
            <v>2</v>
          </cell>
          <cell r="C1426">
            <v>6</v>
          </cell>
          <cell r="D1426" t="str">
            <v>PA2007</v>
          </cell>
          <cell r="E1426">
            <v>16</v>
          </cell>
          <cell r="F1426" t="str">
            <v>Hoplolaimidae</v>
          </cell>
          <cell r="G1426" t="str">
            <v>juvenil</v>
          </cell>
          <cell r="H1426" t="str">
            <v>herbivor</v>
          </cell>
          <cell r="I1426">
            <v>0</v>
          </cell>
        </row>
        <row r="1427">
          <cell r="A1427">
            <v>13</v>
          </cell>
          <cell r="B1427">
            <v>2</v>
          </cell>
          <cell r="C1427">
            <v>6</v>
          </cell>
          <cell r="D1427" t="str">
            <v>PA2007</v>
          </cell>
          <cell r="E1427">
            <v>16</v>
          </cell>
          <cell r="F1427" t="str">
            <v>Dolichodoridae</v>
          </cell>
          <cell r="G1427" t="str">
            <v>female</v>
          </cell>
          <cell r="H1427" t="str">
            <v>herbivor</v>
          </cell>
          <cell r="I1427">
            <v>0</v>
          </cell>
        </row>
        <row r="1428">
          <cell r="A1428">
            <v>14</v>
          </cell>
          <cell r="B1428">
            <v>2</v>
          </cell>
          <cell r="C1428">
            <v>6</v>
          </cell>
          <cell r="D1428" t="str">
            <v>PA2007</v>
          </cell>
          <cell r="E1428">
            <v>16</v>
          </cell>
          <cell r="F1428" t="str">
            <v>Aporcelaimidae</v>
          </cell>
          <cell r="G1428" t="str">
            <v>juvenil</v>
          </cell>
          <cell r="H1428" t="str">
            <v>carnivor</v>
          </cell>
          <cell r="I1428">
            <v>0</v>
          </cell>
        </row>
        <row r="1429">
          <cell r="A1429">
            <v>15</v>
          </cell>
          <cell r="B1429">
            <v>2</v>
          </cell>
          <cell r="C1429">
            <v>6</v>
          </cell>
          <cell r="D1429" t="str">
            <v>PA2007</v>
          </cell>
          <cell r="E1429">
            <v>16</v>
          </cell>
          <cell r="F1429" t="str">
            <v>Cephalobidae</v>
          </cell>
          <cell r="G1429" t="str">
            <v>juvenil</v>
          </cell>
          <cell r="H1429" t="str">
            <v>bacterivor</v>
          </cell>
          <cell r="I1429" t="str">
            <v>Eucephalobus</v>
          </cell>
        </row>
        <row r="1430">
          <cell r="A1430">
            <v>16</v>
          </cell>
          <cell r="B1430">
            <v>2</v>
          </cell>
          <cell r="C1430">
            <v>6</v>
          </cell>
          <cell r="D1430" t="str">
            <v>PA2007</v>
          </cell>
          <cell r="E1430">
            <v>16</v>
          </cell>
          <cell r="F1430" t="str">
            <v>Hoplolaimidae</v>
          </cell>
          <cell r="G1430" t="str">
            <v>female</v>
          </cell>
          <cell r="H1430" t="str">
            <v>herbivor</v>
          </cell>
          <cell r="I1430">
            <v>0</v>
          </cell>
        </row>
        <row r="1431">
          <cell r="A1431">
            <v>17</v>
          </cell>
          <cell r="B1431">
            <v>2</v>
          </cell>
          <cell r="C1431">
            <v>6</v>
          </cell>
          <cell r="D1431" t="str">
            <v>PA2007</v>
          </cell>
          <cell r="E1431">
            <v>16</v>
          </cell>
          <cell r="F1431" t="str">
            <v>Dolichodoridae</v>
          </cell>
          <cell r="G1431" t="str">
            <v>juvenil</v>
          </cell>
          <cell r="H1431" t="str">
            <v>herbivor</v>
          </cell>
          <cell r="I1431">
            <v>0</v>
          </cell>
        </row>
        <row r="1432">
          <cell r="A1432">
            <v>18</v>
          </cell>
          <cell r="B1432">
            <v>2</v>
          </cell>
          <cell r="C1432">
            <v>6</v>
          </cell>
          <cell r="D1432" t="str">
            <v>PA2007</v>
          </cell>
          <cell r="E1432">
            <v>16</v>
          </cell>
          <cell r="F1432" t="str">
            <v>Hoplolaimidae</v>
          </cell>
          <cell r="G1432" t="str">
            <v>female</v>
          </cell>
          <cell r="H1432" t="str">
            <v>herbivor</v>
          </cell>
          <cell r="I1432">
            <v>0</v>
          </cell>
        </row>
        <row r="1433">
          <cell r="A1433">
            <v>19</v>
          </cell>
          <cell r="B1433">
            <v>2</v>
          </cell>
          <cell r="C1433">
            <v>6</v>
          </cell>
          <cell r="D1433" t="str">
            <v>PA2007</v>
          </cell>
          <cell r="E1433">
            <v>16</v>
          </cell>
          <cell r="F1433" t="str">
            <v>Dolichodoridae</v>
          </cell>
          <cell r="G1433" t="str">
            <v>female</v>
          </cell>
          <cell r="H1433" t="str">
            <v>herbivor</v>
          </cell>
          <cell r="I1433">
            <v>0</v>
          </cell>
        </row>
        <row r="1434">
          <cell r="A1434">
            <v>20</v>
          </cell>
          <cell r="B1434">
            <v>2</v>
          </cell>
          <cell r="C1434">
            <v>6</v>
          </cell>
          <cell r="D1434" t="str">
            <v>PA2007</v>
          </cell>
          <cell r="E1434">
            <v>16</v>
          </cell>
          <cell r="F1434" t="str">
            <v>Hoplolaimidae</v>
          </cell>
          <cell r="G1434" t="str">
            <v>female</v>
          </cell>
          <cell r="H1434" t="str">
            <v>herbivor</v>
          </cell>
          <cell r="I1434">
            <v>0</v>
          </cell>
        </row>
        <row r="1435">
          <cell r="A1435">
            <v>21</v>
          </cell>
          <cell r="B1435">
            <v>2</v>
          </cell>
          <cell r="C1435">
            <v>6</v>
          </cell>
          <cell r="D1435" t="str">
            <v>PA2007</v>
          </cell>
          <cell r="E1435">
            <v>16</v>
          </cell>
          <cell r="F1435" t="str">
            <v>Hoplolaimidae</v>
          </cell>
          <cell r="G1435" t="str">
            <v>female</v>
          </cell>
          <cell r="H1435" t="str">
            <v>herbivor</v>
          </cell>
          <cell r="I1435">
            <v>0</v>
          </cell>
        </row>
        <row r="1436">
          <cell r="A1436">
            <v>22</v>
          </cell>
          <cell r="B1436">
            <v>2</v>
          </cell>
          <cell r="C1436">
            <v>6</v>
          </cell>
          <cell r="D1436" t="str">
            <v>PA2007</v>
          </cell>
          <cell r="E1436">
            <v>16</v>
          </cell>
          <cell r="F1436" t="str">
            <v>Rhabditidae</v>
          </cell>
          <cell r="G1436" t="str">
            <v>female</v>
          </cell>
          <cell r="H1436" t="str">
            <v>bacterivor</v>
          </cell>
          <cell r="I1436">
            <v>0</v>
          </cell>
        </row>
        <row r="1437">
          <cell r="A1437">
            <v>23</v>
          </cell>
          <cell r="B1437">
            <v>2</v>
          </cell>
          <cell r="C1437">
            <v>6</v>
          </cell>
          <cell r="D1437" t="str">
            <v>PA2007</v>
          </cell>
          <cell r="E1437">
            <v>16</v>
          </cell>
          <cell r="F1437" t="str">
            <v>Dolichodoridae</v>
          </cell>
          <cell r="G1437" t="str">
            <v>female</v>
          </cell>
          <cell r="H1437" t="str">
            <v>herbivor</v>
          </cell>
          <cell r="I1437">
            <v>0</v>
          </cell>
        </row>
        <row r="1438">
          <cell r="A1438">
            <v>24</v>
          </cell>
          <cell r="B1438">
            <v>2</v>
          </cell>
          <cell r="C1438">
            <v>6</v>
          </cell>
          <cell r="D1438" t="str">
            <v>PA2007</v>
          </cell>
          <cell r="E1438">
            <v>16</v>
          </cell>
          <cell r="F1438" t="str">
            <v>Hoplolaimidae</v>
          </cell>
          <cell r="G1438" t="str">
            <v>female</v>
          </cell>
          <cell r="H1438" t="str">
            <v>herbivor</v>
          </cell>
          <cell r="I1438">
            <v>0</v>
          </cell>
        </row>
        <row r="1439">
          <cell r="A1439">
            <v>25</v>
          </cell>
          <cell r="B1439">
            <v>2</v>
          </cell>
          <cell r="C1439">
            <v>6</v>
          </cell>
          <cell r="D1439" t="str">
            <v>PA2007</v>
          </cell>
          <cell r="E1439">
            <v>16</v>
          </cell>
          <cell r="F1439" t="str">
            <v>Dolichodoridae</v>
          </cell>
          <cell r="G1439" t="str">
            <v>female</v>
          </cell>
          <cell r="H1439" t="str">
            <v>herbivor</v>
          </cell>
          <cell r="I1439">
            <v>0</v>
          </cell>
        </row>
        <row r="1440">
          <cell r="A1440">
            <v>26</v>
          </cell>
          <cell r="B1440">
            <v>2</v>
          </cell>
          <cell r="C1440">
            <v>6</v>
          </cell>
          <cell r="D1440" t="str">
            <v>PA2007</v>
          </cell>
          <cell r="E1440">
            <v>16</v>
          </cell>
          <cell r="F1440" t="str">
            <v>Dolichodoridae</v>
          </cell>
          <cell r="G1440" t="str">
            <v>female</v>
          </cell>
          <cell r="H1440" t="str">
            <v>herbivor</v>
          </cell>
          <cell r="I1440">
            <v>0</v>
          </cell>
        </row>
        <row r="1441">
          <cell r="A1441">
            <v>27</v>
          </cell>
          <cell r="B1441">
            <v>2</v>
          </cell>
          <cell r="C1441">
            <v>6</v>
          </cell>
          <cell r="D1441" t="str">
            <v>PA2007</v>
          </cell>
          <cell r="E1441">
            <v>16</v>
          </cell>
          <cell r="F1441" t="str">
            <v>Hoplolaimidae</v>
          </cell>
          <cell r="G1441" t="str">
            <v>female</v>
          </cell>
          <cell r="H1441" t="str">
            <v>herbivor</v>
          </cell>
          <cell r="I1441">
            <v>0</v>
          </cell>
        </row>
        <row r="1442">
          <cell r="A1442">
            <v>28</v>
          </cell>
          <cell r="B1442">
            <v>2</v>
          </cell>
          <cell r="C1442">
            <v>6</v>
          </cell>
          <cell r="D1442" t="str">
            <v>PA2007</v>
          </cell>
          <cell r="E1442">
            <v>16</v>
          </cell>
          <cell r="F1442" t="str">
            <v>Dolichodoridae</v>
          </cell>
          <cell r="G1442" t="str">
            <v>juvenil</v>
          </cell>
          <cell r="H1442" t="str">
            <v>herbivor</v>
          </cell>
          <cell r="I1442">
            <v>0</v>
          </cell>
        </row>
        <row r="1443">
          <cell r="A1443">
            <v>29</v>
          </cell>
          <cell r="B1443">
            <v>2</v>
          </cell>
          <cell r="C1443">
            <v>6</v>
          </cell>
          <cell r="D1443" t="str">
            <v>PA2007</v>
          </cell>
          <cell r="E1443">
            <v>16</v>
          </cell>
          <cell r="F1443" t="str">
            <v>Dolichodoridae</v>
          </cell>
          <cell r="G1443" t="str">
            <v>male</v>
          </cell>
          <cell r="H1443" t="str">
            <v>herbivor</v>
          </cell>
          <cell r="I1443">
            <v>0</v>
          </cell>
        </row>
        <row r="1444">
          <cell r="A1444">
            <v>30</v>
          </cell>
          <cell r="B1444">
            <v>2</v>
          </cell>
          <cell r="C1444">
            <v>6</v>
          </cell>
          <cell r="D1444" t="str">
            <v>PA2007</v>
          </cell>
          <cell r="E1444">
            <v>16</v>
          </cell>
          <cell r="F1444" t="str">
            <v>Dolichodoridae</v>
          </cell>
          <cell r="G1444" t="str">
            <v>juvenil</v>
          </cell>
          <cell r="H1444" t="str">
            <v>herbivor</v>
          </cell>
          <cell r="I1444">
            <v>0</v>
          </cell>
        </row>
        <row r="1445">
          <cell r="A1445">
            <v>31</v>
          </cell>
          <cell r="B1445">
            <v>2</v>
          </cell>
          <cell r="C1445">
            <v>6</v>
          </cell>
          <cell r="D1445" t="str">
            <v>PA2007</v>
          </cell>
          <cell r="E1445">
            <v>16</v>
          </cell>
          <cell r="F1445" t="str">
            <v>Cephalobidae</v>
          </cell>
          <cell r="G1445" t="str">
            <v>female</v>
          </cell>
          <cell r="H1445" t="str">
            <v>bacterivor</v>
          </cell>
          <cell r="I1445">
            <v>0</v>
          </cell>
        </row>
        <row r="1446">
          <cell r="A1446">
            <v>32</v>
          </cell>
          <cell r="B1446">
            <v>2</v>
          </cell>
          <cell r="C1446">
            <v>6</v>
          </cell>
          <cell r="D1446" t="str">
            <v>PA2007</v>
          </cell>
          <cell r="E1446">
            <v>16</v>
          </cell>
          <cell r="F1446" t="str">
            <v>Hoplolaimidae</v>
          </cell>
          <cell r="G1446" t="str">
            <v>female</v>
          </cell>
          <cell r="H1446" t="str">
            <v>herbivor</v>
          </cell>
          <cell r="I1446">
            <v>0</v>
          </cell>
        </row>
        <row r="1447">
          <cell r="A1447">
            <v>33</v>
          </cell>
          <cell r="B1447">
            <v>2</v>
          </cell>
          <cell r="C1447">
            <v>6</v>
          </cell>
          <cell r="D1447" t="str">
            <v>PA2007</v>
          </cell>
          <cell r="E1447">
            <v>16</v>
          </cell>
          <cell r="F1447" t="str">
            <v>Hoplolaimidae</v>
          </cell>
          <cell r="G1447" t="str">
            <v>female</v>
          </cell>
          <cell r="H1447" t="str">
            <v>herbivor</v>
          </cell>
          <cell r="I1447">
            <v>0</v>
          </cell>
        </row>
        <row r="1448">
          <cell r="A1448">
            <v>34</v>
          </cell>
          <cell r="B1448">
            <v>2</v>
          </cell>
          <cell r="C1448">
            <v>6</v>
          </cell>
          <cell r="D1448" t="str">
            <v>PA2007</v>
          </cell>
          <cell r="E1448">
            <v>16</v>
          </cell>
          <cell r="F1448" t="str">
            <v>Dolichodoridae</v>
          </cell>
          <cell r="G1448" t="str">
            <v>female</v>
          </cell>
          <cell r="H1448" t="str">
            <v>herbivor</v>
          </cell>
          <cell r="I1448">
            <v>0</v>
          </cell>
        </row>
        <row r="1449">
          <cell r="A1449">
            <v>35</v>
          </cell>
          <cell r="B1449">
            <v>2</v>
          </cell>
          <cell r="C1449">
            <v>6</v>
          </cell>
          <cell r="D1449" t="str">
            <v>PA2007</v>
          </cell>
          <cell r="E1449">
            <v>16</v>
          </cell>
          <cell r="F1449" t="str">
            <v>Dolichodoridae</v>
          </cell>
          <cell r="G1449" t="str">
            <v>female</v>
          </cell>
          <cell r="H1449" t="str">
            <v>herbivor</v>
          </cell>
          <cell r="I1449" t="str">
            <v>x</v>
          </cell>
        </row>
        <row r="1450">
          <cell r="A1450">
            <v>36</v>
          </cell>
          <cell r="B1450">
            <v>2</v>
          </cell>
          <cell r="C1450">
            <v>6</v>
          </cell>
          <cell r="D1450" t="str">
            <v>PA2007</v>
          </cell>
          <cell r="E1450">
            <v>16</v>
          </cell>
          <cell r="F1450" t="str">
            <v>Hoplolaimidae</v>
          </cell>
          <cell r="G1450" t="str">
            <v>juvenil</v>
          </cell>
          <cell r="H1450" t="str">
            <v>herbivor</v>
          </cell>
          <cell r="I1450">
            <v>0</v>
          </cell>
        </row>
        <row r="1451">
          <cell r="A1451">
            <v>37</v>
          </cell>
          <cell r="B1451">
            <v>2</v>
          </cell>
          <cell r="C1451">
            <v>6</v>
          </cell>
          <cell r="D1451" t="str">
            <v>PA2007</v>
          </cell>
          <cell r="E1451">
            <v>16</v>
          </cell>
          <cell r="F1451" t="str">
            <v>Rhabditidae</v>
          </cell>
          <cell r="G1451" t="str">
            <v>dauer</v>
          </cell>
          <cell r="H1451" t="str">
            <v>bacterivor</v>
          </cell>
          <cell r="I1451">
            <v>0</v>
          </cell>
        </row>
        <row r="1452">
          <cell r="A1452">
            <v>38</v>
          </cell>
          <cell r="B1452">
            <v>2</v>
          </cell>
          <cell r="C1452">
            <v>6</v>
          </cell>
          <cell r="D1452" t="str">
            <v>PA2007</v>
          </cell>
          <cell r="E1452">
            <v>16</v>
          </cell>
          <cell r="F1452" t="str">
            <v>Dolichodoridae</v>
          </cell>
          <cell r="G1452" t="str">
            <v>juvenil</v>
          </cell>
          <cell r="H1452" t="str">
            <v>herbivor</v>
          </cell>
          <cell r="I1452">
            <v>0</v>
          </cell>
        </row>
        <row r="1453">
          <cell r="A1453">
            <v>39</v>
          </cell>
          <cell r="B1453">
            <v>2</v>
          </cell>
          <cell r="C1453">
            <v>6</v>
          </cell>
          <cell r="D1453" t="str">
            <v>PA2007</v>
          </cell>
          <cell r="E1453">
            <v>16</v>
          </cell>
          <cell r="F1453" t="str">
            <v>Panagrolaimidae</v>
          </cell>
          <cell r="G1453" t="str">
            <v>female</v>
          </cell>
          <cell r="H1453" t="str">
            <v>bacterivor</v>
          </cell>
          <cell r="I1453">
            <v>0</v>
          </cell>
        </row>
        <row r="1454">
          <cell r="A1454">
            <v>40</v>
          </cell>
          <cell r="B1454">
            <v>2</v>
          </cell>
          <cell r="C1454">
            <v>6</v>
          </cell>
          <cell r="D1454" t="str">
            <v>PA2007</v>
          </cell>
          <cell r="E1454">
            <v>16</v>
          </cell>
          <cell r="F1454" t="str">
            <v>Dolichodoridae</v>
          </cell>
          <cell r="G1454" t="str">
            <v>female</v>
          </cell>
          <cell r="H1454" t="str">
            <v>herbivor</v>
          </cell>
          <cell r="I1454">
            <v>0</v>
          </cell>
        </row>
        <row r="1455">
          <cell r="A1455">
            <v>41</v>
          </cell>
          <cell r="B1455">
            <v>2</v>
          </cell>
          <cell r="C1455">
            <v>6</v>
          </cell>
          <cell r="D1455" t="str">
            <v>PA2007</v>
          </cell>
          <cell r="E1455">
            <v>16</v>
          </cell>
          <cell r="F1455" t="str">
            <v>Hoplolaimidae</v>
          </cell>
          <cell r="G1455" t="str">
            <v>female</v>
          </cell>
          <cell r="H1455" t="str">
            <v>herbivor</v>
          </cell>
          <cell r="I1455">
            <v>0</v>
          </cell>
        </row>
        <row r="1456">
          <cell r="A1456">
            <v>42</v>
          </cell>
          <cell r="B1456">
            <v>2</v>
          </cell>
          <cell r="C1456">
            <v>6</v>
          </cell>
          <cell r="D1456" t="str">
            <v>PA2007</v>
          </cell>
          <cell r="E1456">
            <v>16</v>
          </cell>
          <cell r="F1456" t="str">
            <v>Dolichodoridae</v>
          </cell>
          <cell r="G1456" t="str">
            <v>female</v>
          </cell>
          <cell r="H1456" t="str">
            <v>herbivor</v>
          </cell>
          <cell r="I1456">
            <v>0</v>
          </cell>
        </row>
        <row r="1457">
          <cell r="A1457">
            <v>43</v>
          </cell>
          <cell r="B1457">
            <v>2</v>
          </cell>
          <cell r="C1457">
            <v>6</v>
          </cell>
          <cell r="D1457" t="str">
            <v>PA2007</v>
          </cell>
          <cell r="E1457">
            <v>16</v>
          </cell>
          <cell r="F1457" t="str">
            <v>Hoplolaimidae</v>
          </cell>
          <cell r="G1457" t="str">
            <v>juvenil</v>
          </cell>
          <cell r="H1457" t="str">
            <v>herbivor</v>
          </cell>
          <cell r="I1457">
            <v>0</v>
          </cell>
        </row>
        <row r="1458">
          <cell r="A1458">
            <v>44</v>
          </cell>
          <cell r="B1458">
            <v>2</v>
          </cell>
          <cell r="C1458">
            <v>6</v>
          </cell>
          <cell r="D1458" t="str">
            <v>PA2007</v>
          </cell>
          <cell r="E1458">
            <v>16</v>
          </cell>
          <cell r="F1458" t="str">
            <v>Rhabditidae</v>
          </cell>
          <cell r="G1458" t="str">
            <v>juvenil</v>
          </cell>
          <cell r="H1458" t="str">
            <v>bacterivor</v>
          </cell>
          <cell r="I1458">
            <v>0</v>
          </cell>
        </row>
        <row r="1459">
          <cell r="A1459">
            <v>45</v>
          </cell>
          <cell r="B1459">
            <v>2</v>
          </cell>
          <cell r="C1459">
            <v>6</v>
          </cell>
          <cell r="D1459" t="str">
            <v>PA2007</v>
          </cell>
          <cell r="E1459">
            <v>16</v>
          </cell>
          <cell r="F1459" t="str">
            <v>Aporcelaimidae</v>
          </cell>
          <cell r="G1459" t="str">
            <v>juvenil</v>
          </cell>
          <cell r="H1459" t="str">
            <v>carnivor</v>
          </cell>
          <cell r="I1459">
            <v>0</v>
          </cell>
        </row>
        <row r="1460">
          <cell r="A1460">
            <v>46</v>
          </cell>
          <cell r="B1460">
            <v>2</v>
          </cell>
          <cell r="C1460">
            <v>6</v>
          </cell>
          <cell r="D1460" t="str">
            <v>PA2007</v>
          </cell>
          <cell r="E1460">
            <v>16</v>
          </cell>
          <cell r="F1460" t="str">
            <v>Dolichodoridae</v>
          </cell>
          <cell r="G1460" t="str">
            <v>male</v>
          </cell>
          <cell r="H1460" t="str">
            <v>herbivor</v>
          </cell>
          <cell r="I1460">
            <v>0</v>
          </cell>
        </row>
        <row r="1461">
          <cell r="A1461">
            <v>47</v>
          </cell>
          <cell r="B1461">
            <v>2</v>
          </cell>
          <cell r="C1461">
            <v>6</v>
          </cell>
          <cell r="D1461" t="str">
            <v>PA2007</v>
          </cell>
          <cell r="E1461">
            <v>16</v>
          </cell>
          <cell r="F1461" t="str">
            <v>Dolichodoridae</v>
          </cell>
          <cell r="G1461" t="str">
            <v>female</v>
          </cell>
          <cell r="H1461" t="str">
            <v>herbivor</v>
          </cell>
          <cell r="I1461">
            <v>0</v>
          </cell>
        </row>
        <row r="1462">
          <cell r="A1462">
            <v>48</v>
          </cell>
          <cell r="B1462">
            <v>2</v>
          </cell>
          <cell r="C1462">
            <v>6</v>
          </cell>
          <cell r="D1462" t="str">
            <v>PA2007</v>
          </cell>
          <cell r="E1462">
            <v>16</v>
          </cell>
          <cell r="F1462" t="str">
            <v>Hoplolaimidae</v>
          </cell>
          <cell r="G1462" t="str">
            <v>female</v>
          </cell>
          <cell r="H1462" t="str">
            <v>herbivor</v>
          </cell>
          <cell r="I1462">
            <v>0</v>
          </cell>
        </row>
        <row r="1463">
          <cell r="A1463">
            <v>49</v>
          </cell>
          <cell r="B1463">
            <v>2</v>
          </cell>
          <cell r="C1463">
            <v>6</v>
          </cell>
          <cell r="D1463" t="str">
            <v>PA2007</v>
          </cell>
          <cell r="E1463">
            <v>16</v>
          </cell>
          <cell r="F1463" t="str">
            <v>Plectidae</v>
          </cell>
          <cell r="G1463" t="str">
            <v>female</v>
          </cell>
          <cell r="H1463" t="str">
            <v>bacterivor</v>
          </cell>
          <cell r="I1463">
            <v>0</v>
          </cell>
        </row>
        <row r="1464">
          <cell r="A1464">
            <v>50</v>
          </cell>
          <cell r="B1464">
            <v>2</v>
          </cell>
          <cell r="C1464">
            <v>6</v>
          </cell>
          <cell r="D1464" t="str">
            <v>PA2007</v>
          </cell>
          <cell r="E1464">
            <v>16</v>
          </cell>
          <cell r="F1464" t="str">
            <v>Hoplolaimidae</v>
          </cell>
          <cell r="G1464" t="str">
            <v>female</v>
          </cell>
          <cell r="H1464" t="str">
            <v>herbivor</v>
          </cell>
          <cell r="I1464">
            <v>0</v>
          </cell>
        </row>
        <row r="1465">
          <cell r="A1465">
            <v>51</v>
          </cell>
          <cell r="B1465">
            <v>2</v>
          </cell>
          <cell r="C1465">
            <v>6</v>
          </cell>
          <cell r="D1465" t="str">
            <v>PA2007</v>
          </cell>
          <cell r="E1465">
            <v>16</v>
          </cell>
          <cell r="F1465" t="str">
            <v>Hoplolaimidae</v>
          </cell>
          <cell r="G1465" t="str">
            <v>female</v>
          </cell>
          <cell r="H1465" t="str">
            <v>herbivor</v>
          </cell>
          <cell r="I1465">
            <v>0</v>
          </cell>
        </row>
        <row r="1466">
          <cell r="A1466">
            <v>52</v>
          </cell>
          <cell r="B1466">
            <v>2</v>
          </cell>
          <cell r="C1466">
            <v>6</v>
          </cell>
          <cell r="D1466" t="str">
            <v>PA2007</v>
          </cell>
          <cell r="E1466">
            <v>16</v>
          </cell>
          <cell r="F1466" t="str">
            <v>Cephalobidae</v>
          </cell>
          <cell r="G1466" t="str">
            <v>juvenil</v>
          </cell>
          <cell r="H1466" t="str">
            <v>bacterivor</v>
          </cell>
          <cell r="I1466">
            <v>0</v>
          </cell>
        </row>
        <row r="1467">
          <cell r="A1467">
            <v>53</v>
          </cell>
          <cell r="B1467">
            <v>2</v>
          </cell>
          <cell r="C1467">
            <v>6</v>
          </cell>
          <cell r="D1467" t="str">
            <v>PA2007</v>
          </cell>
          <cell r="E1467">
            <v>16</v>
          </cell>
          <cell r="F1467" t="str">
            <v>Dolichodoridae</v>
          </cell>
          <cell r="G1467" t="str">
            <v>female</v>
          </cell>
          <cell r="H1467" t="str">
            <v>herbivor</v>
          </cell>
          <cell r="I1467">
            <v>0</v>
          </cell>
        </row>
        <row r="1468">
          <cell r="A1468">
            <v>54</v>
          </cell>
          <cell r="B1468">
            <v>2</v>
          </cell>
          <cell r="C1468">
            <v>6</v>
          </cell>
          <cell r="D1468" t="str">
            <v>PA2007</v>
          </cell>
          <cell r="E1468">
            <v>16</v>
          </cell>
          <cell r="F1468" t="str">
            <v>Dolichodoridae</v>
          </cell>
          <cell r="G1468" t="str">
            <v>juvenil</v>
          </cell>
          <cell r="H1468" t="str">
            <v>herbivor</v>
          </cell>
          <cell r="I1468">
            <v>0</v>
          </cell>
        </row>
        <row r="1469">
          <cell r="A1469">
            <v>55</v>
          </cell>
          <cell r="B1469">
            <v>2</v>
          </cell>
          <cell r="C1469">
            <v>6</v>
          </cell>
          <cell r="D1469" t="str">
            <v>PA2007</v>
          </cell>
          <cell r="E1469">
            <v>16</v>
          </cell>
          <cell r="F1469" t="str">
            <v>Plectidae</v>
          </cell>
          <cell r="G1469" t="str">
            <v>female</v>
          </cell>
          <cell r="H1469" t="str">
            <v>bacterivor</v>
          </cell>
          <cell r="I1469">
            <v>0</v>
          </cell>
        </row>
        <row r="1470">
          <cell r="A1470">
            <v>56</v>
          </cell>
          <cell r="B1470">
            <v>2</v>
          </cell>
          <cell r="C1470">
            <v>6</v>
          </cell>
          <cell r="D1470" t="str">
            <v>PA2007</v>
          </cell>
          <cell r="E1470">
            <v>16</v>
          </cell>
          <cell r="F1470" t="str">
            <v>Dolichodoridae</v>
          </cell>
          <cell r="G1470" t="str">
            <v>juvenil</v>
          </cell>
          <cell r="H1470" t="str">
            <v>herbivor</v>
          </cell>
          <cell r="I1470">
            <v>0</v>
          </cell>
        </row>
        <row r="1471">
          <cell r="A1471">
            <v>57</v>
          </cell>
          <cell r="B1471">
            <v>2</v>
          </cell>
          <cell r="C1471">
            <v>6</v>
          </cell>
          <cell r="D1471" t="str">
            <v>PA2007</v>
          </cell>
          <cell r="E1471">
            <v>16</v>
          </cell>
          <cell r="F1471" t="str">
            <v>Dolichodoridae</v>
          </cell>
          <cell r="G1471" t="str">
            <v>female</v>
          </cell>
          <cell r="H1471" t="str">
            <v>herbivor</v>
          </cell>
          <cell r="I1471">
            <v>0</v>
          </cell>
        </row>
        <row r="1472">
          <cell r="A1472">
            <v>58</v>
          </cell>
          <cell r="B1472">
            <v>2</v>
          </cell>
          <cell r="C1472">
            <v>6</v>
          </cell>
          <cell r="D1472" t="str">
            <v>PA2007</v>
          </cell>
          <cell r="E1472">
            <v>16</v>
          </cell>
          <cell r="F1472" t="str">
            <v>Dolichodoridae</v>
          </cell>
          <cell r="G1472" t="str">
            <v>female</v>
          </cell>
          <cell r="H1472" t="str">
            <v>herbivor</v>
          </cell>
          <cell r="I1472">
            <v>0</v>
          </cell>
        </row>
        <row r="1473">
          <cell r="A1473">
            <v>59</v>
          </cell>
          <cell r="B1473">
            <v>2</v>
          </cell>
          <cell r="C1473">
            <v>6</v>
          </cell>
          <cell r="D1473" t="str">
            <v>PA2007</v>
          </cell>
          <cell r="E1473">
            <v>16</v>
          </cell>
          <cell r="F1473" t="str">
            <v>Hoplolaimidae</v>
          </cell>
          <cell r="G1473" t="str">
            <v>female</v>
          </cell>
          <cell r="H1473" t="str">
            <v>herbivor</v>
          </cell>
          <cell r="I1473">
            <v>0</v>
          </cell>
        </row>
        <row r="1474">
          <cell r="A1474">
            <v>60</v>
          </cell>
          <cell r="B1474">
            <v>2</v>
          </cell>
          <cell r="C1474">
            <v>6</v>
          </cell>
          <cell r="D1474" t="str">
            <v>PA2007</v>
          </cell>
          <cell r="E1474">
            <v>16</v>
          </cell>
          <cell r="F1474" t="str">
            <v>Plectidae</v>
          </cell>
          <cell r="G1474" t="str">
            <v>female</v>
          </cell>
          <cell r="H1474" t="str">
            <v>bacterivor</v>
          </cell>
          <cell r="I1474" t="str">
            <v>x</v>
          </cell>
        </row>
        <row r="1475">
          <cell r="A1475">
            <v>61</v>
          </cell>
          <cell r="B1475">
            <v>2</v>
          </cell>
          <cell r="C1475">
            <v>6</v>
          </cell>
          <cell r="D1475" t="str">
            <v>PA2007</v>
          </cell>
          <cell r="E1475">
            <v>16</v>
          </cell>
          <cell r="F1475" t="str">
            <v>Hoplolaimidae</v>
          </cell>
          <cell r="G1475" t="str">
            <v>female</v>
          </cell>
          <cell r="H1475" t="str">
            <v>herbivor</v>
          </cell>
          <cell r="I1475">
            <v>0</v>
          </cell>
        </row>
        <row r="1476">
          <cell r="A1476">
            <v>62</v>
          </cell>
          <cell r="B1476">
            <v>2</v>
          </cell>
          <cell r="C1476">
            <v>6</v>
          </cell>
          <cell r="D1476" t="str">
            <v>PA2007</v>
          </cell>
          <cell r="E1476">
            <v>16</v>
          </cell>
          <cell r="F1476" t="str">
            <v>Dolichodoridae</v>
          </cell>
          <cell r="G1476" t="str">
            <v>juvenil</v>
          </cell>
          <cell r="H1476" t="str">
            <v>herbivor</v>
          </cell>
          <cell r="I1476">
            <v>0</v>
          </cell>
        </row>
        <row r="1477">
          <cell r="A1477">
            <v>63</v>
          </cell>
          <cell r="B1477">
            <v>2</v>
          </cell>
          <cell r="C1477">
            <v>6</v>
          </cell>
          <cell r="D1477" t="str">
            <v>PA2007</v>
          </cell>
          <cell r="E1477">
            <v>16</v>
          </cell>
          <cell r="F1477" t="str">
            <v>Hoplolaimidae</v>
          </cell>
          <cell r="G1477" t="str">
            <v>female</v>
          </cell>
          <cell r="H1477" t="str">
            <v>herbivor</v>
          </cell>
          <cell r="I1477">
            <v>0</v>
          </cell>
        </row>
        <row r="1478">
          <cell r="A1478">
            <v>64</v>
          </cell>
          <cell r="B1478">
            <v>2</v>
          </cell>
          <cell r="C1478">
            <v>6</v>
          </cell>
          <cell r="D1478" t="str">
            <v>PA2007</v>
          </cell>
          <cell r="E1478">
            <v>16</v>
          </cell>
          <cell r="F1478" t="str">
            <v>Dolichodoridae</v>
          </cell>
          <cell r="G1478" t="str">
            <v>female</v>
          </cell>
          <cell r="H1478" t="str">
            <v>herbivor</v>
          </cell>
          <cell r="I1478">
            <v>0</v>
          </cell>
        </row>
        <row r="1479">
          <cell r="A1479">
            <v>65</v>
          </cell>
          <cell r="B1479">
            <v>2</v>
          </cell>
          <cell r="C1479">
            <v>6</v>
          </cell>
          <cell r="D1479" t="str">
            <v>PA2007</v>
          </cell>
          <cell r="E1479">
            <v>16</v>
          </cell>
          <cell r="F1479" t="str">
            <v>Hoplolaimidae</v>
          </cell>
          <cell r="G1479" t="str">
            <v>female</v>
          </cell>
          <cell r="H1479" t="str">
            <v>herbivor</v>
          </cell>
          <cell r="I1479">
            <v>0</v>
          </cell>
        </row>
        <row r="1480">
          <cell r="A1480">
            <v>66</v>
          </cell>
          <cell r="B1480">
            <v>2</v>
          </cell>
          <cell r="C1480">
            <v>6</v>
          </cell>
          <cell r="D1480" t="str">
            <v>PA2007</v>
          </cell>
          <cell r="E1480">
            <v>16</v>
          </cell>
          <cell r="F1480" t="str">
            <v>Dolichodoridae</v>
          </cell>
          <cell r="G1480" t="str">
            <v>juvenil</v>
          </cell>
          <cell r="H1480" t="str">
            <v>herbivor</v>
          </cell>
          <cell r="I1480">
            <v>0</v>
          </cell>
        </row>
        <row r="1481">
          <cell r="A1481">
            <v>67</v>
          </cell>
          <cell r="B1481">
            <v>2</v>
          </cell>
          <cell r="C1481">
            <v>6</v>
          </cell>
          <cell r="D1481" t="str">
            <v>PA2007</v>
          </cell>
          <cell r="E1481">
            <v>16</v>
          </cell>
          <cell r="F1481" t="str">
            <v>Plectidae</v>
          </cell>
          <cell r="G1481" t="str">
            <v>juvenil</v>
          </cell>
          <cell r="H1481" t="str">
            <v>bacterivor</v>
          </cell>
          <cell r="I1481">
            <v>0</v>
          </cell>
        </row>
        <row r="1482">
          <cell r="A1482">
            <v>68</v>
          </cell>
          <cell r="B1482">
            <v>2</v>
          </cell>
          <cell r="C1482">
            <v>6</v>
          </cell>
          <cell r="D1482" t="str">
            <v>PA2007</v>
          </cell>
          <cell r="E1482">
            <v>16</v>
          </cell>
          <cell r="F1482" t="str">
            <v>Hoplolaimidae</v>
          </cell>
          <cell r="G1482" t="str">
            <v>female</v>
          </cell>
          <cell r="H1482" t="str">
            <v>herbivor</v>
          </cell>
          <cell r="I1482">
            <v>0</v>
          </cell>
        </row>
        <row r="1483">
          <cell r="A1483">
            <v>69</v>
          </cell>
          <cell r="B1483">
            <v>2</v>
          </cell>
          <cell r="C1483">
            <v>6</v>
          </cell>
          <cell r="D1483" t="str">
            <v>PA2007</v>
          </cell>
          <cell r="E1483">
            <v>16</v>
          </cell>
          <cell r="F1483" t="str">
            <v>Hoplolaimidae</v>
          </cell>
          <cell r="G1483" t="str">
            <v>juvenil</v>
          </cell>
          <cell r="H1483" t="str">
            <v>herbivor</v>
          </cell>
          <cell r="I1483">
            <v>0</v>
          </cell>
        </row>
        <row r="1484">
          <cell r="A1484">
            <v>70</v>
          </cell>
          <cell r="B1484">
            <v>2</v>
          </cell>
          <cell r="C1484">
            <v>6</v>
          </cell>
          <cell r="D1484" t="str">
            <v>PA2007</v>
          </cell>
          <cell r="E1484">
            <v>16</v>
          </cell>
          <cell r="F1484" t="str">
            <v>Aporcelaimidae</v>
          </cell>
          <cell r="G1484" t="str">
            <v>juvenil</v>
          </cell>
          <cell r="H1484" t="str">
            <v>carnivor</v>
          </cell>
          <cell r="I1484">
            <v>0</v>
          </cell>
        </row>
        <row r="1485">
          <cell r="A1485">
            <v>71</v>
          </cell>
          <cell r="B1485">
            <v>2</v>
          </cell>
          <cell r="C1485">
            <v>6</v>
          </cell>
          <cell r="D1485" t="str">
            <v>PA2007</v>
          </cell>
          <cell r="E1485">
            <v>16</v>
          </cell>
          <cell r="F1485" t="str">
            <v>Dolichodoridae</v>
          </cell>
          <cell r="G1485" t="str">
            <v>female</v>
          </cell>
          <cell r="H1485" t="str">
            <v>herbivor</v>
          </cell>
          <cell r="I1485">
            <v>0</v>
          </cell>
        </row>
        <row r="1486">
          <cell r="A1486">
            <v>72</v>
          </cell>
          <cell r="B1486">
            <v>2</v>
          </cell>
          <cell r="C1486">
            <v>6</v>
          </cell>
          <cell r="D1486" t="str">
            <v>PA2007</v>
          </cell>
          <cell r="E1486">
            <v>16</v>
          </cell>
          <cell r="F1486" t="str">
            <v>Hoplolaimidae</v>
          </cell>
          <cell r="G1486" t="str">
            <v>female</v>
          </cell>
          <cell r="H1486" t="str">
            <v>herbivor</v>
          </cell>
          <cell r="I1486">
            <v>0</v>
          </cell>
        </row>
        <row r="1487">
          <cell r="A1487">
            <v>73</v>
          </cell>
          <cell r="B1487">
            <v>2</v>
          </cell>
          <cell r="C1487">
            <v>6</v>
          </cell>
          <cell r="D1487" t="str">
            <v>PA2007</v>
          </cell>
          <cell r="E1487">
            <v>16</v>
          </cell>
          <cell r="F1487" t="str">
            <v>Aporcelaimidae</v>
          </cell>
          <cell r="G1487" t="str">
            <v>juvenil</v>
          </cell>
          <cell r="H1487" t="str">
            <v>carnivor</v>
          </cell>
          <cell r="I1487">
            <v>0</v>
          </cell>
        </row>
        <row r="1488">
          <cell r="A1488">
            <v>74</v>
          </cell>
          <cell r="B1488">
            <v>2</v>
          </cell>
          <cell r="C1488">
            <v>6</v>
          </cell>
          <cell r="D1488" t="str">
            <v>PA2007</v>
          </cell>
          <cell r="E1488">
            <v>16</v>
          </cell>
          <cell r="F1488" t="str">
            <v>Rhabditidae</v>
          </cell>
          <cell r="G1488" t="str">
            <v>female</v>
          </cell>
          <cell r="H1488" t="str">
            <v>bacterivor</v>
          </cell>
          <cell r="I1488">
            <v>0</v>
          </cell>
        </row>
        <row r="1489">
          <cell r="A1489">
            <v>75</v>
          </cell>
          <cell r="B1489">
            <v>2</v>
          </cell>
          <cell r="C1489">
            <v>6</v>
          </cell>
          <cell r="D1489" t="str">
            <v>PA2007</v>
          </cell>
          <cell r="E1489">
            <v>16</v>
          </cell>
          <cell r="F1489" t="str">
            <v>Dolichodoridae</v>
          </cell>
          <cell r="G1489" t="str">
            <v>female</v>
          </cell>
          <cell r="H1489" t="str">
            <v>herbivor</v>
          </cell>
          <cell r="I1489">
            <v>0</v>
          </cell>
        </row>
        <row r="1490">
          <cell r="A1490">
            <v>76</v>
          </cell>
          <cell r="B1490">
            <v>2</v>
          </cell>
          <cell r="C1490">
            <v>6</v>
          </cell>
          <cell r="D1490" t="str">
            <v>PA2007</v>
          </cell>
          <cell r="E1490">
            <v>16</v>
          </cell>
          <cell r="F1490" t="str">
            <v>Dolichodoridae</v>
          </cell>
          <cell r="G1490" t="str">
            <v>juvenil</v>
          </cell>
          <cell r="H1490" t="str">
            <v>herbivor</v>
          </cell>
          <cell r="I1490">
            <v>0</v>
          </cell>
        </row>
        <row r="1491">
          <cell r="A1491">
            <v>77</v>
          </cell>
          <cell r="B1491">
            <v>2</v>
          </cell>
          <cell r="C1491">
            <v>6</v>
          </cell>
          <cell r="D1491" t="str">
            <v>PA2007</v>
          </cell>
          <cell r="E1491">
            <v>16</v>
          </cell>
          <cell r="F1491" t="str">
            <v>Plectidae</v>
          </cell>
          <cell r="G1491" t="str">
            <v>male</v>
          </cell>
          <cell r="H1491" t="str">
            <v>bacterivor</v>
          </cell>
          <cell r="I1491">
            <v>0</v>
          </cell>
        </row>
        <row r="1492">
          <cell r="A1492">
            <v>78</v>
          </cell>
          <cell r="B1492">
            <v>2</v>
          </cell>
          <cell r="C1492">
            <v>6</v>
          </cell>
          <cell r="D1492" t="str">
            <v>PA2007</v>
          </cell>
          <cell r="E1492">
            <v>16</v>
          </cell>
          <cell r="F1492" t="str">
            <v>Dolichodoridae</v>
          </cell>
          <cell r="G1492" t="str">
            <v>female</v>
          </cell>
          <cell r="H1492" t="str">
            <v>herbivor</v>
          </cell>
          <cell r="I1492">
            <v>0</v>
          </cell>
        </row>
        <row r="1493">
          <cell r="A1493">
            <v>79</v>
          </cell>
          <cell r="B1493">
            <v>2</v>
          </cell>
          <cell r="C1493">
            <v>6</v>
          </cell>
          <cell r="D1493" t="str">
            <v>PA2007</v>
          </cell>
          <cell r="E1493">
            <v>16</v>
          </cell>
          <cell r="F1493" t="str">
            <v>Rhabditidae</v>
          </cell>
          <cell r="G1493" t="str">
            <v>male</v>
          </cell>
          <cell r="H1493" t="str">
            <v>bacterivor</v>
          </cell>
          <cell r="I1493">
            <v>0</v>
          </cell>
        </row>
        <row r="1494">
          <cell r="A1494">
            <v>80</v>
          </cell>
          <cell r="B1494">
            <v>2</v>
          </cell>
          <cell r="C1494">
            <v>6</v>
          </cell>
          <cell r="D1494" t="str">
            <v>PA2007</v>
          </cell>
          <cell r="E1494">
            <v>16</v>
          </cell>
          <cell r="F1494" t="str">
            <v>Dolichodoridae</v>
          </cell>
          <cell r="G1494" t="str">
            <v>male</v>
          </cell>
          <cell r="H1494" t="str">
            <v>herbivor</v>
          </cell>
          <cell r="I1494">
            <v>0</v>
          </cell>
        </row>
        <row r="1495">
          <cell r="A1495">
            <v>81</v>
          </cell>
          <cell r="B1495">
            <v>2</v>
          </cell>
          <cell r="C1495">
            <v>6</v>
          </cell>
          <cell r="D1495" t="str">
            <v>PA2007</v>
          </cell>
          <cell r="E1495">
            <v>16</v>
          </cell>
          <cell r="F1495" t="str">
            <v>Dolichodoridae</v>
          </cell>
          <cell r="G1495" t="str">
            <v>female</v>
          </cell>
          <cell r="H1495" t="str">
            <v>herbivor</v>
          </cell>
          <cell r="I1495">
            <v>0</v>
          </cell>
        </row>
        <row r="1496">
          <cell r="A1496">
            <v>82</v>
          </cell>
          <cell r="B1496">
            <v>2</v>
          </cell>
          <cell r="C1496">
            <v>6</v>
          </cell>
          <cell r="D1496" t="str">
            <v>PA2007</v>
          </cell>
          <cell r="E1496">
            <v>16</v>
          </cell>
          <cell r="F1496" t="str">
            <v>Dolichodoridae</v>
          </cell>
          <cell r="G1496" t="str">
            <v>female</v>
          </cell>
          <cell r="H1496" t="str">
            <v>herbivor</v>
          </cell>
          <cell r="I1496">
            <v>0</v>
          </cell>
        </row>
        <row r="1497">
          <cell r="A1497">
            <v>83</v>
          </cell>
          <cell r="B1497">
            <v>2</v>
          </cell>
          <cell r="C1497">
            <v>6</v>
          </cell>
          <cell r="D1497" t="str">
            <v>PA2007</v>
          </cell>
          <cell r="E1497">
            <v>16</v>
          </cell>
          <cell r="F1497" t="str">
            <v>Dolichodoridae</v>
          </cell>
          <cell r="G1497" t="str">
            <v>female</v>
          </cell>
          <cell r="H1497" t="str">
            <v>herbivor</v>
          </cell>
          <cell r="I1497">
            <v>0</v>
          </cell>
        </row>
        <row r="1498">
          <cell r="A1498">
            <v>84</v>
          </cell>
          <cell r="B1498">
            <v>2</v>
          </cell>
          <cell r="C1498">
            <v>6</v>
          </cell>
          <cell r="D1498" t="str">
            <v>PA2007</v>
          </cell>
          <cell r="E1498">
            <v>16</v>
          </cell>
          <cell r="F1498" t="str">
            <v>Dolichodoridae</v>
          </cell>
          <cell r="G1498" t="str">
            <v>female</v>
          </cell>
          <cell r="H1498" t="str">
            <v>herbivor</v>
          </cell>
          <cell r="I1498">
            <v>0</v>
          </cell>
        </row>
        <row r="1499">
          <cell r="A1499">
            <v>85</v>
          </cell>
          <cell r="B1499">
            <v>2</v>
          </cell>
          <cell r="C1499">
            <v>6</v>
          </cell>
          <cell r="D1499" t="str">
            <v>PA2007</v>
          </cell>
          <cell r="E1499">
            <v>16</v>
          </cell>
          <cell r="F1499" t="str">
            <v>Dolichodoridae</v>
          </cell>
          <cell r="G1499" t="str">
            <v>juvenil</v>
          </cell>
          <cell r="H1499" t="str">
            <v>herbivor</v>
          </cell>
          <cell r="I1499">
            <v>0</v>
          </cell>
        </row>
        <row r="1500">
          <cell r="A1500">
            <v>86</v>
          </cell>
          <cell r="B1500">
            <v>2</v>
          </cell>
          <cell r="C1500">
            <v>6</v>
          </cell>
          <cell r="D1500" t="str">
            <v>PA2007</v>
          </cell>
          <cell r="E1500">
            <v>16</v>
          </cell>
          <cell r="F1500" t="str">
            <v>Aporcelaimidae</v>
          </cell>
          <cell r="G1500" t="str">
            <v>juvenil</v>
          </cell>
          <cell r="H1500" t="str">
            <v>carnivor</v>
          </cell>
          <cell r="I1500">
            <v>0</v>
          </cell>
        </row>
        <row r="1501">
          <cell r="A1501">
            <v>87</v>
          </cell>
          <cell r="B1501">
            <v>2</v>
          </cell>
          <cell r="C1501">
            <v>6</v>
          </cell>
          <cell r="D1501" t="str">
            <v>PA2007</v>
          </cell>
          <cell r="E1501">
            <v>16</v>
          </cell>
          <cell r="F1501" t="str">
            <v>Cephalobidae</v>
          </cell>
          <cell r="G1501" t="str">
            <v>female</v>
          </cell>
          <cell r="H1501" t="str">
            <v>bacterivor</v>
          </cell>
          <cell r="I1501">
            <v>0</v>
          </cell>
        </row>
        <row r="1502">
          <cell r="A1502">
            <v>88</v>
          </cell>
          <cell r="B1502">
            <v>2</v>
          </cell>
          <cell r="C1502">
            <v>6</v>
          </cell>
          <cell r="D1502" t="str">
            <v>PA2007</v>
          </cell>
          <cell r="E1502">
            <v>16</v>
          </cell>
          <cell r="F1502" t="str">
            <v>Dolichodoridae</v>
          </cell>
          <cell r="G1502" t="str">
            <v>female</v>
          </cell>
          <cell r="H1502" t="str">
            <v>herbivor</v>
          </cell>
          <cell r="I1502">
            <v>0</v>
          </cell>
        </row>
        <row r="1503">
          <cell r="A1503">
            <v>89</v>
          </cell>
          <cell r="B1503">
            <v>2</v>
          </cell>
          <cell r="C1503">
            <v>6</v>
          </cell>
          <cell r="D1503" t="str">
            <v>PA2007</v>
          </cell>
          <cell r="E1503">
            <v>16</v>
          </cell>
          <cell r="F1503" t="str">
            <v>Dolichodoridae</v>
          </cell>
          <cell r="G1503" t="str">
            <v>female</v>
          </cell>
          <cell r="H1503" t="str">
            <v>herbivor</v>
          </cell>
          <cell r="I1503">
            <v>0</v>
          </cell>
        </row>
        <row r="1504">
          <cell r="A1504">
            <v>90</v>
          </cell>
          <cell r="B1504">
            <v>2</v>
          </cell>
          <cell r="C1504">
            <v>6</v>
          </cell>
          <cell r="D1504" t="str">
            <v>PA2007</v>
          </cell>
          <cell r="E1504">
            <v>16</v>
          </cell>
          <cell r="F1504" t="str">
            <v>Dolichodoridae</v>
          </cell>
          <cell r="G1504" t="str">
            <v>juvenil</v>
          </cell>
          <cell r="H1504" t="str">
            <v>herbivor</v>
          </cell>
          <cell r="I1504">
            <v>0</v>
          </cell>
        </row>
        <row r="1505">
          <cell r="A1505">
            <v>91</v>
          </cell>
          <cell r="B1505">
            <v>2</v>
          </cell>
          <cell r="C1505">
            <v>6</v>
          </cell>
          <cell r="D1505" t="str">
            <v>PA2007</v>
          </cell>
          <cell r="E1505">
            <v>16</v>
          </cell>
          <cell r="F1505" t="str">
            <v>Hoplolaimidae</v>
          </cell>
          <cell r="G1505" t="str">
            <v>juvenil</v>
          </cell>
          <cell r="H1505" t="str">
            <v>herbivor</v>
          </cell>
          <cell r="I1505">
            <v>0</v>
          </cell>
        </row>
        <row r="1506">
          <cell r="A1506">
            <v>92</v>
          </cell>
          <cell r="B1506">
            <v>2</v>
          </cell>
          <cell r="C1506">
            <v>6</v>
          </cell>
          <cell r="D1506" t="str">
            <v>PA2007</v>
          </cell>
          <cell r="E1506">
            <v>16</v>
          </cell>
          <cell r="F1506" t="str">
            <v>Cephalobidae</v>
          </cell>
          <cell r="G1506" t="str">
            <v>female</v>
          </cell>
          <cell r="H1506" t="str">
            <v>bacterivor</v>
          </cell>
          <cell r="I1506">
            <v>0</v>
          </cell>
        </row>
        <row r="1507">
          <cell r="A1507">
            <v>93</v>
          </cell>
          <cell r="B1507">
            <v>2</v>
          </cell>
          <cell r="C1507">
            <v>6</v>
          </cell>
          <cell r="D1507" t="str">
            <v>PA2007</v>
          </cell>
          <cell r="E1507">
            <v>16</v>
          </cell>
          <cell r="F1507" t="str">
            <v>Dolichodoridae</v>
          </cell>
          <cell r="G1507" t="str">
            <v>female</v>
          </cell>
          <cell r="H1507" t="str">
            <v>herbivor</v>
          </cell>
          <cell r="I1507">
            <v>0</v>
          </cell>
        </row>
        <row r="1508">
          <cell r="A1508">
            <v>94</v>
          </cell>
          <cell r="B1508">
            <v>2</v>
          </cell>
          <cell r="C1508">
            <v>6</v>
          </cell>
          <cell r="D1508" t="str">
            <v>PA2007</v>
          </cell>
          <cell r="E1508">
            <v>16</v>
          </cell>
          <cell r="F1508" t="str">
            <v>Aphelenchoididae</v>
          </cell>
          <cell r="G1508" t="str">
            <v>female</v>
          </cell>
          <cell r="H1508" t="str">
            <v>funghivor</v>
          </cell>
          <cell r="I1508">
            <v>0</v>
          </cell>
        </row>
        <row r="1509">
          <cell r="A1509">
            <v>95</v>
          </cell>
          <cell r="B1509">
            <v>2</v>
          </cell>
          <cell r="C1509">
            <v>6</v>
          </cell>
          <cell r="D1509" t="str">
            <v>PA2007</v>
          </cell>
          <cell r="E1509">
            <v>16</v>
          </cell>
          <cell r="F1509" t="str">
            <v>Aphelenchidae</v>
          </cell>
          <cell r="G1509" t="str">
            <v>juvenil</v>
          </cell>
          <cell r="H1509" t="str">
            <v>funghivor</v>
          </cell>
          <cell r="I1509">
            <v>0</v>
          </cell>
        </row>
        <row r="1510">
          <cell r="A1510">
            <v>96</v>
          </cell>
          <cell r="B1510">
            <v>2</v>
          </cell>
          <cell r="C1510">
            <v>6</v>
          </cell>
          <cell r="D1510" t="str">
            <v>PA2007</v>
          </cell>
          <cell r="E1510">
            <v>16</v>
          </cell>
          <cell r="F1510" t="str">
            <v>Dolichodoridae</v>
          </cell>
          <cell r="G1510" t="str">
            <v>juvenil</v>
          </cell>
          <cell r="H1510" t="str">
            <v>herbivor</v>
          </cell>
          <cell r="I1510">
            <v>0</v>
          </cell>
        </row>
        <row r="1511">
          <cell r="A1511">
            <v>97</v>
          </cell>
          <cell r="B1511">
            <v>2</v>
          </cell>
          <cell r="C1511">
            <v>6</v>
          </cell>
          <cell r="D1511" t="str">
            <v>PA2007</v>
          </cell>
          <cell r="E1511">
            <v>16</v>
          </cell>
          <cell r="F1511" t="str">
            <v>Rhabditidae</v>
          </cell>
          <cell r="G1511" t="str">
            <v>dauer</v>
          </cell>
          <cell r="H1511" t="str">
            <v>bacterivor</v>
          </cell>
          <cell r="I1511">
            <v>0</v>
          </cell>
        </row>
        <row r="1512">
          <cell r="A1512">
            <v>98</v>
          </cell>
          <cell r="B1512">
            <v>2</v>
          </cell>
          <cell r="C1512">
            <v>6</v>
          </cell>
          <cell r="D1512" t="str">
            <v>PA2007</v>
          </cell>
          <cell r="E1512">
            <v>16</v>
          </cell>
          <cell r="F1512" t="str">
            <v>Cephalobidae</v>
          </cell>
          <cell r="G1512" t="str">
            <v>female</v>
          </cell>
          <cell r="H1512" t="str">
            <v>bacterivor</v>
          </cell>
          <cell r="I1512">
            <v>0</v>
          </cell>
        </row>
        <row r="1513">
          <cell r="A1513">
            <v>99</v>
          </cell>
          <cell r="B1513">
            <v>2</v>
          </cell>
          <cell r="C1513">
            <v>6</v>
          </cell>
          <cell r="D1513" t="str">
            <v>PA2007</v>
          </cell>
          <cell r="E1513">
            <v>16</v>
          </cell>
          <cell r="F1513" t="str">
            <v>Dolichodoridae</v>
          </cell>
          <cell r="G1513" t="str">
            <v>female</v>
          </cell>
          <cell r="H1513" t="str">
            <v>herbivor</v>
          </cell>
          <cell r="I1513">
            <v>0</v>
          </cell>
        </row>
        <row r="1514">
          <cell r="A1514">
            <v>100</v>
          </cell>
          <cell r="B1514">
            <v>2</v>
          </cell>
          <cell r="C1514">
            <v>6</v>
          </cell>
          <cell r="D1514" t="str">
            <v>PA2007</v>
          </cell>
          <cell r="E1514">
            <v>16</v>
          </cell>
          <cell r="F1514" t="str">
            <v>Cephalobidae</v>
          </cell>
          <cell r="G1514" t="str">
            <v>male</v>
          </cell>
          <cell r="H1514" t="str">
            <v>bacterivor</v>
          </cell>
          <cell r="I151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2"/>
      <sheetName val="Tabelle3"/>
      <sheetName val="summary"/>
    </sheetNames>
    <sheetDataSet>
      <sheetData sheetId="0"/>
      <sheetData sheetId="1"/>
      <sheetData sheetId="2"/>
      <sheetData sheetId="3">
        <row r="2">
          <cell r="A2" t="str">
            <v>samcam</v>
          </cell>
          <cell r="B2" t="str">
            <v>field.ID</v>
          </cell>
          <cell r="C2" t="str">
            <v>field</v>
          </cell>
          <cell r="D2" t="str">
            <v>Mittelwert</v>
          </cell>
          <cell r="E2" t="str">
            <v>StAbw</v>
          </cell>
        </row>
        <row r="3">
          <cell r="A3">
            <v>4</v>
          </cell>
          <cell r="B3">
            <v>1</v>
          </cell>
          <cell r="C3" t="str">
            <v>DO_2004</v>
          </cell>
          <cell r="D3">
            <v>268.66666666666703</v>
          </cell>
          <cell r="E3">
            <v>14.8436293854749</v>
          </cell>
        </row>
        <row r="4">
          <cell r="A4">
            <v>4</v>
          </cell>
          <cell r="B4">
            <v>1</v>
          </cell>
          <cell r="C4" t="str">
            <v>DO_2004</v>
          </cell>
          <cell r="D4">
            <v>285</v>
          </cell>
          <cell r="E4">
            <v>12.247448713915899</v>
          </cell>
        </row>
        <row r="5">
          <cell r="A5">
            <v>4</v>
          </cell>
          <cell r="B5">
            <v>1</v>
          </cell>
          <cell r="C5" t="str">
            <v>DO_2004</v>
          </cell>
          <cell r="D5">
            <v>212.25</v>
          </cell>
          <cell r="E5">
            <v>13.5</v>
          </cell>
        </row>
        <row r="6">
          <cell r="A6">
            <v>4</v>
          </cell>
          <cell r="B6">
            <v>2</v>
          </cell>
          <cell r="C6" t="str">
            <v>HE_2004</v>
          </cell>
          <cell r="D6">
            <v>513</v>
          </cell>
          <cell r="E6">
            <v>52.829915767489197</v>
          </cell>
        </row>
        <row r="7">
          <cell r="A7">
            <v>4</v>
          </cell>
          <cell r="B7">
            <v>2</v>
          </cell>
          <cell r="C7" t="str">
            <v>HE_2004</v>
          </cell>
          <cell r="D7">
            <v>323</v>
          </cell>
          <cell r="E7">
            <v>12.288205727444501</v>
          </cell>
        </row>
        <row r="8">
          <cell r="A8">
            <v>4</v>
          </cell>
          <cell r="B8">
            <v>2</v>
          </cell>
          <cell r="C8" t="str">
            <v>HE_2004</v>
          </cell>
          <cell r="D8">
            <v>453.66666666666703</v>
          </cell>
          <cell r="E8">
            <v>21.571586249817901</v>
          </cell>
        </row>
        <row r="9">
          <cell r="A9">
            <v>4</v>
          </cell>
          <cell r="B9">
            <v>3</v>
          </cell>
          <cell r="C9" t="str">
            <v>DO_2005</v>
          </cell>
          <cell r="D9">
            <v>111.333333333333</v>
          </cell>
          <cell r="E9">
            <v>1.5275252316519501</v>
          </cell>
        </row>
        <row r="10">
          <cell r="A10">
            <v>4</v>
          </cell>
          <cell r="B10">
            <v>3</v>
          </cell>
          <cell r="C10" t="str">
            <v>DO_2005</v>
          </cell>
          <cell r="D10">
            <v>112.333333333333</v>
          </cell>
          <cell r="E10">
            <v>4.1633319989322697</v>
          </cell>
        </row>
        <row r="11">
          <cell r="A11">
            <v>4</v>
          </cell>
          <cell r="B11">
            <v>3</v>
          </cell>
          <cell r="C11" t="str">
            <v>DO_2005</v>
          </cell>
          <cell r="D11">
            <v>118</v>
          </cell>
          <cell r="E11">
            <v>5</v>
          </cell>
        </row>
        <row r="12">
          <cell r="A12">
            <v>4</v>
          </cell>
          <cell r="B12">
            <v>4</v>
          </cell>
          <cell r="C12" t="str">
            <v>DO_2007</v>
          </cell>
          <cell r="D12">
            <v>58.3333333333333</v>
          </cell>
          <cell r="E12">
            <v>10.598742063723099</v>
          </cell>
        </row>
        <row r="13">
          <cell r="A13">
            <v>4</v>
          </cell>
          <cell r="B13">
            <v>4</v>
          </cell>
          <cell r="C13" t="str">
            <v>DO_2007</v>
          </cell>
          <cell r="D13">
            <v>58.3333333333333</v>
          </cell>
          <cell r="E13">
            <v>6.80685928555405</v>
          </cell>
        </row>
        <row r="14">
          <cell r="A14">
            <v>4</v>
          </cell>
          <cell r="B14">
            <v>4</v>
          </cell>
          <cell r="C14" t="str">
            <v>DO_2007</v>
          </cell>
          <cell r="D14">
            <v>58.6666666666667</v>
          </cell>
          <cell r="E14">
            <v>8.0829037686547593</v>
          </cell>
        </row>
        <row r="15">
          <cell r="A15">
            <v>4</v>
          </cell>
          <cell r="B15">
            <v>5</v>
          </cell>
          <cell r="C15" t="str">
            <v>EF_2007</v>
          </cell>
          <cell r="D15">
            <v>91</v>
          </cell>
          <cell r="E15">
            <v>3</v>
          </cell>
        </row>
        <row r="16">
          <cell r="A16">
            <v>4</v>
          </cell>
          <cell r="B16">
            <v>5</v>
          </cell>
          <cell r="C16" t="str">
            <v>EF_2007</v>
          </cell>
          <cell r="D16">
            <v>135.333333333333</v>
          </cell>
          <cell r="E16">
            <v>11.930353445448899</v>
          </cell>
        </row>
        <row r="17">
          <cell r="A17">
            <v>4</v>
          </cell>
          <cell r="B17">
            <v>5</v>
          </cell>
          <cell r="C17" t="str">
            <v>EF_2007</v>
          </cell>
          <cell r="D17">
            <v>242</v>
          </cell>
          <cell r="E17">
            <v>12.767145334803701</v>
          </cell>
        </row>
        <row r="18">
          <cell r="A18">
            <v>4</v>
          </cell>
          <cell r="B18">
            <v>6</v>
          </cell>
          <cell r="C18" t="str">
            <v>PA_2007</v>
          </cell>
          <cell r="D18">
            <v>141.333333333333</v>
          </cell>
          <cell r="E18">
            <v>7.0945988845975902</v>
          </cell>
        </row>
        <row r="19">
          <cell r="A19">
            <v>4</v>
          </cell>
          <cell r="B19">
            <v>6</v>
          </cell>
          <cell r="C19" t="str">
            <v>PA_2007</v>
          </cell>
          <cell r="D19">
            <v>75.3333333333333</v>
          </cell>
          <cell r="E19">
            <v>3.7859388972001802</v>
          </cell>
        </row>
        <row r="20">
          <cell r="A20">
            <v>4</v>
          </cell>
          <cell r="B20">
            <v>6</v>
          </cell>
          <cell r="C20" t="str">
            <v>PA_2007</v>
          </cell>
          <cell r="D20">
            <v>83</v>
          </cell>
          <cell r="E20">
            <v>13.4412301024373</v>
          </cell>
        </row>
        <row r="21">
          <cell r="A21">
            <v>4</v>
          </cell>
          <cell r="B21">
            <v>7</v>
          </cell>
          <cell r="C21" t="str">
            <v>DO_2009</v>
          </cell>
          <cell r="D21">
            <v>73.6666666666667</v>
          </cell>
          <cell r="E21">
            <v>3.5118845842842501</v>
          </cell>
        </row>
        <row r="22">
          <cell r="A22">
            <v>4</v>
          </cell>
          <cell r="B22">
            <v>7</v>
          </cell>
          <cell r="C22" t="str">
            <v>DO_2009</v>
          </cell>
          <cell r="D22">
            <v>55.3333333333333</v>
          </cell>
          <cell r="E22">
            <v>9.0737717258774708</v>
          </cell>
        </row>
        <row r="23">
          <cell r="A23">
            <v>4</v>
          </cell>
          <cell r="B23">
            <v>7</v>
          </cell>
          <cell r="C23" t="str">
            <v>DO_2009</v>
          </cell>
          <cell r="D23">
            <v>41</v>
          </cell>
          <cell r="E23">
            <v>7.48331477354788</v>
          </cell>
        </row>
        <row r="24">
          <cell r="A24">
            <v>4</v>
          </cell>
          <cell r="B24">
            <v>8</v>
          </cell>
          <cell r="C24" t="str">
            <v>EF_2009</v>
          </cell>
          <cell r="D24">
            <v>217</v>
          </cell>
          <cell r="E24">
            <v>12.4899959967968</v>
          </cell>
        </row>
        <row r="25">
          <cell r="A25">
            <v>4</v>
          </cell>
          <cell r="B25">
            <v>8</v>
          </cell>
          <cell r="C25" t="str">
            <v>EF_2009</v>
          </cell>
          <cell r="D25">
            <v>238</v>
          </cell>
          <cell r="E25">
            <v>10.535653752852699</v>
          </cell>
        </row>
        <row r="26">
          <cell r="A26">
            <v>4</v>
          </cell>
          <cell r="B26">
            <v>8</v>
          </cell>
          <cell r="C26" t="str">
            <v>EF_2009</v>
          </cell>
          <cell r="D26">
            <v>319</v>
          </cell>
          <cell r="E26">
            <v>20.5182845286832</v>
          </cell>
        </row>
        <row r="27">
          <cell r="A27">
            <v>4</v>
          </cell>
          <cell r="B27">
            <v>9</v>
          </cell>
          <cell r="C27" t="str">
            <v>PO_2009</v>
          </cell>
          <cell r="D27">
            <v>71.6666666666667</v>
          </cell>
          <cell r="E27">
            <v>10.1159939369957</v>
          </cell>
        </row>
        <row r="28">
          <cell r="A28">
            <v>4</v>
          </cell>
          <cell r="B28">
            <v>9</v>
          </cell>
          <cell r="C28" t="str">
            <v>PO_2009</v>
          </cell>
          <cell r="D28">
            <v>77</v>
          </cell>
          <cell r="E28">
            <v>5.5677643628300197</v>
          </cell>
        </row>
        <row r="29">
          <cell r="A29">
            <v>4</v>
          </cell>
          <cell r="B29">
            <v>9</v>
          </cell>
          <cell r="C29" t="str">
            <v>PO_2009</v>
          </cell>
          <cell r="D29">
            <v>82.25</v>
          </cell>
          <cell r="E29">
            <v>11.3247516529061</v>
          </cell>
        </row>
        <row r="30">
          <cell r="A30">
            <v>4</v>
          </cell>
          <cell r="B30">
            <v>10</v>
          </cell>
          <cell r="C30" t="str">
            <v>EF_2011</v>
          </cell>
          <cell r="D30">
            <v>149</v>
          </cell>
          <cell r="E30">
            <v>15.5884572681199</v>
          </cell>
        </row>
        <row r="31">
          <cell r="A31">
            <v>4</v>
          </cell>
          <cell r="B31">
            <v>10</v>
          </cell>
          <cell r="C31" t="str">
            <v>EF_2011</v>
          </cell>
          <cell r="D31">
            <v>67.6666666666667</v>
          </cell>
          <cell r="E31">
            <v>6.3508529610858799</v>
          </cell>
        </row>
        <row r="32">
          <cell r="A32">
            <v>4</v>
          </cell>
          <cell r="B32">
            <v>10</v>
          </cell>
          <cell r="C32" t="str">
            <v>EF_2011</v>
          </cell>
          <cell r="D32">
            <v>148.666666666667</v>
          </cell>
          <cell r="E32">
            <v>4.0414518843273797</v>
          </cell>
        </row>
        <row r="33">
          <cell r="A33">
            <v>4</v>
          </cell>
          <cell r="B33">
            <v>11</v>
          </cell>
          <cell r="C33" t="str">
            <v>ND_2011</v>
          </cell>
          <cell r="D33">
            <v>70</v>
          </cell>
          <cell r="E33">
            <v>9</v>
          </cell>
        </row>
        <row r="34">
          <cell r="A34">
            <v>4</v>
          </cell>
          <cell r="B34">
            <v>11</v>
          </cell>
          <cell r="C34" t="str">
            <v>ND_2011</v>
          </cell>
          <cell r="D34">
            <v>109.666666666667</v>
          </cell>
          <cell r="E34">
            <v>2.51661147842358</v>
          </cell>
        </row>
        <row r="35">
          <cell r="A35">
            <v>4</v>
          </cell>
          <cell r="B35">
            <v>11</v>
          </cell>
          <cell r="C35" t="str">
            <v>ND_2011</v>
          </cell>
          <cell r="D35">
            <v>98.2</v>
          </cell>
          <cell r="E35">
            <v>10.756393447619899</v>
          </cell>
        </row>
        <row r="36">
          <cell r="A36">
            <v>4</v>
          </cell>
          <cell r="B36">
            <v>12</v>
          </cell>
          <cell r="C36" t="str">
            <v>RO_2011</v>
          </cell>
          <cell r="D36">
            <v>43</v>
          </cell>
          <cell r="E36">
            <v>3.60555127546399</v>
          </cell>
        </row>
        <row r="37">
          <cell r="A37">
            <v>4</v>
          </cell>
          <cell r="B37">
            <v>12</v>
          </cell>
          <cell r="C37" t="str">
            <v>RO_2011</v>
          </cell>
          <cell r="D37">
            <v>42.6666666666667</v>
          </cell>
          <cell r="E37">
            <v>2.08166599946613</v>
          </cell>
        </row>
        <row r="38">
          <cell r="A38">
            <v>4</v>
          </cell>
          <cell r="B38">
            <v>12</v>
          </cell>
          <cell r="C38" t="str">
            <v>RO_2011</v>
          </cell>
          <cell r="D38">
            <v>29.3333333333333</v>
          </cell>
          <cell r="E38">
            <v>0.57735026918962595</v>
          </cell>
        </row>
        <row r="39">
          <cell r="A39">
            <v>4</v>
          </cell>
          <cell r="B39">
            <v>16</v>
          </cell>
          <cell r="C39" t="str">
            <v>DO_MaisII</v>
          </cell>
          <cell r="D39">
            <v>23.25</v>
          </cell>
          <cell r="E39">
            <v>5.1234753829797999</v>
          </cell>
        </row>
        <row r="40">
          <cell r="A40">
            <v>4</v>
          </cell>
          <cell r="B40">
            <v>16</v>
          </cell>
          <cell r="C40" t="str">
            <v>DO_MaisII</v>
          </cell>
          <cell r="D40">
            <v>19.5</v>
          </cell>
          <cell r="E40">
            <v>4.0414518843273797</v>
          </cell>
        </row>
        <row r="41">
          <cell r="A41">
            <v>4</v>
          </cell>
          <cell r="B41">
            <v>16</v>
          </cell>
          <cell r="C41" t="str">
            <v>DO_MaisII</v>
          </cell>
          <cell r="D41">
            <v>22</v>
          </cell>
          <cell r="E41">
            <v>3</v>
          </cell>
        </row>
        <row r="42">
          <cell r="A42">
            <v>4</v>
          </cell>
          <cell r="B42">
            <v>17</v>
          </cell>
          <cell r="C42" t="str">
            <v>PA_Mais</v>
          </cell>
          <cell r="D42">
            <v>23.6666666666667</v>
          </cell>
          <cell r="E42">
            <v>1.5275252316519501</v>
          </cell>
        </row>
        <row r="43">
          <cell r="A43">
            <v>4</v>
          </cell>
          <cell r="B43">
            <v>17</v>
          </cell>
          <cell r="C43" t="str">
            <v>PA_Mais</v>
          </cell>
          <cell r="D43">
            <v>34.6666666666667</v>
          </cell>
          <cell r="E43">
            <v>2.08166599946613</v>
          </cell>
        </row>
        <row r="44">
          <cell r="A44">
            <v>4</v>
          </cell>
          <cell r="B44">
            <v>17</v>
          </cell>
          <cell r="C44" t="str">
            <v>PA_Mais</v>
          </cell>
          <cell r="D44">
            <v>20.3333333333333</v>
          </cell>
          <cell r="E44">
            <v>2.88675134594813</v>
          </cell>
        </row>
        <row r="45">
          <cell r="A45">
            <v>4</v>
          </cell>
          <cell r="B45">
            <v>18</v>
          </cell>
          <cell r="C45" t="str">
            <v>RO_MaisII</v>
          </cell>
          <cell r="D45">
            <v>45.3333333333333</v>
          </cell>
          <cell r="E45">
            <v>4.0414518843273797</v>
          </cell>
        </row>
        <row r="46">
          <cell r="A46">
            <v>4</v>
          </cell>
          <cell r="B46">
            <v>18</v>
          </cell>
          <cell r="C46" t="str">
            <v>RO_MaisII</v>
          </cell>
          <cell r="D46">
            <v>54.25</v>
          </cell>
          <cell r="E46">
            <v>7.9739158092704603</v>
          </cell>
        </row>
        <row r="47">
          <cell r="A47">
            <v>4</v>
          </cell>
          <cell r="B47">
            <v>18</v>
          </cell>
          <cell r="C47" t="str">
            <v>RO_MaisII</v>
          </cell>
          <cell r="D47">
            <v>25.3333333333333</v>
          </cell>
          <cell r="E47">
            <v>2.88675134594813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ummary"/>
    </sheetNames>
    <sheetDataSet>
      <sheetData sheetId="0"/>
      <sheetData sheetId="1">
        <row r="3">
          <cell r="A3">
            <v>2</v>
          </cell>
          <cell r="B3">
            <v>1</v>
          </cell>
          <cell r="C3" t="str">
            <v>DO_2004</v>
          </cell>
          <cell r="D3">
            <v>88</v>
          </cell>
          <cell r="E3">
            <v>14.1244468918255</v>
          </cell>
        </row>
        <row r="4">
          <cell r="A4">
            <v>2</v>
          </cell>
          <cell r="B4">
            <v>1</v>
          </cell>
          <cell r="C4" t="str">
            <v>DO_2004</v>
          </cell>
          <cell r="D4">
            <v>99.6666666666667</v>
          </cell>
          <cell r="E4">
            <v>10.0166528008778</v>
          </cell>
        </row>
        <row r="5">
          <cell r="A5">
            <v>2</v>
          </cell>
          <cell r="B5">
            <v>1</v>
          </cell>
          <cell r="C5" t="str">
            <v>DO_2004</v>
          </cell>
          <cell r="D5">
            <v>133.4</v>
          </cell>
          <cell r="E5">
            <v>14.518953130305199</v>
          </cell>
        </row>
        <row r="6">
          <cell r="A6">
            <v>2</v>
          </cell>
          <cell r="B6">
            <v>2</v>
          </cell>
          <cell r="C6" t="str">
            <v>HE_2004</v>
          </cell>
          <cell r="D6">
            <v>490.66666666666703</v>
          </cell>
          <cell r="E6">
            <v>23.437861108329301</v>
          </cell>
        </row>
        <row r="7">
          <cell r="A7">
            <v>2</v>
          </cell>
          <cell r="B7">
            <v>2</v>
          </cell>
          <cell r="C7" t="str">
            <v>HE_2004</v>
          </cell>
          <cell r="D7">
            <v>463.33333333333297</v>
          </cell>
          <cell r="E7">
            <v>5.8594652770823199</v>
          </cell>
        </row>
        <row r="8">
          <cell r="A8">
            <v>2</v>
          </cell>
          <cell r="B8">
            <v>2</v>
          </cell>
          <cell r="C8" t="str">
            <v>HE_2004</v>
          </cell>
          <cell r="D8">
            <v>389.25</v>
          </cell>
          <cell r="E8">
            <v>54.064005277695301</v>
          </cell>
        </row>
        <row r="9">
          <cell r="A9">
            <v>2</v>
          </cell>
          <cell r="B9">
            <v>3</v>
          </cell>
          <cell r="C9" t="str">
            <v>DO_2005</v>
          </cell>
          <cell r="D9">
            <v>93.3333333333333</v>
          </cell>
          <cell r="E9">
            <v>10.969655114602901</v>
          </cell>
        </row>
        <row r="10">
          <cell r="A10">
            <v>2</v>
          </cell>
          <cell r="B10">
            <v>3</v>
          </cell>
          <cell r="C10" t="str">
            <v>DO_2005</v>
          </cell>
          <cell r="D10">
            <v>93.3333333333333</v>
          </cell>
          <cell r="E10">
            <v>4.7258156262526096</v>
          </cell>
        </row>
        <row r="11">
          <cell r="A11">
            <v>2</v>
          </cell>
          <cell r="B11">
            <v>3</v>
          </cell>
          <cell r="C11" t="str">
            <v>DO_2005</v>
          </cell>
          <cell r="D11">
            <v>68</v>
          </cell>
          <cell r="E11">
            <v>13.2161517343993</v>
          </cell>
        </row>
        <row r="12">
          <cell r="A12">
            <v>2</v>
          </cell>
          <cell r="B12">
            <v>4</v>
          </cell>
          <cell r="C12" t="str">
            <v>DO_2007</v>
          </cell>
          <cell r="D12">
            <v>105.666666666667</v>
          </cell>
          <cell r="E12">
            <v>6.6583281184793899</v>
          </cell>
        </row>
        <row r="13">
          <cell r="A13">
            <v>2</v>
          </cell>
          <cell r="B13">
            <v>4</v>
          </cell>
          <cell r="C13" t="str">
            <v>DO_2007</v>
          </cell>
          <cell r="D13">
            <v>130.666666666667</v>
          </cell>
          <cell r="E13">
            <v>10.969655114602901</v>
          </cell>
        </row>
        <row r="14">
          <cell r="A14">
            <v>2</v>
          </cell>
          <cell r="B14">
            <v>4</v>
          </cell>
          <cell r="C14" t="str">
            <v>DO_2007</v>
          </cell>
          <cell r="D14">
            <v>75.5</v>
          </cell>
          <cell r="E14">
            <v>16.980380835933399</v>
          </cell>
        </row>
        <row r="15">
          <cell r="A15">
            <v>2</v>
          </cell>
          <cell r="B15">
            <v>5</v>
          </cell>
          <cell r="C15" t="str">
            <v>EF_2007</v>
          </cell>
          <cell r="D15">
            <v>219.666666666667</v>
          </cell>
          <cell r="E15">
            <v>9.0184995056457904</v>
          </cell>
        </row>
        <row r="16">
          <cell r="A16">
            <v>2</v>
          </cell>
          <cell r="B16">
            <v>5</v>
          </cell>
          <cell r="C16" t="str">
            <v>EF_2007</v>
          </cell>
          <cell r="D16">
            <v>213.333333333333</v>
          </cell>
          <cell r="E16">
            <v>13.0128141972954</v>
          </cell>
        </row>
        <row r="17">
          <cell r="A17">
            <v>2</v>
          </cell>
          <cell r="B17">
            <v>5</v>
          </cell>
          <cell r="C17" t="str">
            <v>EF_2007</v>
          </cell>
          <cell r="D17">
            <v>157.666666666667</v>
          </cell>
          <cell r="E17">
            <v>2.08166599946613</v>
          </cell>
        </row>
        <row r="18">
          <cell r="A18">
            <v>2</v>
          </cell>
          <cell r="B18">
            <v>6</v>
          </cell>
          <cell r="C18" t="str">
            <v>PA_2007</v>
          </cell>
          <cell r="D18">
            <v>272</v>
          </cell>
          <cell r="E18">
            <v>9.8488578017961004</v>
          </cell>
        </row>
        <row r="19">
          <cell r="A19">
            <v>2</v>
          </cell>
          <cell r="B19">
            <v>6</v>
          </cell>
          <cell r="C19" t="str">
            <v>PA_2007</v>
          </cell>
          <cell r="D19">
            <v>254.333333333333</v>
          </cell>
          <cell r="E19">
            <v>22.479620400116499</v>
          </cell>
        </row>
        <row r="20">
          <cell r="A20">
            <v>2</v>
          </cell>
          <cell r="B20">
            <v>6</v>
          </cell>
          <cell r="C20" t="str">
            <v>PA_2007</v>
          </cell>
          <cell r="D20">
            <v>271.66666666666703</v>
          </cell>
          <cell r="E20">
            <v>15.0443787951957</v>
          </cell>
        </row>
        <row r="21">
          <cell r="A21">
            <v>2</v>
          </cell>
          <cell r="B21">
            <v>7</v>
          </cell>
          <cell r="C21" t="str">
            <v>DO_2009</v>
          </cell>
          <cell r="D21">
            <v>69.3333333333333</v>
          </cell>
          <cell r="E21">
            <v>1.5275252316519501</v>
          </cell>
        </row>
        <row r="22">
          <cell r="A22">
            <v>2</v>
          </cell>
          <cell r="B22">
            <v>7</v>
          </cell>
          <cell r="C22" t="str">
            <v>DO_2009</v>
          </cell>
          <cell r="D22">
            <v>35.6666666666667</v>
          </cell>
          <cell r="E22">
            <v>1.5275252316519501</v>
          </cell>
        </row>
        <row r="23">
          <cell r="A23">
            <v>2</v>
          </cell>
          <cell r="B23">
            <v>7</v>
          </cell>
          <cell r="C23" t="str">
            <v>DO_2009</v>
          </cell>
          <cell r="D23">
            <v>88</v>
          </cell>
          <cell r="E23">
            <v>7.21110255092798</v>
          </cell>
        </row>
        <row r="24">
          <cell r="A24">
            <v>2</v>
          </cell>
          <cell r="B24">
            <v>8</v>
          </cell>
          <cell r="C24" t="str">
            <v>EF_2009</v>
          </cell>
          <cell r="D24">
            <v>184.333333333333</v>
          </cell>
          <cell r="E24">
            <v>9.4516312525052193</v>
          </cell>
        </row>
        <row r="25">
          <cell r="A25">
            <v>2</v>
          </cell>
          <cell r="B25">
            <v>8</v>
          </cell>
          <cell r="C25" t="str">
            <v>EF_2009</v>
          </cell>
          <cell r="D25">
            <v>89.6666666666667</v>
          </cell>
          <cell r="E25">
            <v>7.5055534994651403</v>
          </cell>
        </row>
        <row r="26">
          <cell r="A26">
            <v>2</v>
          </cell>
          <cell r="B26">
            <v>8</v>
          </cell>
          <cell r="C26" t="str">
            <v>EF_2009</v>
          </cell>
          <cell r="D26">
            <v>132.333333333333</v>
          </cell>
          <cell r="E26">
            <v>7.2341781380702299</v>
          </cell>
        </row>
        <row r="27">
          <cell r="A27">
            <v>2</v>
          </cell>
          <cell r="B27">
            <v>9</v>
          </cell>
          <cell r="C27" t="str">
            <v>PO_2009</v>
          </cell>
          <cell r="D27">
            <v>66.400000000000006</v>
          </cell>
          <cell r="E27">
            <v>17.038192392387199</v>
          </cell>
        </row>
        <row r="28">
          <cell r="A28">
            <v>2</v>
          </cell>
          <cell r="B28">
            <v>9</v>
          </cell>
          <cell r="C28" t="str">
            <v>PO_2009</v>
          </cell>
          <cell r="D28">
            <v>91</v>
          </cell>
          <cell r="E28">
            <v>14.730919862656201</v>
          </cell>
        </row>
        <row r="29">
          <cell r="A29">
            <v>2</v>
          </cell>
          <cell r="B29">
            <v>9</v>
          </cell>
          <cell r="C29" t="str">
            <v>PO_2009</v>
          </cell>
          <cell r="D29">
            <v>66.3333333333333</v>
          </cell>
          <cell r="E29">
            <v>2.3094010767584998</v>
          </cell>
        </row>
        <row r="30">
          <cell r="A30">
            <v>2</v>
          </cell>
          <cell r="B30">
            <v>10</v>
          </cell>
          <cell r="C30" t="str">
            <v>EF_2011</v>
          </cell>
          <cell r="D30">
            <v>111</v>
          </cell>
          <cell r="E30">
            <v>12</v>
          </cell>
        </row>
        <row r="31">
          <cell r="A31">
            <v>2</v>
          </cell>
          <cell r="B31">
            <v>10</v>
          </cell>
          <cell r="C31" t="str">
            <v>EF_2011</v>
          </cell>
          <cell r="D31">
            <v>102.25</v>
          </cell>
          <cell r="E31">
            <v>9.6738479072876302</v>
          </cell>
        </row>
        <row r="32">
          <cell r="A32">
            <v>2</v>
          </cell>
          <cell r="B32">
            <v>10</v>
          </cell>
          <cell r="C32" t="str">
            <v>EF_2011</v>
          </cell>
          <cell r="D32">
            <v>48</v>
          </cell>
          <cell r="E32">
            <v>14.071247279470301</v>
          </cell>
        </row>
        <row r="33">
          <cell r="A33">
            <v>2</v>
          </cell>
          <cell r="B33">
            <v>11</v>
          </cell>
          <cell r="C33" t="str">
            <v>ND_2011</v>
          </cell>
          <cell r="D33">
            <v>183</v>
          </cell>
          <cell r="E33">
            <v>16.093476939431099</v>
          </cell>
        </row>
        <row r="34">
          <cell r="A34">
            <v>2</v>
          </cell>
          <cell r="B34">
            <v>11</v>
          </cell>
          <cell r="C34" t="str">
            <v>ND_2011</v>
          </cell>
          <cell r="D34">
            <v>92</v>
          </cell>
          <cell r="E34">
            <v>13.228756555323001</v>
          </cell>
        </row>
        <row r="35">
          <cell r="A35">
            <v>2</v>
          </cell>
          <cell r="B35">
            <v>11</v>
          </cell>
          <cell r="C35" t="str">
            <v>ND_2011</v>
          </cell>
          <cell r="D35">
            <v>146</v>
          </cell>
          <cell r="E35">
            <v>2</v>
          </cell>
        </row>
        <row r="36">
          <cell r="A36">
            <v>2</v>
          </cell>
          <cell r="B36">
            <v>12</v>
          </cell>
          <cell r="C36" t="str">
            <v>RO_2011</v>
          </cell>
          <cell r="D36">
            <v>80</v>
          </cell>
          <cell r="E36">
            <v>7.48331477354788</v>
          </cell>
        </row>
        <row r="37">
          <cell r="A37">
            <v>2</v>
          </cell>
          <cell r="B37">
            <v>12</v>
          </cell>
          <cell r="C37" t="str">
            <v>RO_2011</v>
          </cell>
          <cell r="D37">
            <v>62.25</v>
          </cell>
          <cell r="E37">
            <v>8.0156097709406993</v>
          </cell>
        </row>
        <row r="38">
          <cell r="A38">
            <v>2</v>
          </cell>
          <cell r="B38">
            <v>12</v>
          </cell>
          <cell r="C38" t="str">
            <v>RO_2011</v>
          </cell>
          <cell r="D38">
            <v>89</v>
          </cell>
          <cell r="E38">
            <v>8.4063468086123301</v>
          </cell>
        </row>
        <row r="39">
          <cell r="A39">
            <v>2</v>
          </cell>
          <cell r="B39">
            <v>13</v>
          </cell>
          <cell r="C39" t="str">
            <v>DO_Mais</v>
          </cell>
          <cell r="D39">
            <v>16.75</v>
          </cell>
          <cell r="E39">
            <v>4.5734742446707504</v>
          </cell>
        </row>
        <row r="40">
          <cell r="A40">
            <v>2</v>
          </cell>
          <cell r="B40">
            <v>13</v>
          </cell>
          <cell r="C40" t="str">
            <v>DO_Mais</v>
          </cell>
          <cell r="D40">
            <v>37.3333333333333</v>
          </cell>
          <cell r="E40">
            <v>1.5275252316519501</v>
          </cell>
        </row>
        <row r="41">
          <cell r="A41">
            <v>2</v>
          </cell>
          <cell r="B41">
            <v>13</v>
          </cell>
          <cell r="C41" t="str">
            <v>DO_Mais</v>
          </cell>
          <cell r="D41">
            <v>33.6666666666667</v>
          </cell>
          <cell r="E41">
            <v>4.9328828623162497</v>
          </cell>
        </row>
        <row r="42">
          <cell r="A42">
            <v>2</v>
          </cell>
          <cell r="B42">
            <v>14</v>
          </cell>
          <cell r="C42" t="str">
            <v>ND_Mais</v>
          </cell>
          <cell r="D42">
            <v>35.75</v>
          </cell>
          <cell r="E42">
            <v>4.3493294502333004</v>
          </cell>
        </row>
        <row r="43">
          <cell r="A43">
            <v>2</v>
          </cell>
          <cell r="B43">
            <v>14</v>
          </cell>
          <cell r="C43" t="str">
            <v>ND_Mais</v>
          </cell>
          <cell r="D43">
            <v>34.3333333333333</v>
          </cell>
          <cell r="E43">
            <v>4.1633319989322697</v>
          </cell>
        </row>
        <row r="44">
          <cell r="A44">
            <v>2</v>
          </cell>
          <cell r="B44">
            <v>14</v>
          </cell>
          <cell r="C44" t="str">
            <v>ND_Mais</v>
          </cell>
          <cell r="D44">
            <v>21.25</v>
          </cell>
          <cell r="E44">
            <v>2.7537852736430501</v>
          </cell>
        </row>
        <row r="45">
          <cell r="A45">
            <v>2</v>
          </cell>
          <cell r="B45">
            <v>15</v>
          </cell>
          <cell r="C45" t="str">
            <v>RO_Mais</v>
          </cell>
          <cell r="D45">
            <v>179</v>
          </cell>
          <cell r="E45">
            <v>16.7928556237467</v>
          </cell>
        </row>
        <row r="46">
          <cell r="A46">
            <v>2</v>
          </cell>
          <cell r="B46">
            <v>15</v>
          </cell>
          <cell r="C46" t="str">
            <v>RO_Mais</v>
          </cell>
          <cell r="D46">
            <v>59.3333333333333</v>
          </cell>
          <cell r="E46">
            <v>2.51661147842358</v>
          </cell>
        </row>
        <row r="47">
          <cell r="A47">
            <v>2</v>
          </cell>
          <cell r="B47">
            <v>15</v>
          </cell>
          <cell r="C47" t="str">
            <v>RO_Mais</v>
          </cell>
          <cell r="D47">
            <v>227.5</v>
          </cell>
          <cell r="E47">
            <v>26.863854277945102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matoda_Abundanzen"/>
      <sheetName val="NemAbz+Faktoren"/>
      <sheetName val="Tabelle1"/>
    </sheetNames>
    <sheetDataSet>
      <sheetData sheetId="0">
        <row r="6">
          <cell r="H6">
            <v>480</v>
          </cell>
          <cell r="I6">
            <v>98.488578017961046</v>
          </cell>
        </row>
        <row r="7">
          <cell r="H7">
            <v>420</v>
          </cell>
          <cell r="I7">
            <v>50</v>
          </cell>
        </row>
        <row r="8">
          <cell r="H8">
            <v>323.33333333333331</v>
          </cell>
          <cell r="I8">
            <v>15.275252316519467</v>
          </cell>
        </row>
        <row r="9">
          <cell r="H9">
            <v>716.66666666666663</v>
          </cell>
          <cell r="I9">
            <v>111.50485789118504</v>
          </cell>
        </row>
        <row r="10">
          <cell r="H10">
            <v>626.66666666666663</v>
          </cell>
          <cell r="I10">
            <v>49.328828623162472</v>
          </cell>
        </row>
        <row r="11">
          <cell r="H11">
            <v>806.66666666666663</v>
          </cell>
          <cell r="I11">
            <v>60.277137733417085</v>
          </cell>
        </row>
        <row r="12">
          <cell r="H12">
            <v>550</v>
          </cell>
          <cell r="I12">
            <v>36.055512754639892</v>
          </cell>
        </row>
        <row r="13">
          <cell r="H13">
            <v>603.33333333333337</v>
          </cell>
          <cell r="I13">
            <v>90.184995056458106</v>
          </cell>
        </row>
        <row r="14">
          <cell r="H14">
            <v>670</v>
          </cell>
          <cell r="I14">
            <v>52.915026221291811</v>
          </cell>
        </row>
        <row r="15">
          <cell r="H15">
            <v>1290</v>
          </cell>
          <cell r="I15">
            <v>155.24174696260025</v>
          </cell>
        </row>
        <row r="16">
          <cell r="H16">
            <v>613.33333333333337</v>
          </cell>
          <cell r="I16">
            <v>37.859388972001824</v>
          </cell>
        </row>
        <row r="17">
          <cell r="H17">
            <v>740</v>
          </cell>
          <cell r="I17">
            <v>34.641016151377549</v>
          </cell>
        </row>
        <row r="18">
          <cell r="H18">
            <v>860</v>
          </cell>
          <cell r="I18">
            <v>26.457513110645905</v>
          </cell>
        </row>
        <row r="19">
          <cell r="H19">
            <v>903.33333333333337</v>
          </cell>
          <cell r="I19">
            <v>63.508529610858837</v>
          </cell>
        </row>
        <row r="20">
          <cell r="H20">
            <v>990</v>
          </cell>
          <cell r="I20">
            <v>111.35528725660043</v>
          </cell>
        </row>
        <row r="21">
          <cell r="H21">
            <v>676.66666666666663</v>
          </cell>
          <cell r="I21">
            <v>11.547005383792516</v>
          </cell>
        </row>
        <row r="22">
          <cell r="H22">
            <v>1413.3333333333333</v>
          </cell>
          <cell r="I22">
            <v>96.0902353693305</v>
          </cell>
        </row>
        <row r="23">
          <cell r="H23">
            <v>726.66666666666663</v>
          </cell>
          <cell r="I23">
            <v>72.341781380702344</v>
          </cell>
        </row>
        <row r="24">
          <cell r="H24">
            <v>703.33333333333337</v>
          </cell>
          <cell r="I24">
            <v>72.341781380702344</v>
          </cell>
        </row>
        <row r="25">
          <cell r="H25">
            <v>546.66666666666663</v>
          </cell>
          <cell r="I25">
            <v>40.414518843273804</v>
          </cell>
        </row>
        <row r="26">
          <cell r="H26">
            <v>993.33333333333337</v>
          </cell>
          <cell r="I26">
            <v>140.47538337136959</v>
          </cell>
        </row>
        <row r="27">
          <cell r="H27">
            <v>2023.3333333333333</v>
          </cell>
          <cell r="I27">
            <v>145.7166199626293</v>
          </cell>
        </row>
        <row r="28">
          <cell r="H28">
            <v>2426.6666666666665</v>
          </cell>
          <cell r="I28">
            <v>148.43629385474878</v>
          </cell>
        </row>
        <row r="29">
          <cell r="H29">
            <v>1480</v>
          </cell>
          <cell r="I29">
            <v>105.35653752852738</v>
          </cell>
        </row>
        <row r="30">
          <cell r="H30">
            <v>680</v>
          </cell>
          <cell r="I30">
            <v>43.588989435406738</v>
          </cell>
        </row>
        <row r="31">
          <cell r="H31">
            <v>1293.3333333333333</v>
          </cell>
          <cell r="I31">
            <v>83.266639978645301</v>
          </cell>
        </row>
        <row r="32">
          <cell r="H32">
            <v>1296.6666666666667</v>
          </cell>
          <cell r="I32">
            <v>87.368949480541048</v>
          </cell>
        </row>
        <row r="33">
          <cell r="H33">
            <v>76.666666666666671</v>
          </cell>
          <cell r="I33">
            <v>15.275252316519486</v>
          </cell>
        </row>
        <row r="34">
          <cell r="H34">
            <v>93.333333333333329</v>
          </cell>
          <cell r="I34">
            <v>5.7735026918962573</v>
          </cell>
        </row>
        <row r="35">
          <cell r="H35">
            <v>53.333333333333336</v>
          </cell>
          <cell r="I35">
            <v>5.7735026918962582</v>
          </cell>
        </row>
        <row r="37">
          <cell r="H37">
            <v>70</v>
          </cell>
          <cell r="I37">
            <v>20</v>
          </cell>
        </row>
        <row r="38">
          <cell r="H38">
            <v>73.333333333333329</v>
          </cell>
          <cell r="I38">
            <v>40.414518843273797</v>
          </cell>
        </row>
        <row r="39">
          <cell r="H39">
            <v>113.33333333333333</v>
          </cell>
          <cell r="I39">
            <v>20.816659994661297</v>
          </cell>
        </row>
        <row r="40">
          <cell r="H40">
            <v>33.333333333333336</v>
          </cell>
          <cell r="I40">
            <v>15.275252316519465</v>
          </cell>
        </row>
        <row r="41">
          <cell r="H41">
            <v>153.33333333333334</v>
          </cell>
          <cell r="I41">
            <v>37.859388972001859</v>
          </cell>
        </row>
        <row r="42">
          <cell r="H42">
            <v>56.666666666666664</v>
          </cell>
          <cell r="I42">
            <v>35.118845842842461</v>
          </cell>
        </row>
        <row r="43">
          <cell r="H43">
            <v>26.666666666666668</v>
          </cell>
          <cell r="I43">
            <v>15.275252316519465</v>
          </cell>
        </row>
        <row r="44">
          <cell r="H44">
            <v>43.333333333333336</v>
          </cell>
          <cell r="I44">
            <v>5.7735026918962706</v>
          </cell>
        </row>
        <row r="45">
          <cell r="H45">
            <v>53.333333333333336</v>
          </cell>
          <cell r="I45">
            <v>5.7735026918962582</v>
          </cell>
        </row>
        <row r="46">
          <cell r="H46">
            <v>220</v>
          </cell>
          <cell r="I46">
            <v>17.320508075688775</v>
          </cell>
        </row>
        <row r="47">
          <cell r="H47">
            <v>186.66666666666666</v>
          </cell>
          <cell r="I47">
            <v>25.16611478423588</v>
          </cell>
        </row>
        <row r="48">
          <cell r="H48">
            <v>163.33333333333334</v>
          </cell>
          <cell r="I48">
            <v>11.547005383792515</v>
          </cell>
        </row>
        <row r="49">
          <cell r="H49">
            <v>673.33333333333337</v>
          </cell>
          <cell r="I49">
            <v>77.674534651540299</v>
          </cell>
        </row>
        <row r="50">
          <cell r="H50">
            <v>216.66666666666666</v>
          </cell>
          <cell r="I50">
            <v>60.277137733417042</v>
          </cell>
        </row>
        <row r="51">
          <cell r="H51">
            <v>1026.6666666666667</v>
          </cell>
          <cell r="I51">
            <v>25.166114784235834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 Schorpp" refreshedDate="42214.56993229167" createdVersion="4" refreshedVersion="4" minRefreshableVersion="3" recordCount="135">
  <cacheSource type="worksheet">
    <worksheetSource ref="A1:E136" sheet="Counts"/>
  </cacheSource>
  <cacheFields count="5">
    <cacheField name="samcam" numFmtId="0">
      <sharedItems containsSemiMixedTypes="0" containsString="0" containsNumber="1" containsInteger="1" minValue="1" maxValue="4" count="3">
        <n v="4"/>
        <n v="2"/>
        <n v="1"/>
      </sharedItems>
    </cacheField>
    <cacheField name="field.ID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6"/>
        <n v="17"/>
        <n v="18"/>
        <n v="13"/>
        <n v="14"/>
        <n v="15"/>
      </sharedItems>
    </cacheField>
    <cacheField name="field" numFmtId="0">
      <sharedItems count="18">
        <s v="DO_2004"/>
        <s v="HE_2004"/>
        <s v="DO_2005"/>
        <s v="DO_2007"/>
        <s v="EF_2007"/>
        <s v="PA_2007"/>
        <s v="DO_2009"/>
        <s v="EF_2009"/>
        <s v="PO_2009"/>
        <s v="EF_2011"/>
        <s v="ND_2011"/>
        <s v="RO_2011"/>
        <s v="DO_MaisII"/>
        <s v="PA_Mais"/>
        <s v="RO_MaisII"/>
        <s v="DO_Mais"/>
        <s v="ND_Mais"/>
        <s v="RO_Mais"/>
      </sharedItems>
    </cacheField>
    <cacheField name="Mittelwert" numFmtId="1">
      <sharedItems containsSemiMixedTypes="0" containsString="0" containsNumber="1" minValue="16.75" maxValue="2426.6666666666665"/>
    </cacheField>
    <cacheField name="StAbw" numFmtId="1">
      <sharedItems containsSemiMixedTypes="0" containsString="0" containsNumber="1" minValue="0.57735026918962595" maxValue="155.241746962600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Quentin Schorpp" refreshedDate="42216.366970486109" createdVersion="4" refreshedVersion="4" minRefreshableVersion="3" recordCount="3187">
  <cacheSource type="worksheet">
    <worksheetSource ref="A1:M3188" sheet="RawData"/>
  </cacheSource>
  <cacheFields count="15">
    <cacheField name="ID" numFmtId="0">
      <sharedItems containsSemiMixedTypes="0" containsString="0" containsNumber="1" containsInteger="1" minValue="1" maxValue="123"/>
    </cacheField>
    <cacheField name="samcam" numFmtId="0">
      <sharedItems containsSemiMixedTypes="0" containsString="0" containsNumber="1" containsInteger="1" minValue="2" maxValue="4" count="2">
        <n v="4"/>
        <n v="2"/>
      </sharedItems>
    </cacheField>
    <cacheField name="field.ID" numFmtId="0">
      <sharedItems containsSemiMixedTypes="0" containsString="0" containsNumber="1" containsInteger="1" minValue="1" maxValue="18" count="18">
        <n v="1"/>
        <n v="2"/>
        <n v="3"/>
        <n v="4"/>
        <n v="5"/>
        <n v="6"/>
        <n v="7"/>
        <n v="8"/>
        <n v="9"/>
        <n v="10"/>
        <n v="11"/>
        <n v="12"/>
        <n v="16"/>
        <n v="17"/>
        <n v="18"/>
        <n v="13"/>
        <n v="14"/>
        <n v="15"/>
      </sharedItems>
    </cacheField>
    <cacheField name="field" numFmtId="0">
      <sharedItems count="18">
        <s v="DO2004"/>
        <s v="HE2004"/>
        <s v="DO2005"/>
        <s v="DO2007"/>
        <s v="EF2007"/>
        <s v="PA2007"/>
        <s v="DO2009"/>
        <s v="EF2009"/>
        <s v="PO2009"/>
        <s v="EF2011"/>
        <s v="ND2011"/>
        <s v="RO2011"/>
        <s v="DOMaisII"/>
        <s v="PAMais"/>
        <s v="ROMaisII"/>
        <s v="DOMaisI"/>
        <s v="NDMais"/>
        <s v="ROMaisI"/>
      </sharedItems>
    </cacheField>
    <cacheField name="sample" numFmtId="0">
      <sharedItems containsSemiMixedTypes="0" containsString="0" containsNumber="1" containsInteger="1" minValue="3" maxValue="45"/>
    </cacheField>
    <cacheField name="Family" numFmtId="0">
      <sharedItems count="32">
        <s v="Hoplolaimidae"/>
        <s v="Tylenchidae"/>
        <s v="Cephalobidae"/>
        <s v="Leptonchidae"/>
        <s v="Aphelenchidae"/>
        <s v="Mononchidae"/>
        <s v="Enchytreidae"/>
        <s v="Aporcelaimidae"/>
        <s v="Qudsianematidae"/>
        <s v="Thornenematidae"/>
        <s v="#"/>
        <s v="Plectidae"/>
        <s v="Dolichodoridae"/>
        <s v="Rhabditidae"/>
        <s v="Anatonchidae"/>
        <s v="Belondiridae"/>
        <s v="Aphelenchoididae"/>
        <s v="unknown"/>
        <s v="Nygolaimidae"/>
        <s v="Panagrolaimidae"/>
        <s v="Diphterophoridae"/>
        <s v="Pratylenchidae"/>
        <s v="Alaimidae"/>
        <s v="Psilenchidae"/>
        <s v="Diplogasteridae"/>
        <s v="Telotylenchidae"/>
        <s v="Discolaimidae"/>
        <s v="-"/>
        <s v="Criconematidae"/>
        <s v="Anguinidae"/>
        <s v="Dorylaimidae"/>
        <s v="Nordiidae"/>
      </sharedItems>
      <fieldGroup par="13"/>
    </cacheField>
    <cacheField name="Development" numFmtId="0">
      <sharedItems/>
    </cacheField>
    <cacheField name="Feeding Type" numFmtId="0">
      <sharedItems containsMixedTypes="1" containsNumber="1" containsInteger="1" minValue="0" maxValue="0"/>
    </cacheField>
    <cacheField name="Referenz" numFmtId="0">
      <sharedItems containsMixedTypes="1" containsNumber="1" containsInteger="1" minValue="0" maxValue="0"/>
    </cacheField>
    <cacheField name="Note" numFmtId="0">
      <sharedItems containsMixedTypes="1" containsNumber="1" containsInteger="1" minValue="0" maxValue="12"/>
    </cacheField>
    <cacheField name="FeedingType2" numFmtId="0">
      <sharedItems containsMixedTypes="1" containsNumber="1" containsInteger="1" minValue="0" maxValue="8" count="12">
        <s v="1c"/>
        <s v="1e"/>
        <n v="3"/>
        <n v="2"/>
        <s v="5a"/>
        <e v="#N/A"/>
        <n v="8"/>
        <s v="1d"/>
        <n v="0"/>
        <s v="5b"/>
        <s v="1b"/>
        <n v="1" u="1"/>
      </sharedItems>
      <fieldGroup par="14"/>
    </cacheField>
    <cacheField name="c-p" numFmtId="0">
      <sharedItems containsMixedTypes="1" containsNumber="1" containsInteger="1" minValue="0" maxValue="5" count="7">
        <n v="3"/>
        <n v="2"/>
        <n v="4"/>
        <e v="#N/A"/>
        <n v="5"/>
        <n v="1"/>
        <n v="0"/>
      </sharedItems>
    </cacheField>
    <cacheField name="MI/PPI" numFmtId="0">
      <sharedItems containsMixedTypes="1" containsNumber="1" containsInteger="1" minValue="0" maxValue="0" count="4">
        <s v="PPI"/>
        <s v="MI"/>
        <e v="#N/A"/>
        <n v="0"/>
      </sharedItems>
    </cacheField>
    <cacheField name="Family2" numFmtId="0" databaseField="0">
      <fieldGroup base="5">
        <discretePr count="32">
          <x v="0"/>
          <x v="1"/>
          <x v="2"/>
          <x v="3"/>
          <x v="4"/>
          <x v="5"/>
          <x v="6"/>
          <x v="7"/>
          <x v="8"/>
          <x v="9"/>
          <x v="10"/>
          <x v="11"/>
          <x v="30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30"/>
          <x v="24"/>
          <x v="25"/>
          <x v="26"/>
          <x v="27"/>
          <x v="28"/>
          <x v="29"/>
        </discretePr>
        <groupItems count="31">
          <s v="Hoplolaimidae"/>
          <s v="Tylenchidae"/>
          <s v="Cephalobidae"/>
          <s v="Leptonchidae"/>
          <s v="Aphelenchidae"/>
          <s v="Mononchidae"/>
          <s v="Enchytreidae"/>
          <s v="Aporcelaimidae"/>
          <s v="Qudsianematidae"/>
          <s v="Thornenematidae"/>
          <s v="#"/>
          <s v="Plectidae"/>
          <s v="Rhabditidae"/>
          <s v="Anatonchidae"/>
          <s v="Belondiridae"/>
          <s v="Aphelenchoididae"/>
          <s v="unknown"/>
          <s v="Nygolaimidae"/>
          <s v="Panagrolaimidae"/>
          <s v="Diphterophoridae"/>
          <s v="Pratylenchidae"/>
          <s v="Alaimidae"/>
          <s v="Psilenchidae"/>
          <s v="Diplogasteridae"/>
          <s v="Discolaimidae"/>
          <s v="-"/>
          <s v="Criconematidae"/>
          <s v="Anguinidae"/>
          <s v="Dorylaimidae"/>
          <s v="Nordiidae"/>
          <s v="Gruppe1"/>
        </groupItems>
      </fieldGroup>
    </cacheField>
    <cacheField name="FeedingType2_2" numFmtId="0" databaseField="0">
      <fieldGroup base="10">
        <discretePr count="12">
          <x v="6"/>
          <x v="6"/>
          <x v="0"/>
          <x v="1"/>
          <x v="7"/>
          <x v="2"/>
          <x v="3"/>
          <x v="6"/>
          <x v="4"/>
          <x v="7"/>
          <x v="6"/>
          <x v="5"/>
        </discretePr>
        <groupItems count="8">
          <n v="3"/>
          <n v="2"/>
          <e v="#N/A"/>
          <n v="8"/>
          <n v="0"/>
          <n v="1"/>
          <s v="Gruppe1"/>
          <s v="Gruppe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">
  <r>
    <x v="0"/>
    <x v="0"/>
    <x v="0"/>
    <n v="268.66666666666703"/>
    <n v="14.8436293854749"/>
  </r>
  <r>
    <x v="0"/>
    <x v="0"/>
    <x v="0"/>
    <n v="285"/>
    <n v="12.247448713915899"/>
  </r>
  <r>
    <x v="0"/>
    <x v="0"/>
    <x v="0"/>
    <n v="212.25"/>
    <n v="13.5"/>
  </r>
  <r>
    <x v="0"/>
    <x v="1"/>
    <x v="1"/>
    <n v="513"/>
    <n v="52.829915767489197"/>
  </r>
  <r>
    <x v="0"/>
    <x v="1"/>
    <x v="1"/>
    <n v="323"/>
    <n v="12.288205727444501"/>
  </r>
  <r>
    <x v="0"/>
    <x v="1"/>
    <x v="1"/>
    <n v="453.66666666666703"/>
    <n v="21.571586249817901"/>
  </r>
  <r>
    <x v="0"/>
    <x v="2"/>
    <x v="2"/>
    <n v="111.333333333333"/>
    <n v="1.5275252316519501"/>
  </r>
  <r>
    <x v="0"/>
    <x v="2"/>
    <x v="2"/>
    <n v="112.333333333333"/>
    <n v="4.1633319989322697"/>
  </r>
  <r>
    <x v="0"/>
    <x v="2"/>
    <x v="2"/>
    <n v="118"/>
    <n v="5"/>
  </r>
  <r>
    <x v="0"/>
    <x v="3"/>
    <x v="3"/>
    <n v="58.3333333333333"/>
    <n v="10.598742063723099"/>
  </r>
  <r>
    <x v="0"/>
    <x v="3"/>
    <x v="3"/>
    <n v="58.3333333333333"/>
    <n v="6.80685928555405"/>
  </r>
  <r>
    <x v="0"/>
    <x v="3"/>
    <x v="3"/>
    <n v="58.6666666666667"/>
    <n v="8.0829037686547593"/>
  </r>
  <r>
    <x v="0"/>
    <x v="4"/>
    <x v="4"/>
    <n v="91"/>
    <n v="3"/>
  </r>
  <r>
    <x v="0"/>
    <x v="4"/>
    <x v="4"/>
    <n v="135.333333333333"/>
    <n v="11.930353445448899"/>
  </r>
  <r>
    <x v="0"/>
    <x v="4"/>
    <x v="4"/>
    <n v="242"/>
    <n v="12.767145334803701"/>
  </r>
  <r>
    <x v="0"/>
    <x v="5"/>
    <x v="5"/>
    <n v="141.333333333333"/>
    <n v="7.0945988845975902"/>
  </r>
  <r>
    <x v="0"/>
    <x v="5"/>
    <x v="5"/>
    <n v="75.3333333333333"/>
    <n v="3.7859388972001802"/>
  </r>
  <r>
    <x v="0"/>
    <x v="5"/>
    <x v="5"/>
    <n v="83"/>
    <n v="13.4412301024373"/>
  </r>
  <r>
    <x v="0"/>
    <x v="6"/>
    <x v="6"/>
    <n v="73.6666666666667"/>
    <n v="3.5118845842842501"/>
  </r>
  <r>
    <x v="0"/>
    <x v="6"/>
    <x v="6"/>
    <n v="55.3333333333333"/>
    <n v="9.0737717258774708"/>
  </r>
  <r>
    <x v="0"/>
    <x v="6"/>
    <x v="6"/>
    <n v="41"/>
    <n v="7.48331477354788"/>
  </r>
  <r>
    <x v="0"/>
    <x v="7"/>
    <x v="7"/>
    <n v="217"/>
    <n v="12.4899959967968"/>
  </r>
  <r>
    <x v="0"/>
    <x v="7"/>
    <x v="7"/>
    <n v="238"/>
    <n v="10.535653752852699"/>
  </r>
  <r>
    <x v="0"/>
    <x v="7"/>
    <x v="7"/>
    <n v="319"/>
    <n v="20.5182845286832"/>
  </r>
  <r>
    <x v="0"/>
    <x v="8"/>
    <x v="8"/>
    <n v="71.6666666666667"/>
    <n v="10.1159939369957"/>
  </r>
  <r>
    <x v="0"/>
    <x v="8"/>
    <x v="8"/>
    <n v="77"/>
    <n v="5.5677643628300197"/>
  </r>
  <r>
    <x v="0"/>
    <x v="8"/>
    <x v="8"/>
    <n v="82.25"/>
    <n v="11.3247516529061"/>
  </r>
  <r>
    <x v="0"/>
    <x v="9"/>
    <x v="9"/>
    <n v="149"/>
    <n v="15.5884572681199"/>
  </r>
  <r>
    <x v="0"/>
    <x v="9"/>
    <x v="9"/>
    <n v="67.6666666666667"/>
    <n v="6.3508529610858799"/>
  </r>
  <r>
    <x v="0"/>
    <x v="9"/>
    <x v="9"/>
    <n v="148.666666666667"/>
    <n v="4.0414518843273797"/>
  </r>
  <r>
    <x v="0"/>
    <x v="10"/>
    <x v="10"/>
    <n v="70"/>
    <n v="9"/>
  </r>
  <r>
    <x v="0"/>
    <x v="10"/>
    <x v="10"/>
    <n v="109.666666666667"/>
    <n v="2.51661147842358"/>
  </r>
  <r>
    <x v="0"/>
    <x v="10"/>
    <x v="10"/>
    <n v="98.2"/>
    <n v="10.756393447619899"/>
  </r>
  <r>
    <x v="0"/>
    <x v="11"/>
    <x v="11"/>
    <n v="43"/>
    <n v="3.60555127546399"/>
  </r>
  <r>
    <x v="0"/>
    <x v="11"/>
    <x v="11"/>
    <n v="42.6666666666667"/>
    <n v="2.08166599946613"/>
  </r>
  <r>
    <x v="0"/>
    <x v="11"/>
    <x v="11"/>
    <n v="29.3333333333333"/>
    <n v="0.57735026918962595"/>
  </r>
  <r>
    <x v="0"/>
    <x v="12"/>
    <x v="12"/>
    <n v="23.25"/>
    <n v="5.1234753829797999"/>
  </r>
  <r>
    <x v="0"/>
    <x v="12"/>
    <x v="12"/>
    <n v="19.5"/>
    <n v="4.0414518843273797"/>
  </r>
  <r>
    <x v="0"/>
    <x v="12"/>
    <x v="12"/>
    <n v="22"/>
    <n v="3"/>
  </r>
  <r>
    <x v="0"/>
    <x v="13"/>
    <x v="13"/>
    <n v="23.6666666666667"/>
    <n v="1.5275252316519501"/>
  </r>
  <r>
    <x v="0"/>
    <x v="13"/>
    <x v="13"/>
    <n v="34.6666666666667"/>
    <n v="2.08166599946613"/>
  </r>
  <r>
    <x v="0"/>
    <x v="13"/>
    <x v="13"/>
    <n v="20.3333333333333"/>
    <n v="2.88675134594813"/>
  </r>
  <r>
    <x v="0"/>
    <x v="14"/>
    <x v="14"/>
    <n v="45.3333333333333"/>
    <n v="4.0414518843273797"/>
  </r>
  <r>
    <x v="0"/>
    <x v="14"/>
    <x v="14"/>
    <n v="54.25"/>
    <n v="7.9739158092704603"/>
  </r>
  <r>
    <x v="0"/>
    <x v="14"/>
    <x v="14"/>
    <n v="25.3333333333333"/>
    <n v="2.88675134594813"/>
  </r>
  <r>
    <x v="1"/>
    <x v="0"/>
    <x v="0"/>
    <n v="88"/>
    <n v="14.1244468918255"/>
  </r>
  <r>
    <x v="1"/>
    <x v="0"/>
    <x v="0"/>
    <n v="99.6666666666667"/>
    <n v="10.0166528008778"/>
  </r>
  <r>
    <x v="1"/>
    <x v="0"/>
    <x v="0"/>
    <n v="133.4"/>
    <n v="14.518953130305199"/>
  </r>
  <r>
    <x v="1"/>
    <x v="1"/>
    <x v="1"/>
    <n v="490.66666666666703"/>
    <n v="23.437861108329301"/>
  </r>
  <r>
    <x v="1"/>
    <x v="1"/>
    <x v="1"/>
    <n v="463.33333333333297"/>
    <n v="5.8594652770823199"/>
  </r>
  <r>
    <x v="1"/>
    <x v="1"/>
    <x v="1"/>
    <n v="389.25"/>
    <n v="54.064005277695301"/>
  </r>
  <r>
    <x v="1"/>
    <x v="2"/>
    <x v="2"/>
    <n v="93.3333333333333"/>
    <n v="10.969655114602901"/>
  </r>
  <r>
    <x v="1"/>
    <x v="2"/>
    <x v="2"/>
    <n v="93.3333333333333"/>
    <n v="4.7258156262526096"/>
  </r>
  <r>
    <x v="1"/>
    <x v="2"/>
    <x v="2"/>
    <n v="68"/>
    <n v="13.2161517343993"/>
  </r>
  <r>
    <x v="1"/>
    <x v="3"/>
    <x v="3"/>
    <n v="105.666666666667"/>
    <n v="6.6583281184793899"/>
  </r>
  <r>
    <x v="1"/>
    <x v="3"/>
    <x v="3"/>
    <n v="130.666666666667"/>
    <n v="10.969655114602901"/>
  </r>
  <r>
    <x v="1"/>
    <x v="3"/>
    <x v="3"/>
    <n v="75.5"/>
    <n v="16.980380835933399"/>
  </r>
  <r>
    <x v="1"/>
    <x v="4"/>
    <x v="4"/>
    <n v="219.666666666667"/>
    <n v="9.0184995056457904"/>
  </r>
  <r>
    <x v="1"/>
    <x v="4"/>
    <x v="4"/>
    <n v="213.333333333333"/>
    <n v="13.0128141972954"/>
  </r>
  <r>
    <x v="1"/>
    <x v="4"/>
    <x v="4"/>
    <n v="157.666666666667"/>
    <n v="2.08166599946613"/>
  </r>
  <r>
    <x v="1"/>
    <x v="5"/>
    <x v="5"/>
    <n v="272"/>
    <n v="9.8488578017961004"/>
  </r>
  <r>
    <x v="1"/>
    <x v="5"/>
    <x v="5"/>
    <n v="254.333333333333"/>
    <n v="22.479620400116499"/>
  </r>
  <r>
    <x v="1"/>
    <x v="5"/>
    <x v="5"/>
    <n v="271.66666666666703"/>
    <n v="15.0443787951957"/>
  </r>
  <r>
    <x v="1"/>
    <x v="6"/>
    <x v="6"/>
    <n v="69.3333333333333"/>
    <n v="1.5275252316519501"/>
  </r>
  <r>
    <x v="1"/>
    <x v="6"/>
    <x v="6"/>
    <n v="35.6666666666667"/>
    <n v="1.5275252316519501"/>
  </r>
  <r>
    <x v="1"/>
    <x v="6"/>
    <x v="6"/>
    <n v="88"/>
    <n v="7.21110255092798"/>
  </r>
  <r>
    <x v="1"/>
    <x v="7"/>
    <x v="7"/>
    <n v="184.333333333333"/>
    <n v="9.4516312525052193"/>
  </r>
  <r>
    <x v="1"/>
    <x v="7"/>
    <x v="7"/>
    <n v="89.6666666666667"/>
    <n v="7.5055534994651403"/>
  </r>
  <r>
    <x v="1"/>
    <x v="7"/>
    <x v="7"/>
    <n v="132.333333333333"/>
    <n v="7.2341781380702299"/>
  </r>
  <r>
    <x v="1"/>
    <x v="8"/>
    <x v="8"/>
    <n v="66.400000000000006"/>
    <n v="17.038192392387199"/>
  </r>
  <r>
    <x v="1"/>
    <x v="8"/>
    <x v="8"/>
    <n v="91"/>
    <n v="14.730919862656201"/>
  </r>
  <r>
    <x v="1"/>
    <x v="8"/>
    <x v="8"/>
    <n v="66.3333333333333"/>
    <n v="2.3094010767584998"/>
  </r>
  <r>
    <x v="1"/>
    <x v="9"/>
    <x v="9"/>
    <n v="111"/>
    <n v="12"/>
  </r>
  <r>
    <x v="1"/>
    <x v="9"/>
    <x v="9"/>
    <n v="102.25"/>
    <n v="9.6738479072876302"/>
  </r>
  <r>
    <x v="1"/>
    <x v="9"/>
    <x v="9"/>
    <n v="48"/>
    <n v="14.071247279470301"/>
  </r>
  <r>
    <x v="1"/>
    <x v="10"/>
    <x v="10"/>
    <n v="183"/>
    <n v="16.093476939431099"/>
  </r>
  <r>
    <x v="1"/>
    <x v="10"/>
    <x v="10"/>
    <n v="92"/>
    <n v="13.228756555323001"/>
  </r>
  <r>
    <x v="1"/>
    <x v="10"/>
    <x v="10"/>
    <n v="146"/>
    <n v="2"/>
  </r>
  <r>
    <x v="1"/>
    <x v="11"/>
    <x v="11"/>
    <n v="80"/>
    <n v="7.48331477354788"/>
  </r>
  <r>
    <x v="1"/>
    <x v="11"/>
    <x v="11"/>
    <n v="62.25"/>
    <n v="8.0156097709406993"/>
  </r>
  <r>
    <x v="1"/>
    <x v="11"/>
    <x v="11"/>
    <n v="89"/>
    <n v="8.4063468086123301"/>
  </r>
  <r>
    <x v="1"/>
    <x v="15"/>
    <x v="15"/>
    <n v="16.75"/>
    <n v="4.5734742446707504"/>
  </r>
  <r>
    <x v="1"/>
    <x v="15"/>
    <x v="15"/>
    <n v="37.3333333333333"/>
    <n v="1.5275252316519501"/>
  </r>
  <r>
    <x v="1"/>
    <x v="15"/>
    <x v="15"/>
    <n v="33.6666666666667"/>
    <n v="4.9328828623162497"/>
  </r>
  <r>
    <x v="1"/>
    <x v="16"/>
    <x v="16"/>
    <n v="35.75"/>
    <n v="4.3493294502333004"/>
  </r>
  <r>
    <x v="1"/>
    <x v="16"/>
    <x v="16"/>
    <n v="34.3333333333333"/>
    <n v="4.1633319989322697"/>
  </r>
  <r>
    <x v="1"/>
    <x v="16"/>
    <x v="16"/>
    <n v="21.25"/>
    <n v="2.7537852736430501"/>
  </r>
  <r>
    <x v="1"/>
    <x v="17"/>
    <x v="17"/>
    <n v="179"/>
    <n v="16.7928556237467"/>
  </r>
  <r>
    <x v="1"/>
    <x v="17"/>
    <x v="17"/>
    <n v="59.3333333333333"/>
    <n v="2.51661147842358"/>
  </r>
  <r>
    <x v="1"/>
    <x v="17"/>
    <x v="17"/>
    <n v="227.5"/>
    <n v="26.863854277945102"/>
  </r>
  <r>
    <x v="2"/>
    <x v="0"/>
    <x v="0"/>
    <n v="480"/>
    <n v="98.488578017961046"/>
  </r>
  <r>
    <x v="2"/>
    <x v="0"/>
    <x v="0"/>
    <n v="420"/>
    <n v="50"/>
  </r>
  <r>
    <x v="2"/>
    <x v="0"/>
    <x v="0"/>
    <n v="323.33333333333331"/>
    <n v="15.275252316519467"/>
  </r>
  <r>
    <x v="2"/>
    <x v="1"/>
    <x v="1"/>
    <n v="716.66666666666663"/>
    <n v="111.50485789118504"/>
  </r>
  <r>
    <x v="2"/>
    <x v="1"/>
    <x v="1"/>
    <n v="626.66666666666663"/>
    <n v="49.328828623162472"/>
  </r>
  <r>
    <x v="2"/>
    <x v="1"/>
    <x v="1"/>
    <n v="806.66666666666663"/>
    <n v="60.277137733417085"/>
  </r>
  <r>
    <x v="2"/>
    <x v="2"/>
    <x v="2"/>
    <n v="550"/>
    <n v="36.055512754639892"/>
  </r>
  <r>
    <x v="2"/>
    <x v="2"/>
    <x v="2"/>
    <n v="603.33333333333337"/>
    <n v="90.184995056458106"/>
  </r>
  <r>
    <x v="2"/>
    <x v="2"/>
    <x v="2"/>
    <n v="670"/>
    <n v="52.915026221291811"/>
  </r>
  <r>
    <x v="2"/>
    <x v="3"/>
    <x v="3"/>
    <n v="1290"/>
    <n v="155.24174696260025"/>
  </r>
  <r>
    <x v="2"/>
    <x v="3"/>
    <x v="3"/>
    <n v="613.33333333333337"/>
    <n v="37.859388972001824"/>
  </r>
  <r>
    <x v="2"/>
    <x v="3"/>
    <x v="3"/>
    <n v="740"/>
    <n v="34.641016151377549"/>
  </r>
  <r>
    <x v="2"/>
    <x v="4"/>
    <x v="4"/>
    <n v="860"/>
    <n v="26.457513110645905"/>
  </r>
  <r>
    <x v="2"/>
    <x v="4"/>
    <x v="4"/>
    <n v="903.33333333333337"/>
    <n v="63.508529610858837"/>
  </r>
  <r>
    <x v="2"/>
    <x v="4"/>
    <x v="4"/>
    <n v="990"/>
    <n v="111.35528725660043"/>
  </r>
  <r>
    <x v="2"/>
    <x v="5"/>
    <x v="5"/>
    <n v="676.66666666666663"/>
    <n v="11.547005383792516"/>
  </r>
  <r>
    <x v="2"/>
    <x v="5"/>
    <x v="5"/>
    <n v="1413.3333333333333"/>
    <n v="96.0902353693305"/>
  </r>
  <r>
    <x v="2"/>
    <x v="5"/>
    <x v="5"/>
    <n v="726.66666666666663"/>
    <n v="72.341781380702344"/>
  </r>
  <r>
    <x v="2"/>
    <x v="6"/>
    <x v="6"/>
    <n v="703.33333333333337"/>
    <n v="72.341781380702344"/>
  </r>
  <r>
    <x v="2"/>
    <x v="6"/>
    <x v="6"/>
    <n v="546.66666666666663"/>
    <n v="40.414518843273804"/>
  </r>
  <r>
    <x v="2"/>
    <x v="6"/>
    <x v="6"/>
    <n v="993.33333333333337"/>
    <n v="140.47538337136959"/>
  </r>
  <r>
    <x v="2"/>
    <x v="7"/>
    <x v="7"/>
    <n v="2023.3333333333333"/>
    <n v="145.7166199626293"/>
  </r>
  <r>
    <x v="2"/>
    <x v="7"/>
    <x v="7"/>
    <n v="2426.6666666666665"/>
    <n v="148.43629385474878"/>
  </r>
  <r>
    <x v="2"/>
    <x v="7"/>
    <x v="7"/>
    <n v="1480"/>
    <n v="105.35653752852738"/>
  </r>
  <r>
    <x v="2"/>
    <x v="8"/>
    <x v="8"/>
    <n v="680"/>
    <n v="43.588989435406738"/>
  </r>
  <r>
    <x v="2"/>
    <x v="8"/>
    <x v="8"/>
    <n v="1293.3333333333333"/>
    <n v="83.266639978645301"/>
  </r>
  <r>
    <x v="2"/>
    <x v="8"/>
    <x v="8"/>
    <n v="1296.6666666666667"/>
    <n v="87.368949480541048"/>
  </r>
  <r>
    <x v="2"/>
    <x v="9"/>
    <x v="9"/>
    <n v="76.666666666666671"/>
    <n v="15.275252316519486"/>
  </r>
  <r>
    <x v="2"/>
    <x v="9"/>
    <x v="9"/>
    <n v="93.333333333333329"/>
    <n v="5.7735026918962573"/>
  </r>
  <r>
    <x v="2"/>
    <x v="9"/>
    <x v="9"/>
    <n v="53.333333333333336"/>
    <n v="5.7735026918962582"/>
  </r>
  <r>
    <x v="2"/>
    <x v="10"/>
    <x v="10"/>
    <n v="70"/>
    <n v="20"/>
  </r>
  <r>
    <x v="2"/>
    <x v="10"/>
    <x v="10"/>
    <n v="73.333333333333329"/>
    <n v="40.414518843273797"/>
  </r>
  <r>
    <x v="2"/>
    <x v="10"/>
    <x v="10"/>
    <n v="113.33333333333333"/>
    <n v="20.816659994661297"/>
  </r>
  <r>
    <x v="2"/>
    <x v="11"/>
    <x v="11"/>
    <n v="33.333333333333336"/>
    <n v="15.275252316519465"/>
  </r>
  <r>
    <x v="2"/>
    <x v="11"/>
    <x v="11"/>
    <n v="153.33333333333334"/>
    <n v="37.859388972001859"/>
  </r>
  <r>
    <x v="2"/>
    <x v="11"/>
    <x v="11"/>
    <n v="56.666666666666664"/>
    <n v="35.118845842842461"/>
  </r>
  <r>
    <x v="2"/>
    <x v="15"/>
    <x v="15"/>
    <n v="26.666666666666668"/>
    <n v="15.275252316519465"/>
  </r>
  <r>
    <x v="2"/>
    <x v="15"/>
    <x v="15"/>
    <n v="43.333333333333336"/>
    <n v="5.7735026918962706"/>
  </r>
  <r>
    <x v="2"/>
    <x v="15"/>
    <x v="15"/>
    <n v="53.333333333333336"/>
    <n v="5.7735026918962582"/>
  </r>
  <r>
    <x v="2"/>
    <x v="16"/>
    <x v="16"/>
    <n v="220"/>
    <n v="17.320508075688775"/>
  </r>
  <r>
    <x v="2"/>
    <x v="16"/>
    <x v="16"/>
    <n v="186.66666666666666"/>
    <n v="25.16611478423588"/>
  </r>
  <r>
    <x v="2"/>
    <x v="16"/>
    <x v="16"/>
    <n v="163.33333333333334"/>
    <n v="11.547005383792515"/>
  </r>
  <r>
    <x v="2"/>
    <x v="17"/>
    <x v="17"/>
    <n v="673.33333333333337"/>
    <n v="77.674534651540299"/>
  </r>
  <r>
    <x v="2"/>
    <x v="17"/>
    <x v="17"/>
    <n v="216.66666666666666"/>
    <n v="60.277137733417042"/>
  </r>
  <r>
    <x v="2"/>
    <x v="17"/>
    <x v="17"/>
    <n v="1026.6666666666667"/>
    <n v="25.1661147842358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87">
  <r>
    <n v="1"/>
    <x v="0"/>
    <x v="0"/>
    <x v="0"/>
    <n v="3"/>
    <x v="0"/>
    <s v="juvenile"/>
    <s v="herbivore"/>
    <n v="0"/>
    <n v="0"/>
    <x v="0"/>
    <x v="0"/>
    <x v="0"/>
  </r>
  <r>
    <n v="2"/>
    <x v="0"/>
    <x v="0"/>
    <x v="0"/>
    <n v="3"/>
    <x v="1"/>
    <s v="female"/>
    <s v="herbivore"/>
    <n v="0"/>
    <n v="0"/>
    <x v="1"/>
    <x v="1"/>
    <x v="0"/>
  </r>
  <r>
    <n v="3"/>
    <x v="0"/>
    <x v="0"/>
    <x v="0"/>
    <n v="3"/>
    <x v="2"/>
    <s v="female"/>
    <s v="bacterivore"/>
    <n v="0"/>
    <n v="0"/>
    <x v="2"/>
    <x v="1"/>
    <x v="1"/>
  </r>
  <r>
    <n v="4"/>
    <x v="0"/>
    <x v="0"/>
    <x v="0"/>
    <n v="3"/>
    <x v="0"/>
    <s v="female"/>
    <s v="herbivore"/>
    <n v="0"/>
    <n v="0"/>
    <x v="0"/>
    <x v="0"/>
    <x v="0"/>
  </r>
  <r>
    <n v="5"/>
    <x v="0"/>
    <x v="0"/>
    <x v="0"/>
    <n v="3"/>
    <x v="0"/>
    <s v="female"/>
    <s v="herbivore"/>
    <n v="0"/>
    <n v="0"/>
    <x v="0"/>
    <x v="0"/>
    <x v="0"/>
  </r>
  <r>
    <n v="6"/>
    <x v="0"/>
    <x v="0"/>
    <x v="0"/>
    <n v="3"/>
    <x v="3"/>
    <s v="female"/>
    <s v="fungivore"/>
    <n v="0"/>
    <n v="0"/>
    <x v="3"/>
    <x v="2"/>
    <x v="1"/>
  </r>
  <r>
    <n v="7"/>
    <x v="0"/>
    <x v="0"/>
    <x v="0"/>
    <n v="3"/>
    <x v="0"/>
    <s v="female"/>
    <s v="herbivore"/>
    <n v="0"/>
    <n v="0"/>
    <x v="0"/>
    <x v="0"/>
    <x v="0"/>
  </r>
  <r>
    <n v="8"/>
    <x v="0"/>
    <x v="0"/>
    <x v="0"/>
    <n v="3"/>
    <x v="4"/>
    <s v="female"/>
    <s v="fungivore"/>
    <n v="0"/>
    <n v="0"/>
    <x v="3"/>
    <x v="1"/>
    <x v="1"/>
  </r>
  <r>
    <n v="9"/>
    <x v="0"/>
    <x v="0"/>
    <x v="0"/>
    <n v="3"/>
    <x v="1"/>
    <s v="female"/>
    <s v="herbivore"/>
    <n v="0"/>
    <n v="0"/>
    <x v="1"/>
    <x v="1"/>
    <x v="0"/>
  </r>
  <r>
    <n v="10"/>
    <x v="0"/>
    <x v="0"/>
    <x v="0"/>
    <n v="3"/>
    <x v="5"/>
    <s v="female"/>
    <s v="carnivore"/>
    <n v="0"/>
    <n v="0"/>
    <x v="4"/>
    <x v="2"/>
    <x v="1"/>
  </r>
  <r>
    <n v="11"/>
    <x v="0"/>
    <x v="0"/>
    <x v="0"/>
    <n v="3"/>
    <x v="1"/>
    <s v="juvenile"/>
    <s v="herbivore"/>
    <n v="0"/>
    <n v="0"/>
    <x v="1"/>
    <x v="1"/>
    <x v="0"/>
  </r>
  <r>
    <n v="12"/>
    <x v="0"/>
    <x v="0"/>
    <x v="0"/>
    <n v="3"/>
    <x v="0"/>
    <s v="female"/>
    <s v="herbivore"/>
    <n v="0"/>
    <n v="0"/>
    <x v="0"/>
    <x v="0"/>
    <x v="0"/>
  </r>
  <r>
    <n v="13"/>
    <x v="0"/>
    <x v="0"/>
    <x v="0"/>
    <n v="3"/>
    <x v="6"/>
    <s v="#"/>
    <s v="#"/>
    <n v="0"/>
    <n v="0"/>
    <x v="5"/>
    <x v="3"/>
    <x v="2"/>
  </r>
  <r>
    <n v="14"/>
    <x v="0"/>
    <x v="0"/>
    <x v="0"/>
    <n v="3"/>
    <x v="0"/>
    <s v="female"/>
    <s v="herbivore"/>
    <n v="0"/>
    <n v="0"/>
    <x v="0"/>
    <x v="0"/>
    <x v="0"/>
  </r>
  <r>
    <n v="15"/>
    <x v="0"/>
    <x v="0"/>
    <x v="0"/>
    <n v="3"/>
    <x v="7"/>
    <s v="female"/>
    <s v="omnivore"/>
    <n v="0"/>
    <n v="0"/>
    <x v="6"/>
    <x v="4"/>
    <x v="1"/>
  </r>
  <r>
    <n v="16"/>
    <x v="0"/>
    <x v="0"/>
    <x v="0"/>
    <n v="3"/>
    <x v="1"/>
    <s v="juvenile"/>
    <s v="herbivore"/>
    <n v="0"/>
    <n v="0"/>
    <x v="1"/>
    <x v="1"/>
    <x v="0"/>
  </r>
  <r>
    <n v="17"/>
    <x v="0"/>
    <x v="0"/>
    <x v="0"/>
    <n v="3"/>
    <x v="8"/>
    <s v="juvenile"/>
    <s v="omnivore"/>
    <n v="0"/>
    <n v="0"/>
    <x v="6"/>
    <x v="2"/>
    <x v="1"/>
  </r>
  <r>
    <n v="18"/>
    <x v="0"/>
    <x v="0"/>
    <x v="0"/>
    <n v="3"/>
    <x v="0"/>
    <s v="female"/>
    <s v="herbivore"/>
    <n v="0"/>
    <n v="0"/>
    <x v="0"/>
    <x v="0"/>
    <x v="0"/>
  </r>
  <r>
    <n v="19"/>
    <x v="0"/>
    <x v="0"/>
    <x v="0"/>
    <n v="3"/>
    <x v="0"/>
    <s v="female"/>
    <s v="herbivore"/>
    <n v="0"/>
    <n v="0"/>
    <x v="0"/>
    <x v="0"/>
    <x v="0"/>
  </r>
  <r>
    <n v="20"/>
    <x v="0"/>
    <x v="0"/>
    <x v="0"/>
    <n v="3"/>
    <x v="0"/>
    <s v="female"/>
    <s v="herbivore"/>
    <n v="0"/>
    <n v="0"/>
    <x v="0"/>
    <x v="0"/>
    <x v="0"/>
  </r>
  <r>
    <n v="21"/>
    <x v="0"/>
    <x v="0"/>
    <x v="0"/>
    <n v="3"/>
    <x v="9"/>
    <s v="juvenile"/>
    <s v="omnivore"/>
    <n v="0"/>
    <n v="0"/>
    <x v="6"/>
    <x v="4"/>
    <x v="1"/>
  </r>
  <r>
    <n v="22"/>
    <x v="0"/>
    <x v="0"/>
    <x v="0"/>
    <n v="3"/>
    <x v="0"/>
    <s v="female"/>
    <s v="herbivore"/>
    <n v="0"/>
    <n v="0"/>
    <x v="0"/>
    <x v="0"/>
    <x v="0"/>
  </r>
  <r>
    <n v="23"/>
    <x v="0"/>
    <x v="0"/>
    <x v="0"/>
    <n v="3"/>
    <x v="0"/>
    <s v="female"/>
    <s v="herbivore"/>
    <n v="0"/>
    <n v="0"/>
    <x v="0"/>
    <x v="0"/>
    <x v="0"/>
  </r>
  <r>
    <n v="24"/>
    <x v="0"/>
    <x v="0"/>
    <x v="0"/>
    <n v="3"/>
    <x v="9"/>
    <s v="juvenile"/>
    <s v="omnivore"/>
    <n v="0"/>
    <n v="0"/>
    <x v="6"/>
    <x v="4"/>
    <x v="1"/>
  </r>
  <r>
    <n v="25"/>
    <x v="0"/>
    <x v="0"/>
    <x v="0"/>
    <n v="3"/>
    <x v="0"/>
    <s v="female"/>
    <s v="herbivore"/>
    <n v="0"/>
    <n v="0"/>
    <x v="0"/>
    <x v="0"/>
    <x v="0"/>
  </r>
  <r>
    <n v="26"/>
    <x v="0"/>
    <x v="0"/>
    <x v="0"/>
    <n v="3"/>
    <x v="0"/>
    <s v="female"/>
    <s v="herbivore"/>
    <n v="0"/>
    <n v="0"/>
    <x v="0"/>
    <x v="0"/>
    <x v="0"/>
  </r>
  <r>
    <n v="27"/>
    <x v="0"/>
    <x v="0"/>
    <x v="0"/>
    <n v="3"/>
    <x v="1"/>
    <s v="female"/>
    <s v="herbivore"/>
    <s v="herbivore"/>
    <n v="0"/>
    <x v="1"/>
    <x v="1"/>
    <x v="0"/>
  </r>
  <r>
    <n v="28"/>
    <x v="0"/>
    <x v="0"/>
    <x v="0"/>
    <n v="3"/>
    <x v="2"/>
    <s v="female"/>
    <s v="bacterivore"/>
    <n v="0"/>
    <n v="0"/>
    <x v="2"/>
    <x v="1"/>
    <x v="1"/>
  </r>
  <r>
    <n v="29"/>
    <x v="0"/>
    <x v="0"/>
    <x v="0"/>
    <n v="3"/>
    <x v="0"/>
    <s v="female"/>
    <s v="herbivore"/>
    <n v="0"/>
    <n v="0"/>
    <x v="0"/>
    <x v="0"/>
    <x v="0"/>
  </r>
  <r>
    <n v="30"/>
    <x v="0"/>
    <x v="0"/>
    <x v="0"/>
    <n v="3"/>
    <x v="0"/>
    <s v="female"/>
    <s v="herbivore"/>
    <n v="0"/>
    <n v="0"/>
    <x v="0"/>
    <x v="0"/>
    <x v="0"/>
  </r>
  <r>
    <n v="31"/>
    <x v="0"/>
    <x v="0"/>
    <x v="0"/>
    <n v="3"/>
    <x v="0"/>
    <s v="female"/>
    <s v="herbivore"/>
    <n v="0"/>
    <n v="0"/>
    <x v="0"/>
    <x v="0"/>
    <x v="0"/>
  </r>
  <r>
    <n v="32"/>
    <x v="0"/>
    <x v="0"/>
    <x v="0"/>
    <n v="3"/>
    <x v="0"/>
    <s v="female"/>
    <s v="herbivore"/>
    <n v="0"/>
    <n v="0"/>
    <x v="0"/>
    <x v="0"/>
    <x v="0"/>
  </r>
  <r>
    <n v="33"/>
    <x v="0"/>
    <x v="0"/>
    <x v="0"/>
    <n v="3"/>
    <x v="0"/>
    <s v="female"/>
    <s v="herbivore"/>
    <n v="0"/>
    <n v="0"/>
    <x v="0"/>
    <x v="0"/>
    <x v="0"/>
  </r>
  <r>
    <n v="34"/>
    <x v="0"/>
    <x v="0"/>
    <x v="0"/>
    <n v="3"/>
    <x v="0"/>
    <s v="female"/>
    <s v="herbivore"/>
    <n v="0"/>
    <n v="0"/>
    <x v="0"/>
    <x v="0"/>
    <x v="0"/>
  </r>
  <r>
    <n v="35"/>
    <x v="0"/>
    <x v="0"/>
    <x v="0"/>
    <n v="3"/>
    <x v="0"/>
    <s v="female"/>
    <s v="herbivore"/>
    <n v="0"/>
    <n v="0"/>
    <x v="0"/>
    <x v="0"/>
    <x v="0"/>
  </r>
  <r>
    <n v="36"/>
    <x v="0"/>
    <x v="0"/>
    <x v="0"/>
    <n v="3"/>
    <x v="0"/>
    <s v="juvenile"/>
    <s v="herbivore"/>
    <n v="0"/>
    <n v="0"/>
    <x v="0"/>
    <x v="0"/>
    <x v="0"/>
  </r>
  <r>
    <n v="37"/>
    <x v="0"/>
    <x v="0"/>
    <x v="0"/>
    <n v="3"/>
    <x v="4"/>
    <s v="female"/>
    <s v="fungivore"/>
    <n v="0"/>
    <n v="0"/>
    <x v="3"/>
    <x v="1"/>
    <x v="1"/>
  </r>
  <r>
    <n v="38"/>
    <x v="0"/>
    <x v="0"/>
    <x v="0"/>
    <n v="3"/>
    <x v="1"/>
    <s v="female"/>
    <s v="herbivore"/>
    <n v="0"/>
    <n v="0"/>
    <x v="1"/>
    <x v="1"/>
    <x v="0"/>
  </r>
  <r>
    <n v="39"/>
    <x v="0"/>
    <x v="0"/>
    <x v="0"/>
    <n v="3"/>
    <x v="1"/>
    <s v="male"/>
    <s v="herbivore"/>
    <n v="0"/>
    <n v="0"/>
    <x v="1"/>
    <x v="1"/>
    <x v="0"/>
  </r>
  <r>
    <n v="40"/>
    <x v="0"/>
    <x v="0"/>
    <x v="0"/>
    <n v="3"/>
    <x v="9"/>
    <s v="juvenile"/>
    <s v="omnivore"/>
    <n v="0"/>
    <n v="0"/>
    <x v="6"/>
    <x v="4"/>
    <x v="1"/>
  </r>
  <r>
    <n v="41"/>
    <x v="0"/>
    <x v="0"/>
    <x v="0"/>
    <n v="3"/>
    <x v="1"/>
    <s v="female"/>
    <s v="herbivore"/>
    <n v="0"/>
    <n v="0"/>
    <x v="1"/>
    <x v="1"/>
    <x v="0"/>
  </r>
  <r>
    <n v="42"/>
    <x v="0"/>
    <x v="0"/>
    <x v="0"/>
    <n v="3"/>
    <x v="2"/>
    <s v="juvenile"/>
    <s v="bacterivore"/>
    <n v="0"/>
    <n v="0"/>
    <x v="2"/>
    <x v="1"/>
    <x v="1"/>
  </r>
  <r>
    <n v="43"/>
    <x v="0"/>
    <x v="0"/>
    <x v="0"/>
    <n v="3"/>
    <x v="1"/>
    <s v="juvenile"/>
    <s v="herbivore"/>
    <n v="0"/>
    <n v="0"/>
    <x v="1"/>
    <x v="1"/>
    <x v="0"/>
  </r>
  <r>
    <n v="44"/>
    <x v="0"/>
    <x v="0"/>
    <x v="0"/>
    <n v="3"/>
    <x v="0"/>
    <s v="juvenile"/>
    <s v="herbivore"/>
    <n v="0"/>
    <n v="0"/>
    <x v="0"/>
    <x v="0"/>
    <x v="0"/>
  </r>
  <r>
    <n v="45"/>
    <x v="0"/>
    <x v="0"/>
    <x v="0"/>
    <n v="3"/>
    <x v="0"/>
    <s v="juvenile"/>
    <s v="herbivore"/>
    <n v="0"/>
    <n v="0"/>
    <x v="0"/>
    <x v="0"/>
    <x v="0"/>
  </r>
  <r>
    <n v="46"/>
    <x v="0"/>
    <x v="0"/>
    <x v="0"/>
    <n v="3"/>
    <x v="0"/>
    <s v="female"/>
    <s v="herbivore"/>
    <n v="0"/>
    <n v="0"/>
    <x v="0"/>
    <x v="0"/>
    <x v="0"/>
  </r>
  <r>
    <n v="47"/>
    <x v="0"/>
    <x v="0"/>
    <x v="0"/>
    <n v="3"/>
    <x v="0"/>
    <s v="juvenile"/>
    <s v="herbivore"/>
    <n v="0"/>
    <n v="0"/>
    <x v="0"/>
    <x v="0"/>
    <x v="0"/>
  </r>
  <r>
    <n v="48"/>
    <x v="0"/>
    <x v="0"/>
    <x v="0"/>
    <n v="3"/>
    <x v="0"/>
    <s v="female"/>
    <s v="herbivore"/>
    <n v="0"/>
    <n v="0"/>
    <x v="0"/>
    <x v="0"/>
    <x v="0"/>
  </r>
  <r>
    <n v="49"/>
    <x v="0"/>
    <x v="0"/>
    <x v="0"/>
    <n v="3"/>
    <x v="0"/>
    <s v="female"/>
    <s v="herbivore"/>
    <n v="0"/>
    <n v="0"/>
    <x v="0"/>
    <x v="0"/>
    <x v="0"/>
  </r>
  <r>
    <n v="50"/>
    <x v="0"/>
    <x v="0"/>
    <x v="0"/>
    <n v="3"/>
    <x v="0"/>
    <s v="female"/>
    <s v="herbivore"/>
    <n v="0"/>
    <n v="0"/>
    <x v="0"/>
    <x v="0"/>
    <x v="0"/>
  </r>
  <r>
    <n v="51"/>
    <x v="0"/>
    <x v="0"/>
    <x v="0"/>
    <n v="3"/>
    <x v="10"/>
    <s v="#"/>
    <s v="#"/>
    <n v="0"/>
    <n v="0"/>
    <x v="5"/>
    <x v="3"/>
    <x v="2"/>
  </r>
  <r>
    <n v="52"/>
    <x v="0"/>
    <x v="0"/>
    <x v="0"/>
    <n v="3"/>
    <x v="0"/>
    <s v="female"/>
    <s v="herbivore"/>
    <n v="0"/>
    <n v="0"/>
    <x v="0"/>
    <x v="0"/>
    <x v="0"/>
  </r>
  <r>
    <n v="53"/>
    <x v="0"/>
    <x v="0"/>
    <x v="0"/>
    <n v="3"/>
    <x v="1"/>
    <s v="female"/>
    <s v="herbivore"/>
    <n v="0"/>
    <n v="0"/>
    <x v="1"/>
    <x v="1"/>
    <x v="0"/>
  </r>
  <r>
    <n v="54"/>
    <x v="0"/>
    <x v="0"/>
    <x v="0"/>
    <n v="3"/>
    <x v="0"/>
    <s v="female"/>
    <s v="herbivore"/>
    <n v="0"/>
    <n v="0"/>
    <x v="0"/>
    <x v="0"/>
    <x v="0"/>
  </r>
  <r>
    <n v="55"/>
    <x v="0"/>
    <x v="0"/>
    <x v="0"/>
    <n v="3"/>
    <x v="4"/>
    <s v="juvenile"/>
    <s v="fungivore"/>
    <n v="0"/>
    <n v="0"/>
    <x v="3"/>
    <x v="1"/>
    <x v="1"/>
  </r>
  <r>
    <n v="56"/>
    <x v="0"/>
    <x v="0"/>
    <x v="0"/>
    <n v="3"/>
    <x v="0"/>
    <s v="female"/>
    <s v="herbivore"/>
    <n v="0"/>
    <n v="0"/>
    <x v="0"/>
    <x v="0"/>
    <x v="0"/>
  </r>
  <r>
    <n v="57"/>
    <x v="0"/>
    <x v="0"/>
    <x v="0"/>
    <n v="3"/>
    <x v="4"/>
    <s v="female"/>
    <s v="fungivore"/>
    <n v="0"/>
    <n v="0"/>
    <x v="3"/>
    <x v="1"/>
    <x v="1"/>
  </r>
  <r>
    <n v="58"/>
    <x v="0"/>
    <x v="0"/>
    <x v="0"/>
    <n v="3"/>
    <x v="0"/>
    <s v="female"/>
    <s v="herbivore"/>
    <n v="0"/>
    <n v="0"/>
    <x v="0"/>
    <x v="0"/>
    <x v="0"/>
  </r>
  <r>
    <n v="59"/>
    <x v="0"/>
    <x v="0"/>
    <x v="0"/>
    <n v="3"/>
    <x v="1"/>
    <s v="female"/>
    <s v="herbivore"/>
    <n v="0"/>
    <n v="0"/>
    <x v="1"/>
    <x v="1"/>
    <x v="0"/>
  </r>
  <r>
    <n v="60"/>
    <x v="0"/>
    <x v="0"/>
    <x v="0"/>
    <n v="3"/>
    <x v="0"/>
    <s v="female"/>
    <s v="herbivore"/>
    <n v="0"/>
    <n v="0"/>
    <x v="0"/>
    <x v="0"/>
    <x v="0"/>
  </r>
  <r>
    <n v="61"/>
    <x v="0"/>
    <x v="0"/>
    <x v="0"/>
    <n v="3"/>
    <x v="0"/>
    <s v="female"/>
    <s v="herbivore"/>
    <n v="0"/>
    <n v="0"/>
    <x v="0"/>
    <x v="0"/>
    <x v="0"/>
  </r>
  <r>
    <n v="62"/>
    <x v="0"/>
    <x v="0"/>
    <x v="0"/>
    <n v="3"/>
    <x v="0"/>
    <s v="female"/>
    <s v="herbivore"/>
    <n v="0"/>
    <n v="0"/>
    <x v="0"/>
    <x v="0"/>
    <x v="0"/>
  </r>
  <r>
    <n v="63"/>
    <x v="0"/>
    <x v="0"/>
    <x v="0"/>
    <n v="3"/>
    <x v="0"/>
    <s v="female"/>
    <s v="herbivore"/>
    <n v="0"/>
    <n v="0"/>
    <x v="0"/>
    <x v="0"/>
    <x v="0"/>
  </r>
  <r>
    <n v="64"/>
    <x v="0"/>
    <x v="0"/>
    <x v="0"/>
    <n v="3"/>
    <x v="0"/>
    <s v="female"/>
    <s v="herbivore"/>
    <n v="0"/>
    <n v="0"/>
    <x v="0"/>
    <x v="0"/>
    <x v="0"/>
  </r>
  <r>
    <n v="65"/>
    <x v="0"/>
    <x v="0"/>
    <x v="0"/>
    <n v="3"/>
    <x v="11"/>
    <s v="female"/>
    <s v="bacterivore"/>
    <n v="0"/>
    <n v="0"/>
    <x v="2"/>
    <x v="1"/>
    <x v="1"/>
  </r>
  <r>
    <n v="66"/>
    <x v="0"/>
    <x v="0"/>
    <x v="0"/>
    <n v="3"/>
    <x v="1"/>
    <s v="male"/>
    <s v="herbivore"/>
    <n v="0"/>
    <n v="0"/>
    <x v="1"/>
    <x v="1"/>
    <x v="0"/>
  </r>
  <r>
    <n v="67"/>
    <x v="0"/>
    <x v="0"/>
    <x v="0"/>
    <n v="3"/>
    <x v="0"/>
    <s v="female"/>
    <s v="herbivore"/>
    <n v="0"/>
    <n v="0"/>
    <x v="0"/>
    <x v="0"/>
    <x v="0"/>
  </r>
  <r>
    <n v="68"/>
    <x v="0"/>
    <x v="0"/>
    <x v="0"/>
    <n v="3"/>
    <x v="1"/>
    <s v="juvenile"/>
    <s v="herbivore"/>
    <n v="0"/>
    <n v="0"/>
    <x v="1"/>
    <x v="1"/>
    <x v="0"/>
  </r>
  <r>
    <n v="69"/>
    <x v="0"/>
    <x v="0"/>
    <x v="0"/>
    <n v="3"/>
    <x v="0"/>
    <s v="juvenile"/>
    <s v="herbivore"/>
    <n v="0"/>
    <n v="0"/>
    <x v="0"/>
    <x v="0"/>
    <x v="0"/>
  </r>
  <r>
    <n v="70"/>
    <x v="0"/>
    <x v="0"/>
    <x v="0"/>
    <n v="3"/>
    <x v="0"/>
    <s v="female"/>
    <s v="herbivore"/>
    <n v="0"/>
    <n v="0"/>
    <x v="0"/>
    <x v="0"/>
    <x v="0"/>
  </r>
  <r>
    <n v="71"/>
    <x v="0"/>
    <x v="0"/>
    <x v="0"/>
    <n v="3"/>
    <x v="1"/>
    <s v="female"/>
    <s v="herbivore"/>
    <n v="0"/>
    <n v="0"/>
    <x v="1"/>
    <x v="1"/>
    <x v="0"/>
  </r>
  <r>
    <n v="72"/>
    <x v="0"/>
    <x v="0"/>
    <x v="0"/>
    <n v="3"/>
    <x v="1"/>
    <s v="female"/>
    <s v="herbivore"/>
    <n v="0"/>
    <n v="0"/>
    <x v="1"/>
    <x v="1"/>
    <x v="0"/>
  </r>
  <r>
    <n v="73"/>
    <x v="0"/>
    <x v="0"/>
    <x v="0"/>
    <n v="3"/>
    <x v="0"/>
    <s v="female"/>
    <s v="herbivore"/>
    <n v="0"/>
    <n v="0"/>
    <x v="0"/>
    <x v="0"/>
    <x v="0"/>
  </r>
  <r>
    <n v="74"/>
    <x v="0"/>
    <x v="0"/>
    <x v="0"/>
    <n v="3"/>
    <x v="4"/>
    <s v="female"/>
    <s v="fungivore"/>
    <n v="0"/>
    <n v="0"/>
    <x v="3"/>
    <x v="1"/>
    <x v="1"/>
  </r>
  <r>
    <n v="75"/>
    <x v="0"/>
    <x v="0"/>
    <x v="0"/>
    <n v="3"/>
    <x v="4"/>
    <s v="female"/>
    <s v="fungivore"/>
    <n v="0"/>
    <n v="0"/>
    <x v="3"/>
    <x v="1"/>
    <x v="1"/>
  </r>
  <r>
    <n v="76"/>
    <x v="0"/>
    <x v="0"/>
    <x v="0"/>
    <n v="3"/>
    <x v="7"/>
    <s v="juvenile"/>
    <s v="omnivore"/>
    <n v="0"/>
    <n v="0"/>
    <x v="6"/>
    <x v="4"/>
    <x v="1"/>
  </r>
  <r>
    <n v="77"/>
    <x v="0"/>
    <x v="0"/>
    <x v="0"/>
    <n v="3"/>
    <x v="0"/>
    <s v="female"/>
    <s v="herbivore"/>
    <n v="0"/>
    <n v="0"/>
    <x v="0"/>
    <x v="0"/>
    <x v="0"/>
  </r>
  <r>
    <n v="78"/>
    <x v="0"/>
    <x v="0"/>
    <x v="0"/>
    <n v="3"/>
    <x v="0"/>
    <s v="female"/>
    <s v="herbivore"/>
    <n v="0"/>
    <n v="0"/>
    <x v="0"/>
    <x v="0"/>
    <x v="0"/>
  </r>
  <r>
    <n v="79"/>
    <x v="0"/>
    <x v="0"/>
    <x v="0"/>
    <n v="3"/>
    <x v="1"/>
    <s v="female"/>
    <s v="herbivore"/>
    <n v="0"/>
    <n v="0"/>
    <x v="1"/>
    <x v="1"/>
    <x v="0"/>
  </r>
  <r>
    <n v="80"/>
    <x v="0"/>
    <x v="0"/>
    <x v="0"/>
    <n v="3"/>
    <x v="1"/>
    <s v="juvenile"/>
    <s v="herbivore"/>
    <n v="0"/>
    <n v="0"/>
    <x v="1"/>
    <x v="1"/>
    <x v="0"/>
  </r>
  <r>
    <n v="81"/>
    <x v="0"/>
    <x v="0"/>
    <x v="0"/>
    <n v="3"/>
    <x v="0"/>
    <s v="female"/>
    <s v="herbivore"/>
    <n v="0"/>
    <n v="0"/>
    <x v="0"/>
    <x v="0"/>
    <x v="0"/>
  </r>
  <r>
    <n v="82"/>
    <x v="0"/>
    <x v="0"/>
    <x v="0"/>
    <n v="3"/>
    <x v="2"/>
    <s v="female"/>
    <s v="bacterivore"/>
    <n v="0"/>
    <n v="0"/>
    <x v="2"/>
    <x v="1"/>
    <x v="1"/>
  </r>
  <r>
    <n v="83"/>
    <x v="0"/>
    <x v="0"/>
    <x v="0"/>
    <n v="3"/>
    <x v="0"/>
    <s v="female"/>
    <s v="herbivore"/>
    <n v="0"/>
    <n v="0"/>
    <x v="0"/>
    <x v="0"/>
    <x v="0"/>
  </r>
  <r>
    <n v="84"/>
    <x v="0"/>
    <x v="0"/>
    <x v="0"/>
    <n v="3"/>
    <x v="2"/>
    <s v="female"/>
    <s v="bacterivore"/>
    <n v="0"/>
    <n v="0"/>
    <x v="2"/>
    <x v="1"/>
    <x v="1"/>
  </r>
  <r>
    <n v="85"/>
    <x v="0"/>
    <x v="0"/>
    <x v="0"/>
    <n v="3"/>
    <x v="1"/>
    <s v="female"/>
    <s v="herbivore"/>
    <n v="0"/>
    <n v="0"/>
    <x v="1"/>
    <x v="1"/>
    <x v="0"/>
  </r>
  <r>
    <n v="86"/>
    <x v="0"/>
    <x v="0"/>
    <x v="0"/>
    <n v="3"/>
    <x v="12"/>
    <s v="female"/>
    <s v="herbivore"/>
    <n v="0"/>
    <n v="0"/>
    <x v="7"/>
    <x v="0"/>
    <x v="0"/>
  </r>
  <r>
    <n v="87"/>
    <x v="0"/>
    <x v="0"/>
    <x v="0"/>
    <n v="3"/>
    <x v="1"/>
    <s v="female"/>
    <s v="herbivore"/>
    <n v="0"/>
    <n v="0"/>
    <x v="1"/>
    <x v="1"/>
    <x v="0"/>
  </r>
  <r>
    <n v="88"/>
    <x v="0"/>
    <x v="0"/>
    <x v="0"/>
    <n v="3"/>
    <x v="12"/>
    <s v="female"/>
    <s v="herbivore"/>
    <n v="0"/>
    <n v="0"/>
    <x v="7"/>
    <x v="0"/>
    <x v="0"/>
  </r>
  <r>
    <n v="89"/>
    <x v="0"/>
    <x v="0"/>
    <x v="0"/>
    <n v="3"/>
    <x v="11"/>
    <s v="female"/>
    <s v="bacterivore"/>
    <n v="0"/>
    <n v="0"/>
    <x v="2"/>
    <x v="1"/>
    <x v="1"/>
  </r>
  <r>
    <n v="90"/>
    <x v="0"/>
    <x v="0"/>
    <x v="0"/>
    <n v="3"/>
    <x v="4"/>
    <s v="female"/>
    <s v="fungivore"/>
    <n v="0"/>
    <n v="0"/>
    <x v="3"/>
    <x v="1"/>
    <x v="1"/>
  </r>
  <r>
    <n v="91"/>
    <x v="0"/>
    <x v="0"/>
    <x v="0"/>
    <n v="3"/>
    <x v="2"/>
    <s v="female"/>
    <s v="bacterivore"/>
    <n v="0"/>
    <n v="0"/>
    <x v="2"/>
    <x v="1"/>
    <x v="1"/>
  </r>
  <r>
    <n v="92"/>
    <x v="0"/>
    <x v="0"/>
    <x v="0"/>
    <n v="3"/>
    <x v="4"/>
    <s v="juvenile"/>
    <s v="fungivore"/>
    <n v="0"/>
    <n v="0"/>
    <x v="3"/>
    <x v="1"/>
    <x v="1"/>
  </r>
  <r>
    <n v="93"/>
    <x v="0"/>
    <x v="0"/>
    <x v="0"/>
    <n v="3"/>
    <x v="13"/>
    <s v="female"/>
    <s v="bacterivore"/>
    <n v="0"/>
    <n v="0"/>
    <x v="2"/>
    <x v="5"/>
    <x v="1"/>
  </r>
  <r>
    <n v="94"/>
    <x v="0"/>
    <x v="0"/>
    <x v="0"/>
    <n v="3"/>
    <x v="1"/>
    <s v="female"/>
    <s v="herbivore"/>
    <n v="0"/>
    <n v="0"/>
    <x v="1"/>
    <x v="1"/>
    <x v="0"/>
  </r>
  <r>
    <n v="95"/>
    <x v="0"/>
    <x v="0"/>
    <x v="0"/>
    <n v="3"/>
    <x v="1"/>
    <s v="female"/>
    <s v="herbivore"/>
    <n v="0"/>
    <n v="0"/>
    <x v="1"/>
    <x v="1"/>
    <x v="0"/>
  </r>
  <r>
    <n v="96"/>
    <x v="0"/>
    <x v="0"/>
    <x v="0"/>
    <n v="3"/>
    <x v="4"/>
    <s v="female"/>
    <s v="fungivore"/>
    <n v="0"/>
    <n v="0"/>
    <x v="3"/>
    <x v="1"/>
    <x v="1"/>
  </r>
  <r>
    <n v="97"/>
    <x v="0"/>
    <x v="0"/>
    <x v="0"/>
    <n v="3"/>
    <x v="1"/>
    <s v="female"/>
    <s v="herbivore"/>
    <n v="0"/>
    <n v="0"/>
    <x v="1"/>
    <x v="1"/>
    <x v="0"/>
  </r>
  <r>
    <n v="98"/>
    <x v="0"/>
    <x v="0"/>
    <x v="0"/>
    <n v="3"/>
    <x v="4"/>
    <s v="juvenile"/>
    <s v="fungivore"/>
    <n v="0"/>
    <n v="0"/>
    <x v="3"/>
    <x v="1"/>
    <x v="1"/>
  </r>
  <r>
    <n v="99"/>
    <x v="0"/>
    <x v="0"/>
    <x v="0"/>
    <n v="3"/>
    <x v="2"/>
    <s v="male"/>
    <s v="bacterivore"/>
    <n v="0"/>
    <n v="0"/>
    <x v="2"/>
    <x v="1"/>
    <x v="1"/>
  </r>
  <r>
    <n v="100"/>
    <x v="0"/>
    <x v="0"/>
    <x v="0"/>
    <n v="3"/>
    <x v="0"/>
    <s v="female"/>
    <s v="herbivore"/>
    <n v="0"/>
    <n v="0"/>
    <x v="0"/>
    <x v="0"/>
    <x v="0"/>
  </r>
  <r>
    <n v="101"/>
    <x v="0"/>
    <x v="0"/>
    <x v="0"/>
    <n v="3"/>
    <x v="2"/>
    <s v="juvenile"/>
    <s v="bacterivore"/>
    <n v="0"/>
    <n v="0"/>
    <x v="2"/>
    <x v="1"/>
    <x v="1"/>
  </r>
  <r>
    <n v="102"/>
    <x v="0"/>
    <x v="0"/>
    <x v="0"/>
    <n v="3"/>
    <x v="4"/>
    <s v="female"/>
    <s v="fungivore"/>
    <n v="0"/>
    <n v="0"/>
    <x v="3"/>
    <x v="1"/>
    <x v="1"/>
  </r>
  <r>
    <n v="103"/>
    <x v="0"/>
    <x v="0"/>
    <x v="0"/>
    <n v="3"/>
    <x v="2"/>
    <s v="male"/>
    <s v="bacterivore"/>
    <n v="0"/>
    <n v="0"/>
    <x v="2"/>
    <x v="1"/>
    <x v="1"/>
  </r>
  <r>
    <n v="104"/>
    <x v="0"/>
    <x v="0"/>
    <x v="0"/>
    <n v="3"/>
    <x v="0"/>
    <s v="female"/>
    <s v="herbivore"/>
    <n v="0"/>
    <n v="0"/>
    <x v="0"/>
    <x v="0"/>
    <x v="0"/>
  </r>
  <r>
    <n v="105"/>
    <x v="0"/>
    <x v="0"/>
    <x v="0"/>
    <n v="3"/>
    <x v="5"/>
    <s v="female"/>
    <s v="carnivore"/>
    <n v="0"/>
    <n v="0"/>
    <x v="4"/>
    <x v="2"/>
    <x v="1"/>
  </r>
  <r>
    <n v="106"/>
    <x v="0"/>
    <x v="0"/>
    <x v="0"/>
    <n v="3"/>
    <x v="13"/>
    <s v="female"/>
    <s v="bacterivore"/>
    <n v="0"/>
    <n v="0"/>
    <x v="2"/>
    <x v="5"/>
    <x v="1"/>
  </r>
  <r>
    <n v="107"/>
    <x v="0"/>
    <x v="0"/>
    <x v="0"/>
    <n v="3"/>
    <x v="5"/>
    <s v="juvenile"/>
    <s v="carnivore"/>
    <n v="0"/>
    <n v="0"/>
    <x v="4"/>
    <x v="2"/>
    <x v="1"/>
  </r>
  <r>
    <n v="108"/>
    <x v="0"/>
    <x v="0"/>
    <x v="0"/>
    <n v="3"/>
    <x v="2"/>
    <s v="juvenile"/>
    <s v="bacterivore"/>
    <n v="0"/>
    <n v="0"/>
    <x v="2"/>
    <x v="1"/>
    <x v="1"/>
  </r>
  <r>
    <n v="109"/>
    <x v="0"/>
    <x v="0"/>
    <x v="0"/>
    <n v="3"/>
    <x v="1"/>
    <s v="female"/>
    <s v="herbivore"/>
    <n v="0"/>
    <n v="0"/>
    <x v="1"/>
    <x v="1"/>
    <x v="0"/>
  </r>
  <r>
    <n v="110"/>
    <x v="0"/>
    <x v="0"/>
    <x v="0"/>
    <n v="3"/>
    <x v="12"/>
    <s v="male"/>
    <s v="herbivore"/>
    <n v="0"/>
    <n v="0"/>
    <x v="7"/>
    <x v="0"/>
    <x v="0"/>
  </r>
  <r>
    <n v="111"/>
    <x v="0"/>
    <x v="0"/>
    <x v="0"/>
    <n v="3"/>
    <x v="1"/>
    <s v="female"/>
    <s v="fungivore"/>
    <n v="0"/>
    <n v="0"/>
    <x v="1"/>
    <x v="1"/>
    <x v="0"/>
  </r>
  <r>
    <n v="1"/>
    <x v="0"/>
    <x v="1"/>
    <x v="1"/>
    <n v="6"/>
    <x v="0"/>
    <s v="female"/>
    <s v="herbivore"/>
    <n v="0"/>
    <n v="0"/>
    <x v="0"/>
    <x v="0"/>
    <x v="0"/>
  </r>
  <r>
    <n v="2"/>
    <x v="0"/>
    <x v="1"/>
    <x v="1"/>
    <n v="6"/>
    <x v="0"/>
    <s v="female"/>
    <s v="herbivore"/>
    <n v="0"/>
    <n v="0"/>
    <x v="0"/>
    <x v="0"/>
    <x v="0"/>
  </r>
  <r>
    <n v="3"/>
    <x v="0"/>
    <x v="1"/>
    <x v="1"/>
    <n v="6"/>
    <x v="0"/>
    <s v="female"/>
    <s v="herbivore"/>
    <n v="0"/>
    <n v="0"/>
    <x v="0"/>
    <x v="0"/>
    <x v="0"/>
  </r>
  <r>
    <n v="4"/>
    <x v="0"/>
    <x v="1"/>
    <x v="1"/>
    <n v="6"/>
    <x v="0"/>
    <s v="female"/>
    <s v="herbivore"/>
    <n v="0"/>
    <n v="0"/>
    <x v="0"/>
    <x v="0"/>
    <x v="0"/>
  </r>
  <r>
    <n v="5"/>
    <x v="0"/>
    <x v="1"/>
    <x v="1"/>
    <n v="6"/>
    <x v="0"/>
    <s v="female"/>
    <s v="herbivore"/>
    <n v="0"/>
    <n v="0"/>
    <x v="0"/>
    <x v="0"/>
    <x v="0"/>
  </r>
  <r>
    <n v="6"/>
    <x v="0"/>
    <x v="1"/>
    <x v="1"/>
    <n v="6"/>
    <x v="0"/>
    <s v="juvenile"/>
    <s v="herbivore"/>
    <n v="0"/>
    <n v="0"/>
    <x v="0"/>
    <x v="0"/>
    <x v="0"/>
  </r>
  <r>
    <n v="7"/>
    <x v="0"/>
    <x v="1"/>
    <x v="1"/>
    <n v="6"/>
    <x v="0"/>
    <s v="female"/>
    <s v="herbivore"/>
    <n v="0"/>
    <n v="0"/>
    <x v="0"/>
    <x v="0"/>
    <x v="0"/>
  </r>
  <r>
    <n v="8"/>
    <x v="0"/>
    <x v="1"/>
    <x v="1"/>
    <n v="6"/>
    <x v="0"/>
    <s v="juvenile"/>
    <s v="herbivore"/>
    <n v="0"/>
    <n v="0"/>
    <x v="0"/>
    <x v="0"/>
    <x v="0"/>
  </r>
  <r>
    <n v="9"/>
    <x v="0"/>
    <x v="1"/>
    <x v="1"/>
    <n v="6"/>
    <x v="2"/>
    <s v="juvenile"/>
    <s v="bacterivore"/>
    <n v="0"/>
    <n v="0"/>
    <x v="2"/>
    <x v="1"/>
    <x v="1"/>
  </r>
  <r>
    <n v="10"/>
    <x v="0"/>
    <x v="1"/>
    <x v="1"/>
    <n v="6"/>
    <x v="0"/>
    <s v="female"/>
    <s v="herbivore"/>
    <n v="0"/>
    <n v="0"/>
    <x v="0"/>
    <x v="0"/>
    <x v="0"/>
  </r>
  <r>
    <n v="11"/>
    <x v="0"/>
    <x v="1"/>
    <x v="1"/>
    <n v="6"/>
    <x v="0"/>
    <s v="juvenile"/>
    <s v="herbivore"/>
    <n v="0"/>
    <n v="0"/>
    <x v="0"/>
    <x v="0"/>
    <x v="0"/>
  </r>
  <r>
    <n v="12"/>
    <x v="0"/>
    <x v="1"/>
    <x v="1"/>
    <n v="6"/>
    <x v="0"/>
    <s v="female"/>
    <s v="herbivore"/>
    <n v="0"/>
    <n v="0"/>
    <x v="0"/>
    <x v="0"/>
    <x v="0"/>
  </r>
  <r>
    <n v="13"/>
    <x v="0"/>
    <x v="1"/>
    <x v="1"/>
    <n v="6"/>
    <x v="0"/>
    <s v="female"/>
    <s v="herbivore"/>
    <n v="0"/>
    <n v="0"/>
    <x v="0"/>
    <x v="0"/>
    <x v="0"/>
  </r>
  <r>
    <n v="14"/>
    <x v="0"/>
    <x v="1"/>
    <x v="1"/>
    <n v="6"/>
    <x v="0"/>
    <s v="male"/>
    <s v="herbivore"/>
    <n v="0"/>
    <n v="0"/>
    <x v="0"/>
    <x v="0"/>
    <x v="0"/>
  </r>
  <r>
    <n v="15"/>
    <x v="0"/>
    <x v="1"/>
    <x v="1"/>
    <n v="6"/>
    <x v="0"/>
    <s v="female"/>
    <s v="herbivore"/>
    <n v="0"/>
    <n v="0"/>
    <x v="0"/>
    <x v="0"/>
    <x v="0"/>
  </r>
  <r>
    <n v="16"/>
    <x v="0"/>
    <x v="1"/>
    <x v="1"/>
    <n v="6"/>
    <x v="0"/>
    <s v="female"/>
    <s v="herbivore"/>
    <n v="0"/>
    <n v="0"/>
    <x v="0"/>
    <x v="0"/>
    <x v="0"/>
  </r>
  <r>
    <n v="17"/>
    <x v="0"/>
    <x v="1"/>
    <x v="1"/>
    <n v="6"/>
    <x v="0"/>
    <s v="juvenile"/>
    <s v="herbivore"/>
    <n v="0"/>
    <n v="0"/>
    <x v="0"/>
    <x v="0"/>
    <x v="0"/>
  </r>
  <r>
    <n v="18"/>
    <x v="0"/>
    <x v="1"/>
    <x v="1"/>
    <n v="6"/>
    <x v="0"/>
    <s v="female"/>
    <s v="herbivore"/>
    <n v="0"/>
    <n v="0"/>
    <x v="0"/>
    <x v="0"/>
    <x v="0"/>
  </r>
  <r>
    <n v="19"/>
    <x v="0"/>
    <x v="1"/>
    <x v="1"/>
    <n v="6"/>
    <x v="11"/>
    <s v="male"/>
    <s v="bacterivore"/>
    <n v="0"/>
    <n v="0"/>
    <x v="2"/>
    <x v="1"/>
    <x v="1"/>
  </r>
  <r>
    <n v="20"/>
    <x v="0"/>
    <x v="1"/>
    <x v="1"/>
    <n v="6"/>
    <x v="2"/>
    <s v="juvenile"/>
    <s v="bacterivore"/>
    <n v="0"/>
    <n v="0"/>
    <x v="2"/>
    <x v="1"/>
    <x v="1"/>
  </r>
  <r>
    <n v="21"/>
    <x v="0"/>
    <x v="1"/>
    <x v="1"/>
    <n v="6"/>
    <x v="0"/>
    <s v="female"/>
    <s v="herbivore"/>
    <n v="0"/>
    <n v="0"/>
    <x v="0"/>
    <x v="0"/>
    <x v="0"/>
  </r>
  <r>
    <n v="22"/>
    <x v="0"/>
    <x v="1"/>
    <x v="1"/>
    <n v="6"/>
    <x v="0"/>
    <s v="female"/>
    <s v="herbivore"/>
    <n v="0"/>
    <n v="0"/>
    <x v="0"/>
    <x v="0"/>
    <x v="0"/>
  </r>
  <r>
    <n v="23"/>
    <x v="0"/>
    <x v="1"/>
    <x v="1"/>
    <n v="6"/>
    <x v="0"/>
    <s v="female"/>
    <s v="herbivore"/>
    <n v="0"/>
    <n v="0"/>
    <x v="0"/>
    <x v="0"/>
    <x v="0"/>
  </r>
  <r>
    <n v="24"/>
    <x v="0"/>
    <x v="1"/>
    <x v="1"/>
    <n v="6"/>
    <x v="13"/>
    <s v="juvenile"/>
    <s v="bacterivore"/>
    <n v="0"/>
    <n v="0"/>
    <x v="2"/>
    <x v="5"/>
    <x v="1"/>
  </r>
  <r>
    <n v="25"/>
    <x v="0"/>
    <x v="1"/>
    <x v="1"/>
    <n v="6"/>
    <x v="0"/>
    <s v="female"/>
    <s v="herbivore"/>
    <n v="0"/>
    <n v="0"/>
    <x v="0"/>
    <x v="0"/>
    <x v="0"/>
  </r>
  <r>
    <n v="26"/>
    <x v="0"/>
    <x v="1"/>
    <x v="1"/>
    <n v="6"/>
    <x v="1"/>
    <s v="juvenile"/>
    <s v="herbivore"/>
    <n v="0"/>
    <n v="0"/>
    <x v="1"/>
    <x v="1"/>
    <x v="0"/>
  </r>
  <r>
    <n v="27"/>
    <x v="0"/>
    <x v="1"/>
    <x v="1"/>
    <n v="6"/>
    <x v="0"/>
    <s v="female"/>
    <s v="herbivore"/>
    <n v="0"/>
    <n v="0"/>
    <x v="0"/>
    <x v="0"/>
    <x v="0"/>
  </r>
  <r>
    <n v="28"/>
    <x v="0"/>
    <x v="1"/>
    <x v="1"/>
    <n v="6"/>
    <x v="13"/>
    <s v="female"/>
    <s v="bacterivore"/>
    <n v="0"/>
    <s v="??"/>
    <x v="2"/>
    <x v="5"/>
    <x v="1"/>
  </r>
  <r>
    <n v="29"/>
    <x v="0"/>
    <x v="1"/>
    <x v="1"/>
    <n v="6"/>
    <x v="0"/>
    <s v="female"/>
    <s v="herbivore"/>
    <n v="0"/>
    <n v="0"/>
    <x v="0"/>
    <x v="0"/>
    <x v="0"/>
  </r>
  <r>
    <n v="30"/>
    <x v="0"/>
    <x v="1"/>
    <x v="1"/>
    <n v="6"/>
    <x v="0"/>
    <s v="female"/>
    <s v="herbivore"/>
    <n v="0"/>
    <n v="0"/>
    <x v="0"/>
    <x v="0"/>
    <x v="0"/>
  </r>
  <r>
    <n v="31"/>
    <x v="0"/>
    <x v="1"/>
    <x v="1"/>
    <n v="6"/>
    <x v="0"/>
    <s v="female"/>
    <s v="herbivore"/>
    <n v="0"/>
    <n v="0"/>
    <x v="0"/>
    <x v="0"/>
    <x v="0"/>
  </r>
  <r>
    <n v="32"/>
    <x v="0"/>
    <x v="1"/>
    <x v="1"/>
    <n v="6"/>
    <x v="0"/>
    <s v="female"/>
    <s v="herbivore"/>
    <n v="0"/>
    <n v="0"/>
    <x v="0"/>
    <x v="0"/>
    <x v="0"/>
  </r>
  <r>
    <n v="33"/>
    <x v="0"/>
    <x v="1"/>
    <x v="1"/>
    <n v="6"/>
    <x v="7"/>
    <s v="female"/>
    <s v="omnivore"/>
    <n v="0"/>
    <n v="0"/>
    <x v="6"/>
    <x v="4"/>
    <x v="1"/>
  </r>
  <r>
    <n v="34"/>
    <x v="0"/>
    <x v="1"/>
    <x v="1"/>
    <n v="6"/>
    <x v="2"/>
    <s v="juvenile"/>
    <s v="bacterivore"/>
    <n v="0"/>
    <n v="0"/>
    <x v="2"/>
    <x v="1"/>
    <x v="1"/>
  </r>
  <r>
    <n v="35"/>
    <x v="0"/>
    <x v="1"/>
    <x v="1"/>
    <n v="6"/>
    <x v="0"/>
    <s v="female"/>
    <s v="herbivore"/>
    <n v="0"/>
    <n v="0"/>
    <x v="0"/>
    <x v="0"/>
    <x v="0"/>
  </r>
  <r>
    <n v="36"/>
    <x v="0"/>
    <x v="1"/>
    <x v="1"/>
    <n v="6"/>
    <x v="0"/>
    <s v="male"/>
    <s v="herbivore"/>
    <n v="0"/>
    <n v="0"/>
    <x v="0"/>
    <x v="0"/>
    <x v="0"/>
  </r>
  <r>
    <n v="37"/>
    <x v="0"/>
    <x v="1"/>
    <x v="1"/>
    <n v="6"/>
    <x v="0"/>
    <s v="female"/>
    <s v="herbivore"/>
    <n v="0"/>
    <n v="0"/>
    <x v="0"/>
    <x v="0"/>
    <x v="0"/>
  </r>
  <r>
    <n v="38"/>
    <x v="0"/>
    <x v="1"/>
    <x v="1"/>
    <n v="6"/>
    <x v="0"/>
    <s v="female"/>
    <s v="herbivore"/>
    <n v="0"/>
    <n v="0"/>
    <x v="0"/>
    <x v="0"/>
    <x v="0"/>
  </r>
  <r>
    <n v="39"/>
    <x v="0"/>
    <x v="1"/>
    <x v="1"/>
    <n v="6"/>
    <x v="0"/>
    <s v="female"/>
    <s v="herbivore"/>
    <n v="0"/>
    <n v="0"/>
    <x v="0"/>
    <x v="0"/>
    <x v="0"/>
  </r>
  <r>
    <n v="40"/>
    <x v="0"/>
    <x v="1"/>
    <x v="1"/>
    <n v="6"/>
    <x v="0"/>
    <s v="female"/>
    <s v="herbivore"/>
    <n v="0"/>
    <n v="0"/>
    <x v="0"/>
    <x v="0"/>
    <x v="0"/>
  </r>
  <r>
    <n v="41"/>
    <x v="0"/>
    <x v="1"/>
    <x v="1"/>
    <n v="6"/>
    <x v="14"/>
    <s v="male"/>
    <s v="carnivore"/>
    <n v="0"/>
    <n v="0"/>
    <x v="4"/>
    <x v="2"/>
    <x v="1"/>
  </r>
  <r>
    <n v="42"/>
    <x v="0"/>
    <x v="1"/>
    <x v="1"/>
    <n v="6"/>
    <x v="11"/>
    <s v="juvenile"/>
    <s v="bacterivore"/>
    <n v="0"/>
    <s v="parietinus"/>
    <x v="2"/>
    <x v="1"/>
    <x v="1"/>
  </r>
  <r>
    <n v="43"/>
    <x v="0"/>
    <x v="1"/>
    <x v="1"/>
    <n v="6"/>
    <x v="5"/>
    <s v="juvenile"/>
    <s v="carnivore"/>
    <n v="0"/>
    <s v="papillatus"/>
    <x v="4"/>
    <x v="2"/>
    <x v="1"/>
  </r>
  <r>
    <n v="44"/>
    <x v="0"/>
    <x v="1"/>
    <x v="1"/>
    <n v="6"/>
    <x v="11"/>
    <s v="juvenile"/>
    <s v="bacterivore"/>
    <n v="0"/>
    <s v="porosus"/>
    <x v="2"/>
    <x v="1"/>
    <x v="1"/>
  </r>
  <r>
    <n v="45"/>
    <x v="0"/>
    <x v="1"/>
    <x v="1"/>
    <n v="6"/>
    <x v="2"/>
    <s v="female"/>
    <s v="bacterivore"/>
    <n v="0"/>
    <n v="0"/>
    <x v="2"/>
    <x v="1"/>
    <x v="1"/>
  </r>
  <r>
    <n v="46"/>
    <x v="0"/>
    <x v="1"/>
    <x v="1"/>
    <n v="6"/>
    <x v="13"/>
    <s v="juvenile"/>
    <s v="bacterivore"/>
    <n v="0"/>
    <n v="0"/>
    <x v="2"/>
    <x v="5"/>
    <x v="1"/>
  </r>
  <r>
    <n v="47"/>
    <x v="0"/>
    <x v="1"/>
    <x v="1"/>
    <n v="6"/>
    <x v="9"/>
    <s v="juvenile"/>
    <s v="omnivore"/>
    <n v="0"/>
    <n v="0"/>
    <x v="6"/>
    <x v="4"/>
    <x v="1"/>
  </r>
  <r>
    <n v="48"/>
    <x v="0"/>
    <x v="1"/>
    <x v="1"/>
    <n v="6"/>
    <x v="0"/>
    <s v="female"/>
    <s v="herbivore"/>
    <n v="0"/>
    <n v="0"/>
    <x v="0"/>
    <x v="0"/>
    <x v="0"/>
  </r>
  <r>
    <n v="49"/>
    <x v="0"/>
    <x v="1"/>
    <x v="1"/>
    <n v="6"/>
    <x v="0"/>
    <s v="female"/>
    <s v="herbivore"/>
    <n v="0"/>
    <n v="0"/>
    <x v="0"/>
    <x v="0"/>
    <x v="0"/>
  </r>
  <r>
    <n v="50"/>
    <x v="0"/>
    <x v="1"/>
    <x v="1"/>
    <n v="6"/>
    <x v="0"/>
    <s v="juvenile"/>
    <s v="herbivore"/>
    <n v="0"/>
    <n v="0"/>
    <x v="0"/>
    <x v="0"/>
    <x v="0"/>
  </r>
  <r>
    <n v="51"/>
    <x v="0"/>
    <x v="1"/>
    <x v="1"/>
    <n v="6"/>
    <x v="0"/>
    <s v="female"/>
    <s v="herbivore"/>
    <n v="0"/>
    <n v="0"/>
    <x v="0"/>
    <x v="0"/>
    <x v="0"/>
  </r>
  <r>
    <n v="52"/>
    <x v="0"/>
    <x v="1"/>
    <x v="1"/>
    <n v="6"/>
    <x v="0"/>
    <s v="female"/>
    <s v="herbivore"/>
    <n v="0"/>
    <n v="0"/>
    <x v="0"/>
    <x v="0"/>
    <x v="0"/>
  </r>
  <r>
    <n v="53"/>
    <x v="0"/>
    <x v="1"/>
    <x v="1"/>
    <n v="6"/>
    <x v="15"/>
    <s v="female"/>
    <s v="omnivore"/>
    <n v="0"/>
    <n v="0"/>
    <x v="6"/>
    <x v="4"/>
    <x v="1"/>
  </r>
  <r>
    <n v="54"/>
    <x v="0"/>
    <x v="1"/>
    <x v="1"/>
    <n v="6"/>
    <x v="0"/>
    <s v="female"/>
    <s v="herbivore"/>
    <n v="0"/>
    <n v="0"/>
    <x v="0"/>
    <x v="0"/>
    <x v="0"/>
  </r>
  <r>
    <n v="55"/>
    <x v="0"/>
    <x v="1"/>
    <x v="1"/>
    <n v="6"/>
    <x v="0"/>
    <s v="female"/>
    <s v="herbivore"/>
    <n v="0"/>
    <n v="0"/>
    <x v="0"/>
    <x v="0"/>
    <x v="0"/>
  </r>
  <r>
    <n v="56"/>
    <x v="0"/>
    <x v="1"/>
    <x v="1"/>
    <n v="6"/>
    <x v="0"/>
    <s v="juvenile"/>
    <s v="herbivore"/>
    <n v="0"/>
    <n v="0"/>
    <x v="0"/>
    <x v="0"/>
    <x v="0"/>
  </r>
  <r>
    <n v="57"/>
    <x v="0"/>
    <x v="1"/>
    <x v="1"/>
    <n v="6"/>
    <x v="0"/>
    <s v="female"/>
    <s v="herbivore"/>
    <n v="0"/>
    <n v="0"/>
    <x v="0"/>
    <x v="0"/>
    <x v="0"/>
  </r>
  <r>
    <n v="58"/>
    <x v="0"/>
    <x v="1"/>
    <x v="1"/>
    <n v="6"/>
    <x v="0"/>
    <s v="female"/>
    <s v="herbivore"/>
    <n v="0"/>
    <n v="0"/>
    <x v="0"/>
    <x v="0"/>
    <x v="0"/>
  </r>
  <r>
    <n v="59"/>
    <x v="0"/>
    <x v="1"/>
    <x v="1"/>
    <n v="6"/>
    <x v="0"/>
    <s v="female"/>
    <s v="herbivore"/>
    <n v="0"/>
    <n v="0"/>
    <x v="0"/>
    <x v="0"/>
    <x v="0"/>
  </r>
  <r>
    <n v="60"/>
    <x v="0"/>
    <x v="1"/>
    <x v="1"/>
    <n v="6"/>
    <x v="2"/>
    <s v="male"/>
    <s v="bacterivore"/>
    <n v="0"/>
    <n v="0"/>
    <x v="2"/>
    <x v="1"/>
    <x v="1"/>
  </r>
  <r>
    <n v="61"/>
    <x v="0"/>
    <x v="1"/>
    <x v="1"/>
    <n v="6"/>
    <x v="0"/>
    <s v="female"/>
    <s v="herbivore"/>
    <n v="0"/>
    <n v="0"/>
    <x v="0"/>
    <x v="0"/>
    <x v="0"/>
  </r>
  <r>
    <n v="62"/>
    <x v="0"/>
    <x v="1"/>
    <x v="1"/>
    <n v="6"/>
    <x v="14"/>
    <s v="juvenile"/>
    <s v="carnivore"/>
    <n v="0"/>
    <n v="0"/>
    <x v="4"/>
    <x v="2"/>
    <x v="1"/>
  </r>
  <r>
    <n v="63"/>
    <x v="0"/>
    <x v="1"/>
    <x v="1"/>
    <n v="6"/>
    <x v="2"/>
    <s v="female"/>
    <s v="bacterivore"/>
    <n v="0"/>
    <n v="0"/>
    <x v="2"/>
    <x v="1"/>
    <x v="1"/>
  </r>
  <r>
    <n v="64"/>
    <x v="0"/>
    <x v="1"/>
    <x v="1"/>
    <n v="6"/>
    <x v="15"/>
    <s v="female"/>
    <s v="omnivore"/>
    <n v="0"/>
    <n v="0"/>
    <x v="6"/>
    <x v="4"/>
    <x v="1"/>
  </r>
  <r>
    <n v="65"/>
    <x v="0"/>
    <x v="1"/>
    <x v="1"/>
    <n v="6"/>
    <x v="13"/>
    <s v="juvenile"/>
    <s v="bacterivore"/>
    <n v="0"/>
    <n v="0"/>
    <x v="2"/>
    <x v="5"/>
    <x v="1"/>
  </r>
  <r>
    <n v="66"/>
    <x v="0"/>
    <x v="1"/>
    <x v="1"/>
    <n v="6"/>
    <x v="0"/>
    <s v="female"/>
    <s v="herbivore"/>
    <n v="0"/>
    <n v="0"/>
    <x v="0"/>
    <x v="0"/>
    <x v="0"/>
  </r>
  <r>
    <n v="67"/>
    <x v="0"/>
    <x v="1"/>
    <x v="1"/>
    <n v="6"/>
    <x v="0"/>
    <s v="female"/>
    <s v="herbivore"/>
    <n v="0"/>
    <n v="0"/>
    <x v="0"/>
    <x v="0"/>
    <x v="0"/>
  </r>
  <r>
    <n v="68"/>
    <x v="0"/>
    <x v="1"/>
    <x v="1"/>
    <n v="6"/>
    <x v="0"/>
    <s v="female"/>
    <s v="herbivore"/>
    <n v="0"/>
    <n v="0"/>
    <x v="0"/>
    <x v="0"/>
    <x v="0"/>
  </r>
  <r>
    <n v="69"/>
    <x v="0"/>
    <x v="1"/>
    <x v="1"/>
    <n v="6"/>
    <x v="0"/>
    <s v="female"/>
    <s v="herbivore"/>
    <n v="0"/>
    <n v="0"/>
    <x v="0"/>
    <x v="0"/>
    <x v="0"/>
  </r>
  <r>
    <n v="70"/>
    <x v="0"/>
    <x v="1"/>
    <x v="1"/>
    <n v="6"/>
    <x v="13"/>
    <s v="juvenile"/>
    <s v="bacterivore"/>
    <n v="0"/>
    <n v="0"/>
    <x v="2"/>
    <x v="5"/>
    <x v="1"/>
  </r>
  <r>
    <n v="71"/>
    <x v="0"/>
    <x v="1"/>
    <x v="1"/>
    <n v="6"/>
    <x v="0"/>
    <s v="female"/>
    <s v="herbivore"/>
    <n v="0"/>
    <n v="0"/>
    <x v="0"/>
    <x v="0"/>
    <x v="0"/>
  </r>
  <r>
    <n v="72"/>
    <x v="0"/>
    <x v="1"/>
    <x v="1"/>
    <n v="6"/>
    <x v="13"/>
    <s v="juvenile"/>
    <s v="bacterivore"/>
    <n v="0"/>
    <n v="0"/>
    <x v="2"/>
    <x v="5"/>
    <x v="1"/>
  </r>
  <r>
    <n v="73"/>
    <x v="0"/>
    <x v="1"/>
    <x v="1"/>
    <n v="6"/>
    <x v="0"/>
    <s v="juvenile"/>
    <s v="herbivore"/>
    <n v="0"/>
    <n v="0"/>
    <x v="0"/>
    <x v="0"/>
    <x v="0"/>
  </r>
  <r>
    <n v="74"/>
    <x v="0"/>
    <x v="1"/>
    <x v="1"/>
    <n v="6"/>
    <x v="0"/>
    <s v="juvenile"/>
    <s v="herbivore"/>
    <n v="0"/>
    <n v="0"/>
    <x v="0"/>
    <x v="0"/>
    <x v="0"/>
  </r>
  <r>
    <n v="75"/>
    <x v="0"/>
    <x v="1"/>
    <x v="1"/>
    <n v="6"/>
    <x v="0"/>
    <s v="juvenile"/>
    <s v="herbivore"/>
    <n v="0"/>
    <n v="0"/>
    <x v="0"/>
    <x v="0"/>
    <x v="0"/>
  </r>
  <r>
    <n v="76"/>
    <x v="0"/>
    <x v="1"/>
    <x v="1"/>
    <n v="6"/>
    <x v="1"/>
    <s v="female"/>
    <s v="herbivore"/>
    <n v="0"/>
    <n v="0"/>
    <x v="1"/>
    <x v="1"/>
    <x v="0"/>
  </r>
  <r>
    <n v="77"/>
    <x v="0"/>
    <x v="1"/>
    <x v="1"/>
    <n v="6"/>
    <x v="2"/>
    <s v="juvenile"/>
    <s v="bacterivore"/>
    <n v="0"/>
    <n v="0"/>
    <x v="2"/>
    <x v="1"/>
    <x v="1"/>
  </r>
  <r>
    <n v="78"/>
    <x v="0"/>
    <x v="1"/>
    <x v="1"/>
    <n v="6"/>
    <x v="2"/>
    <s v="juvenile"/>
    <s v="bacterivore"/>
    <n v="0"/>
    <n v="0"/>
    <x v="2"/>
    <x v="1"/>
    <x v="1"/>
  </r>
  <r>
    <n v="79"/>
    <x v="0"/>
    <x v="1"/>
    <x v="1"/>
    <n v="6"/>
    <x v="2"/>
    <s v="juvenile"/>
    <s v="bacterivore"/>
    <n v="0"/>
    <n v="0"/>
    <x v="2"/>
    <x v="1"/>
    <x v="1"/>
  </r>
  <r>
    <n v="80"/>
    <x v="0"/>
    <x v="1"/>
    <x v="1"/>
    <n v="6"/>
    <x v="0"/>
    <s v="juvenile"/>
    <s v="herbivore"/>
    <n v="0"/>
    <n v="0"/>
    <x v="0"/>
    <x v="0"/>
    <x v="0"/>
  </r>
  <r>
    <n v="81"/>
    <x v="0"/>
    <x v="1"/>
    <x v="1"/>
    <n v="6"/>
    <x v="0"/>
    <s v="female"/>
    <s v="herbivore"/>
    <n v="0"/>
    <n v="0"/>
    <x v="0"/>
    <x v="0"/>
    <x v="0"/>
  </r>
  <r>
    <n v="82"/>
    <x v="0"/>
    <x v="1"/>
    <x v="1"/>
    <n v="6"/>
    <x v="0"/>
    <s v="female"/>
    <s v="herbivore"/>
    <n v="0"/>
    <n v="0"/>
    <x v="0"/>
    <x v="0"/>
    <x v="0"/>
  </r>
  <r>
    <n v="83"/>
    <x v="0"/>
    <x v="1"/>
    <x v="1"/>
    <n v="6"/>
    <x v="10"/>
    <s v="female"/>
    <s v="#"/>
    <n v="0"/>
    <n v="0"/>
    <x v="5"/>
    <x v="3"/>
    <x v="2"/>
  </r>
  <r>
    <n v="84"/>
    <x v="0"/>
    <x v="1"/>
    <x v="1"/>
    <n v="6"/>
    <x v="2"/>
    <s v="juvenile"/>
    <s v="bacterivore"/>
    <n v="0"/>
    <n v="0"/>
    <x v="2"/>
    <x v="1"/>
    <x v="1"/>
  </r>
  <r>
    <n v="85"/>
    <x v="0"/>
    <x v="1"/>
    <x v="1"/>
    <n v="6"/>
    <x v="1"/>
    <s v="female"/>
    <s v="herbivore"/>
    <n v="0"/>
    <n v="0"/>
    <x v="1"/>
    <x v="1"/>
    <x v="0"/>
  </r>
  <r>
    <n v="86"/>
    <x v="0"/>
    <x v="1"/>
    <x v="1"/>
    <n v="6"/>
    <x v="12"/>
    <s v="juvenile"/>
    <s v="herbivore"/>
    <n v="0"/>
    <s v="?? Stylet Knobs"/>
    <x v="7"/>
    <x v="0"/>
    <x v="0"/>
  </r>
  <r>
    <n v="87"/>
    <x v="0"/>
    <x v="1"/>
    <x v="1"/>
    <n v="6"/>
    <x v="1"/>
    <s v="female"/>
    <s v="herbivore"/>
    <n v="0"/>
    <n v="0"/>
    <x v="1"/>
    <x v="1"/>
    <x v="0"/>
  </r>
  <r>
    <n v="88"/>
    <x v="0"/>
    <x v="1"/>
    <x v="1"/>
    <n v="6"/>
    <x v="12"/>
    <s v="female"/>
    <s v="herbivore"/>
    <n v="0"/>
    <n v="0"/>
    <x v="7"/>
    <x v="0"/>
    <x v="0"/>
  </r>
  <r>
    <n v="89"/>
    <x v="0"/>
    <x v="1"/>
    <x v="1"/>
    <n v="6"/>
    <x v="11"/>
    <s v="female"/>
    <s v="bacterivore"/>
    <n v="0"/>
    <n v="0"/>
    <x v="2"/>
    <x v="1"/>
    <x v="1"/>
  </r>
  <r>
    <n v="90"/>
    <x v="0"/>
    <x v="1"/>
    <x v="1"/>
    <n v="6"/>
    <x v="4"/>
    <s v="female"/>
    <s v="fungivore"/>
    <n v="0"/>
    <n v="0"/>
    <x v="3"/>
    <x v="1"/>
    <x v="1"/>
  </r>
  <r>
    <n v="91"/>
    <x v="0"/>
    <x v="1"/>
    <x v="1"/>
    <n v="6"/>
    <x v="2"/>
    <s v="juvenile"/>
    <s v="bacterivore"/>
    <n v="0"/>
    <n v="0"/>
    <x v="2"/>
    <x v="1"/>
    <x v="1"/>
  </r>
  <r>
    <n v="92"/>
    <x v="0"/>
    <x v="1"/>
    <x v="1"/>
    <n v="6"/>
    <x v="4"/>
    <s v="juvenile"/>
    <s v="fungivore"/>
    <n v="0"/>
    <n v="0"/>
    <x v="3"/>
    <x v="1"/>
    <x v="1"/>
  </r>
  <r>
    <n v="93"/>
    <x v="0"/>
    <x v="1"/>
    <x v="1"/>
    <n v="6"/>
    <x v="13"/>
    <s v="juvenile"/>
    <s v="bacterivore"/>
    <n v="0"/>
    <n v="0"/>
    <x v="2"/>
    <x v="5"/>
    <x v="1"/>
  </r>
  <r>
    <n v="94"/>
    <x v="0"/>
    <x v="1"/>
    <x v="1"/>
    <n v="6"/>
    <x v="1"/>
    <s v="female"/>
    <s v="herbivore"/>
    <n v="0"/>
    <n v="0"/>
    <x v="1"/>
    <x v="1"/>
    <x v="0"/>
  </r>
  <r>
    <n v="95"/>
    <x v="0"/>
    <x v="1"/>
    <x v="1"/>
    <n v="6"/>
    <x v="1"/>
    <s v="female"/>
    <s v="herbivore"/>
    <n v="0"/>
    <n v="0"/>
    <x v="1"/>
    <x v="1"/>
    <x v="0"/>
  </r>
  <r>
    <n v="96"/>
    <x v="0"/>
    <x v="1"/>
    <x v="1"/>
    <n v="6"/>
    <x v="4"/>
    <s v="female"/>
    <s v="fungivore"/>
    <n v="0"/>
    <n v="0"/>
    <x v="3"/>
    <x v="1"/>
    <x v="1"/>
  </r>
  <r>
    <n v="97"/>
    <x v="0"/>
    <x v="1"/>
    <x v="1"/>
    <n v="6"/>
    <x v="1"/>
    <s v="female"/>
    <s v="herbivore"/>
    <n v="0"/>
    <n v="0"/>
    <x v="1"/>
    <x v="1"/>
    <x v="0"/>
  </r>
  <r>
    <n v="98"/>
    <x v="0"/>
    <x v="1"/>
    <x v="1"/>
    <n v="6"/>
    <x v="4"/>
    <s v="juvenile"/>
    <s v="fungivore"/>
    <n v="0"/>
    <n v="0"/>
    <x v="3"/>
    <x v="1"/>
    <x v="1"/>
  </r>
  <r>
    <n v="99"/>
    <x v="0"/>
    <x v="1"/>
    <x v="1"/>
    <n v="6"/>
    <x v="2"/>
    <s v="female"/>
    <s v="bacterivore"/>
    <n v="0"/>
    <n v="0"/>
    <x v="2"/>
    <x v="1"/>
    <x v="1"/>
  </r>
  <r>
    <n v="100"/>
    <x v="0"/>
    <x v="1"/>
    <x v="1"/>
    <n v="6"/>
    <x v="0"/>
    <s v="juvenile"/>
    <s v="herbivore"/>
    <n v="0"/>
    <n v="0"/>
    <x v="0"/>
    <x v="0"/>
    <x v="0"/>
  </r>
  <r>
    <n v="101"/>
    <x v="0"/>
    <x v="1"/>
    <x v="1"/>
    <n v="6"/>
    <x v="2"/>
    <s v="juvenile"/>
    <s v="bacterivore"/>
    <n v="0"/>
    <n v="0"/>
    <x v="2"/>
    <x v="1"/>
    <x v="1"/>
  </r>
  <r>
    <n v="102"/>
    <x v="0"/>
    <x v="1"/>
    <x v="1"/>
    <n v="6"/>
    <x v="4"/>
    <s v="female"/>
    <s v="fungivore"/>
    <n v="0"/>
    <n v="0"/>
    <x v="3"/>
    <x v="1"/>
    <x v="1"/>
  </r>
  <r>
    <n v="103"/>
    <x v="0"/>
    <x v="1"/>
    <x v="1"/>
    <n v="6"/>
    <x v="2"/>
    <s v="male"/>
    <s v="bacterivore"/>
    <n v="0"/>
    <n v="0"/>
    <x v="2"/>
    <x v="1"/>
    <x v="1"/>
  </r>
  <r>
    <n v="104"/>
    <x v="0"/>
    <x v="1"/>
    <x v="1"/>
    <n v="6"/>
    <x v="0"/>
    <s v="female"/>
    <s v="herbivore"/>
    <n v="0"/>
    <n v="0"/>
    <x v="0"/>
    <x v="0"/>
    <x v="0"/>
  </r>
  <r>
    <n v="105"/>
    <x v="0"/>
    <x v="1"/>
    <x v="1"/>
    <n v="6"/>
    <x v="5"/>
    <s v="female"/>
    <s v="carnivore"/>
    <n v="0"/>
    <n v="0"/>
    <x v="4"/>
    <x v="2"/>
    <x v="1"/>
  </r>
  <r>
    <n v="106"/>
    <x v="0"/>
    <x v="1"/>
    <x v="1"/>
    <n v="6"/>
    <x v="13"/>
    <s v="female"/>
    <s v="bacterivore"/>
    <n v="0"/>
    <n v="0"/>
    <x v="2"/>
    <x v="5"/>
    <x v="1"/>
  </r>
  <r>
    <n v="107"/>
    <x v="0"/>
    <x v="1"/>
    <x v="1"/>
    <n v="6"/>
    <x v="5"/>
    <s v="juvenile"/>
    <s v="carnivore"/>
    <n v="0"/>
    <n v="0"/>
    <x v="4"/>
    <x v="2"/>
    <x v="1"/>
  </r>
  <r>
    <n v="108"/>
    <x v="0"/>
    <x v="1"/>
    <x v="1"/>
    <n v="6"/>
    <x v="2"/>
    <s v="juvenile"/>
    <s v="bacterivore"/>
    <n v="0"/>
    <n v="0"/>
    <x v="2"/>
    <x v="1"/>
    <x v="1"/>
  </r>
  <r>
    <n v="109"/>
    <x v="0"/>
    <x v="1"/>
    <x v="1"/>
    <n v="6"/>
    <x v="1"/>
    <s v="female"/>
    <s v="herbivore"/>
    <n v="0"/>
    <n v="0"/>
    <x v="1"/>
    <x v="1"/>
    <x v="0"/>
  </r>
  <r>
    <n v="110"/>
    <x v="0"/>
    <x v="1"/>
    <x v="1"/>
    <n v="6"/>
    <x v="12"/>
    <s v="male"/>
    <s v="herbivore"/>
    <n v="0"/>
    <n v="0"/>
    <x v="7"/>
    <x v="0"/>
    <x v="0"/>
  </r>
  <r>
    <n v="111"/>
    <x v="0"/>
    <x v="1"/>
    <x v="1"/>
    <n v="6"/>
    <x v="1"/>
    <s v="female"/>
    <s v="fungivore"/>
    <n v="0"/>
    <n v="0"/>
    <x v="1"/>
    <x v="1"/>
    <x v="0"/>
  </r>
  <r>
    <n v="1"/>
    <x v="0"/>
    <x v="2"/>
    <x v="2"/>
    <n v="7"/>
    <x v="16"/>
    <s v="female"/>
    <s v="fungivore"/>
    <n v="0"/>
    <n v="0"/>
    <x v="3"/>
    <x v="1"/>
    <x v="1"/>
  </r>
  <r>
    <n v="2"/>
    <x v="0"/>
    <x v="2"/>
    <x v="2"/>
    <n v="7"/>
    <x v="16"/>
    <s v="female"/>
    <s v="fungivore"/>
    <n v="0"/>
    <n v="0"/>
    <x v="3"/>
    <x v="1"/>
    <x v="1"/>
  </r>
  <r>
    <n v="3"/>
    <x v="0"/>
    <x v="2"/>
    <x v="2"/>
    <n v="7"/>
    <x v="0"/>
    <s v="female"/>
    <s v="herbivore"/>
    <n v="0"/>
    <n v="0"/>
    <x v="0"/>
    <x v="0"/>
    <x v="0"/>
  </r>
  <r>
    <n v="4"/>
    <x v="0"/>
    <x v="2"/>
    <x v="2"/>
    <n v="7"/>
    <x v="16"/>
    <s v="female"/>
    <s v="fungivore"/>
    <n v="0"/>
    <n v="0"/>
    <x v="3"/>
    <x v="1"/>
    <x v="1"/>
  </r>
  <r>
    <n v="5"/>
    <x v="0"/>
    <x v="2"/>
    <x v="2"/>
    <n v="7"/>
    <x v="0"/>
    <s v="female"/>
    <s v="herbivore"/>
    <n v="0"/>
    <n v="0"/>
    <x v="0"/>
    <x v="0"/>
    <x v="0"/>
  </r>
  <r>
    <n v="6"/>
    <x v="0"/>
    <x v="2"/>
    <x v="2"/>
    <n v="7"/>
    <x v="0"/>
    <s v="female"/>
    <s v="herbivore"/>
    <n v="0"/>
    <n v="0"/>
    <x v="0"/>
    <x v="0"/>
    <x v="0"/>
  </r>
  <r>
    <n v="7"/>
    <x v="0"/>
    <x v="2"/>
    <x v="2"/>
    <n v="7"/>
    <x v="0"/>
    <s v="female"/>
    <s v="herbivore"/>
    <n v="0"/>
    <n v="0"/>
    <x v="0"/>
    <x v="0"/>
    <x v="0"/>
  </r>
  <r>
    <n v="8"/>
    <x v="0"/>
    <x v="2"/>
    <x v="2"/>
    <n v="7"/>
    <x v="0"/>
    <s v="female"/>
    <s v="herbivore"/>
    <n v="0"/>
    <n v="0"/>
    <x v="0"/>
    <x v="0"/>
    <x v="0"/>
  </r>
  <r>
    <n v="9"/>
    <x v="0"/>
    <x v="2"/>
    <x v="2"/>
    <n v="7"/>
    <x v="16"/>
    <s v="juvenile"/>
    <s v="fungivore"/>
    <n v="0"/>
    <n v="0"/>
    <x v="3"/>
    <x v="1"/>
    <x v="1"/>
  </r>
  <r>
    <n v="10"/>
    <x v="0"/>
    <x v="2"/>
    <x v="2"/>
    <n v="7"/>
    <x v="16"/>
    <s v="female"/>
    <s v="fungivore"/>
    <n v="0"/>
    <n v="0"/>
    <x v="3"/>
    <x v="1"/>
    <x v="1"/>
  </r>
  <r>
    <n v="11"/>
    <x v="0"/>
    <x v="2"/>
    <x v="2"/>
    <n v="7"/>
    <x v="0"/>
    <s v="female"/>
    <s v="herbivore"/>
    <n v="0"/>
    <n v="0"/>
    <x v="0"/>
    <x v="0"/>
    <x v="0"/>
  </r>
  <r>
    <n v="12"/>
    <x v="0"/>
    <x v="2"/>
    <x v="2"/>
    <n v="7"/>
    <x v="0"/>
    <s v="female"/>
    <s v="herbivore"/>
    <n v="0"/>
    <n v="0"/>
    <x v="0"/>
    <x v="0"/>
    <x v="0"/>
  </r>
  <r>
    <n v="13"/>
    <x v="0"/>
    <x v="2"/>
    <x v="2"/>
    <n v="7"/>
    <x v="1"/>
    <s v="female"/>
    <s v="herbivore"/>
    <n v="0"/>
    <n v="0"/>
    <x v="1"/>
    <x v="1"/>
    <x v="0"/>
  </r>
  <r>
    <n v="14"/>
    <x v="0"/>
    <x v="2"/>
    <x v="2"/>
    <n v="7"/>
    <x v="2"/>
    <s v="female"/>
    <s v="bacterivore"/>
    <n v="0"/>
    <n v="0"/>
    <x v="2"/>
    <x v="1"/>
    <x v="1"/>
  </r>
  <r>
    <n v="15"/>
    <x v="0"/>
    <x v="2"/>
    <x v="2"/>
    <n v="7"/>
    <x v="2"/>
    <s v="female"/>
    <s v="bacterivore"/>
    <n v="0"/>
    <n v="0"/>
    <x v="2"/>
    <x v="1"/>
    <x v="1"/>
  </r>
  <r>
    <n v="16"/>
    <x v="0"/>
    <x v="2"/>
    <x v="2"/>
    <n v="7"/>
    <x v="16"/>
    <s v="female"/>
    <s v="fungivore"/>
    <n v="0"/>
    <n v="0"/>
    <x v="3"/>
    <x v="1"/>
    <x v="1"/>
  </r>
  <r>
    <n v="17"/>
    <x v="0"/>
    <x v="2"/>
    <x v="2"/>
    <n v="7"/>
    <x v="0"/>
    <s v="female"/>
    <s v="herbivore"/>
    <n v="0"/>
    <n v="0"/>
    <x v="0"/>
    <x v="0"/>
    <x v="0"/>
  </r>
  <r>
    <n v="18"/>
    <x v="0"/>
    <x v="2"/>
    <x v="2"/>
    <n v="7"/>
    <x v="2"/>
    <s v="juvenile"/>
    <s v="bacterivore"/>
    <n v="0"/>
    <n v="0"/>
    <x v="2"/>
    <x v="1"/>
    <x v="1"/>
  </r>
  <r>
    <n v="19"/>
    <x v="0"/>
    <x v="2"/>
    <x v="2"/>
    <n v="7"/>
    <x v="0"/>
    <s v="female"/>
    <s v="herbivore"/>
    <n v="0"/>
    <n v="0"/>
    <x v="0"/>
    <x v="0"/>
    <x v="0"/>
  </r>
  <r>
    <n v="20"/>
    <x v="0"/>
    <x v="2"/>
    <x v="2"/>
    <n v="7"/>
    <x v="16"/>
    <s v="female"/>
    <s v="fungivore"/>
    <n v="0"/>
    <n v="0"/>
    <x v="3"/>
    <x v="1"/>
    <x v="1"/>
  </r>
  <r>
    <n v="21"/>
    <x v="0"/>
    <x v="2"/>
    <x v="2"/>
    <n v="7"/>
    <x v="2"/>
    <s v="female"/>
    <s v="bacterivore"/>
    <n v="0"/>
    <n v="0"/>
    <x v="2"/>
    <x v="1"/>
    <x v="1"/>
  </r>
  <r>
    <n v="22"/>
    <x v="0"/>
    <x v="2"/>
    <x v="2"/>
    <n v="7"/>
    <x v="4"/>
    <s v="female"/>
    <s v="fungivore"/>
    <n v="0"/>
    <n v="0"/>
    <x v="3"/>
    <x v="1"/>
    <x v="1"/>
  </r>
  <r>
    <n v="23"/>
    <x v="0"/>
    <x v="2"/>
    <x v="2"/>
    <n v="7"/>
    <x v="0"/>
    <s v="female"/>
    <s v="herbivore"/>
    <n v="0"/>
    <n v="0"/>
    <x v="0"/>
    <x v="0"/>
    <x v="0"/>
  </r>
  <r>
    <n v="24"/>
    <x v="0"/>
    <x v="2"/>
    <x v="2"/>
    <n v="7"/>
    <x v="0"/>
    <s v="female"/>
    <s v="herbivore"/>
    <n v="0"/>
    <n v="0"/>
    <x v="0"/>
    <x v="0"/>
    <x v="0"/>
  </r>
  <r>
    <n v="25"/>
    <x v="0"/>
    <x v="2"/>
    <x v="2"/>
    <n v="7"/>
    <x v="4"/>
    <s v="female"/>
    <s v="fungivore"/>
    <n v="0"/>
    <n v="0"/>
    <x v="3"/>
    <x v="1"/>
    <x v="1"/>
  </r>
  <r>
    <n v="26"/>
    <x v="0"/>
    <x v="2"/>
    <x v="2"/>
    <n v="7"/>
    <x v="0"/>
    <s v="female"/>
    <s v="herbivore"/>
    <n v="0"/>
    <n v="0"/>
    <x v="0"/>
    <x v="0"/>
    <x v="0"/>
  </r>
  <r>
    <n v="27"/>
    <x v="0"/>
    <x v="2"/>
    <x v="2"/>
    <n v="7"/>
    <x v="0"/>
    <s v="female"/>
    <s v="herbivore"/>
    <n v="0"/>
    <n v="0"/>
    <x v="0"/>
    <x v="0"/>
    <x v="0"/>
  </r>
  <r>
    <n v="28"/>
    <x v="0"/>
    <x v="2"/>
    <x v="2"/>
    <n v="7"/>
    <x v="0"/>
    <s v="female"/>
    <s v="herbivore"/>
    <n v="0"/>
    <n v="0"/>
    <x v="0"/>
    <x v="0"/>
    <x v="0"/>
  </r>
  <r>
    <n v="29"/>
    <x v="0"/>
    <x v="2"/>
    <x v="2"/>
    <n v="7"/>
    <x v="0"/>
    <s v="female"/>
    <s v="herbivore"/>
    <n v="0"/>
    <n v="0"/>
    <x v="0"/>
    <x v="0"/>
    <x v="0"/>
  </r>
  <r>
    <n v="30"/>
    <x v="0"/>
    <x v="2"/>
    <x v="2"/>
    <n v="7"/>
    <x v="13"/>
    <s v="juvenile"/>
    <s v="bacterivore"/>
    <n v="0"/>
    <n v="0"/>
    <x v="2"/>
    <x v="5"/>
    <x v="1"/>
  </r>
  <r>
    <n v="31"/>
    <x v="0"/>
    <x v="2"/>
    <x v="2"/>
    <n v="7"/>
    <x v="0"/>
    <s v="female"/>
    <s v="herbivore"/>
    <n v="0"/>
    <n v="0"/>
    <x v="0"/>
    <x v="0"/>
    <x v="0"/>
  </r>
  <r>
    <n v="32"/>
    <x v="0"/>
    <x v="2"/>
    <x v="2"/>
    <n v="7"/>
    <x v="1"/>
    <s v="juvenile"/>
    <s v="herbivore"/>
    <n v="0"/>
    <n v="0"/>
    <x v="1"/>
    <x v="1"/>
    <x v="0"/>
  </r>
  <r>
    <n v="33"/>
    <x v="0"/>
    <x v="2"/>
    <x v="2"/>
    <n v="7"/>
    <x v="4"/>
    <s v="female"/>
    <s v="fungivore"/>
    <n v="0"/>
    <n v="0"/>
    <x v="3"/>
    <x v="1"/>
    <x v="1"/>
  </r>
  <r>
    <n v="34"/>
    <x v="0"/>
    <x v="2"/>
    <x v="2"/>
    <n v="7"/>
    <x v="1"/>
    <s v="male"/>
    <s v="herbivore"/>
    <n v="0"/>
    <n v="0"/>
    <x v="1"/>
    <x v="1"/>
    <x v="0"/>
  </r>
  <r>
    <n v="35"/>
    <x v="0"/>
    <x v="2"/>
    <x v="2"/>
    <n v="7"/>
    <x v="0"/>
    <s v="female"/>
    <s v="herbivore"/>
    <n v="0"/>
    <n v="0"/>
    <x v="0"/>
    <x v="0"/>
    <x v="0"/>
  </r>
  <r>
    <n v="36"/>
    <x v="0"/>
    <x v="2"/>
    <x v="2"/>
    <n v="7"/>
    <x v="0"/>
    <s v="female"/>
    <s v="herbivore"/>
    <n v="0"/>
    <n v="0"/>
    <x v="0"/>
    <x v="0"/>
    <x v="0"/>
  </r>
  <r>
    <n v="37"/>
    <x v="0"/>
    <x v="2"/>
    <x v="2"/>
    <n v="7"/>
    <x v="0"/>
    <s v="female"/>
    <s v="herbivore"/>
    <n v="0"/>
    <n v="0"/>
    <x v="0"/>
    <x v="0"/>
    <x v="0"/>
  </r>
  <r>
    <n v="38"/>
    <x v="0"/>
    <x v="2"/>
    <x v="2"/>
    <n v="7"/>
    <x v="2"/>
    <s v="juvenile"/>
    <s v="bacterivore"/>
    <n v="0"/>
    <n v="0"/>
    <x v="2"/>
    <x v="1"/>
    <x v="1"/>
  </r>
  <r>
    <n v="39"/>
    <x v="0"/>
    <x v="2"/>
    <x v="2"/>
    <n v="7"/>
    <x v="9"/>
    <s v="female"/>
    <s v="omnivore"/>
    <n v="0"/>
    <s v="a="/>
    <x v="6"/>
    <x v="4"/>
    <x v="1"/>
  </r>
  <r>
    <n v="40"/>
    <x v="0"/>
    <x v="2"/>
    <x v="2"/>
    <n v="7"/>
    <x v="0"/>
    <s v="female"/>
    <s v="herbivore"/>
    <n v="0"/>
    <n v="0"/>
    <x v="0"/>
    <x v="0"/>
    <x v="0"/>
  </r>
  <r>
    <n v="41"/>
    <x v="0"/>
    <x v="2"/>
    <x v="2"/>
    <n v="7"/>
    <x v="1"/>
    <s v="female"/>
    <s v="herbivore"/>
    <n v="0"/>
    <n v="0"/>
    <x v="1"/>
    <x v="1"/>
    <x v="0"/>
  </r>
  <r>
    <n v="42"/>
    <x v="0"/>
    <x v="2"/>
    <x v="2"/>
    <n v="7"/>
    <x v="0"/>
    <s v="female"/>
    <s v="herbivore"/>
    <n v="0"/>
    <n v="0"/>
    <x v="0"/>
    <x v="0"/>
    <x v="0"/>
  </r>
  <r>
    <n v="43"/>
    <x v="0"/>
    <x v="2"/>
    <x v="2"/>
    <n v="7"/>
    <x v="0"/>
    <s v="female"/>
    <s v="herbivore"/>
    <n v="0"/>
    <n v="0"/>
    <x v="0"/>
    <x v="0"/>
    <x v="0"/>
  </r>
  <r>
    <n v="44"/>
    <x v="0"/>
    <x v="2"/>
    <x v="2"/>
    <n v="7"/>
    <x v="2"/>
    <s v="female"/>
    <s v="bacterivore"/>
    <n v="0"/>
    <n v="0"/>
    <x v="2"/>
    <x v="1"/>
    <x v="1"/>
  </r>
  <r>
    <n v="45"/>
    <x v="0"/>
    <x v="2"/>
    <x v="2"/>
    <n v="7"/>
    <x v="0"/>
    <s v="female"/>
    <s v="herbivore"/>
    <n v="0"/>
    <n v="0"/>
    <x v="0"/>
    <x v="0"/>
    <x v="0"/>
  </r>
  <r>
    <n v="46"/>
    <x v="0"/>
    <x v="2"/>
    <x v="2"/>
    <n v="7"/>
    <x v="17"/>
    <s v="juvenile"/>
    <s v="unknown"/>
    <n v="0"/>
    <n v="0"/>
    <x v="8"/>
    <x v="6"/>
    <x v="3"/>
  </r>
  <r>
    <n v="47"/>
    <x v="0"/>
    <x v="2"/>
    <x v="2"/>
    <n v="7"/>
    <x v="0"/>
    <s v="female"/>
    <s v="herbivore"/>
    <n v="0"/>
    <n v="0"/>
    <x v="0"/>
    <x v="0"/>
    <x v="0"/>
  </r>
  <r>
    <n v="48"/>
    <x v="0"/>
    <x v="2"/>
    <x v="2"/>
    <n v="7"/>
    <x v="0"/>
    <s v="female"/>
    <s v="herbivore"/>
    <n v="0"/>
    <n v="0"/>
    <x v="0"/>
    <x v="0"/>
    <x v="0"/>
  </r>
  <r>
    <n v="49"/>
    <x v="0"/>
    <x v="2"/>
    <x v="2"/>
    <n v="7"/>
    <x v="0"/>
    <s v="female"/>
    <s v="herbivore"/>
    <n v="0"/>
    <n v="0"/>
    <x v="0"/>
    <x v="0"/>
    <x v="0"/>
  </r>
  <r>
    <n v="50"/>
    <x v="0"/>
    <x v="2"/>
    <x v="2"/>
    <n v="7"/>
    <x v="11"/>
    <s v="female"/>
    <s v="bacterivore"/>
    <n v="0"/>
    <n v="0"/>
    <x v="2"/>
    <x v="1"/>
    <x v="1"/>
  </r>
  <r>
    <n v="51"/>
    <x v="0"/>
    <x v="2"/>
    <x v="2"/>
    <n v="7"/>
    <x v="2"/>
    <s v="male"/>
    <s v="bacterivore"/>
    <n v="0"/>
    <n v="0"/>
    <x v="2"/>
    <x v="1"/>
    <x v="1"/>
  </r>
  <r>
    <n v="52"/>
    <x v="0"/>
    <x v="2"/>
    <x v="2"/>
    <n v="7"/>
    <x v="2"/>
    <s v="female"/>
    <s v="bacterivore"/>
    <n v="0"/>
    <n v="0"/>
    <x v="2"/>
    <x v="1"/>
    <x v="1"/>
  </r>
  <r>
    <n v="53"/>
    <x v="0"/>
    <x v="2"/>
    <x v="2"/>
    <n v="7"/>
    <x v="2"/>
    <s v="juvenile"/>
    <s v="bacterivore"/>
    <n v="0"/>
    <n v="0"/>
    <x v="2"/>
    <x v="1"/>
    <x v="1"/>
  </r>
  <r>
    <n v="54"/>
    <x v="0"/>
    <x v="2"/>
    <x v="2"/>
    <n v="7"/>
    <x v="0"/>
    <s v="female"/>
    <s v="herbivore"/>
    <n v="0"/>
    <n v="0"/>
    <x v="0"/>
    <x v="0"/>
    <x v="0"/>
  </r>
  <r>
    <n v="55"/>
    <x v="0"/>
    <x v="2"/>
    <x v="2"/>
    <n v="7"/>
    <x v="1"/>
    <s v="female"/>
    <s v="herbivore"/>
    <n v="0"/>
    <n v="0"/>
    <x v="1"/>
    <x v="1"/>
    <x v="0"/>
  </r>
  <r>
    <n v="56"/>
    <x v="0"/>
    <x v="2"/>
    <x v="2"/>
    <n v="7"/>
    <x v="0"/>
    <s v="female"/>
    <s v="herbivore"/>
    <n v="0"/>
    <n v="0"/>
    <x v="0"/>
    <x v="0"/>
    <x v="0"/>
  </r>
  <r>
    <n v="57"/>
    <x v="0"/>
    <x v="2"/>
    <x v="2"/>
    <n v="7"/>
    <x v="7"/>
    <s v="female"/>
    <s v="omnivore"/>
    <n v="0"/>
    <n v="0"/>
    <x v="6"/>
    <x v="4"/>
    <x v="1"/>
  </r>
  <r>
    <n v="58"/>
    <x v="0"/>
    <x v="2"/>
    <x v="2"/>
    <n v="7"/>
    <x v="0"/>
    <s v="female"/>
    <s v="herbivore"/>
    <n v="0"/>
    <n v="0"/>
    <x v="0"/>
    <x v="0"/>
    <x v="0"/>
  </r>
  <r>
    <n v="59"/>
    <x v="0"/>
    <x v="2"/>
    <x v="2"/>
    <n v="7"/>
    <x v="0"/>
    <s v="female"/>
    <s v="herbivore"/>
    <n v="0"/>
    <n v="0"/>
    <x v="0"/>
    <x v="0"/>
    <x v="0"/>
  </r>
  <r>
    <n v="60"/>
    <x v="0"/>
    <x v="2"/>
    <x v="2"/>
    <n v="7"/>
    <x v="0"/>
    <s v="female"/>
    <s v="herbivore"/>
    <n v="0"/>
    <n v="0"/>
    <x v="0"/>
    <x v="0"/>
    <x v="0"/>
  </r>
  <r>
    <n v="61"/>
    <x v="0"/>
    <x v="2"/>
    <x v="2"/>
    <n v="7"/>
    <x v="0"/>
    <s v="female"/>
    <s v="herbivore"/>
    <n v="0"/>
    <n v="0"/>
    <x v="0"/>
    <x v="0"/>
    <x v="0"/>
  </r>
  <r>
    <n v="62"/>
    <x v="0"/>
    <x v="2"/>
    <x v="2"/>
    <n v="7"/>
    <x v="0"/>
    <s v="female"/>
    <s v="herbivore"/>
    <n v="0"/>
    <n v="0"/>
    <x v="0"/>
    <x v="0"/>
    <x v="0"/>
  </r>
  <r>
    <n v="63"/>
    <x v="0"/>
    <x v="2"/>
    <x v="2"/>
    <n v="7"/>
    <x v="0"/>
    <s v="female"/>
    <s v="herbivore"/>
    <n v="0"/>
    <n v="0"/>
    <x v="0"/>
    <x v="0"/>
    <x v="0"/>
  </r>
  <r>
    <n v="64"/>
    <x v="0"/>
    <x v="2"/>
    <x v="2"/>
    <n v="7"/>
    <x v="0"/>
    <s v="female"/>
    <s v="herbivore"/>
    <n v="0"/>
    <n v="0"/>
    <x v="0"/>
    <x v="0"/>
    <x v="0"/>
  </r>
  <r>
    <n v="65"/>
    <x v="0"/>
    <x v="2"/>
    <x v="2"/>
    <n v="7"/>
    <x v="0"/>
    <s v="female"/>
    <s v="herbivore"/>
    <n v="0"/>
    <n v="0"/>
    <x v="0"/>
    <x v="0"/>
    <x v="0"/>
  </r>
  <r>
    <n v="66"/>
    <x v="0"/>
    <x v="2"/>
    <x v="2"/>
    <n v="7"/>
    <x v="0"/>
    <s v="female"/>
    <s v="herbivore"/>
    <n v="0"/>
    <n v="0"/>
    <x v="0"/>
    <x v="0"/>
    <x v="0"/>
  </r>
  <r>
    <n v="67"/>
    <x v="0"/>
    <x v="2"/>
    <x v="2"/>
    <n v="7"/>
    <x v="0"/>
    <s v="female"/>
    <s v="herbivore"/>
    <n v="0"/>
    <n v="0"/>
    <x v="0"/>
    <x v="0"/>
    <x v="0"/>
  </r>
  <r>
    <n v="68"/>
    <x v="0"/>
    <x v="2"/>
    <x v="2"/>
    <n v="7"/>
    <x v="0"/>
    <s v="female"/>
    <s v="herbivore"/>
    <n v="0"/>
    <n v="0"/>
    <x v="0"/>
    <x v="0"/>
    <x v="0"/>
  </r>
  <r>
    <n v="69"/>
    <x v="0"/>
    <x v="2"/>
    <x v="2"/>
    <n v="7"/>
    <x v="4"/>
    <s v="female"/>
    <s v="fungivore"/>
    <n v="0"/>
    <n v="0"/>
    <x v="3"/>
    <x v="1"/>
    <x v="1"/>
  </r>
  <r>
    <n v="70"/>
    <x v="0"/>
    <x v="2"/>
    <x v="2"/>
    <n v="7"/>
    <x v="13"/>
    <s v="juvenile"/>
    <s v="bacterivore"/>
    <n v="0"/>
    <n v="0"/>
    <x v="2"/>
    <x v="5"/>
    <x v="1"/>
  </r>
  <r>
    <n v="71"/>
    <x v="0"/>
    <x v="2"/>
    <x v="2"/>
    <n v="7"/>
    <x v="16"/>
    <s v="female"/>
    <s v="fungivore"/>
    <n v="0"/>
    <n v="0"/>
    <x v="3"/>
    <x v="1"/>
    <x v="1"/>
  </r>
  <r>
    <n v="72"/>
    <x v="0"/>
    <x v="2"/>
    <x v="2"/>
    <n v="7"/>
    <x v="2"/>
    <s v="juvenile"/>
    <s v="bacterivore"/>
    <n v="0"/>
    <n v="0"/>
    <x v="2"/>
    <x v="1"/>
    <x v="1"/>
  </r>
  <r>
    <n v="73"/>
    <x v="0"/>
    <x v="2"/>
    <x v="2"/>
    <n v="7"/>
    <x v="13"/>
    <s v="juvenile"/>
    <s v="bacterivore"/>
    <n v="0"/>
    <n v="0"/>
    <x v="2"/>
    <x v="5"/>
    <x v="1"/>
  </r>
  <r>
    <n v="74"/>
    <x v="0"/>
    <x v="2"/>
    <x v="2"/>
    <n v="7"/>
    <x v="2"/>
    <s v="juvenile"/>
    <s v="bacterivore"/>
    <n v="0"/>
    <n v="0"/>
    <x v="2"/>
    <x v="1"/>
    <x v="1"/>
  </r>
  <r>
    <n v="75"/>
    <x v="0"/>
    <x v="2"/>
    <x v="2"/>
    <n v="7"/>
    <x v="2"/>
    <s v="male"/>
    <s v="bacterivore"/>
    <n v="0"/>
    <n v="0"/>
    <x v="2"/>
    <x v="1"/>
    <x v="1"/>
  </r>
  <r>
    <n v="76"/>
    <x v="0"/>
    <x v="2"/>
    <x v="2"/>
    <n v="7"/>
    <x v="13"/>
    <s v="juvenile"/>
    <s v="bacterivore"/>
    <n v="0"/>
    <n v="0"/>
    <x v="2"/>
    <x v="5"/>
    <x v="1"/>
  </r>
  <r>
    <n v="77"/>
    <x v="0"/>
    <x v="2"/>
    <x v="2"/>
    <n v="7"/>
    <x v="0"/>
    <s v="female"/>
    <s v="herbivore"/>
    <n v="0"/>
    <n v="0"/>
    <x v="0"/>
    <x v="0"/>
    <x v="0"/>
  </r>
  <r>
    <n v="78"/>
    <x v="0"/>
    <x v="2"/>
    <x v="2"/>
    <n v="7"/>
    <x v="0"/>
    <s v="female"/>
    <s v="herbivore"/>
    <n v="0"/>
    <n v="0"/>
    <x v="0"/>
    <x v="0"/>
    <x v="0"/>
  </r>
  <r>
    <n v="79"/>
    <x v="0"/>
    <x v="2"/>
    <x v="2"/>
    <n v="7"/>
    <x v="0"/>
    <s v="female"/>
    <s v="herbivore"/>
    <n v="0"/>
    <n v="0"/>
    <x v="0"/>
    <x v="0"/>
    <x v="0"/>
  </r>
  <r>
    <n v="80"/>
    <x v="0"/>
    <x v="2"/>
    <x v="2"/>
    <n v="7"/>
    <x v="8"/>
    <s v="juvenile"/>
    <s v="omnivore"/>
    <n v="0"/>
    <n v="0"/>
    <x v="6"/>
    <x v="2"/>
    <x v="1"/>
  </r>
  <r>
    <n v="81"/>
    <x v="0"/>
    <x v="2"/>
    <x v="2"/>
    <n v="7"/>
    <x v="10"/>
    <s v="#"/>
    <s v="#"/>
    <n v="0"/>
    <n v="0"/>
    <x v="5"/>
    <x v="3"/>
    <x v="2"/>
  </r>
  <r>
    <n v="82"/>
    <x v="0"/>
    <x v="2"/>
    <x v="2"/>
    <n v="7"/>
    <x v="0"/>
    <s v="female"/>
    <s v="herbivore"/>
    <n v="0"/>
    <n v="0"/>
    <x v="0"/>
    <x v="0"/>
    <x v="0"/>
  </r>
  <r>
    <n v="83"/>
    <x v="0"/>
    <x v="2"/>
    <x v="2"/>
    <n v="7"/>
    <x v="0"/>
    <s v="female"/>
    <s v="herbivore"/>
    <n v="0"/>
    <n v="0"/>
    <x v="0"/>
    <x v="0"/>
    <x v="0"/>
  </r>
  <r>
    <n v="84"/>
    <x v="0"/>
    <x v="2"/>
    <x v="2"/>
    <n v="7"/>
    <x v="2"/>
    <s v="juvenile"/>
    <s v="bacterivore"/>
    <n v="0"/>
    <n v="0"/>
    <x v="2"/>
    <x v="1"/>
    <x v="1"/>
  </r>
  <r>
    <n v="85"/>
    <x v="0"/>
    <x v="2"/>
    <x v="2"/>
    <n v="7"/>
    <x v="1"/>
    <s v="female"/>
    <s v="herbivore"/>
    <n v="0"/>
    <n v="0"/>
    <x v="1"/>
    <x v="1"/>
    <x v="0"/>
  </r>
  <r>
    <n v="86"/>
    <x v="0"/>
    <x v="2"/>
    <x v="2"/>
    <n v="7"/>
    <x v="12"/>
    <s v="juvenile"/>
    <s v="herbivore"/>
    <n v="0"/>
    <n v="0"/>
    <x v="7"/>
    <x v="0"/>
    <x v="0"/>
  </r>
  <r>
    <n v="87"/>
    <x v="0"/>
    <x v="2"/>
    <x v="2"/>
    <n v="7"/>
    <x v="1"/>
    <s v="female"/>
    <s v="herbivore"/>
    <n v="0"/>
    <n v="0"/>
    <x v="1"/>
    <x v="1"/>
    <x v="0"/>
  </r>
  <r>
    <n v="88"/>
    <x v="0"/>
    <x v="2"/>
    <x v="2"/>
    <n v="7"/>
    <x v="12"/>
    <s v="female"/>
    <s v="herbivore"/>
    <n v="0"/>
    <n v="0"/>
    <x v="7"/>
    <x v="0"/>
    <x v="0"/>
  </r>
  <r>
    <n v="89"/>
    <x v="0"/>
    <x v="2"/>
    <x v="2"/>
    <n v="7"/>
    <x v="11"/>
    <s v="female"/>
    <s v="bacterivore"/>
    <n v="0"/>
    <n v="0"/>
    <x v="2"/>
    <x v="1"/>
    <x v="1"/>
  </r>
  <r>
    <n v="90"/>
    <x v="0"/>
    <x v="2"/>
    <x v="2"/>
    <n v="7"/>
    <x v="4"/>
    <s v="female"/>
    <s v="fungivore"/>
    <n v="0"/>
    <n v="0"/>
    <x v="3"/>
    <x v="1"/>
    <x v="1"/>
  </r>
  <r>
    <n v="91"/>
    <x v="0"/>
    <x v="2"/>
    <x v="2"/>
    <n v="7"/>
    <x v="2"/>
    <s v="juvenile"/>
    <s v="bacterivore"/>
    <n v="0"/>
    <n v="0"/>
    <x v="2"/>
    <x v="1"/>
    <x v="1"/>
  </r>
  <r>
    <n v="92"/>
    <x v="0"/>
    <x v="2"/>
    <x v="2"/>
    <n v="7"/>
    <x v="4"/>
    <s v="juvenile"/>
    <s v="fungivore"/>
    <n v="0"/>
    <n v="0"/>
    <x v="3"/>
    <x v="1"/>
    <x v="1"/>
  </r>
  <r>
    <n v="93"/>
    <x v="0"/>
    <x v="2"/>
    <x v="2"/>
    <n v="7"/>
    <x v="13"/>
    <s v="juvenile"/>
    <s v="bacterivore"/>
    <n v="0"/>
    <n v="0"/>
    <x v="2"/>
    <x v="5"/>
    <x v="1"/>
  </r>
  <r>
    <n v="94"/>
    <x v="0"/>
    <x v="2"/>
    <x v="2"/>
    <n v="7"/>
    <x v="1"/>
    <s v="female"/>
    <s v="herbivore"/>
    <n v="0"/>
    <n v="0"/>
    <x v="1"/>
    <x v="1"/>
    <x v="0"/>
  </r>
  <r>
    <n v="95"/>
    <x v="0"/>
    <x v="2"/>
    <x v="2"/>
    <n v="7"/>
    <x v="1"/>
    <s v="female"/>
    <s v="herbivore"/>
    <n v="0"/>
    <n v="0"/>
    <x v="1"/>
    <x v="1"/>
    <x v="0"/>
  </r>
  <r>
    <n v="96"/>
    <x v="0"/>
    <x v="2"/>
    <x v="2"/>
    <n v="7"/>
    <x v="4"/>
    <s v="female"/>
    <s v="fungivore"/>
    <n v="0"/>
    <n v="0"/>
    <x v="3"/>
    <x v="1"/>
    <x v="1"/>
  </r>
  <r>
    <n v="97"/>
    <x v="0"/>
    <x v="2"/>
    <x v="2"/>
    <n v="7"/>
    <x v="1"/>
    <s v="female"/>
    <s v="herbivore"/>
    <n v="0"/>
    <n v="0"/>
    <x v="1"/>
    <x v="1"/>
    <x v="0"/>
  </r>
  <r>
    <n v="98"/>
    <x v="0"/>
    <x v="2"/>
    <x v="2"/>
    <n v="7"/>
    <x v="4"/>
    <s v="juvenile"/>
    <s v="fungivore"/>
    <n v="0"/>
    <n v="0"/>
    <x v="3"/>
    <x v="1"/>
    <x v="1"/>
  </r>
  <r>
    <n v="99"/>
    <x v="0"/>
    <x v="2"/>
    <x v="2"/>
    <n v="7"/>
    <x v="2"/>
    <s v="female"/>
    <s v="bacterivore"/>
    <n v="0"/>
    <n v="0"/>
    <x v="2"/>
    <x v="1"/>
    <x v="1"/>
  </r>
  <r>
    <n v="100"/>
    <x v="0"/>
    <x v="2"/>
    <x v="2"/>
    <n v="7"/>
    <x v="0"/>
    <s v="juvenile"/>
    <s v="herbivore"/>
    <n v="0"/>
    <n v="0"/>
    <x v="0"/>
    <x v="0"/>
    <x v="0"/>
  </r>
  <r>
    <n v="101"/>
    <x v="0"/>
    <x v="2"/>
    <x v="2"/>
    <n v="7"/>
    <x v="2"/>
    <s v="juvenile"/>
    <s v="bacterivore"/>
    <n v="0"/>
    <n v="0"/>
    <x v="2"/>
    <x v="1"/>
    <x v="1"/>
  </r>
  <r>
    <n v="102"/>
    <x v="0"/>
    <x v="2"/>
    <x v="2"/>
    <n v="7"/>
    <x v="4"/>
    <s v="female"/>
    <s v="fungivore"/>
    <n v="0"/>
    <n v="0"/>
    <x v="3"/>
    <x v="1"/>
    <x v="1"/>
  </r>
  <r>
    <n v="103"/>
    <x v="0"/>
    <x v="2"/>
    <x v="2"/>
    <n v="7"/>
    <x v="2"/>
    <s v="male"/>
    <s v="bacterivore"/>
    <n v="0"/>
    <n v="0"/>
    <x v="2"/>
    <x v="1"/>
    <x v="1"/>
  </r>
  <r>
    <n v="104"/>
    <x v="0"/>
    <x v="2"/>
    <x v="2"/>
    <n v="7"/>
    <x v="0"/>
    <s v="female"/>
    <s v="herbivore"/>
    <n v="0"/>
    <n v="0"/>
    <x v="0"/>
    <x v="0"/>
    <x v="0"/>
  </r>
  <r>
    <n v="105"/>
    <x v="0"/>
    <x v="2"/>
    <x v="2"/>
    <n v="7"/>
    <x v="5"/>
    <s v="female"/>
    <s v="carnivore"/>
    <n v="0"/>
    <n v="0"/>
    <x v="4"/>
    <x v="2"/>
    <x v="1"/>
  </r>
  <r>
    <n v="106"/>
    <x v="0"/>
    <x v="2"/>
    <x v="2"/>
    <n v="7"/>
    <x v="13"/>
    <s v="female"/>
    <s v="bacterivore"/>
    <n v="0"/>
    <n v="0"/>
    <x v="2"/>
    <x v="5"/>
    <x v="1"/>
  </r>
  <r>
    <n v="107"/>
    <x v="0"/>
    <x v="2"/>
    <x v="2"/>
    <n v="7"/>
    <x v="5"/>
    <s v="juvenile"/>
    <s v="carnivore"/>
    <n v="0"/>
    <n v="0"/>
    <x v="4"/>
    <x v="2"/>
    <x v="1"/>
  </r>
  <r>
    <n v="108"/>
    <x v="0"/>
    <x v="2"/>
    <x v="2"/>
    <n v="7"/>
    <x v="2"/>
    <s v="juvenile"/>
    <s v="bacterivore"/>
    <n v="0"/>
    <n v="0"/>
    <x v="2"/>
    <x v="1"/>
    <x v="1"/>
  </r>
  <r>
    <n v="109"/>
    <x v="0"/>
    <x v="2"/>
    <x v="2"/>
    <n v="7"/>
    <x v="1"/>
    <s v="female"/>
    <s v="herbivore"/>
    <n v="0"/>
    <n v="0"/>
    <x v="1"/>
    <x v="1"/>
    <x v="0"/>
  </r>
  <r>
    <n v="110"/>
    <x v="0"/>
    <x v="2"/>
    <x v="2"/>
    <n v="7"/>
    <x v="12"/>
    <s v="male"/>
    <s v="herbivore"/>
    <n v="0"/>
    <n v="0"/>
    <x v="7"/>
    <x v="0"/>
    <x v="0"/>
  </r>
  <r>
    <n v="111"/>
    <x v="0"/>
    <x v="2"/>
    <x v="2"/>
    <n v="7"/>
    <x v="1"/>
    <s v="female"/>
    <s v="fungivore"/>
    <n v="0"/>
    <n v="0"/>
    <x v="1"/>
    <x v="1"/>
    <x v="0"/>
  </r>
  <r>
    <n v="1"/>
    <x v="0"/>
    <x v="3"/>
    <x v="3"/>
    <n v="11"/>
    <x v="2"/>
    <s v="juvenile"/>
    <s v="bacterivore"/>
    <n v="0"/>
    <n v="0"/>
    <x v="2"/>
    <x v="1"/>
    <x v="1"/>
  </r>
  <r>
    <n v="2"/>
    <x v="0"/>
    <x v="3"/>
    <x v="3"/>
    <n v="11"/>
    <x v="2"/>
    <s v="juvenile"/>
    <s v="bacterivore"/>
    <n v="0"/>
    <n v="0"/>
    <x v="2"/>
    <x v="1"/>
    <x v="1"/>
  </r>
  <r>
    <n v="3"/>
    <x v="0"/>
    <x v="3"/>
    <x v="3"/>
    <n v="11"/>
    <x v="10"/>
    <s v="#"/>
    <s v="#"/>
    <n v="0"/>
    <n v="0"/>
    <x v="5"/>
    <x v="3"/>
    <x v="2"/>
  </r>
  <r>
    <n v="4"/>
    <x v="0"/>
    <x v="3"/>
    <x v="3"/>
    <n v="11"/>
    <x v="4"/>
    <s v="juvenile"/>
    <s v="fungivore"/>
    <n v="0"/>
    <n v="0"/>
    <x v="3"/>
    <x v="1"/>
    <x v="1"/>
  </r>
  <r>
    <n v="5"/>
    <x v="0"/>
    <x v="3"/>
    <x v="3"/>
    <n v="11"/>
    <x v="1"/>
    <s v="male"/>
    <s v="herbivore"/>
    <n v="0"/>
    <n v="0"/>
    <x v="1"/>
    <x v="1"/>
    <x v="0"/>
  </r>
  <r>
    <n v="6"/>
    <x v="0"/>
    <x v="3"/>
    <x v="3"/>
    <n v="11"/>
    <x v="1"/>
    <s v="female"/>
    <s v="herbivore"/>
    <n v="0"/>
    <n v="0"/>
    <x v="1"/>
    <x v="1"/>
    <x v="0"/>
  </r>
  <r>
    <n v="7"/>
    <x v="0"/>
    <x v="3"/>
    <x v="3"/>
    <n v="11"/>
    <x v="2"/>
    <s v="female"/>
    <s v="bacterivore"/>
    <n v="0"/>
    <n v="0"/>
    <x v="2"/>
    <x v="1"/>
    <x v="1"/>
  </r>
  <r>
    <n v="8"/>
    <x v="0"/>
    <x v="3"/>
    <x v="3"/>
    <n v="11"/>
    <x v="11"/>
    <s v="male"/>
    <s v="bacterivore"/>
    <n v="0"/>
    <n v="0"/>
    <x v="2"/>
    <x v="1"/>
    <x v="1"/>
  </r>
  <r>
    <n v="9"/>
    <x v="0"/>
    <x v="3"/>
    <x v="3"/>
    <n v="11"/>
    <x v="1"/>
    <s v="female"/>
    <s v="herbivore"/>
    <n v="0"/>
    <n v="0"/>
    <x v="1"/>
    <x v="1"/>
    <x v="0"/>
  </r>
  <r>
    <n v="10"/>
    <x v="0"/>
    <x v="3"/>
    <x v="3"/>
    <n v="11"/>
    <x v="2"/>
    <s v="juvenile"/>
    <s v="bacterivore"/>
    <n v="0"/>
    <n v="0"/>
    <x v="2"/>
    <x v="1"/>
    <x v="1"/>
  </r>
  <r>
    <n v="11"/>
    <x v="0"/>
    <x v="3"/>
    <x v="3"/>
    <n v="11"/>
    <x v="1"/>
    <s v="female"/>
    <s v="herbivore"/>
    <n v="0"/>
    <n v="0"/>
    <x v="1"/>
    <x v="1"/>
    <x v="0"/>
  </r>
  <r>
    <n v="12"/>
    <x v="0"/>
    <x v="3"/>
    <x v="3"/>
    <n v="11"/>
    <x v="1"/>
    <s v="female"/>
    <s v="herbivore"/>
    <n v="0"/>
    <n v="0"/>
    <x v="1"/>
    <x v="1"/>
    <x v="0"/>
  </r>
  <r>
    <n v="13"/>
    <x v="0"/>
    <x v="3"/>
    <x v="3"/>
    <n v="11"/>
    <x v="1"/>
    <s v="female"/>
    <s v="herbivore"/>
    <n v="0"/>
    <n v="0"/>
    <x v="1"/>
    <x v="1"/>
    <x v="0"/>
  </r>
  <r>
    <n v="14"/>
    <x v="0"/>
    <x v="3"/>
    <x v="3"/>
    <n v="11"/>
    <x v="2"/>
    <s v="juvenile"/>
    <s v="bacterivore"/>
    <n v="0"/>
    <n v="0"/>
    <x v="2"/>
    <x v="1"/>
    <x v="1"/>
  </r>
  <r>
    <n v="15"/>
    <x v="0"/>
    <x v="3"/>
    <x v="3"/>
    <n v="11"/>
    <x v="2"/>
    <s v="juvenile"/>
    <s v="bacterivore"/>
    <n v="0"/>
    <n v="0"/>
    <x v="2"/>
    <x v="1"/>
    <x v="1"/>
  </r>
  <r>
    <n v="16"/>
    <x v="0"/>
    <x v="3"/>
    <x v="3"/>
    <n v="11"/>
    <x v="12"/>
    <s v="juvenile"/>
    <s v="herbivore"/>
    <n v="0"/>
    <n v="0"/>
    <x v="7"/>
    <x v="0"/>
    <x v="0"/>
  </r>
  <r>
    <n v="17"/>
    <x v="0"/>
    <x v="3"/>
    <x v="3"/>
    <n v="11"/>
    <x v="2"/>
    <s v="juvenile"/>
    <s v="bacterivore"/>
    <n v="0"/>
    <n v="0"/>
    <x v="2"/>
    <x v="1"/>
    <x v="1"/>
  </r>
  <r>
    <n v="18"/>
    <x v="0"/>
    <x v="3"/>
    <x v="3"/>
    <n v="11"/>
    <x v="2"/>
    <s v="juvenile"/>
    <s v="bacterivore"/>
    <n v="0"/>
    <n v="0"/>
    <x v="2"/>
    <x v="1"/>
    <x v="1"/>
  </r>
  <r>
    <n v="19"/>
    <x v="0"/>
    <x v="3"/>
    <x v="3"/>
    <n v="11"/>
    <x v="13"/>
    <s v="female"/>
    <s v="bacterivore"/>
    <n v="0"/>
    <n v="0"/>
    <x v="2"/>
    <x v="5"/>
    <x v="1"/>
  </r>
  <r>
    <n v="20"/>
    <x v="0"/>
    <x v="3"/>
    <x v="3"/>
    <n v="11"/>
    <x v="2"/>
    <s v="female"/>
    <s v="bacterivore"/>
    <n v="0"/>
    <n v="0"/>
    <x v="2"/>
    <x v="1"/>
    <x v="1"/>
  </r>
  <r>
    <n v="21"/>
    <x v="0"/>
    <x v="3"/>
    <x v="3"/>
    <n v="11"/>
    <x v="1"/>
    <s v="juvenile"/>
    <s v="herbivore"/>
    <n v="0"/>
    <n v="0"/>
    <x v="1"/>
    <x v="1"/>
    <x v="0"/>
  </r>
  <r>
    <n v="22"/>
    <x v="0"/>
    <x v="3"/>
    <x v="3"/>
    <n v="11"/>
    <x v="4"/>
    <s v="juvenile"/>
    <s v="fungivore"/>
    <n v="0"/>
    <n v="0"/>
    <x v="3"/>
    <x v="1"/>
    <x v="1"/>
  </r>
  <r>
    <n v="23"/>
    <x v="0"/>
    <x v="3"/>
    <x v="3"/>
    <n v="11"/>
    <x v="1"/>
    <s v="female"/>
    <s v="herbivore"/>
    <n v="0"/>
    <n v="0"/>
    <x v="1"/>
    <x v="1"/>
    <x v="0"/>
  </r>
  <r>
    <n v="24"/>
    <x v="0"/>
    <x v="3"/>
    <x v="3"/>
    <n v="11"/>
    <x v="1"/>
    <s v="female"/>
    <s v="herbivore"/>
    <n v="0"/>
    <n v="0"/>
    <x v="1"/>
    <x v="1"/>
    <x v="0"/>
  </r>
  <r>
    <n v="25"/>
    <x v="0"/>
    <x v="3"/>
    <x v="3"/>
    <n v="11"/>
    <x v="2"/>
    <s v="female"/>
    <s v="bacterivore"/>
    <n v="0"/>
    <n v="0"/>
    <x v="2"/>
    <x v="1"/>
    <x v="1"/>
  </r>
  <r>
    <n v="26"/>
    <x v="0"/>
    <x v="3"/>
    <x v="3"/>
    <n v="11"/>
    <x v="1"/>
    <s v="female"/>
    <s v="herbivore"/>
    <n v="0"/>
    <n v="0"/>
    <x v="1"/>
    <x v="1"/>
    <x v="0"/>
  </r>
  <r>
    <n v="27"/>
    <x v="0"/>
    <x v="3"/>
    <x v="3"/>
    <n v="11"/>
    <x v="13"/>
    <s v="female"/>
    <s v="bacterivore"/>
    <n v="0"/>
    <n v="0"/>
    <x v="2"/>
    <x v="5"/>
    <x v="1"/>
  </r>
  <r>
    <n v="28"/>
    <x v="0"/>
    <x v="3"/>
    <x v="3"/>
    <n v="11"/>
    <x v="4"/>
    <s v="female"/>
    <s v="fungivore"/>
    <n v="0"/>
    <n v="0"/>
    <x v="3"/>
    <x v="1"/>
    <x v="1"/>
  </r>
  <r>
    <n v="29"/>
    <x v="0"/>
    <x v="3"/>
    <x v="3"/>
    <n v="11"/>
    <x v="8"/>
    <s v="male"/>
    <s v="omnivore"/>
    <n v="0"/>
    <n v="0"/>
    <x v="6"/>
    <x v="2"/>
    <x v="1"/>
  </r>
  <r>
    <n v="30"/>
    <x v="0"/>
    <x v="3"/>
    <x v="3"/>
    <n v="11"/>
    <x v="2"/>
    <s v="juvenile"/>
    <s v="bacterivore"/>
    <n v="0"/>
    <n v="0"/>
    <x v="2"/>
    <x v="1"/>
    <x v="1"/>
  </r>
  <r>
    <n v="31"/>
    <x v="0"/>
    <x v="3"/>
    <x v="3"/>
    <n v="11"/>
    <x v="16"/>
    <s v="female"/>
    <s v="fungivore"/>
    <n v="0"/>
    <n v="0"/>
    <x v="3"/>
    <x v="1"/>
    <x v="1"/>
  </r>
  <r>
    <n v="32"/>
    <x v="0"/>
    <x v="3"/>
    <x v="3"/>
    <n v="11"/>
    <x v="13"/>
    <s v="female"/>
    <s v="bacterivore"/>
    <n v="0"/>
    <n v="0"/>
    <x v="2"/>
    <x v="5"/>
    <x v="1"/>
  </r>
  <r>
    <n v="33"/>
    <x v="0"/>
    <x v="3"/>
    <x v="3"/>
    <n v="11"/>
    <x v="12"/>
    <s v="male"/>
    <s v="herbivore"/>
    <n v="0"/>
    <n v="0"/>
    <x v="7"/>
    <x v="0"/>
    <x v="0"/>
  </r>
  <r>
    <n v="34"/>
    <x v="0"/>
    <x v="3"/>
    <x v="3"/>
    <n v="11"/>
    <x v="2"/>
    <s v="male"/>
    <s v="bacterivore"/>
    <n v="0"/>
    <n v="0"/>
    <x v="2"/>
    <x v="1"/>
    <x v="1"/>
  </r>
  <r>
    <n v="35"/>
    <x v="0"/>
    <x v="3"/>
    <x v="3"/>
    <n v="11"/>
    <x v="1"/>
    <s v="female"/>
    <s v="herbivore"/>
    <n v="0"/>
    <n v="0"/>
    <x v="1"/>
    <x v="1"/>
    <x v="0"/>
  </r>
  <r>
    <n v="36"/>
    <x v="0"/>
    <x v="3"/>
    <x v="3"/>
    <n v="11"/>
    <x v="1"/>
    <s v="female"/>
    <s v="herbivore"/>
    <n v="0"/>
    <n v="0"/>
    <x v="1"/>
    <x v="1"/>
    <x v="0"/>
  </r>
  <r>
    <n v="37"/>
    <x v="0"/>
    <x v="3"/>
    <x v="3"/>
    <n v="11"/>
    <x v="2"/>
    <s v="female"/>
    <s v="bacterivore"/>
    <n v="0"/>
    <n v="0"/>
    <x v="2"/>
    <x v="1"/>
    <x v="1"/>
  </r>
  <r>
    <n v="38"/>
    <x v="0"/>
    <x v="3"/>
    <x v="3"/>
    <n v="11"/>
    <x v="17"/>
    <s v="unknown"/>
    <s v="unknown"/>
    <n v="0"/>
    <n v="0"/>
    <x v="8"/>
    <x v="6"/>
    <x v="3"/>
  </r>
  <r>
    <n v="39"/>
    <x v="0"/>
    <x v="3"/>
    <x v="3"/>
    <n v="11"/>
    <x v="13"/>
    <s v="juvenile"/>
    <s v="bacterivore"/>
    <n v="0"/>
    <n v="0"/>
    <x v="2"/>
    <x v="5"/>
    <x v="1"/>
  </r>
  <r>
    <n v="40"/>
    <x v="0"/>
    <x v="3"/>
    <x v="3"/>
    <n v="11"/>
    <x v="1"/>
    <s v="female"/>
    <s v="herbivore"/>
    <n v="0"/>
    <n v="0"/>
    <x v="1"/>
    <x v="1"/>
    <x v="0"/>
  </r>
  <r>
    <n v="41"/>
    <x v="0"/>
    <x v="3"/>
    <x v="3"/>
    <n v="11"/>
    <x v="1"/>
    <s v="male"/>
    <s v="herbivore"/>
    <n v="0"/>
    <n v="0"/>
    <x v="1"/>
    <x v="1"/>
    <x v="0"/>
  </r>
  <r>
    <n v="42"/>
    <x v="0"/>
    <x v="3"/>
    <x v="3"/>
    <n v="11"/>
    <x v="18"/>
    <s v="juvenile"/>
    <s v="carnivore"/>
    <n v="0"/>
    <n v="0"/>
    <x v="9"/>
    <x v="4"/>
    <x v="1"/>
  </r>
  <r>
    <n v="43"/>
    <x v="0"/>
    <x v="3"/>
    <x v="3"/>
    <n v="11"/>
    <x v="1"/>
    <s v="female"/>
    <s v="herbivore"/>
    <n v="0"/>
    <n v="0"/>
    <x v="1"/>
    <x v="1"/>
    <x v="0"/>
  </r>
  <r>
    <n v="44"/>
    <x v="0"/>
    <x v="3"/>
    <x v="3"/>
    <n v="11"/>
    <x v="2"/>
    <s v="female"/>
    <s v="bacterivore"/>
    <n v="0"/>
    <n v="0"/>
    <x v="2"/>
    <x v="1"/>
    <x v="1"/>
  </r>
  <r>
    <n v="45"/>
    <x v="0"/>
    <x v="3"/>
    <x v="3"/>
    <n v="11"/>
    <x v="16"/>
    <s v="female"/>
    <s v="fungivore"/>
    <n v="0"/>
    <n v="0"/>
    <x v="3"/>
    <x v="1"/>
    <x v="1"/>
  </r>
  <r>
    <n v="46"/>
    <x v="0"/>
    <x v="3"/>
    <x v="3"/>
    <n v="11"/>
    <x v="12"/>
    <s v="female"/>
    <s v="herbivore"/>
    <n v="0"/>
    <n v="0"/>
    <x v="7"/>
    <x v="0"/>
    <x v="0"/>
  </r>
  <r>
    <n v="47"/>
    <x v="0"/>
    <x v="3"/>
    <x v="3"/>
    <n v="11"/>
    <x v="1"/>
    <s v="female"/>
    <s v="herbivore"/>
    <n v="0"/>
    <n v="0"/>
    <x v="1"/>
    <x v="1"/>
    <x v="0"/>
  </r>
  <r>
    <n v="48"/>
    <x v="0"/>
    <x v="3"/>
    <x v="3"/>
    <n v="11"/>
    <x v="1"/>
    <s v="female"/>
    <s v="herbivore"/>
    <n v="0"/>
    <n v="0"/>
    <x v="1"/>
    <x v="1"/>
    <x v="0"/>
  </r>
  <r>
    <n v="49"/>
    <x v="0"/>
    <x v="3"/>
    <x v="3"/>
    <n v="11"/>
    <x v="2"/>
    <s v="male"/>
    <s v="bacterivore"/>
    <n v="0"/>
    <n v="0"/>
    <x v="2"/>
    <x v="1"/>
    <x v="1"/>
  </r>
  <r>
    <n v="50"/>
    <x v="0"/>
    <x v="3"/>
    <x v="3"/>
    <n v="11"/>
    <x v="2"/>
    <s v="juvenile"/>
    <s v="bacterivore"/>
    <n v="0"/>
    <n v="0"/>
    <x v="2"/>
    <x v="1"/>
    <x v="1"/>
  </r>
  <r>
    <n v="51"/>
    <x v="0"/>
    <x v="3"/>
    <x v="3"/>
    <n v="11"/>
    <x v="2"/>
    <s v="female"/>
    <s v="bacterivore"/>
    <n v="0"/>
    <n v="0"/>
    <x v="2"/>
    <x v="1"/>
    <x v="1"/>
  </r>
  <r>
    <n v="52"/>
    <x v="0"/>
    <x v="3"/>
    <x v="3"/>
    <n v="11"/>
    <x v="19"/>
    <s v="female"/>
    <s v="bacterivore"/>
    <n v="0"/>
    <n v="0"/>
    <x v="2"/>
    <x v="5"/>
    <x v="1"/>
  </r>
  <r>
    <n v="53"/>
    <x v="0"/>
    <x v="3"/>
    <x v="3"/>
    <n v="11"/>
    <x v="16"/>
    <s v="female"/>
    <s v="fungivore"/>
    <n v="0"/>
    <n v="0"/>
    <x v="3"/>
    <x v="1"/>
    <x v="1"/>
  </r>
  <r>
    <n v="54"/>
    <x v="0"/>
    <x v="3"/>
    <x v="3"/>
    <n v="11"/>
    <x v="2"/>
    <s v="female"/>
    <s v="bacterivore"/>
    <n v="0"/>
    <n v="0"/>
    <x v="2"/>
    <x v="1"/>
    <x v="1"/>
  </r>
  <r>
    <n v="55"/>
    <x v="0"/>
    <x v="3"/>
    <x v="3"/>
    <n v="11"/>
    <x v="1"/>
    <s v="female"/>
    <s v="herbivore"/>
    <n v="0"/>
    <n v="0"/>
    <x v="1"/>
    <x v="1"/>
    <x v="0"/>
  </r>
  <r>
    <n v="56"/>
    <x v="0"/>
    <x v="3"/>
    <x v="3"/>
    <n v="11"/>
    <x v="1"/>
    <s v="female"/>
    <s v="herbivore"/>
    <n v="0"/>
    <n v="0"/>
    <x v="1"/>
    <x v="1"/>
    <x v="0"/>
  </r>
  <r>
    <n v="57"/>
    <x v="0"/>
    <x v="3"/>
    <x v="3"/>
    <n v="11"/>
    <x v="1"/>
    <s v="female"/>
    <s v="herbivore"/>
    <n v="0"/>
    <n v="0"/>
    <x v="1"/>
    <x v="1"/>
    <x v="0"/>
  </r>
  <r>
    <n v="58"/>
    <x v="0"/>
    <x v="3"/>
    <x v="3"/>
    <n v="11"/>
    <x v="4"/>
    <s v="female"/>
    <s v="fungivore"/>
    <n v="0"/>
    <n v="0"/>
    <x v="3"/>
    <x v="1"/>
    <x v="1"/>
  </r>
  <r>
    <n v="59"/>
    <x v="0"/>
    <x v="3"/>
    <x v="3"/>
    <n v="11"/>
    <x v="1"/>
    <s v="female"/>
    <s v="herbivore"/>
    <n v="0"/>
    <n v="0"/>
    <x v="1"/>
    <x v="1"/>
    <x v="0"/>
  </r>
  <r>
    <n v="60"/>
    <x v="0"/>
    <x v="3"/>
    <x v="3"/>
    <n v="11"/>
    <x v="8"/>
    <s v="juvenile"/>
    <s v="omnivore"/>
    <n v="0"/>
    <n v="0"/>
    <x v="6"/>
    <x v="2"/>
    <x v="1"/>
  </r>
  <r>
    <n v="61"/>
    <x v="0"/>
    <x v="3"/>
    <x v="3"/>
    <n v="11"/>
    <x v="2"/>
    <s v="female"/>
    <s v="bacterivore"/>
    <n v="0"/>
    <n v="0"/>
    <x v="2"/>
    <x v="1"/>
    <x v="1"/>
  </r>
  <r>
    <n v="62"/>
    <x v="0"/>
    <x v="3"/>
    <x v="3"/>
    <n v="11"/>
    <x v="1"/>
    <s v="female"/>
    <s v="herbivore"/>
    <n v="0"/>
    <n v="0"/>
    <x v="1"/>
    <x v="1"/>
    <x v="0"/>
  </r>
  <r>
    <n v="63"/>
    <x v="0"/>
    <x v="3"/>
    <x v="3"/>
    <n v="11"/>
    <x v="2"/>
    <s v="juvenile"/>
    <s v="bacterivore"/>
    <n v="0"/>
    <n v="0"/>
    <x v="2"/>
    <x v="1"/>
    <x v="1"/>
  </r>
  <r>
    <n v="64"/>
    <x v="0"/>
    <x v="3"/>
    <x v="3"/>
    <n v="11"/>
    <x v="13"/>
    <s v="juvenile"/>
    <s v="bacterivore"/>
    <n v="0"/>
    <n v="0"/>
    <x v="2"/>
    <x v="5"/>
    <x v="1"/>
  </r>
  <r>
    <n v="65"/>
    <x v="0"/>
    <x v="3"/>
    <x v="3"/>
    <n v="11"/>
    <x v="2"/>
    <s v="juvenile"/>
    <s v="bacterivore"/>
    <n v="0"/>
    <n v="0"/>
    <x v="2"/>
    <x v="1"/>
    <x v="1"/>
  </r>
  <r>
    <n v="66"/>
    <x v="0"/>
    <x v="3"/>
    <x v="3"/>
    <n v="11"/>
    <x v="13"/>
    <s v="female"/>
    <s v="bacterivore"/>
    <n v="0"/>
    <n v="0"/>
    <x v="2"/>
    <x v="5"/>
    <x v="1"/>
  </r>
  <r>
    <n v="67"/>
    <x v="0"/>
    <x v="3"/>
    <x v="3"/>
    <n v="11"/>
    <x v="2"/>
    <s v="juvenile"/>
    <s v="bacterivore"/>
    <n v="0"/>
    <n v="0"/>
    <x v="2"/>
    <x v="1"/>
    <x v="1"/>
  </r>
  <r>
    <n v="68"/>
    <x v="0"/>
    <x v="3"/>
    <x v="3"/>
    <n v="11"/>
    <x v="4"/>
    <s v="female"/>
    <s v="fungivore"/>
    <n v="0"/>
    <n v="0"/>
    <x v="3"/>
    <x v="1"/>
    <x v="1"/>
  </r>
  <r>
    <n v="69"/>
    <x v="0"/>
    <x v="3"/>
    <x v="3"/>
    <n v="11"/>
    <x v="2"/>
    <s v="juvenile"/>
    <s v="bacterivore"/>
    <n v="0"/>
    <n v="0"/>
    <x v="2"/>
    <x v="1"/>
    <x v="1"/>
  </r>
  <r>
    <n v="70"/>
    <x v="0"/>
    <x v="3"/>
    <x v="3"/>
    <n v="11"/>
    <x v="16"/>
    <s v="female"/>
    <s v="fungivore"/>
    <n v="0"/>
    <n v="0"/>
    <x v="3"/>
    <x v="1"/>
    <x v="1"/>
  </r>
  <r>
    <n v="71"/>
    <x v="0"/>
    <x v="3"/>
    <x v="3"/>
    <n v="11"/>
    <x v="5"/>
    <s v="female"/>
    <s v="carnivore"/>
    <s v="!!!!"/>
    <s v="brachyuris"/>
    <x v="4"/>
    <x v="2"/>
    <x v="1"/>
  </r>
  <r>
    <n v="72"/>
    <x v="0"/>
    <x v="3"/>
    <x v="3"/>
    <n v="11"/>
    <x v="1"/>
    <s v="female"/>
    <s v="herbivore"/>
    <n v="0"/>
    <n v="0"/>
    <x v="1"/>
    <x v="1"/>
    <x v="0"/>
  </r>
  <r>
    <n v="73"/>
    <x v="0"/>
    <x v="3"/>
    <x v="3"/>
    <n v="11"/>
    <x v="17"/>
    <s v="unknown"/>
    <s v="unknown"/>
    <s v="!!!!"/>
    <n v="0"/>
    <x v="8"/>
    <x v="6"/>
    <x v="3"/>
  </r>
  <r>
    <n v="74"/>
    <x v="0"/>
    <x v="3"/>
    <x v="3"/>
    <n v="11"/>
    <x v="4"/>
    <s v="female"/>
    <s v="fungivore"/>
    <n v="0"/>
    <n v="0"/>
    <x v="3"/>
    <x v="1"/>
    <x v="1"/>
  </r>
  <r>
    <n v="75"/>
    <x v="0"/>
    <x v="3"/>
    <x v="3"/>
    <n v="11"/>
    <x v="11"/>
    <s v="female"/>
    <s v="fungivore"/>
    <s v="!!!!"/>
    <n v="0"/>
    <x v="2"/>
    <x v="1"/>
    <x v="1"/>
  </r>
  <r>
    <n v="76"/>
    <x v="0"/>
    <x v="3"/>
    <x v="3"/>
    <n v="11"/>
    <x v="2"/>
    <s v="female"/>
    <s v="bacterivore"/>
    <n v="0"/>
    <n v="0"/>
    <x v="2"/>
    <x v="1"/>
    <x v="1"/>
  </r>
  <r>
    <n v="77"/>
    <x v="0"/>
    <x v="3"/>
    <x v="3"/>
    <n v="11"/>
    <x v="18"/>
    <s v="female"/>
    <s v="carnivore"/>
    <s v="!!!!"/>
    <n v="0"/>
    <x v="9"/>
    <x v="4"/>
    <x v="1"/>
  </r>
  <r>
    <n v="78"/>
    <x v="0"/>
    <x v="3"/>
    <x v="3"/>
    <n v="11"/>
    <x v="2"/>
    <s v="juvenile"/>
    <s v="bacterivore"/>
    <n v="0"/>
    <n v="0"/>
    <x v="2"/>
    <x v="1"/>
    <x v="1"/>
  </r>
  <r>
    <n v="79"/>
    <x v="0"/>
    <x v="3"/>
    <x v="3"/>
    <n v="11"/>
    <x v="16"/>
    <s v="female"/>
    <s v="fungivore"/>
    <n v="0"/>
    <n v="0"/>
    <x v="3"/>
    <x v="1"/>
    <x v="1"/>
  </r>
  <r>
    <n v="80"/>
    <x v="0"/>
    <x v="3"/>
    <x v="3"/>
    <n v="11"/>
    <x v="2"/>
    <s v="female"/>
    <s v="bacterivore"/>
    <n v="0"/>
    <n v="0"/>
    <x v="2"/>
    <x v="1"/>
    <x v="1"/>
  </r>
  <r>
    <n v="81"/>
    <x v="0"/>
    <x v="3"/>
    <x v="3"/>
    <n v="11"/>
    <x v="2"/>
    <s v="female"/>
    <s v="bacterivore"/>
    <n v="0"/>
    <n v="0"/>
    <x v="2"/>
    <x v="1"/>
    <x v="1"/>
  </r>
  <r>
    <n v="82"/>
    <x v="0"/>
    <x v="3"/>
    <x v="3"/>
    <n v="11"/>
    <x v="4"/>
    <s v="female"/>
    <s v="fungivore"/>
    <n v="0"/>
    <n v="0"/>
    <x v="3"/>
    <x v="1"/>
    <x v="1"/>
  </r>
  <r>
    <n v="83"/>
    <x v="0"/>
    <x v="3"/>
    <x v="3"/>
    <n v="11"/>
    <x v="2"/>
    <s v="female"/>
    <s v="bacterivore"/>
    <n v="0"/>
    <n v="0"/>
    <x v="2"/>
    <x v="1"/>
    <x v="1"/>
  </r>
  <r>
    <n v="84"/>
    <x v="0"/>
    <x v="3"/>
    <x v="3"/>
    <n v="11"/>
    <x v="2"/>
    <s v="juvenile"/>
    <s v="bacterivore"/>
    <n v="0"/>
    <n v="0"/>
    <x v="2"/>
    <x v="1"/>
    <x v="1"/>
  </r>
  <r>
    <n v="85"/>
    <x v="0"/>
    <x v="3"/>
    <x v="3"/>
    <n v="11"/>
    <x v="1"/>
    <s v="female"/>
    <s v="herbivore"/>
    <n v="0"/>
    <n v="0"/>
    <x v="1"/>
    <x v="1"/>
    <x v="0"/>
  </r>
  <r>
    <n v="86"/>
    <x v="0"/>
    <x v="3"/>
    <x v="3"/>
    <n v="11"/>
    <x v="12"/>
    <s v="juvenile"/>
    <s v="herbivore"/>
    <n v="0"/>
    <n v="0"/>
    <x v="7"/>
    <x v="0"/>
    <x v="0"/>
  </r>
  <r>
    <n v="87"/>
    <x v="0"/>
    <x v="3"/>
    <x v="3"/>
    <n v="11"/>
    <x v="1"/>
    <s v="female"/>
    <s v="herbivore"/>
    <n v="0"/>
    <n v="0"/>
    <x v="1"/>
    <x v="1"/>
    <x v="0"/>
  </r>
  <r>
    <n v="88"/>
    <x v="0"/>
    <x v="3"/>
    <x v="3"/>
    <n v="11"/>
    <x v="12"/>
    <s v="female"/>
    <s v="herbivore"/>
    <n v="0"/>
    <n v="0"/>
    <x v="7"/>
    <x v="0"/>
    <x v="0"/>
  </r>
  <r>
    <n v="89"/>
    <x v="0"/>
    <x v="3"/>
    <x v="3"/>
    <n v="11"/>
    <x v="11"/>
    <s v="female"/>
    <s v="bacterivore"/>
    <n v="0"/>
    <n v="0"/>
    <x v="2"/>
    <x v="1"/>
    <x v="1"/>
  </r>
  <r>
    <n v="90"/>
    <x v="0"/>
    <x v="3"/>
    <x v="3"/>
    <n v="11"/>
    <x v="4"/>
    <s v="female"/>
    <s v="fungivore"/>
    <n v="0"/>
    <n v="0"/>
    <x v="3"/>
    <x v="1"/>
    <x v="1"/>
  </r>
  <r>
    <n v="91"/>
    <x v="0"/>
    <x v="3"/>
    <x v="3"/>
    <n v="11"/>
    <x v="2"/>
    <s v="juvenile"/>
    <s v="bacterivore"/>
    <n v="0"/>
    <n v="0"/>
    <x v="2"/>
    <x v="1"/>
    <x v="1"/>
  </r>
  <r>
    <n v="92"/>
    <x v="0"/>
    <x v="3"/>
    <x v="3"/>
    <n v="11"/>
    <x v="4"/>
    <s v="juvenile"/>
    <s v="fungivore"/>
    <n v="0"/>
    <n v="0"/>
    <x v="3"/>
    <x v="1"/>
    <x v="1"/>
  </r>
  <r>
    <n v="93"/>
    <x v="0"/>
    <x v="3"/>
    <x v="3"/>
    <n v="11"/>
    <x v="13"/>
    <s v="juvenile"/>
    <s v="bacterivore"/>
    <n v="0"/>
    <n v="0"/>
    <x v="2"/>
    <x v="5"/>
    <x v="1"/>
  </r>
  <r>
    <n v="94"/>
    <x v="0"/>
    <x v="3"/>
    <x v="3"/>
    <n v="11"/>
    <x v="1"/>
    <s v="female"/>
    <s v="herbivore"/>
    <n v="0"/>
    <n v="0"/>
    <x v="1"/>
    <x v="1"/>
    <x v="0"/>
  </r>
  <r>
    <n v="95"/>
    <x v="0"/>
    <x v="3"/>
    <x v="3"/>
    <n v="11"/>
    <x v="1"/>
    <s v="female"/>
    <s v="herbivore"/>
    <n v="0"/>
    <n v="0"/>
    <x v="1"/>
    <x v="1"/>
    <x v="0"/>
  </r>
  <r>
    <n v="96"/>
    <x v="0"/>
    <x v="3"/>
    <x v="3"/>
    <n v="11"/>
    <x v="4"/>
    <s v="female"/>
    <s v="fungivore"/>
    <n v="0"/>
    <n v="0"/>
    <x v="3"/>
    <x v="1"/>
    <x v="1"/>
  </r>
  <r>
    <n v="97"/>
    <x v="0"/>
    <x v="3"/>
    <x v="3"/>
    <n v="11"/>
    <x v="1"/>
    <s v="female"/>
    <s v="herbivore"/>
    <n v="0"/>
    <n v="0"/>
    <x v="1"/>
    <x v="1"/>
    <x v="0"/>
  </r>
  <r>
    <n v="98"/>
    <x v="0"/>
    <x v="3"/>
    <x v="3"/>
    <n v="11"/>
    <x v="4"/>
    <s v="juvenile"/>
    <s v="fungivore"/>
    <n v="0"/>
    <n v="0"/>
    <x v="3"/>
    <x v="1"/>
    <x v="1"/>
  </r>
  <r>
    <n v="99"/>
    <x v="0"/>
    <x v="3"/>
    <x v="3"/>
    <n v="11"/>
    <x v="2"/>
    <s v="female"/>
    <s v="bacterivore"/>
    <n v="0"/>
    <n v="0"/>
    <x v="2"/>
    <x v="1"/>
    <x v="1"/>
  </r>
  <r>
    <n v="100"/>
    <x v="0"/>
    <x v="3"/>
    <x v="3"/>
    <n v="11"/>
    <x v="0"/>
    <s v="juvenile"/>
    <s v="herbivore"/>
    <n v="0"/>
    <n v="0"/>
    <x v="0"/>
    <x v="0"/>
    <x v="0"/>
  </r>
  <r>
    <n v="101"/>
    <x v="0"/>
    <x v="3"/>
    <x v="3"/>
    <n v="11"/>
    <x v="2"/>
    <s v="juvenile"/>
    <s v="bacterivore"/>
    <n v="0"/>
    <n v="0"/>
    <x v="2"/>
    <x v="1"/>
    <x v="1"/>
  </r>
  <r>
    <n v="102"/>
    <x v="0"/>
    <x v="3"/>
    <x v="3"/>
    <n v="11"/>
    <x v="4"/>
    <s v="female"/>
    <s v="fungivore"/>
    <n v="0"/>
    <n v="0"/>
    <x v="3"/>
    <x v="1"/>
    <x v="1"/>
  </r>
  <r>
    <n v="103"/>
    <x v="0"/>
    <x v="3"/>
    <x v="3"/>
    <n v="11"/>
    <x v="2"/>
    <s v="male"/>
    <s v="bacterivore"/>
    <n v="0"/>
    <n v="0"/>
    <x v="2"/>
    <x v="1"/>
    <x v="1"/>
  </r>
  <r>
    <n v="104"/>
    <x v="0"/>
    <x v="3"/>
    <x v="3"/>
    <n v="11"/>
    <x v="0"/>
    <s v="female"/>
    <s v="herbivore"/>
    <n v="0"/>
    <n v="0"/>
    <x v="0"/>
    <x v="0"/>
    <x v="0"/>
  </r>
  <r>
    <n v="105"/>
    <x v="0"/>
    <x v="3"/>
    <x v="3"/>
    <n v="11"/>
    <x v="5"/>
    <s v="female"/>
    <s v="carnivore"/>
    <n v="0"/>
    <n v="0"/>
    <x v="4"/>
    <x v="2"/>
    <x v="1"/>
  </r>
  <r>
    <n v="106"/>
    <x v="0"/>
    <x v="3"/>
    <x v="3"/>
    <n v="11"/>
    <x v="13"/>
    <s v="female"/>
    <s v="bacterivore"/>
    <n v="0"/>
    <n v="0"/>
    <x v="2"/>
    <x v="5"/>
    <x v="1"/>
  </r>
  <r>
    <n v="107"/>
    <x v="0"/>
    <x v="3"/>
    <x v="3"/>
    <n v="11"/>
    <x v="5"/>
    <s v="juvenile"/>
    <s v="carnivore"/>
    <n v="0"/>
    <n v="0"/>
    <x v="4"/>
    <x v="2"/>
    <x v="1"/>
  </r>
  <r>
    <n v="108"/>
    <x v="0"/>
    <x v="3"/>
    <x v="3"/>
    <n v="11"/>
    <x v="2"/>
    <s v="juvenile"/>
    <s v="bacterivore"/>
    <n v="0"/>
    <n v="0"/>
    <x v="2"/>
    <x v="1"/>
    <x v="1"/>
  </r>
  <r>
    <n v="109"/>
    <x v="0"/>
    <x v="3"/>
    <x v="3"/>
    <n v="11"/>
    <x v="1"/>
    <s v="female"/>
    <s v="herbivore"/>
    <n v="0"/>
    <n v="0"/>
    <x v="1"/>
    <x v="1"/>
    <x v="0"/>
  </r>
  <r>
    <n v="110"/>
    <x v="0"/>
    <x v="3"/>
    <x v="3"/>
    <n v="11"/>
    <x v="12"/>
    <s v="male"/>
    <s v="herbivore"/>
    <n v="0"/>
    <s v="!!!!"/>
    <x v="7"/>
    <x v="0"/>
    <x v="0"/>
  </r>
  <r>
    <n v="111"/>
    <x v="0"/>
    <x v="3"/>
    <x v="3"/>
    <n v="11"/>
    <x v="1"/>
    <s v="female"/>
    <s v="fungivore"/>
    <n v="0"/>
    <n v="0"/>
    <x v="1"/>
    <x v="1"/>
    <x v="0"/>
  </r>
  <r>
    <n v="112"/>
    <x v="0"/>
    <x v="3"/>
    <x v="3"/>
    <n v="11"/>
    <x v="2"/>
    <s v="female"/>
    <s v="bacterivore"/>
    <n v="0"/>
    <n v="0"/>
    <x v="2"/>
    <x v="1"/>
    <x v="1"/>
  </r>
  <r>
    <n v="113"/>
    <x v="0"/>
    <x v="3"/>
    <x v="3"/>
    <n v="11"/>
    <x v="1"/>
    <s v="juvenile"/>
    <s v="herbivore"/>
    <n v="0"/>
    <n v="0"/>
    <x v="1"/>
    <x v="1"/>
    <x v="0"/>
  </r>
  <r>
    <n v="1"/>
    <x v="0"/>
    <x v="4"/>
    <x v="4"/>
    <n v="14"/>
    <x v="1"/>
    <s v="female"/>
    <s v="herbivore"/>
    <n v="0"/>
    <n v="0"/>
    <x v="1"/>
    <x v="1"/>
    <x v="0"/>
  </r>
  <r>
    <n v="2"/>
    <x v="0"/>
    <x v="4"/>
    <x v="4"/>
    <n v="14"/>
    <x v="1"/>
    <s v="female"/>
    <s v="herbivore"/>
    <n v="0"/>
    <n v="0"/>
    <x v="1"/>
    <x v="1"/>
    <x v="0"/>
  </r>
  <r>
    <n v="3"/>
    <x v="0"/>
    <x v="4"/>
    <x v="4"/>
    <n v="14"/>
    <x v="1"/>
    <s v="female"/>
    <s v="herbivore"/>
    <n v="0"/>
    <n v="0"/>
    <x v="1"/>
    <x v="1"/>
    <x v="0"/>
  </r>
  <r>
    <n v="4"/>
    <x v="0"/>
    <x v="4"/>
    <x v="4"/>
    <n v="14"/>
    <x v="7"/>
    <s v="juvenile"/>
    <s v="omnivore"/>
    <n v="0"/>
    <n v="0"/>
    <x v="6"/>
    <x v="4"/>
    <x v="1"/>
  </r>
  <r>
    <n v="5"/>
    <x v="0"/>
    <x v="4"/>
    <x v="4"/>
    <n v="14"/>
    <x v="1"/>
    <s v="female"/>
    <s v="herbivore"/>
    <n v="0"/>
    <n v="0"/>
    <x v="1"/>
    <x v="1"/>
    <x v="0"/>
  </r>
  <r>
    <n v="6"/>
    <x v="0"/>
    <x v="4"/>
    <x v="4"/>
    <n v="14"/>
    <x v="8"/>
    <s v="juvenile"/>
    <s v="omnivore"/>
    <n v="0"/>
    <n v="0"/>
    <x v="6"/>
    <x v="2"/>
    <x v="1"/>
  </r>
  <r>
    <n v="7"/>
    <x v="0"/>
    <x v="4"/>
    <x v="4"/>
    <n v="14"/>
    <x v="1"/>
    <s v="male"/>
    <s v="herbivore"/>
    <n v="0"/>
    <n v="0"/>
    <x v="1"/>
    <x v="1"/>
    <x v="0"/>
  </r>
  <r>
    <n v="8"/>
    <x v="0"/>
    <x v="4"/>
    <x v="4"/>
    <n v="14"/>
    <x v="4"/>
    <s v="female"/>
    <s v="fungivore"/>
    <n v="0"/>
    <n v="0"/>
    <x v="3"/>
    <x v="1"/>
    <x v="1"/>
  </r>
  <r>
    <n v="9"/>
    <x v="0"/>
    <x v="4"/>
    <x v="4"/>
    <n v="14"/>
    <x v="1"/>
    <s v="female"/>
    <s v="herbivore"/>
    <n v="0"/>
    <n v="0"/>
    <x v="1"/>
    <x v="1"/>
    <x v="0"/>
  </r>
  <r>
    <n v="10"/>
    <x v="0"/>
    <x v="4"/>
    <x v="4"/>
    <n v="14"/>
    <x v="12"/>
    <s v="male"/>
    <s v="herbivore"/>
    <n v="0"/>
    <s v="Bitylenchus dubius??"/>
    <x v="7"/>
    <x v="0"/>
    <x v="0"/>
  </r>
  <r>
    <n v="11"/>
    <x v="0"/>
    <x v="4"/>
    <x v="4"/>
    <n v="14"/>
    <x v="2"/>
    <s v="female"/>
    <s v="bacterivore"/>
    <n v="0"/>
    <n v="0"/>
    <x v="2"/>
    <x v="1"/>
    <x v="1"/>
  </r>
  <r>
    <n v="12"/>
    <x v="0"/>
    <x v="4"/>
    <x v="4"/>
    <n v="14"/>
    <x v="8"/>
    <s v="female"/>
    <s v="omnivore"/>
    <n v="0"/>
    <n v="0"/>
    <x v="6"/>
    <x v="2"/>
    <x v="1"/>
  </r>
  <r>
    <n v="13"/>
    <x v="0"/>
    <x v="4"/>
    <x v="4"/>
    <n v="14"/>
    <x v="1"/>
    <s v="male"/>
    <s v="herbivore"/>
    <n v="0"/>
    <n v="0"/>
    <x v="1"/>
    <x v="1"/>
    <x v="0"/>
  </r>
  <r>
    <n v="14"/>
    <x v="0"/>
    <x v="4"/>
    <x v="4"/>
    <n v="14"/>
    <x v="16"/>
    <s v="male"/>
    <s v="fungivore"/>
    <n v="0"/>
    <n v="0"/>
    <x v="3"/>
    <x v="1"/>
    <x v="1"/>
  </r>
  <r>
    <n v="15"/>
    <x v="0"/>
    <x v="4"/>
    <x v="4"/>
    <n v="14"/>
    <x v="7"/>
    <s v="female"/>
    <s v="omnivore"/>
    <n v="0"/>
    <n v="0"/>
    <x v="6"/>
    <x v="4"/>
    <x v="1"/>
  </r>
  <r>
    <n v="16"/>
    <x v="0"/>
    <x v="4"/>
    <x v="4"/>
    <n v="14"/>
    <x v="4"/>
    <s v="juvenile"/>
    <s v="omnivore"/>
    <n v="0"/>
    <n v="0"/>
    <x v="3"/>
    <x v="1"/>
    <x v="1"/>
  </r>
  <r>
    <n v="17"/>
    <x v="0"/>
    <x v="4"/>
    <x v="4"/>
    <n v="14"/>
    <x v="8"/>
    <s v="juvenile"/>
    <s v="omnivore"/>
    <n v="0"/>
    <n v="0"/>
    <x v="6"/>
    <x v="2"/>
    <x v="1"/>
  </r>
  <r>
    <n v="18"/>
    <x v="0"/>
    <x v="4"/>
    <x v="4"/>
    <n v="14"/>
    <x v="1"/>
    <s v="female"/>
    <s v="herbivore"/>
    <n v="0"/>
    <n v="0"/>
    <x v="1"/>
    <x v="1"/>
    <x v="0"/>
  </r>
  <r>
    <n v="19"/>
    <x v="0"/>
    <x v="4"/>
    <x v="4"/>
    <n v="14"/>
    <x v="1"/>
    <s v="female"/>
    <s v="herbivore"/>
    <n v="0"/>
    <n v="0"/>
    <x v="1"/>
    <x v="1"/>
    <x v="0"/>
  </r>
  <r>
    <n v="20"/>
    <x v="0"/>
    <x v="4"/>
    <x v="4"/>
    <n v="14"/>
    <x v="2"/>
    <s v="female"/>
    <s v="bacterivore"/>
    <n v="0"/>
    <n v="0"/>
    <x v="2"/>
    <x v="1"/>
    <x v="1"/>
  </r>
  <r>
    <n v="21"/>
    <x v="0"/>
    <x v="4"/>
    <x v="4"/>
    <n v="14"/>
    <x v="1"/>
    <s v="female"/>
    <s v="herbivore"/>
    <n v="0"/>
    <n v="0"/>
    <x v="1"/>
    <x v="1"/>
    <x v="0"/>
  </r>
  <r>
    <n v="22"/>
    <x v="0"/>
    <x v="4"/>
    <x v="4"/>
    <n v="14"/>
    <x v="2"/>
    <s v="female"/>
    <s v="bacterivore"/>
    <n v="0"/>
    <n v="0"/>
    <x v="2"/>
    <x v="1"/>
    <x v="1"/>
  </r>
  <r>
    <n v="23"/>
    <x v="0"/>
    <x v="4"/>
    <x v="4"/>
    <n v="14"/>
    <x v="7"/>
    <s v="juvenile"/>
    <s v="omnivore"/>
    <n v="0"/>
    <n v="0"/>
    <x v="6"/>
    <x v="4"/>
    <x v="1"/>
  </r>
  <r>
    <n v="24"/>
    <x v="0"/>
    <x v="4"/>
    <x v="4"/>
    <n v="14"/>
    <x v="1"/>
    <s v="female"/>
    <s v="herbivore"/>
    <n v="0"/>
    <n v="0"/>
    <x v="1"/>
    <x v="1"/>
    <x v="0"/>
  </r>
  <r>
    <n v="25"/>
    <x v="0"/>
    <x v="4"/>
    <x v="4"/>
    <n v="14"/>
    <x v="7"/>
    <s v="female"/>
    <s v="omnivore"/>
    <n v="0"/>
    <n v="0"/>
    <x v="6"/>
    <x v="4"/>
    <x v="1"/>
  </r>
  <r>
    <n v="26"/>
    <x v="0"/>
    <x v="4"/>
    <x v="4"/>
    <n v="14"/>
    <x v="0"/>
    <s v="female"/>
    <s v="herbivore"/>
    <n v="0"/>
    <n v="0"/>
    <x v="0"/>
    <x v="0"/>
    <x v="0"/>
  </r>
  <r>
    <n v="27"/>
    <x v="0"/>
    <x v="4"/>
    <x v="4"/>
    <n v="14"/>
    <x v="0"/>
    <s v="female"/>
    <s v="herbivore"/>
    <n v="0"/>
    <n v="0"/>
    <x v="0"/>
    <x v="0"/>
    <x v="0"/>
  </r>
  <r>
    <n v="28"/>
    <x v="0"/>
    <x v="4"/>
    <x v="4"/>
    <n v="14"/>
    <x v="7"/>
    <s v="juvenile"/>
    <s v="omnivore"/>
    <n v="0"/>
    <n v="0"/>
    <x v="6"/>
    <x v="4"/>
    <x v="1"/>
  </r>
  <r>
    <n v="29"/>
    <x v="0"/>
    <x v="4"/>
    <x v="4"/>
    <n v="14"/>
    <x v="0"/>
    <s v="female"/>
    <s v="herbivore"/>
    <n v="0"/>
    <n v="0"/>
    <x v="0"/>
    <x v="0"/>
    <x v="0"/>
  </r>
  <r>
    <n v="30"/>
    <x v="0"/>
    <x v="4"/>
    <x v="4"/>
    <n v="14"/>
    <x v="13"/>
    <s v="juvenile"/>
    <s v="bacterivore"/>
    <n v="0"/>
    <n v="0"/>
    <x v="2"/>
    <x v="5"/>
    <x v="1"/>
  </r>
  <r>
    <n v="31"/>
    <x v="0"/>
    <x v="4"/>
    <x v="4"/>
    <n v="14"/>
    <x v="7"/>
    <s v="juvenile"/>
    <s v="omnivore"/>
    <n v="0"/>
    <n v="0"/>
    <x v="6"/>
    <x v="4"/>
    <x v="1"/>
  </r>
  <r>
    <n v="32"/>
    <x v="0"/>
    <x v="4"/>
    <x v="4"/>
    <n v="14"/>
    <x v="2"/>
    <s v="female"/>
    <s v="bacterivore"/>
    <n v="0"/>
    <n v="0"/>
    <x v="2"/>
    <x v="1"/>
    <x v="1"/>
  </r>
  <r>
    <n v="33"/>
    <x v="0"/>
    <x v="4"/>
    <x v="4"/>
    <n v="14"/>
    <x v="1"/>
    <s v="female"/>
    <s v="herbivore"/>
    <n v="0"/>
    <n v="0"/>
    <x v="1"/>
    <x v="1"/>
    <x v="0"/>
  </r>
  <r>
    <n v="34"/>
    <x v="0"/>
    <x v="4"/>
    <x v="4"/>
    <n v="14"/>
    <x v="2"/>
    <s v="female"/>
    <s v="bacterivore"/>
    <n v="0"/>
    <n v="0"/>
    <x v="2"/>
    <x v="1"/>
    <x v="1"/>
  </r>
  <r>
    <n v="35"/>
    <x v="0"/>
    <x v="4"/>
    <x v="4"/>
    <n v="14"/>
    <x v="7"/>
    <s v="juvenile"/>
    <s v="omnivore"/>
    <n v="0"/>
    <n v="0"/>
    <x v="6"/>
    <x v="4"/>
    <x v="1"/>
  </r>
  <r>
    <n v="36"/>
    <x v="0"/>
    <x v="4"/>
    <x v="4"/>
    <n v="14"/>
    <x v="1"/>
    <s v="female"/>
    <s v="herbivore"/>
    <n v="0"/>
    <n v="0"/>
    <x v="1"/>
    <x v="1"/>
    <x v="0"/>
  </r>
  <r>
    <n v="37"/>
    <x v="0"/>
    <x v="4"/>
    <x v="4"/>
    <n v="14"/>
    <x v="1"/>
    <s v="male"/>
    <s v="herbivore"/>
    <n v="0"/>
    <n v="0"/>
    <x v="1"/>
    <x v="1"/>
    <x v="0"/>
  </r>
  <r>
    <n v="38"/>
    <x v="0"/>
    <x v="4"/>
    <x v="4"/>
    <n v="14"/>
    <x v="1"/>
    <s v="female"/>
    <s v="herbivore"/>
    <n v="0"/>
    <n v="0"/>
    <x v="1"/>
    <x v="1"/>
    <x v="0"/>
  </r>
  <r>
    <n v="39"/>
    <x v="0"/>
    <x v="4"/>
    <x v="4"/>
    <n v="14"/>
    <x v="1"/>
    <s v="female"/>
    <s v="herbivore"/>
    <n v="0"/>
    <n v="0"/>
    <x v="1"/>
    <x v="1"/>
    <x v="0"/>
  </r>
  <r>
    <n v="40"/>
    <x v="0"/>
    <x v="4"/>
    <x v="4"/>
    <n v="14"/>
    <x v="4"/>
    <s v="female"/>
    <s v="fungivore"/>
    <n v="0"/>
    <n v="0"/>
    <x v="3"/>
    <x v="1"/>
    <x v="1"/>
  </r>
  <r>
    <n v="41"/>
    <x v="0"/>
    <x v="4"/>
    <x v="4"/>
    <n v="14"/>
    <x v="2"/>
    <s v="male"/>
    <s v="bacterivore"/>
    <n v="0"/>
    <n v="0"/>
    <x v="2"/>
    <x v="1"/>
    <x v="1"/>
  </r>
  <r>
    <n v="42"/>
    <x v="0"/>
    <x v="4"/>
    <x v="4"/>
    <n v="14"/>
    <x v="1"/>
    <s v="female"/>
    <s v="herbivore"/>
    <n v="0"/>
    <n v="0"/>
    <x v="1"/>
    <x v="1"/>
    <x v="0"/>
  </r>
  <r>
    <n v="43"/>
    <x v="0"/>
    <x v="4"/>
    <x v="4"/>
    <n v="14"/>
    <x v="2"/>
    <s v="juvenile"/>
    <s v="bacterivore"/>
    <n v="0"/>
    <n v="0"/>
    <x v="2"/>
    <x v="1"/>
    <x v="1"/>
  </r>
  <r>
    <n v="44"/>
    <x v="0"/>
    <x v="4"/>
    <x v="4"/>
    <n v="14"/>
    <x v="1"/>
    <s v="female"/>
    <s v="herbivore"/>
    <n v="0"/>
    <n v="0"/>
    <x v="1"/>
    <x v="1"/>
    <x v="0"/>
  </r>
  <r>
    <n v="45"/>
    <x v="0"/>
    <x v="4"/>
    <x v="4"/>
    <n v="14"/>
    <x v="13"/>
    <s v="juvenile"/>
    <s v="bacterivore"/>
    <n v="0"/>
    <n v="0"/>
    <x v="2"/>
    <x v="5"/>
    <x v="1"/>
  </r>
  <r>
    <n v="46"/>
    <x v="0"/>
    <x v="4"/>
    <x v="4"/>
    <n v="14"/>
    <x v="7"/>
    <s v="juvenile"/>
    <s v="omnivore"/>
    <n v="0"/>
    <n v="0"/>
    <x v="6"/>
    <x v="4"/>
    <x v="1"/>
  </r>
  <r>
    <n v="47"/>
    <x v="0"/>
    <x v="4"/>
    <x v="4"/>
    <n v="14"/>
    <x v="13"/>
    <s v="juvenile"/>
    <s v="bacterivore"/>
    <n v="0"/>
    <n v="0"/>
    <x v="2"/>
    <x v="5"/>
    <x v="1"/>
  </r>
  <r>
    <n v="48"/>
    <x v="0"/>
    <x v="4"/>
    <x v="4"/>
    <n v="14"/>
    <x v="20"/>
    <s v="male"/>
    <s v="fungivore"/>
    <n v="0"/>
    <n v="0"/>
    <x v="3"/>
    <x v="0"/>
    <x v="1"/>
  </r>
  <r>
    <n v="49"/>
    <x v="0"/>
    <x v="4"/>
    <x v="4"/>
    <n v="14"/>
    <x v="1"/>
    <s v="female"/>
    <s v="herbivore"/>
    <n v="0"/>
    <n v="0"/>
    <x v="1"/>
    <x v="1"/>
    <x v="0"/>
  </r>
  <r>
    <n v="50"/>
    <x v="0"/>
    <x v="4"/>
    <x v="4"/>
    <n v="14"/>
    <x v="0"/>
    <s v="female"/>
    <s v="herbivore"/>
    <n v="0"/>
    <n v="0"/>
    <x v="0"/>
    <x v="0"/>
    <x v="0"/>
  </r>
  <r>
    <n v="51"/>
    <x v="0"/>
    <x v="4"/>
    <x v="4"/>
    <n v="14"/>
    <x v="0"/>
    <s v="female"/>
    <s v="herbivore"/>
    <n v="0"/>
    <n v="0"/>
    <x v="0"/>
    <x v="0"/>
    <x v="0"/>
  </r>
  <r>
    <n v="52"/>
    <x v="0"/>
    <x v="4"/>
    <x v="4"/>
    <n v="14"/>
    <x v="1"/>
    <s v="female"/>
    <s v="herbivore"/>
    <n v="0"/>
    <n v="0"/>
    <x v="1"/>
    <x v="1"/>
    <x v="0"/>
  </r>
  <r>
    <n v="53"/>
    <x v="0"/>
    <x v="4"/>
    <x v="4"/>
    <n v="14"/>
    <x v="1"/>
    <s v="female"/>
    <s v="herbivore"/>
    <n v="0"/>
    <n v="0"/>
    <x v="1"/>
    <x v="1"/>
    <x v="0"/>
  </r>
  <r>
    <n v="54"/>
    <x v="0"/>
    <x v="4"/>
    <x v="4"/>
    <n v="14"/>
    <x v="1"/>
    <s v="female"/>
    <s v="herbivore"/>
    <n v="0"/>
    <n v="0"/>
    <x v="1"/>
    <x v="1"/>
    <x v="0"/>
  </r>
  <r>
    <n v="55"/>
    <x v="0"/>
    <x v="4"/>
    <x v="4"/>
    <n v="14"/>
    <x v="8"/>
    <s v="juvenile"/>
    <s v="omnivore"/>
    <n v="0"/>
    <n v="0"/>
    <x v="6"/>
    <x v="2"/>
    <x v="1"/>
  </r>
  <r>
    <n v="56"/>
    <x v="0"/>
    <x v="4"/>
    <x v="4"/>
    <n v="14"/>
    <x v="7"/>
    <s v="juvenile"/>
    <s v="omnivore"/>
    <n v="0"/>
    <n v="0"/>
    <x v="6"/>
    <x v="4"/>
    <x v="1"/>
  </r>
  <r>
    <n v="57"/>
    <x v="0"/>
    <x v="4"/>
    <x v="4"/>
    <n v="14"/>
    <x v="2"/>
    <s v="female"/>
    <s v="bacterivore"/>
    <n v="0"/>
    <n v="0"/>
    <x v="2"/>
    <x v="1"/>
    <x v="1"/>
  </r>
  <r>
    <n v="58"/>
    <x v="0"/>
    <x v="4"/>
    <x v="4"/>
    <n v="14"/>
    <x v="1"/>
    <s v="female"/>
    <s v="herbivore"/>
    <n v="0"/>
    <n v="0"/>
    <x v="1"/>
    <x v="1"/>
    <x v="0"/>
  </r>
  <r>
    <n v="59"/>
    <x v="0"/>
    <x v="4"/>
    <x v="4"/>
    <n v="14"/>
    <x v="1"/>
    <s v="female"/>
    <s v="herbivore"/>
    <n v="0"/>
    <n v="0"/>
    <x v="1"/>
    <x v="1"/>
    <x v="0"/>
  </r>
  <r>
    <n v="60"/>
    <x v="0"/>
    <x v="4"/>
    <x v="4"/>
    <n v="14"/>
    <x v="1"/>
    <s v="female"/>
    <s v="herbivore"/>
    <n v="0"/>
    <n v="0"/>
    <x v="1"/>
    <x v="1"/>
    <x v="0"/>
  </r>
  <r>
    <n v="61"/>
    <x v="0"/>
    <x v="4"/>
    <x v="4"/>
    <n v="14"/>
    <x v="0"/>
    <s v="female"/>
    <s v="herbivore"/>
    <n v="0"/>
    <n v="0"/>
    <x v="0"/>
    <x v="0"/>
    <x v="0"/>
  </r>
  <r>
    <n v="62"/>
    <x v="0"/>
    <x v="4"/>
    <x v="4"/>
    <n v="14"/>
    <x v="13"/>
    <s v="juvenile"/>
    <s v="bacterivore"/>
    <n v="0"/>
    <n v="0"/>
    <x v="2"/>
    <x v="5"/>
    <x v="1"/>
  </r>
  <r>
    <n v="63"/>
    <x v="0"/>
    <x v="4"/>
    <x v="4"/>
    <n v="14"/>
    <x v="2"/>
    <s v="female"/>
    <s v="bacterivore"/>
    <n v="0"/>
    <n v="0"/>
    <x v="2"/>
    <x v="1"/>
    <x v="1"/>
  </r>
  <r>
    <n v="64"/>
    <x v="0"/>
    <x v="4"/>
    <x v="4"/>
    <n v="14"/>
    <x v="1"/>
    <s v="female"/>
    <s v="herbivore"/>
    <n v="0"/>
    <n v="0"/>
    <x v="1"/>
    <x v="1"/>
    <x v="0"/>
  </r>
  <r>
    <n v="65"/>
    <x v="0"/>
    <x v="4"/>
    <x v="4"/>
    <n v="14"/>
    <x v="1"/>
    <s v="female"/>
    <s v="herbivore"/>
    <n v="0"/>
    <n v="0"/>
    <x v="1"/>
    <x v="1"/>
    <x v="0"/>
  </r>
  <r>
    <n v="66"/>
    <x v="0"/>
    <x v="4"/>
    <x v="4"/>
    <n v="14"/>
    <x v="7"/>
    <s v="female"/>
    <s v="omnivore"/>
    <n v="0"/>
    <n v="0"/>
    <x v="6"/>
    <x v="4"/>
    <x v="1"/>
  </r>
  <r>
    <n v="67"/>
    <x v="0"/>
    <x v="4"/>
    <x v="4"/>
    <n v="14"/>
    <x v="8"/>
    <s v="female"/>
    <s v="omnivore"/>
    <n v="0"/>
    <n v="0"/>
    <x v="6"/>
    <x v="2"/>
    <x v="1"/>
  </r>
  <r>
    <n v="68"/>
    <x v="0"/>
    <x v="4"/>
    <x v="4"/>
    <n v="14"/>
    <x v="1"/>
    <s v="female"/>
    <s v="herbivore"/>
    <n v="0"/>
    <n v="0"/>
    <x v="1"/>
    <x v="1"/>
    <x v="0"/>
  </r>
  <r>
    <n v="69"/>
    <x v="0"/>
    <x v="4"/>
    <x v="4"/>
    <n v="14"/>
    <x v="11"/>
    <s v="female"/>
    <s v="bacterivore"/>
    <n v="0"/>
    <n v="0"/>
    <x v="2"/>
    <x v="1"/>
    <x v="1"/>
  </r>
  <r>
    <n v="70"/>
    <x v="0"/>
    <x v="4"/>
    <x v="4"/>
    <n v="14"/>
    <x v="8"/>
    <s v="female"/>
    <s v="omnivore"/>
    <n v="0"/>
    <n v="0"/>
    <x v="6"/>
    <x v="2"/>
    <x v="1"/>
  </r>
  <r>
    <n v="71"/>
    <x v="0"/>
    <x v="4"/>
    <x v="4"/>
    <n v="14"/>
    <x v="2"/>
    <s v="female"/>
    <s v="bacterivore"/>
    <n v="0"/>
    <n v="0"/>
    <x v="2"/>
    <x v="1"/>
    <x v="1"/>
  </r>
  <r>
    <n v="72"/>
    <x v="0"/>
    <x v="4"/>
    <x v="4"/>
    <n v="14"/>
    <x v="1"/>
    <s v="male"/>
    <s v="herbivore"/>
    <n v="0"/>
    <n v="0"/>
    <x v="1"/>
    <x v="1"/>
    <x v="0"/>
  </r>
  <r>
    <n v="73"/>
    <x v="0"/>
    <x v="4"/>
    <x v="4"/>
    <n v="14"/>
    <x v="11"/>
    <s v="male"/>
    <s v="bacterivore"/>
    <n v="0"/>
    <n v="0"/>
    <x v="2"/>
    <x v="1"/>
    <x v="1"/>
  </r>
  <r>
    <n v="74"/>
    <x v="0"/>
    <x v="4"/>
    <x v="4"/>
    <n v="14"/>
    <x v="8"/>
    <s v="juvenile"/>
    <s v="omnivore"/>
    <n v="0"/>
    <n v="0"/>
    <x v="6"/>
    <x v="2"/>
    <x v="1"/>
  </r>
  <r>
    <n v="75"/>
    <x v="0"/>
    <x v="4"/>
    <x v="4"/>
    <n v="14"/>
    <x v="2"/>
    <s v="male"/>
    <s v="bacterivore"/>
    <n v="0"/>
    <n v="0"/>
    <x v="2"/>
    <x v="1"/>
    <x v="1"/>
  </r>
  <r>
    <n v="76"/>
    <x v="0"/>
    <x v="4"/>
    <x v="4"/>
    <n v="14"/>
    <x v="1"/>
    <s v="female"/>
    <s v="herbivore"/>
    <n v="0"/>
    <n v="0"/>
    <x v="1"/>
    <x v="1"/>
    <x v="0"/>
  </r>
  <r>
    <n v="77"/>
    <x v="0"/>
    <x v="4"/>
    <x v="4"/>
    <n v="14"/>
    <x v="8"/>
    <s v="juvenile"/>
    <s v="omnivore"/>
    <n v="0"/>
    <n v="0"/>
    <x v="6"/>
    <x v="2"/>
    <x v="1"/>
  </r>
  <r>
    <n v="78"/>
    <x v="0"/>
    <x v="4"/>
    <x v="4"/>
    <n v="14"/>
    <x v="5"/>
    <s v="female"/>
    <s v="carnivore"/>
    <n v="0"/>
    <s v="Mononchidae"/>
    <x v="4"/>
    <x v="2"/>
    <x v="1"/>
  </r>
  <r>
    <n v="79"/>
    <x v="0"/>
    <x v="4"/>
    <x v="4"/>
    <n v="14"/>
    <x v="5"/>
    <s v="juvenile"/>
    <s v="carnivore"/>
    <n v="0"/>
    <s v="Mononchidae"/>
    <x v="4"/>
    <x v="2"/>
    <x v="1"/>
  </r>
  <r>
    <n v="80"/>
    <x v="0"/>
    <x v="4"/>
    <x v="4"/>
    <n v="14"/>
    <x v="1"/>
    <s v="female"/>
    <s v="herbivore"/>
    <n v="0"/>
    <n v="0"/>
    <x v="1"/>
    <x v="1"/>
    <x v="0"/>
  </r>
  <r>
    <n v="81"/>
    <x v="0"/>
    <x v="4"/>
    <x v="4"/>
    <n v="14"/>
    <x v="7"/>
    <s v="juvenile"/>
    <s v="omnivore"/>
    <n v="0"/>
    <n v="0"/>
    <x v="6"/>
    <x v="4"/>
    <x v="1"/>
  </r>
  <r>
    <n v="82"/>
    <x v="0"/>
    <x v="4"/>
    <x v="4"/>
    <n v="14"/>
    <x v="1"/>
    <s v="juvenile"/>
    <s v="herbivore"/>
    <n v="0"/>
    <n v="0"/>
    <x v="1"/>
    <x v="1"/>
    <x v="0"/>
  </r>
  <r>
    <n v="83"/>
    <x v="0"/>
    <x v="4"/>
    <x v="4"/>
    <n v="14"/>
    <x v="16"/>
    <s v="female"/>
    <s v="fungivore"/>
    <n v="0"/>
    <n v="0"/>
    <x v="3"/>
    <x v="1"/>
    <x v="1"/>
  </r>
  <r>
    <n v="84"/>
    <x v="0"/>
    <x v="4"/>
    <x v="4"/>
    <n v="14"/>
    <x v="2"/>
    <s v="juvenile"/>
    <s v="bacterivore"/>
    <n v="0"/>
    <n v="0"/>
    <x v="2"/>
    <x v="1"/>
    <x v="1"/>
  </r>
  <r>
    <n v="85"/>
    <x v="0"/>
    <x v="4"/>
    <x v="4"/>
    <n v="14"/>
    <x v="1"/>
    <s v="female"/>
    <s v="herbivore"/>
    <n v="0"/>
    <n v="0"/>
    <x v="1"/>
    <x v="1"/>
    <x v="0"/>
  </r>
  <r>
    <n v="86"/>
    <x v="0"/>
    <x v="4"/>
    <x v="4"/>
    <n v="14"/>
    <x v="12"/>
    <s v="juvenile"/>
    <s v="herbivore"/>
    <n v="0"/>
    <n v="0"/>
    <x v="7"/>
    <x v="0"/>
    <x v="0"/>
  </r>
  <r>
    <n v="87"/>
    <x v="0"/>
    <x v="4"/>
    <x v="4"/>
    <n v="14"/>
    <x v="1"/>
    <s v="female"/>
    <s v="herbivore"/>
    <n v="0"/>
    <n v="0"/>
    <x v="1"/>
    <x v="1"/>
    <x v="0"/>
  </r>
  <r>
    <n v="88"/>
    <x v="0"/>
    <x v="4"/>
    <x v="4"/>
    <n v="14"/>
    <x v="12"/>
    <s v="female"/>
    <s v="herbivore"/>
    <n v="0"/>
    <n v="0"/>
    <x v="7"/>
    <x v="0"/>
    <x v="0"/>
  </r>
  <r>
    <n v="89"/>
    <x v="0"/>
    <x v="4"/>
    <x v="4"/>
    <n v="14"/>
    <x v="11"/>
    <s v="female"/>
    <s v="bacterivore"/>
    <n v="0"/>
    <n v="0"/>
    <x v="2"/>
    <x v="1"/>
    <x v="1"/>
  </r>
  <r>
    <n v="90"/>
    <x v="0"/>
    <x v="4"/>
    <x v="4"/>
    <n v="14"/>
    <x v="4"/>
    <s v="female"/>
    <s v="fungivore"/>
    <n v="0"/>
    <n v="0"/>
    <x v="3"/>
    <x v="1"/>
    <x v="1"/>
  </r>
  <r>
    <n v="91"/>
    <x v="0"/>
    <x v="4"/>
    <x v="4"/>
    <n v="14"/>
    <x v="2"/>
    <s v="juvenile"/>
    <s v="bacterivore"/>
    <n v="0"/>
    <n v="0"/>
    <x v="2"/>
    <x v="1"/>
    <x v="1"/>
  </r>
  <r>
    <n v="92"/>
    <x v="0"/>
    <x v="4"/>
    <x v="4"/>
    <n v="14"/>
    <x v="4"/>
    <s v="juvenile"/>
    <s v="fungivore"/>
    <n v="0"/>
    <n v="0"/>
    <x v="3"/>
    <x v="1"/>
    <x v="1"/>
  </r>
  <r>
    <n v="93"/>
    <x v="0"/>
    <x v="4"/>
    <x v="4"/>
    <n v="14"/>
    <x v="13"/>
    <s v="juvenile"/>
    <s v="bacterivore"/>
    <n v="0"/>
    <n v="0"/>
    <x v="2"/>
    <x v="5"/>
    <x v="1"/>
  </r>
  <r>
    <n v="94"/>
    <x v="0"/>
    <x v="4"/>
    <x v="4"/>
    <n v="14"/>
    <x v="1"/>
    <s v="female"/>
    <s v="herbivore"/>
    <n v="0"/>
    <s v="Sporozoen"/>
    <x v="1"/>
    <x v="1"/>
    <x v="0"/>
  </r>
  <r>
    <n v="95"/>
    <x v="0"/>
    <x v="4"/>
    <x v="4"/>
    <n v="14"/>
    <x v="1"/>
    <s v="female"/>
    <s v="herbivore"/>
    <n v="0"/>
    <n v="0"/>
    <x v="1"/>
    <x v="1"/>
    <x v="0"/>
  </r>
  <r>
    <n v="96"/>
    <x v="0"/>
    <x v="4"/>
    <x v="4"/>
    <n v="14"/>
    <x v="4"/>
    <s v="female"/>
    <s v="fungivore"/>
    <n v="0"/>
    <n v="0"/>
    <x v="3"/>
    <x v="1"/>
    <x v="1"/>
  </r>
  <r>
    <n v="97"/>
    <x v="0"/>
    <x v="4"/>
    <x v="4"/>
    <n v="14"/>
    <x v="1"/>
    <s v="female"/>
    <s v="herbivore"/>
    <n v="0"/>
    <n v="0"/>
    <x v="1"/>
    <x v="1"/>
    <x v="0"/>
  </r>
  <r>
    <n v="98"/>
    <x v="0"/>
    <x v="4"/>
    <x v="4"/>
    <n v="14"/>
    <x v="4"/>
    <s v="juvenile"/>
    <s v="fungivore"/>
    <n v="0"/>
    <n v="0"/>
    <x v="3"/>
    <x v="1"/>
    <x v="1"/>
  </r>
  <r>
    <n v="99"/>
    <x v="0"/>
    <x v="4"/>
    <x v="4"/>
    <n v="14"/>
    <x v="2"/>
    <s v="female"/>
    <s v="bacterivore"/>
    <n v="0"/>
    <n v="0"/>
    <x v="2"/>
    <x v="1"/>
    <x v="1"/>
  </r>
  <r>
    <n v="100"/>
    <x v="0"/>
    <x v="4"/>
    <x v="4"/>
    <n v="14"/>
    <x v="0"/>
    <s v="juvenile"/>
    <s v="herbivore"/>
    <n v="0"/>
    <n v="0"/>
    <x v="0"/>
    <x v="0"/>
    <x v="0"/>
  </r>
  <r>
    <n v="101"/>
    <x v="0"/>
    <x v="4"/>
    <x v="4"/>
    <n v="14"/>
    <x v="2"/>
    <s v="juvenile"/>
    <s v="bacterivore"/>
    <n v="0"/>
    <n v="0"/>
    <x v="2"/>
    <x v="1"/>
    <x v="1"/>
  </r>
  <r>
    <n v="102"/>
    <x v="0"/>
    <x v="4"/>
    <x v="4"/>
    <n v="14"/>
    <x v="4"/>
    <s v="female"/>
    <s v="fungivore"/>
    <n v="0"/>
    <n v="0"/>
    <x v="3"/>
    <x v="1"/>
    <x v="1"/>
  </r>
  <r>
    <n v="103"/>
    <x v="0"/>
    <x v="4"/>
    <x v="4"/>
    <n v="14"/>
    <x v="2"/>
    <s v="male"/>
    <s v="bacterivore"/>
    <n v="0"/>
    <n v="0"/>
    <x v="2"/>
    <x v="1"/>
    <x v="1"/>
  </r>
  <r>
    <n v="104"/>
    <x v="0"/>
    <x v="4"/>
    <x v="4"/>
    <n v="14"/>
    <x v="0"/>
    <s v="female"/>
    <s v="herbivore"/>
    <n v="0"/>
    <n v="0"/>
    <x v="0"/>
    <x v="0"/>
    <x v="0"/>
  </r>
  <r>
    <n v="105"/>
    <x v="0"/>
    <x v="4"/>
    <x v="4"/>
    <n v="14"/>
    <x v="5"/>
    <s v="female"/>
    <s v="carnivore"/>
    <n v="0"/>
    <n v="0"/>
    <x v="4"/>
    <x v="2"/>
    <x v="1"/>
  </r>
  <r>
    <n v="106"/>
    <x v="0"/>
    <x v="4"/>
    <x v="4"/>
    <n v="14"/>
    <x v="13"/>
    <s v="female"/>
    <s v="bacterivore"/>
    <n v="0"/>
    <n v="0"/>
    <x v="2"/>
    <x v="5"/>
    <x v="1"/>
  </r>
  <r>
    <n v="107"/>
    <x v="0"/>
    <x v="4"/>
    <x v="4"/>
    <n v="14"/>
    <x v="5"/>
    <s v="juvenile"/>
    <s v="carnivore"/>
    <n v="0"/>
    <n v="0"/>
    <x v="4"/>
    <x v="2"/>
    <x v="1"/>
  </r>
  <r>
    <n v="108"/>
    <x v="0"/>
    <x v="4"/>
    <x v="4"/>
    <n v="14"/>
    <x v="2"/>
    <s v="juvenile"/>
    <s v="bacterivore"/>
    <n v="0"/>
    <n v="0"/>
    <x v="2"/>
    <x v="1"/>
    <x v="1"/>
  </r>
  <r>
    <n v="109"/>
    <x v="0"/>
    <x v="4"/>
    <x v="4"/>
    <n v="14"/>
    <x v="1"/>
    <s v="female"/>
    <s v="herbivore"/>
    <n v="0"/>
    <n v="0"/>
    <x v="1"/>
    <x v="1"/>
    <x v="0"/>
  </r>
  <r>
    <n v="110"/>
    <x v="0"/>
    <x v="4"/>
    <x v="4"/>
    <n v="14"/>
    <x v="12"/>
    <s v="male"/>
    <s v="herbivore"/>
    <n v="0"/>
    <n v="0"/>
    <x v="7"/>
    <x v="0"/>
    <x v="0"/>
  </r>
  <r>
    <n v="111"/>
    <x v="0"/>
    <x v="4"/>
    <x v="4"/>
    <n v="14"/>
    <x v="1"/>
    <s v="female"/>
    <s v="fungivore"/>
    <n v="0"/>
    <n v="0"/>
    <x v="1"/>
    <x v="1"/>
    <x v="0"/>
  </r>
  <r>
    <n v="112"/>
    <x v="0"/>
    <x v="4"/>
    <x v="4"/>
    <n v="14"/>
    <x v="0"/>
    <s v="female"/>
    <s v="herbivore"/>
    <n v="0"/>
    <n v="0"/>
    <x v="0"/>
    <x v="0"/>
    <x v="0"/>
  </r>
  <r>
    <n v="113"/>
    <x v="0"/>
    <x v="4"/>
    <x v="4"/>
    <n v="14"/>
    <x v="1"/>
    <s v="juvenile"/>
    <s v="herbivore"/>
    <n v="0"/>
    <n v="0"/>
    <x v="1"/>
    <x v="1"/>
    <x v="0"/>
  </r>
  <r>
    <n v="114"/>
    <x v="0"/>
    <x v="4"/>
    <x v="4"/>
    <n v="14"/>
    <x v="8"/>
    <s v="female"/>
    <s v="omnivore"/>
    <n v="0"/>
    <n v="0"/>
    <x v="6"/>
    <x v="2"/>
    <x v="1"/>
  </r>
  <r>
    <n v="115"/>
    <x v="0"/>
    <x v="4"/>
    <x v="4"/>
    <n v="14"/>
    <x v="11"/>
    <s v="juvenile"/>
    <s v="bacterivore"/>
    <n v="0"/>
    <n v="0"/>
    <x v="2"/>
    <x v="1"/>
    <x v="1"/>
  </r>
  <r>
    <n v="116"/>
    <x v="0"/>
    <x v="4"/>
    <x v="4"/>
    <n v="14"/>
    <x v="8"/>
    <s v="juvenile"/>
    <s v="omnivore"/>
    <n v="0"/>
    <n v="0"/>
    <x v="6"/>
    <x v="2"/>
    <x v="1"/>
  </r>
  <r>
    <n v="117"/>
    <x v="0"/>
    <x v="4"/>
    <x v="4"/>
    <n v="14"/>
    <x v="7"/>
    <s v="juvenile"/>
    <s v="omnivore"/>
    <n v="0"/>
    <n v="0"/>
    <x v="6"/>
    <x v="4"/>
    <x v="1"/>
  </r>
  <r>
    <n v="118"/>
    <x v="0"/>
    <x v="4"/>
    <x v="4"/>
    <n v="14"/>
    <x v="13"/>
    <s v="female"/>
    <s v="bacterivore"/>
    <n v="0"/>
    <n v="0"/>
    <x v="2"/>
    <x v="5"/>
    <x v="1"/>
  </r>
  <r>
    <n v="119"/>
    <x v="0"/>
    <x v="4"/>
    <x v="4"/>
    <n v="14"/>
    <x v="8"/>
    <s v="juvenile"/>
    <s v="omnivore"/>
    <n v="0"/>
    <n v="0"/>
    <x v="6"/>
    <x v="2"/>
    <x v="1"/>
  </r>
  <r>
    <n v="120"/>
    <x v="0"/>
    <x v="4"/>
    <x v="4"/>
    <n v="14"/>
    <x v="0"/>
    <s v="female"/>
    <s v="herbivore"/>
    <n v="0"/>
    <n v="0"/>
    <x v="0"/>
    <x v="0"/>
    <x v="0"/>
  </r>
  <r>
    <n v="121"/>
    <x v="0"/>
    <x v="4"/>
    <x v="4"/>
    <n v="14"/>
    <x v="11"/>
    <s v="male"/>
    <s v="bacterivore"/>
    <n v="0"/>
    <n v="0"/>
    <x v="2"/>
    <x v="1"/>
    <x v="1"/>
  </r>
  <r>
    <n v="122"/>
    <x v="0"/>
    <x v="4"/>
    <x v="4"/>
    <n v="14"/>
    <x v="2"/>
    <s v="female"/>
    <s v="bacterivore"/>
    <n v="0"/>
    <n v="0"/>
    <x v="2"/>
    <x v="1"/>
    <x v="1"/>
  </r>
  <r>
    <n v="123"/>
    <x v="0"/>
    <x v="4"/>
    <x v="4"/>
    <n v="14"/>
    <x v="0"/>
    <s v="juvenile"/>
    <s v="herbivore"/>
    <n v="0"/>
    <n v="0"/>
    <x v="0"/>
    <x v="0"/>
    <x v="0"/>
  </r>
  <r>
    <n v="1"/>
    <x v="0"/>
    <x v="5"/>
    <x v="5"/>
    <n v="16"/>
    <x v="10"/>
    <s v="#"/>
    <s v="#"/>
    <n v="0"/>
    <n v="0"/>
    <x v="5"/>
    <x v="3"/>
    <x v="2"/>
  </r>
  <r>
    <n v="2"/>
    <x v="0"/>
    <x v="5"/>
    <x v="5"/>
    <n v="16"/>
    <x v="19"/>
    <s v="female"/>
    <s v="bacterivore"/>
    <n v="0"/>
    <n v="0"/>
    <x v="2"/>
    <x v="5"/>
    <x v="1"/>
  </r>
  <r>
    <n v="3"/>
    <x v="0"/>
    <x v="5"/>
    <x v="5"/>
    <n v="16"/>
    <x v="19"/>
    <s v="female"/>
    <s v="bacterivore"/>
    <n v="0"/>
    <n v="0"/>
    <x v="2"/>
    <x v="5"/>
    <x v="1"/>
  </r>
  <r>
    <n v="4"/>
    <x v="0"/>
    <x v="5"/>
    <x v="5"/>
    <n v="16"/>
    <x v="4"/>
    <s v="female"/>
    <s v="fungivore"/>
    <n v="0"/>
    <n v="0"/>
    <x v="3"/>
    <x v="1"/>
    <x v="1"/>
  </r>
  <r>
    <n v="5"/>
    <x v="0"/>
    <x v="5"/>
    <x v="5"/>
    <n v="16"/>
    <x v="10"/>
    <s v="#"/>
    <s v="#"/>
    <n v="0"/>
    <n v="0"/>
    <x v="5"/>
    <x v="3"/>
    <x v="2"/>
  </r>
  <r>
    <n v="6"/>
    <x v="0"/>
    <x v="5"/>
    <x v="5"/>
    <n v="16"/>
    <x v="16"/>
    <s v="male"/>
    <s v="fungivore"/>
    <n v="0"/>
    <n v="0"/>
    <x v="3"/>
    <x v="1"/>
    <x v="1"/>
  </r>
  <r>
    <n v="7"/>
    <x v="0"/>
    <x v="5"/>
    <x v="5"/>
    <n v="16"/>
    <x v="11"/>
    <s v="male"/>
    <s v="bacterivore"/>
    <n v="0"/>
    <n v="0"/>
    <x v="2"/>
    <x v="1"/>
    <x v="1"/>
  </r>
  <r>
    <n v="8"/>
    <x v="0"/>
    <x v="5"/>
    <x v="5"/>
    <n v="16"/>
    <x v="0"/>
    <s v="female"/>
    <s v="herbivore"/>
    <n v="0"/>
    <n v="0"/>
    <x v="0"/>
    <x v="0"/>
    <x v="0"/>
  </r>
  <r>
    <n v="9"/>
    <x v="0"/>
    <x v="5"/>
    <x v="5"/>
    <n v="16"/>
    <x v="0"/>
    <s v="female"/>
    <s v="herbivore"/>
    <n v="0"/>
    <n v="0"/>
    <x v="0"/>
    <x v="0"/>
    <x v="0"/>
  </r>
  <r>
    <n v="10"/>
    <x v="0"/>
    <x v="5"/>
    <x v="5"/>
    <n v="16"/>
    <x v="19"/>
    <s v="male"/>
    <s v="bacterivore"/>
    <n v="0"/>
    <n v="0"/>
    <x v="2"/>
    <x v="5"/>
    <x v="1"/>
  </r>
  <r>
    <n v="11"/>
    <x v="0"/>
    <x v="5"/>
    <x v="5"/>
    <n v="16"/>
    <x v="0"/>
    <s v="female"/>
    <s v="herbivore"/>
    <n v="0"/>
    <n v="0"/>
    <x v="0"/>
    <x v="0"/>
    <x v="0"/>
  </r>
  <r>
    <n v="12"/>
    <x v="0"/>
    <x v="5"/>
    <x v="5"/>
    <n v="16"/>
    <x v="19"/>
    <s v="female"/>
    <s v="bacterivore"/>
    <n v="0"/>
    <n v="0"/>
    <x v="2"/>
    <x v="5"/>
    <x v="1"/>
  </r>
  <r>
    <n v="13"/>
    <x v="0"/>
    <x v="5"/>
    <x v="5"/>
    <n v="16"/>
    <x v="19"/>
    <s v="female"/>
    <s v="bacterivore"/>
    <n v="0"/>
    <n v="0"/>
    <x v="2"/>
    <x v="5"/>
    <x v="1"/>
  </r>
  <r>
    <n v="14"/>
    <x v="0"/>
    <x v="5"/>
    <x v="5"/>
    <n v="16"/>
    <x v="0"/>
    <s v="juvenile"/>
    <s v="herbivore"/>
    <n v="0"/>
    <n v="0"/>
    <x v="0"/>
    <x v="0"/>
    <x v="0"/>
  </r>
  <r>
    <n v="15"/>
    <x v="0"/>
    <x v="5"/>
    <x v="5"/>
    <n v="16"/>
    <x v="12"/>
    <s v="juvenile"/>
    <s v="herbivore"/>
    <n v="0"/>
    <n v="0"/>
    <x v="7"/>
    <x v="0"/>
    <x v="0"/>
  </r>
  <r>
    <n v="16"/>
    <x v="0"/>
    <x v="5"/>
    <x v="5"/>
    <n v="16"/>
    <x v="2"/>
    <s v="male"/>
    <s v="bacterivore"/>
    <n v="0"/>
    <n v="0"/>
    <x v="2"/>
    <x v="1"/>
    <x v="1"/>
  </r>
  <r>
    <n v="17"/>
    <x v="0"/>
    <x v="5"/>
    <x v="5"/>
    <n v="16"/>
    <x v="21"/>
    <s v="female"/>
    <s v="herbivore"/>
    <n v="0"/>
    <s v="!!!!"/>
    <x v="10"/>
    <x v="0"/>
    <x v="0"/>
  </r>
  <r>
    <n v="18"/>
    <x v="0"/>
    <x v="5"/>
    <x v="5"/>
    <n v="16"/>
    <x v="2"/>
    <s v="male"/>
    <s v="bacterivore"/>
    <n v="0"/>
    <n v="0"/>
    <x v="2"/>
    <x v="1"/>
    <x v="1"/>
  </r>
  <r>
    <n v="19"/>
    <x v="0"/>
    <x v="5"/>
    <x v="5"/>
    <n v="16"/>
    <x v="4"/>
    <s v="female"/>
    <s v="fungivore"/>
    <n v="0"/>
    <n v="0"/>
    <x v="3"/>
    <x v="1"/>
    <x v="1"/>
  </r>
  <r>
    <n v="20"/>
    <x v="0"/>
    <x v="5"/>
    <x v="5"/>
    <n v="16"/>
    <x v="19"/>
    <s v="female"/>
    <s v="bacterivore"/>
    <n v="0"/>
    <n v="0"/>
    <x v="2"/>
    <x v="5"/>
    <x v="1"/>
  </r>
  <r>
    <n v="21"/>
    <x v="0"/>
    <x v="5"/>
    <x v="5"/>
    <n v="16"/>
    <x v="11"/>
    <s v="juvenile"/>
    <s v="bacterivore"/>
    <n v="0"/>
    <n v="0"/>
    <x v="2"/>
    <x v="1"/>
    <x v="1"/>
  </r>
  <r>
    <n v="22"/>
    <x v="0"/>
    <x v="5"/>
    <x v="5"/>
    <n v="16"/>
    <x v="12"/>
    <s v="female"/>
    <s v="herbivore"/>
    <n v="0"/>
    <n v="0"/>
    <x v="7"/>
    <x v="0"/>
    <x v="0"/>
  </r>
  <r>
    <n v="23"/>
    <x v="0"/>
    <x v="5"/>
    <x v="5"/>
    <n v="16"/>
    <x v="0"/>
    <s v="juvenile"/>
    <s v="herbivore"/>
    <n v="0"/>
    <n v="0"/>
    <x v="0"/>
    <x v="0"/>
    <x v="0"/>
  </r>
  <r>
    <n v="24"/>
    <x v="0"/>
    <x v="5"/>
    <x v="5"/>
    <n v="16"/>
    <x v="1"/>
    <s v="female"/>
    <s v="herbivore"/>
    <n v="0"/>
    <n v="0"/>
    <x v="1"/>
    <x v="1"/>
    <x v="0"/>
  </r>
  <r>
    <n v="25"/>
    <x v="0"/>
    <x v="5"/>
    <x v="5"/>
    <n v="16"/>
    <x v="8"/>
    <s v="juvenile"/>
    <s v="omnivore"/>
    <n v="0"/>
    <s v="!!!!"/>
    <x v="6"/>
    <x v="2"/>
    <x v="1"/>
  </r>
  <r>
    <n v="26"/>
    <x v="0"/>
    <x v="5"/>
    <x v="5"/>
    <n v="16"/>
    <x v="12"/>
    <s v="female"/>
    <s v="herbivore"/>
    <n v="0"/>
    <n v="0"/>
    <x v="7"/>
    <x v="0"/>
    <x v="0"/>
  </r>
  <r>
    <n v="27"/>
    <x v="0"/>
    <x v="5"/>
    <x v="5"/>
    <n v="16"/>
    <x v="0"/>
    <s v="female"/>
    <s v="herbivore"/>
    <n v="0"/>
    <n v="0"/>
    <x v="0"/>
    <x v="0"/>
    <x v="0"/>
  </r>
  <r>
    <n v="28"/>
    <x v="0"/>
    <x v="5"/>
    <x v="5"/>
    <n v="16"/>
    <x v="8"/>
    <s v="female"/>
    <s v="omnivore"/>
    <n v="0"/>
    <s v="!!!!"/>
    <x v="6"/>
    <x v="2"/>
    <x v="1"/>
  </r>
  <r>
    <n v="29"/>
    <x v="0"/>
    <x v="5"/>
    <x v="5"/>
    <n v="16"/>
    <x v="0"/>
    <s v="female"/>
    <s v="herbivore"/>
    <n v="0"/>
    <n v="0"/>
    <x v="0"/>
    <x v="0"/>
    <x v="0"/>
  </r>
  <r>
    <n v="30"/>
    <x v="0"/>
    <x v="5"/>
    <x v="5"/>
    <n v="16"/>
    <x v="19"/>
    <s v="female"/>
    <s v="bacterivore"/>
    <n v="0"/>
    <n v="0"/>
    <x v="2"/>
    <x v="5"/>
    <x v="1"/>
  </r>
  <r>
    <n v="31"/>
    <x v="0"/>
    <x v="5"/>
    <x v="5"/>
    <n v="16"/>
    <x v="12"/>
    <s v="female"/>
    <s v="herbivore"/>
    <n v="0"/>
    <n v="0"/>
    <x v="7"/>
    <x v="0"/>
    <x v="0"/>
  </r>
  <r>
    <n v="32"/>
    <x v="0"/>
    <x v="5"/>
    <x v="5"/>
    <n v="16"/>
    <x v="0"/>
    <s v="juvenile"/>
    <s v="herbivore"/>
    <n v="0"/>
    <n v="0"/>
    <x v="0"/>
    <x v="0"/>
    <x v="0"/>
  </r>
  <r>
    <n v="33"/>
    <x v="0"/>
    <x v="5"/>
    <x v="5"/>
    <n v="16"/>
    <x v="8"/>
    <s v="female"/>
    <s v="omnivore"/>
    <n v="0"/>
    <n v="0"/>
    <x v="6"/>
    <x v="2"/>
    <x v="1"/>
  </r>
  <r>
    <n v="34"/>
    <x v="0"/>
    <x v="5"/>
    <x v="5"/>
    <n v="16"/>
    <x v="7"/>
    <s v="juvenile"/>
    <s v="omnivore"/>
    <n v="0"/>
    <n v="0"/>
    <x v="6"/>
    <x v="4"/>
    <x v="1"/>
  </r>
  <r>
    <n v="35"/>
    <x v="0"/>
    <x v="5"/>
    <x v="5"/>
    <n v="16"/>
    <x v="0"/>
    <s v="female"/>
    <s v="herbivore"/>
    <n v="0"/>
    <n v="0"/>
    <x v="0"/>
    <x v="0"/>
    <x v="0"/>
  </r>
  <r>
    <n v="36"/>
    <x v="0"/>
    <x v="5"/>
    <x v="5"/>
    <n v="16"/>
    <x v="0"/>
    <s v="juvenile"/>
    <s v="herbivore"/>
    <n v="0"/>
    <n v="0"/>
    <x v="0"/>
    <x v="0"/>
    <x v="0"/>
  </r>
  <r>
    <n v="37"/>
    <x v="0"/>
    <x v="5"/>
    <x v="5"/>
    <n v="16"/>
    <x v="0"/>
    <s v="juvenile"/>
    <s v="herbivore"/>
    <n v="0"/>
    <n v="0"/>
    <x v="0"/>
    <x v="0"/>
    <x v="0"/>
  </r>
  <r>
    <n v="38"/>
    <x v="0"/>
    <x v="5"/>
    <x v="5"/>
    <n v="16"/>
    <x v="4"/>
    <s v="juvenile"/>
    <s v="fungivore"/>
    <n v="0"/>
    <n v="0"/>
    <x v="3"/>
    <x v="1"/>
    <x v="1"/>
  </r>
  <r>
    <n v="39"/>
    <x v="0"/>
    <x v="5"/>
    <x v="5"/>
    <n v="16"/>
    <x v="2"/>
    <s v="juvenile"/>
    <s v="bacterivore"/>
    <n v="0"/>
    <n v="0"/>
    <x v="2"/>
    <x v="1"/>
    <x v="1"/>
  </r>
  <r>
    <n v="40"/>
    <x v="0"/>
    <x v="5"/>
    <x v="5"/>
    <n v="16"/>
    <x v="0"/>
    <s v="female"/>
    <s v="herbivore"/>
    <n v="0"/>
    <n v="0"/>
    <x v="0"/>
    <x v="0"/>
    <x v="0"/>
  </r>
  <r>
    <n v="41"/>
    <x v="0"/>
    <x v="5"/>
    <x v="5"/>
    <n v="16"/>
    <x v="0"/>
    <s v="female"/>
    <s v="herbivore"/>
    <n v="0"/>
    <n v="0"/>
    <x v="0"/>
    <x v="0"/>
    <x v="0"/>
  </r>
  <r>
    <n v="42"/>
    <x v="0"/>
    <x v="5"/>
    <x v="5"/>
    <n v="16"/>
    <x v="19"/>
    <s v="female"/>
    <s v="bacterivore"/>
    <n v="0"/>
    <n v="0"/>
    <x v="2"/>
    <x v="5"/>
    <x v="1"/>
  </r>
  <r>
    <n v="43"/>
    <x v="0"/>
    <x v="5"/>
    <x v="5"/>
    <n v="16"/>
    <x v="0"/>
    <s v="female"/>
    <s v="herbivore"/>
    <n v="0"/>
    <n v="0"/>
    <x v="0"/>
    <x v="0"/>
    <x v="0"/>
  </r>
  <r>
    <n v="44"/>
    <x v="0"/>
    <x v="5"/>
    <x v="5"/>
    <n v="16"/>
    <x v="0"/>
    <s v="juvenile"/>
    <s v="herbivore"/>
    <n v="0"/>
    <n v="0"/>
    <x v="0"/>
    <x v="0"/>
    <x v="0"/>
  </r>
  <r>
    <n v="45"/>
    <x v="0"/>
    <x v="5"/>
    <x v="5"/>
    <n v="16"/>
    <x v="2"/>
    <s v="juvenile"/>
    <s v="bacterivore"/>
    <n v="0"/>
    <n v="0"/>
    <x v="2"/>
    <x v="1"/>
    <x v="1"/>
  </r>
  <r>
    <n v="46"/>
    <x v="0"/>
    <x v="5"/>
    <x v="5"/>
    <n v="16"/>
    <x v="0"/>
    <s v="female"/>
    <s v="herbivore"/>
    <n v="0"/>
    <n v="0"/>
    <x v="0"/>
    <x v="0"/>
    <x v="0"/>
  </r>
  <r>
    <n v="47"/>
    <x v="0"/>
    <x v="5"/>
    <x v="5"/>
    <n v="16"/>
    <x v="2"/>
    <s v="female"/>
    <s v="bacterivore"/>
    <n v="0"/>
    <n v="0"/>
    <x v="2"/>
    <x v="1"/>
    <x v="1"/>
  </r>
  <r>
    <n v="48"/>
    <x v="0"/>
    <x v="5"/>
    <x v="5"/>
    <n v="16"/>
    <x v="2"/>
    <s v="female"/>
    <s v="bacterivore"/>
    <n v="0"/>
    <n v="0"/>
    <x v="2"/>
    <x v="1"/>
    <x v="1"/>
  </r>
  <r>
    <n v="49"/>
    <x v="0"/>
    <x v="5"/>
    <x v="5"/>
    <n v="16"/>
    <x v="0"/>
    <s v="female"/>
    <s v="herbivore"/>
    <n v="0"/>
    <n v="0"/>
    <x v="0"/>
    <x v="0"/>
    <x v="0"/>
  </r>
  <r>
    <n v="50"/>
    <x v="0"/>
    <x v="5"/>
    <x v="5"/>
    <n v="16"/>
    <x v="12"/>
    <s v="male"/>
    <s v="herbivore"/>
    <n v="0"/>
    <n v="0"/>
    <x v="7"/>
    <x v="0"/>
    <x v="0"/>
  </r>
  <r>
    <n v="51"/>
    <x v="0"/>
    <x v="5"/>
    <x v="5"/>
    <n v="16"/>
    <x v="0"/>
    <s v="female"/>
    <s v="herbivore"/>
    <n v="0"/>
    <n v="0"/>
    <x v="0"/>
    <x v="0"/>
    <x v="0"/>
  </r>
  <r>
    <n v="52"/>
    <x v="0"/>
    <x v="5"/>
    <x v="5"/>
    <n v="16"/>
    <x v="16"/>
    <s v="female"/>
    <s v="fungivore"/>
    <n v="0"/>
    <n v="0"/>
    <x v="3"/>
    <x v="1"/>
    <x v="1"/>
  </r>
  <r>
    <n v="53"/>
    <x v="0"/>
    <x v="5"/>
    <x v="5"/>
    <n v="16"/>
    <x v="2"/>
    <s v="female"/>
    <s v="bacterivore"/>
    <n v="0"/>
    <n v="0"/>
    <x v="2"/>
    <x v="1"/>
    <x v="1"/>
  </r>
  <r>
    <n v="54"/>
    <x v="0"/>
    <x v="5"/>
    <x v="5"/>
    <n v="16"/>
    <x v="12"/>
    <s v="female"/>
    <s v="herbivore"/>
    <n v="0"/>
    <n v="0"/>
    <x v="7"/>
    <x v="0"/>
    <x v="0"/>
  </r>
  <r>
    <n v="55"/>
    <x v="0"/>
    <x v="5"/>
    <x v="5"/>
    <n v="16"/>
    <x v="16"/>
    <s v="female"/>
    <s v="fungivore"/>
    <n v="0"/>
    <n v="0"/>
    <x v="3"/>
    <x v="1"/>
    <x v="1"/>
  </r>
  <r>
    <n v="56"/>
    <x v="0"/>
    <x v="5"/>
    <x v="5"/>
    <n v="16"/>
    <x v="0"/>
    <s v="female"/>
    <s v="herbivore"/>
    <n v="0"/>
    <n v="0"/>
    <x v="0"/>
    <x v="0"/>
    <x v="0"/>
  </r>
  <r>
    <n v="57"/>
    <x v="0"/>
    <x v="5"/>
    <x v="5"/>
    <n v="16"/>
    <x v="0"/>
    <s v="female"/>
    <s v="herbivore"/>
    <n v="0"/>
    <n v="0"/>
    <x v="0"/>
    <x v="0"/>
    <x v="0"/>
  </r>
  <r>
    <n v="58"/>
    <x v="0"/>
    <x v="5"/>
    <x v="5"/>
    <n v="16"/>
    <x v="0"/>
    <s v="female"/>
    <s v="herbivore"/>
    <n v="0"/>
    <n v="0"/>
    <x v="0"/>
    <x v="0"/>
    <x v="0"/>
  </r>
  <r>
    <n v="59"/>
    <x v="0"/>
    <x v="5"/>
    <x v="5"/>
    <n v="16"/>
    <x v="0"/>
    <s v="female"/>
    <s v="herbivore"/>
    <n v="0"/>
    <n v="0"/>
    <x v="0"/>
    <x v="0"/>
    <x v="0"/>
  </r>
  <r>
    <n v="60"/>
    <x v="0"/>
    <x v="5"/>
    <x v="5"/>
    <n v="16"/>
    <x v="12"/>
    <s v="male"/>
    <s v="herbivore"/>
    <n v="0"/>
    <n v="0"/>
    <x v="7"/>
    <x v="0"/>
    <x v="0"/>
  </r>
  <r>
    <n v="61"/>
    <x v="0"/>
    <x v="5"/>
    <x v="5"/>
    <n v="16"/>
    <x v="19"/>
    <s v="juvenile"/>
    <s v="bacterivore"/>
    <n v="0"/>
    <n v="0"/>
    <x v="2"/>
    <x v="5"/>
    <x v="1"/>
  </r>
  <r>
    <n v="62"/>
    <x v="0"/>
    <x v="5"/>
    <x v="5"/>
    <n v="16"/>
    <x v="12"/>
    <s v="female"/>
    <s v="herbivore"/>
    <n v="0"/>
    <n v="0"/>
    <x v="7"/>
    <x v="0"/>
    <x v="0"/>
  </r>
  <r>
    <n v="63"/>
    <x v="0"/>
    <x v="5"/>
    <x v="5"/>
    <n v="16"/>
    <x v="12"/>
    <s v="male"/>
    <s v="herbivore"/>
    <n v="0"/>
    <n v="0"/>
    <x v="7"/>
    <x v="0"/>
    <x v="0"/>
  </r>
  <r>
    <n v="64"/>
    <x v="0"/>
    <x v="5"/>
    <x v="5"/>
    <n v="16"/>
    <x v="4"/>
    <s v="female"/>
    <s v="fungivore"/>
    <n v="0"/>
    <n v="0"/>
    <x v="3"/>
    <x v="1"/>
    <x v="1"/>
  </r>
  <r>
    <n v="65"/>
    <x v="0"/>
    <x v="5"/>
    <x v="5"/>
    <n v="16"/>
    <x v="1"/>
    <s v="male"/>
    <s v="herbivore"/>
    <n v="0"/>
    <n v="0"/>
    <x v="1"/>
    <x v="1"/>
    <x v="0"/>
  </r>
  <r>
    <n v="66"/>
    <x v="0"/>
    <x v="5"/>
    <x v="5"/>
    <n v="16"/>
    <x v="12"/>
    <s v="juvenile"/>
    <s v="herbivore"/>
    <n v="0"/>
    <n v="0"/>
    <x v="7"/>
    <x v="0"/>
    <x v="0"/>
  </r>
  <r>
    <n v="67"/>
    <x v="0"/>
    <x v="5"/>
    <x v="5"/>
    <n v="16"/>
    <x v="12"/>
    <s v="juvenile"/>
    <s v="herbivore"/>
    <n v="0"/>
    <n v="0"/>
    <x v="7"/>
    <x v="0"/>
    <x v="0"/>
  </r>
  <r>
    <n v="68"/>
    <x v="0"/>
    <x v="5"/>
    <x v="5"/>
    <n v="16"/>
    <x v="0"/>
    <s v="female"/>
    <s v="herbivore"/>
    <n v="0"/>
    <n v="0"/>
    <x v="0"/>
    <x v="0"/>
    <x v="0"/>
  </r>
  <r>
    <n v="69"/>
    <x v="0"/>
    <x v="5"/>
    <x v="5"/>
    <n v="16"/>
    <x v="12"/>
    <s v="juvenile"/>
    <s v="herbivore"/>
    <n v="0"/>
    <n v="0"/>
    <x v="7"/>
    <x v="0"/>
    <x v="0"/>
  </r>
  <r>
    <n v="70"/>
    <x v="0"/>
    <x v="5"/>
    <x v="5"/>
    <n v="16"/>
    <x v="0"/>
    <s v="female"/>
    <s v="herbivore"/>
    <n v="0"/>
    <n v="0"/>
    <x v="0"/>
    <x v="0"/>
    <x v="0"/>
  </r>
  <r>
    <n v="71"/>
    <x v="0"/>
    <x v="5"/>
    <x v="5"/>
    <n v="16"/>
    <x v="16"/>
    <s v="male"/>
    <s v="fungivore"/>
    <n v="0"/>
    <n v="0"/>
    <x v="3"/>
    <x v="1"/>
    <x v="1"/>
  </r>
  <r>
    <n v="72"/>
    <x v="0"/>
    <x v="5"/>
    <x v="5"/>
    <n v="16"/>
    <x v="2"/>
    <s v="juvenile"/>
    <s v="bacterivore"/>
    <n v="0"/>
    <n v="0"/>
    <x v="2"/>
    <x v="1"/>
    <x v="1"/>
  </r>
  <r>
    <n v="73"/>
    <x v="0"/>
    <x v="5"/>
    <x v="5"/>
    <n v="16"/>
    <x v="2"/>
    <s v="female"/>
    <s v="bacterivore"/>
    <n v="0"/>
    <n v="0"/>
    <x v="2"/>
    <x v="1"/>
    <x v="1"/>
  </r>
  <r>
    <n v="74"/>
    <x v="0"/>
    <x v="5"/>
    <x v="5"/>
    <n v="16"/>
    <x v="0"/>
    <s v="female"/>
    <s v="herbivore"/>
    <n v="0"/>
    <n v="0"/>
    <x v="0"/>
    <x v="0"/>
    <x v="0"/>
  </r>
  <r>
    <n v="75"/>
    <x v="0"/>
    <x v="5"/>
    <x v="5"/>
    <n v="16"/>
    <x v="12"/>
    <s v="juvenile"/>
    <s v="bacterivore"/>
    <n v="0"/>
    <n v="0"/>
    <x v="7"/>
    <x v="0"/>
    <x v="0"/>
  </r>
  <r>
    <n v="76"/>
    <x v="0"/>
    <x v="5"/>
    <x v="5"/>
    <n v="16"/>
    <x v="7"/>
    <s v="juvenile"/>
    <s v="omnivore"/>
    <n v="0"/>
    <n v="0"/>
    <x v="6"/>
    <x v="4"/>
    <x v="1"/>
  </r>
  <r>
    <n v="77"/>
    <x v="0"/>
    <x v="5"/>
    <x v="5"/>
    <n v="16"/>
    <x v="0"/>
    <s v="female"/>
    <s v="herbivore"/>
    <n v="0"/>
    <n v="0"/>
    <x v="0"/>
    <x v="0"/>
    <x v="0"/>
  </r>
  <r>
    <n v="78"/>
    <x v="0"/>
    <x v="5"/>
    <x v="5"/>
    <n v="16"/>
    <x v="19"/>
    <s v="female"/>
    <s v="bacterivore"/>
    <n v="0"/>
    <n v="0"/>
    <x v="2"/>
    <x v="5"/>
    <x v="1"/>
  </r>
  <r>
    <n v="79"/>
    <x v="0"/>
    <x v="5"/>
    <x v="5"/>
    <n v="16"/>
    <x v="2"/>
    <s v="female"/>
    <s v="bacterivore"/>
    <n v="0"/>
    <n v="0"/>
    <x v="2"/>
    <x v="1"/>
    <x v="1"/>
  </r>
  <r>
    <n v="80"/>
    <x v="0"/>
    <x v="5"/>
    <x v="5"/>
    <n v="16"/>
    <x v="0"/>
    <s v="female"/>
    <s v="herbivore"/>
    <n v="0"/>
    <n v="0"/>
    <x v="0"/>
    <x v="0"/>
    <x v="0"/>
  </r>
  <r>
    <n v="81"/>
    <x v="0"/>
    <x v="5"/>
    <x v="5"/>
    <n v="16"/>
    <x v="13"/>
    <s v="juvenile"/>
    <s v="bacterivore"/>
    <n v="0"/>
    <n v="0"/>
    <x v="2"/>
    <x v="5"/>
    <x v="1"/>
  </r>
  <r>
    <n v="82"/>
    <x v="0"/>
    <x v="5"/>
    <x v="5"/>
    <n v="16"/>
    <x v="19"/>
    <s v="female"/>
    <s v="bacterivore"/>
    <n v="0"/>
    <n v="0"/>
    <x v="2"/>
    <x v="5"/>
    <x v="1"/>
  </r>
  <r>
    <n v="83"/>
    <x v="0"/>
    <x v="5"/>
    <x v="5"/>
    <n v="16"/>
    <x v="5"/>
    <s v="female"/>
    <s v="carnivore"/>
    <n v="0"/>
    <n v="0"/>
    <x v="4"/>
    <x v="2"/>
    <x v="1"/>
  </r>
  <r>
    <n v="84"/>
    <x v="0"/>
    <x v="5"/>
    <x v="5"/>
    <n v="16"/>
    <x v="2"/>
    <s v="juvenile"/>
    <s v="bacterivore"/>
    <n v="0"/>
    <n v="0"/>
    <x v="2"/>
    <x v="1"/>
    <x v="1"/>
  </r>
  <r>
    <n v="85"/>
    <x v="0"/>
    <x v="5"/>
    <x v="5"/>
    <n v="16"/>
    <x v="1"/>
    <s v="female"/>
    <s v="herbivore"/>
    <n v="0"/>
    <s v="!!!!"/>
    <x v="1"/>
    <x v="1"/>
    <x v="0"/>
  </r>
  <r>
    <n v="86"/>
    <x v="0"/>
    <x v="5"/>
    <x v="5"/>
    <n v="16"/>
    <x v="12"/>
    <s v="juvenile"/>
    <s v="herbivore"/>
    <n v="0"/>
    <n v="0"/>
    <x v="7"/>
    <x v="0"/>
    <x v="0"/>
  </r>
  <r>
    <n v="87"/>
    <x v="0"/>
    <x v="5"/>
    <x v="5"/>
    <n v="16"/>
    <x v="1"/>
    <s v="female"/>
    <s v="herbivore"/>
    <n v="0"/>
    <n v="0"/>
    <x v="1"/>
    <x v="1"/>
    <x v="0"/>
  </r>
  <r>
    <n v="88"/>
    <x v="0"/>
    <x v="5"/>
    <x v="5"/>
    <n v="16"/>
    <x v="12"/>
    <s v="female"/>
    <s v="herbivore"/>
    <n v="0"/>
    <n v="0"/>
    <x v="7"/>
    <x v="0"/>
    <x v="0"/>
  </r>
  <r>
    <n v="89"/>
    <x v="0"/>
    <x v="5"/>
    <x v="5"/>
    <n v="16"/>
    <x v="11"/>
    <s v="female"/>
    <s v="bacterivore"/>
    <n v="0"/>
    <n v="0"/>
    <x v="2"/>
    <x v="1"/>
    <x v="1"/>
  </r>
  <r>
    <n v="90"/>
    <x v="0"/>
    <x v="5"/>
    <x v="5"/>
    <n v="16"/>
    <x v="4"/>
    <s v="female"/>
    <s v="fungivore"/>
    <n v="0"/>
    <n v="0"/>
    <x v="3"/>
    <x v="1"/>
    <x v="1"/>
  </r>
  <r>
    <n v="91"/>
    <x v="0"/>
    <x v="5"/>
    <x v="5"/>
    <n v="16"/>
    <x v="2"/>
    <s v="juvenile"/>
    <s v="bacterivore"/>
    <n v="0"/>
    <n v="0"/>
    <x v="2"/>
    <x v="1"/>
    <x v="1"/>
  </r>
  <r>
    <n v="92"/>
    <x v="0"/>
    <x v="5"/>
    <x v="5"/>
    <n v="16"/>
    <x v="4"/>
    <s v="juvenile"/>
    <s v="fungivore"/>
    <n v="0"/>
    <n v="0"/>
    <x v="3"/>
    <x v="1"/>
    <x v="1"/>
  </r>
  <r>
    <n v="93"/>
    <x v="0"/>
    <x v="5"/>
    <x v="5"/>
    <n v="16"/>
    <x v="13"/>
    <s v="juvenile"/>
    <s v="bacterivore"/>
    <n v="0"/>
    <s v="!!!!"/>
    <x v="2"/>
    <x v="5"/>
    <x v="1"/>
  </r>
  <r>
    <n v="94"/>
    <x v="0"/>
    <x v="5"/>
    <x v="5"/>
    <n v="16"/>
    <x v="1"/>
    <s v="female"/>
    <s v="herbivore"/>
    <n v="0"/>
    <n v="0"/>
    <x v="1"/>
    <x v="1"/>
    <x v="0"/>
  </r>
  <r>
    <n v="95"/>
    <x v="0"/>
    <x v="5"/>
    <x v="5"/>
    <n v="16"/>
    <x v="1"/>
    <s v="female"/>
    <s v="herbivore"/>
    <n v="0"/>
    <n v="0"/>
    <x v="1"/>
    <x v="1"/>
    <x v="0"/>
  </r>
  <r>
    <n v="96"/>
    <x v="0"/>
    <x v="5"/>
    <x v="5"/>
    <n v="16"/>
    <x v="4"/>
    <s v="female"/>
    <s v="fungivore"/>
    <n v="0"/>
    <n v="0"/>
    <x v="3"/>
    <x v="1"/>
    <x v="1"/>
  </r>
  <r>
    <n v="97"/>
    <x v="0"/>
    <x v="5"/>
    <x v="5"/>
    <n v="16"/>
    <x v="1"/>
    <s v="female"/>
    <s v="herbivore"/>
    <n v="0"/>
    <n v="0"/>
    <x v="1"/>
    <x v="1"/>
    <x v="0"/>
  </r>
  <r>
    <n v="98"/>
    <x v="0"/>
    <x v="5"/>
    <x v="5"/>
    <n v="16"/>
    <x v="4"/>
    <s v="juvenile"/>
    <s v="fungivore"/>
    <n v="0"/>
    <n v="0"/>
    <x v="3"/>
    <x v="1"/>
    <x v="1"/>
  </r>
  <r>
    <n v="99"/>
    <x v="0"/>
    <x v="5"/>
    <x v="5"/>
    <n v="16"/>
    <x v="2"/>
    <s v="female"/>
    <s v="bacterivore"/>
    <n v="0"/>
    <n v="0"/>
    <x v="2"/>
    <x v="1"/>
    <x v="1"/>
  </r>
  <r>
    <n v="100"/>
    <x v="0"/>
    <x v="5"/>
    <x v="5"/>
    <n v="16"/>
    <x v="0"/>
    <s v="juvenile"/>
    <s v="herbivore"/>
    <n v="0"/>
    <n v="0"/>
    <x v="0"/>
    <x v="0"/>
    <x v="0"/>
  </r>
  <r>
    <n v="101"/>
    <x v="0"/>
    <x v="5"/>
    <x v="5"/>
    <n v="16"/>
    <x v="2"/>
    <s v="juvenile"/>
    <s v="bacterivore"/>
    <n v="0"/>
    <n v="0"/>
    <x v="2"/>
    <x v="1"/>
    <x v="1"/>
  </r>
  <r>
    <n v="102"/>
    <x v="0"/>
    <x v="5"/>
    <x v="5"/>
    <n v="16"/>
    <x v="4"/>
    <s v="female"/>
    <s v="fungivore"/>
    <n v="0"/>
    <n v="0"/>
    <x v="3"/>
    <x v="1"/>
    <x v="1"/>
  </r>
  <r>
    <n v="103"/>
    <x v="0"/>
    <x v="5"/>
    <x v="5"/>
    <n v="16"/>
    <x v="2"/>
    <s v="male"/>
    <s v="bacterivore"/>
    <n v="0"/>
    <n v="0"/>
    <x v="2"/>
    <x v="1"/>
    <x v="1"/>
  </r>
  <r>
    <n v="104"/>
    <x v="0"/>
    <x v="5"/>
    <x v="5"/>
    <n v="16"/>
    <x v="0"/>
    <s v="female"/>
    <s v="herbivore"/>
    <n v="0"/>
    <n v="0"/>
    <x v="0"/>
    <x v="0"/>
    <x v="0"/>
  </r>
  <r>
    <n v="105"/>
    <x v="0"/>
    <x v="5"/>
    <x v="5"/>
    <n v="16"/>
    <x v="5"/>
    <s v="female"/>
    <s v="carnivore"/>
    <n v="0"/>
    <n v="0"/>
    <x v="4"/>
    <x v="2"/>
    <x v="1"/>
  </r>
  <r>
    <n v="106"/>
    <x v="0"/>
    <x v="5"/>
    <x v="5"/>
    <n v="16"/>
    <x v="13"/>
    <s v="female"/>
    <s v="bacterivore"/>
    <n v="0"/>
    <n v="0"/>
    <x v="2"/>
    <x v="5"/>
    <x v="1"/>
  </r>
  <r>
    <n v="107"/>
    <x v="0"/>
    <x v="5"/>
    <x v="5"/>
    <n v="16"/>
    <x v="5"/>
    <s v="juvenile"/>
    <s v="carnivore"/>
    <n v="0"/>
    <n v="0"/>
    <x v="4"/>
    <x v="2"/>
    <x v="1"/>
  </r>
  <r>
    <n v="108"/>
    <x v="0"/>
    <x v="5"/>
    <x v="5"/>
    <n v="16"/>
    <x v="2"/>
    <s v="juvenile"/>
    <s v="bacterivore"/>
    <n v="0"/>
    <n v="0"/>
    <x v="2"/>
    <x v="1"/>
    <x v="1"/>
  </r>
  <r>
    <n v="109"/>
    <x v="0"/>
    <x v="5"/>
    <x v="5"/>
    <n v="16"/>
    <x v="1"/>
    <s v="female"/>
    <s v="herbivore"/>
    <n v="0"/>
    <n v="0"/>
    <x v="1"/>
    <x v="1"/>
    <x v="0"/>
  </r>
  <r>
    <n v="110"/>
    <x v="0"/>
    <x v="5"/>
    <x v="5"/>
    <n v="16"/>
    <x v="12"/>
    <s v="male"/>
    <s v="herbivore"/>
    <n v="0"/>
    <n v="0"/>
    <x v="7"/>
    <x v="0"/>
    <x v="0"/>
  </r>
  <r>
    <n v="111"/>
    <x v="0"/>
    <x v="5"/>
    <x v="5"/>
    <n v="16"/>
    <x v="1"/>
    <s v="female"/>
    <s v="fungivore"/>
    <n v="0"/>
    <n v="0"/>
    <x v="1"/>
    <x v="1"/>
    <x v="0"/>
  </r>
  <r>
    <n v="1"/>
    <x v="0"/>
    <x v="6"/>
    <x v="6"/>
    <n v="19"/>
    <x v="2"/>
    <s v="juvenile"/>
    <s v="bacterivore"/>
    <n v="0"/>
    <n v="0"/>
    <x v="2"/>
    <x v="1"/>
    <x v="1"/>
  </r>
  <r>
    <n v="2"/>
    <x v="0"/>
    <x v="6"/>
    <x v="6"/>
    <n v="19"/>
    <x v="12"/>
    <s v="male"/>
    <s v="herbivore"/>
    <n v="0"/>
    <n v="0"/>
    <x v="7"/>
    <x v="0"/>
    <x v="0"/>
  </r>
  <r>
    <n v="3"/>
    <x v="0"/>
    <x v="6"/>
    <x v="6"/>
    <n v="19"/>
    <x v="0"/>
    <s v="juvenile"/>
    <s v="herbivore"/>
    <n v="0"/>
    <n v="0"/>
    <x v="0"/>
    <x v="0"/>
    <x v="0"/>
  </r>
  <r>
    <n v="4"/>
    <x v="0"/>
    <x v="6"/>
    <x v="6"/>
    <n v="19"/>
    <x v="1"/>
    <s v="male"/>
    <s v="herbivore"/>
    <n v="0"/>
    <s v="a"/>
    <x v="1"/>
    <x v="1"/>
    <x v="0"/>
  </r>
  <r>
    <n v="5"/>
    <x v="0"/>
    <x v="6"/>
    <x v="6"/>
    <n v="19"/>
    <x v="1"/>
    <s v="female"/>
    <s v="herbivore"/>
    <n v="0"/>
    <n v="0"/>
    <x v="1"/>
    <x v="1"/>
    <x v="0"/>
  </r>
  <r>
    <n v="6"/>
    <x v="0"/>
    <x v="6"/>
    <x v="6"/>
    <n v="19"/>
    <x v="2"/>
    <s v="juvenile"/>
    <s v="bacterivore"/>
    <n v="0"/>
    <n v="0"/>
    <x v="2"/>
    <x v="1"/>
    <x v="1"/>
  </r>
  <r>
    <n v="7"/>
    <x v="0"/>
    <x v="6"/>
    <x v="6"/>
    <n v="19"/>
    <x v="1"/>
    <s v="female"/>
    <s v="herbivore"/>
    <n v="0"/>
    <n v="0"/>
    <x v="1"/>
    <x v="1"/>
    <x v="0"/>
  </r>
  <r>
    <n v="8"/>
    <x v="0"/>
    <x v="6"/>
    <x v="6"/>
    <n v="19"/>
    <x v="4"/>
    <s v="female"/>
    <s v="fungivore"/>
    <n v="0"/>
    <n v="0"/>
    <x v="3"/>
    <x v="1"/>
    <x v="1"/>
  </r>
  <r>
    <n v="9"/>
    <x v="0"/>
    <x v="6"/>
    <x v="6"/>
    <n v="19"/>
    <x v="12"/>
    <s v="female"/>
    <s v="herbivore"/>
    <n v="0"/>
    <n v="0"/>
    <x v="7"/>
    <x v="0"/>
    <x v="0"/>
  </r>
  <r>
    <n v="10"/>
    <x v="0"/>
    <x v="6"/>
    <x v="6"/>
    <n v="19"/>
    <x v="7"/>
    <s v="female"/>
    <s v="omnivore"/>
    <n v="0"/>
    <n v="0"/>
    <x v="6"/>
    <x v="4"/>
    <x v="1"/>
  </r>
  <r>
    <n v="11"/>
    <x v="0"/>
    <x v="6"/>
    <x v="6"/>
    <n v="19"/>
    <x v="0"/>
    <s v="female"/>
    <s v="herbivore"/>
    <n v="0"/>
    <n v="0"/>
    <x v="0"/>
    <x v="0"/>
    <x v="0"/>
  </r>
  <r>
    <n v="12"/>
    <x v="0"/>
    <x v="6"/>
    <x v="6"/>
    <n v="19"/>
    <x v="22"/>
    <s v="female"/>
    <s v="bacterivore"/>
    <n v="0"/>
    <n v="0"/>
    <x v="2"/>
    <x v="2"/>
    <x v="1"/>
  </r>
  <r>
    <n v="13"/>
    <x v="0"/>
    <x v="6"/>
    <x v="6"/>
    <n v="19"/>
    <x v="0"/>
    <s v="female"/>
    <s v="herbivore"/>
    <n v="0"/>
    <n v="0"/>
    <x v="0"/>
    <x v="0"/>
    <x v="0"/>
  </r>
  <r>
    <n v="14"/>
    <x v="0"/>
    <x v="6"/>
    <x v="6"/>
    <n v="19"/>
    <x v="0"/>
    <s v="female"/>
    <s v="herbivore"/>
    <n v="0"/>
    <n v="0"/>
    <x v="0"/>
    <x v="0"/>
    <x v="0"/>
  </r>
  <r>
    <n v="15"/>
    <x v="0"/>
    <x v="6"/>
    <x v="6"/>
    <n v="19"/>
    <x v="4"/>
    <s v="female"/>
    <s v="fungivore"/>
    <n v="0"/>
    <n v="0"/>
    <x v="3"/>
    <x v="1"/>
    <x v="1"/>
  </r>
  <r>
    <n v="16"/>
    <x v="0"/>
    <x v="6"/>
    <x v="6"/>
    <n v="19"/>
    <x v="12"/>
    <s v="juvenile"/>
    <s v="herbivore"/>
    <n v="0"/>
    <n v="0"/>
    <x v="7"/>
    <x v="0"/>
    <x v="0"/>
  </r>
  <r>
    <n v="17"/>
    <x v="0"/>
    <x v="6"/>
    <x v="6"/>
    <n v="19"/>
    <x v="2"/>
    <s v="juvenile"/>
    <s v="bacterivore"/>
    <n v="0"/>
    <n v="0"/>
    <x v="2"/>
    <x v="1"/>
    <x v="1"/>
  </r>
  <r>
    <n v="18"/>
    <x v="0"/>
    <x v="6"/>
    <x v="6"/>
    <n v="19"/>
    <x v="4"/>
    <s v="female"/>
    <s v="fungivore"/>
    <n v="0"/>
    <n v="0"/>
    <x v="3"/>
    <x v="1"/>
    <x v="1"/>
  </r>
  <r>
    <n v="19"/>
    <x v="0"/>
    <x v="6"/>
    <x v="6"/>
    <n v="19"/>
    <x v="1"/>
    <s v="female"/>
    <s v="herbivore"/>
    <n v="0"/>
    <n v="0"/>
    <x v="1"/>
    <x v="1"/>
    <x v="0"/>
  </r>
  <r>
    <n v="20"/>
    <x v="0"/>
    <x v="6"/>
    <x v="6"/>
    <n v="19"/>
    <x v="2"/>
    <s v="juvenile"/>
    <s v="bacterivore"/>
    <n v="0"/>
    <n v="0"/>
    <x v="2"/>
    <x v="1"/>
    <x v="1"/>
  </r>
  <r>
    <n v="21"/>
    <x v="0"/>
    <x v="6"/>
    <x v="6"/>
    <n v="19"/>
    <x v="2"/>
    <s v="juvenile"/>
    <s v="bacterivore"/>
    <n v="0"/>
    <n v="0"/>
    <x v="2"/>
    <x v="1"/>
    <x v="1"/>
  </r>
  <r>
    <n v="22"/>
    <x v="0"/>
    <x v="6"/>
    <x v="6"/>
    <n v="19"/>
    <x v="4"/>
    <s v="female"/>
    <s v="fungivore"/>
    <n v="0"/>
    <n v="0"/>
    <x v="3"/>
    <x v="1"/>
    <x v="1"/>
  </r>
  <r>
    <n v="23"/>
    <x v="0"/>
    <x v="6"/>
    <x v="6"/>
    <n v="19"/>
    <x v="2"/>
    <s v="male"/>
    <s v="bacterivore"/>
    <n v="0"/>
    <n v="0"/>
    <x v="2"/>
    <x v="1"/>
    <x v="1"/>
  </r>
  <r>
    <n v="24"/>
    <x v="0"/>
    <x v="6"/>
    <x v="6"/>
    <n v="19"/>
    <x v="1"/>
    <s v="female"/>
    <s v="herbivore"/>
    <n v="0"/>
    <n v="0"/>
    <x v="1"/>
    <x v="1"/>
    <x v="0"/>
  </r>
  <r>
    <n v="25"/>
    <x v="0"/>
    <x v="6"/>
    <x v="6"/>
    <n v="19"/>
    <x v="1"/>
    <s v="female"/>
    <s v="herbivore"/>
    <n v="0"/>
    <n v="0"/>
    <x v="1"/>
    <x v="1"/>
    <x v="0"/>
  </r>
  <r>
    <n v="26"/>
    <x v="0"/>
    <x v="6"/>
    <x v="6"/>
    <n v="19"/>
    <x v="0"/>
    <s v="juvenile"/>
    <s v="herbivore"/>
    <n v="0"/>
    <n v="0"/>
    <x v="0"/>
    <x v="0"/>
    <x v="0"/>
  </r>
  <r>
    <n v="27"/>
    <x v="0"/>
    <x v="6"/>
    <x v="6"/>
    <n v="19"/>
    <x v="1"/>
    <s v="female"/>
    <s v="herbivore"/>
    <n v="0"/>
    <n v="0"/>
    <x v="1"/>
    <x v="1"/>
    <x v="0"/>
  </r>
  <r>
    <n v="28"/>
    <x v="0"/>
    <x v="6"/>
    <x v="6"/>
    <n v="19"/>
    <x v="1"/>
    <s v="female"/>
    <s v="herbivore"/>
    <n v="0"/>
    <n v="0"/>
    <x v="1"/>
    <x v="1"/>
    <x v="0"/>
  </r>
  <r>
    <n v="29"/>
    <x v="0"/>
    <x v="6"/>
    <x v="6"/>
    <n v="19"/>
    <x v="4"/>
    <s v="female"/>
    <s v="fungivore"/>
    <n v="0"/>
    <n v="0"/>
    <x v="3"/>
    <x v="1"/>
    <x v="1"/>
  </r>
  <r>
    <n v="30"/>
    <x v="0"/>
    <x v="6"/>
    <x v="6"/>
    <n v="19"/>
    <x v="2"/>
    <s v="juvenile"/>
    <s v="bacterivore"/>
    <n v="0"/>
    <n v="0"/>
    <x v="2"/>
    <x v="1"/>
    <x v="1"/>
  </r>
  <r>
    <n v="31"/>
    <x v="0"/>
    <x v="6"/>
    <x v="6"/>
    <n v="19"/>
    <x v="23"/>
    <s v="juvenile"/>
    <s v="herbivore"/>
    <n v="0"/>
    <s v="!!!!"/>
    <x v="1"/>
    <x v="1"/>
    <x v="0"/>
  </r>
  <r>
    <n v="32"/>
    <x v="0"/>
    <x v="6"/>
    <x v="6"/>
    <n v="19"/>
    <x v="2"/>
    <s v="juvenile"/>
    <s v="bacterivore"/>
    <n v="0"/>
    <n v="0"/>
    <x v="2"/>
    <x v="1"/>
    <x v="1"/>
  </r>
  <r>
    <n v="33"/>
    <x v="0"/>
    <x v="6"/>
    <x v="6"/>
    <n v="19"/>
    <x v="4"/>
    <s v="female"/>
    <s v="fungivore"/>
    <n v="0"/>
    <n v="0"/>
    <x v="3"/>
    <x v="1"/>
    <x v="1"/>
  </r>
  <r>
    <n v="34"/>
    <x v="0"/>
    <x v="6"/>
    <x v="6"/>
    <n v="19"/>
    <x v="23"/>
    <s v="female"/>
    <s v="herbivore"/>
    <n v="0"/>
    <s v="!!!!"/>
    <x v="1"/>
    <x v="1"/>
    <x v="0"/>
  </r>
  <r>
    <n v="35"/>
    <x v="0"/>
    <x v="6"/>
    <x v="6"/>
    <n v="19"/>
    <x v="12"/>
    <s v="female"/>
    <s v="herbivore"/>
    <n v="0"/>
    <n v="0"/>
    <x v="7"/>
    <x v="0"/>
    <x v="0"/>
  </r>
  <r>
    <n v="36"/>
    <x v="0"/>
    <x v="6"/>
    <x v="6"/>
    <n v="19"/>
    <x v="0"/>
    <s v="juvenile"/>
    <s v="herbivore"/>
    <n v="0"/>
    <n v="0"/>
    <x v="0"/>
    <x v="0"/>
    <x v="0"/>
  </r>
  <r>
    <n v="37"/>
    <x v="0"/>
    <x v="6"/>
    <x v="6"/>
    <n v="19"/>
    <x v="12"/>
    <s v="juvenile"/>
    <s v="herbivore"/>
    <n v="0"/>
    <n v="0"/>
    <x v="7"/>
    <x v="0"/>
    <x v="0"/>
  </r>
  <r>
    <n v="38"/>
    <x v="0"/>
    <x v="6"/>
    <x v="6"/>
    <n v="19"/>
    <x v="1"/>
    <s v="male"/>
    <s v="herbivore"/>
    <n v="0"/>
    <n v="0"/>
    <x v="1"/>
    <x v="1"/>
    <x v="0"/>
  </r>
  <r>
    <n v="39"/>
    <x v="0"/>
    <x v="6"/>
    <x v="6"/>
    <n v="19"/>
    <x v="12"/>
    <s v="female"/>
    <s v="herbivore"/>
    <n v="0"/>
    <n v="0"/>
    <x v="7"/>
    <x v="0"/>
    <x v="0"/>
  </r>
  <r>
    <n v="40"/>
    <x v="0"/>
    <x v="6"/>
    <x v="6"/>
    <n v="19"/>
    <x v="16"/>
    <s v="female"/>
    <s v="fungivore"/>
    <n v="0"/>
    <n v="0"/>
    <x v="3"/>
    <x v="1"/>
    <x v="1"/>
  </r>
  <r>
    <n v="41"/>
    <x v="0"/>
    <x v="6"/>
    <x v="6"/>
    <n v="19"/>
    <x v="5"/>
    <s v="juvenile"/>
    <s v="carnivore"/>
    <n v="0"/>
    <n v="0"/>
    <x v="4"/>
    <x v="2"/>
    <x v="1"/>
  </r>
  <r>
    <n v="42"/>
    <x v="0"/>
    <x v="6"/>
    <x v="6"/>
    <n v="19"/>
    <x v="1"/>
    <s v="female"/>
    <s v="herbivore"/>
    <n v="0"/>
    <n v="0"/>
    <x v="1"/>
    <x v="1"/>
    <x v="0"/>
  </r>
  <r>
    <n v="43"/>
    <x v="0"/>
    <x v="6"/>
    <x v="6"/>
    <n v="19"/>
    <x v="0"/>
    <s v="juvenile"/>
    <s v="herbivore"/>
    <n v="0"/>
    <n v="0"/>
    <x v="0"/>
    <x v="0"/>
    <x v="0"/>
  </r>
  <r>
    <n v="44"/>
    <x v="0"/>
    <x v="6"/>
    <x v="6"/>
    <n v="19"/>
    <x v="1"/>
    <s v="female"/>
    <s v="herbivore"/>
    <n v="0"/>
    <n v="0"/>
    <x v="1"/>
    <x v="1"/>
    <x v="0"/>
  </r>
  <r>
    <n v="45"/>
    <x v="0"/>
    <x v="6"/>
    <x v="6"/>
    <n v="19"/>
    <x v="23"/>
    <s v="female"/>
    <s v="herbivore"/>
    <n v="0"/>
    <n v="0"/>
    <x v="1"/>
    <x v="1"/>
    <x v="0"/>
  </r>
  <r>
    <n v="46"/>
    <x v="0"/>
    <x v="6"/>
    <x v="6"/>
    <n v="19"/>
    <x v="2"/>
    <s v="juvenile"/>
    <s v="bacterivore"/>
    <n v="0"/>
    <n v="0"/>
    <x v="2"/>
    <x v="1"/>
    <x v="1"/>
  </r>
  <r>
    <n v="47"/>
    <x v="0"/>
    <x v="6"/>
    <x v="6"/>
    <n v="19"/>
    <x v="12"/>
    <s v="female"/>
    <s v="herbivore"/>
    <n v="0"/>
    <n v="0"/>
    <x v="7"/>
    <x v="0"/>
    <x v="0"/>
  </r>
  <r>
    <n v="48"/>
    <x v="0"/>
    <x v="6"/>
    <x v="6"/>
    <n v="19"/>
    <x v="12"/>
    <s v="male"/>
    <s v="herbivore"/>
    <n v="0"/>
    <n v="0"/>
    <x v="7"/>
    <x v="0"/>
    <x v="0"/>
  </r>
  <r>
    <n v="49"/>
    <x v="0"/>
    <x v="6"/>
    <x v="6"/>
    <n v="19"/>
    <x v="4"/>
    <s v="female"/>
    <s v="fungivore"/>
    <n v="0"/>
    <n v="0"/>
    <x v="3"/>
    <x v="1"/>
    <x v="1"/>
  </r>
  <r>
    <n v="50"/>
    <x v="0"/>
    <x v="6"/>
    <x v="6"/>
    <n v="19"/>
    <x v="2"/>
    <s v="male"/>
    <s v="bacterivore"/>
    <n v="0"/>
    <n v="0"/>
    <x v="2"/>
    <x v="1"/>
    <x v="1"/>
  </r>
  <r>
    <n v="51"/>
    <x v="0"/>
    <x v="6"/>
    <x v="6"/>
    <n v="19"/>
    <x v="2"/>
    <s v="female"/>
    <s v="bacterivore"/>
    <n v="0"/>
    <n v="0"/>
    <x v="2"/>
    <x v="1"/>
    <x v="1"/>
  </r>
  <r>
    <n v="52"/>
    <x v="0"/>
    <x v="6"/>
    <x v="6"/>
    <n v="19"/>
    <x v="2"/>
    <s v="male"/>
    <s v="bacterivore"/>
    <n v="0"/>
    <n v="0"/>
    <x v="2"/>
    <x v="1"/>
    <x v="1"/>
  </r>
  <r>
    <n v="53"/>
    <x v="0"/>
    <x v="6"/>
    <x v="6"/>
    <n v="19"/>
    <x v="1"/>
    <s v="female"/>
    <s v="herbivore"/>
    <n v="0"/>
    <n v="0"/>
    <x v="1"/>
    <x v="1"/>
    <x v="0"/>
  </r>
  <r>
    <n v="54"/>
    <x v="0"/>
    <x v="6"/>
    <x v="6"/>
    <n v="19"/>
    <x v="2"/>
    <s v="female"/>
    <s v="bacterivore"/>
    <n v="0"/>
    <n v="0"/>
    <x v="2"/>
    <x v="1"/>
    <x v="1"/>
  </r>
  <r>
    <n v="55"/>
    <x v="0"/>
    <x v="6"/>
    <x v="6"/>
    <n v="19"/>
    <x v="4"/>
    <s v="female"/>
    <s v="fungivore"/>
    <n v="0"/>
    <n v="0"/>
    <x v="3"/>
    <x v="1"/>
    <x v="1"/>
  </r>
  <r>
    <n v="56"/>
    <x v="0"/>
    <x v="6"/>
    <x v="6"/>
    <n v="19"/>
    <x v="4"/>
    <s v="female"/>
    <s v="fungivore"/>
    <n v="0"/>
    <n v="0"/>
    <x v="3"/>
    <x v="1"/>
    <x v="1"/>
  </r>
  <r>
    <n v="57"/>
    <x v="0"/>
    <x v="6"/>
    <x v="6"/>
    <n v="19"/>
    <x v="1"/>
    <s v="female"/>
    <s v="herbivore"/>
    <n v="0"/>
    <n v="0"/>
    <x v="1"/>
    <x v="1"/>
    <x v="0"/>
  </r>
  <r>
    <n v="58"/>
    <x v="0"/>
    <x v="6"/>
    <x v="6"/>
    <n v="19"/>
    <x v="16"/>
    <s v="female"/>
    <s v="fungivore"/>
    <n v="0"/>
    <n v="0"/>
    <x v="3"/>
    <x v="1"/>
    <x v="1"/>
  </r>
  <r>
    <n v="59"/>
    <x v="0"/>
    <x v="6"/>
    <x v="6"/>
    <n v="19"/>
    <x v="4"/>
    <s v="juvenile"/>
    <s v="fungivore"/>
    <n v="0"/>
    <n v="0"/>
    <x v="3"/>
    <x v="1"/>
    <x v="1"/>
  </r>
  <r>
    <n v="60"/>
    <x v="0"/>
    <x v="6"/>
    <x v="6"/>
    <n v="19"/>
    <x v="0"/>
    <s v="juvenile"/>
    <s v="herbivore"/>
    <n v="0"/>
    <n v="0"/>
    <x v="0"/>
    <x v="0"/>
    <x v="0"/>
  </r>
  <r>
    <n v="61"/>
    <x v="0"/>
    <x v="6"/>
    <x v="6"/>
    <n v="19"/>
    <x v="12"/>
    <s v="female"/>
    <s v="herbivore"/>
    <n v="0"/>
    <n v="0"/>
    <x v="7"/>
    <x v="0"/>
    <x v="0"/>
  </r>
  <r>
    <n v="62"/>
    <x v="0"/>
    <x v="6"/>
    <x v="6"/>
    <n v="19"/>
    <x v="1"/>
    <s v="female"/>
    <s v="herbivore"/>
    <n v="0"/>
    <n v="0"/>
    <x v="1"/>
    <x v="1"/>
    <x v="0"/>
  </r>
  <r>
    <n v="63"/>
    <x v="0"/>
    <x v="6"/>
    <x v="6"/>
    <n v="19"/>
    <x v="12"/>
    <s v="female"/>
    <s v="herbivore"/>
    <n v="0"/>
    <n v="0"/>
    <x v="7"/>
    <x v="0"/>
    <x v="0"/>
  </r>
  <r>
    <n v="64"/>
    <x v="0"/>
    <x v="6"/>
    <x v="6"/>
    <n v="19"/>
    <x v="2"/>
    <s v="juvenile"/>
    <s v="bacterivore"/>
    <n v="0"/>
    <n v="0"/>
    <x v="2"/>
    <x v="1"/>
    <x v="1"/>
  </r>
  <r>
    <n v="65"/>
    <x v="0"/>
    <x v="6"/>
    <x v="6"/>
    <n v="19"/>
    <x v="1"/>
    <s v="female"/>
    <s v="herbivore"/>
    <n v="0"/>
    <n v="0"/>
    <x v="1"/>
    <x v="1"/>
    <x v="0"/>
  </r>
  <r>
    <n v="66"/>
    <x v="0"/>
    <x v="6"/>
    <x v="6"/>
    <n v="19"/>
    <x v="2"/>
    <s v="juvenile"/>
    <s v="bacterivore"/>
    <n v="0"/>
    <n v="0"/>
    <x v="2"/>
    <x v="1"/>
    <x v="1"/>
  </r>
  <r>
    <n v="67"/>
    <x v="0"/>
    <x v="6"/>
    <x v="6"/>
    <n v="19"/>
    <x v="0"/>
    <s v="juvenile"/>
    <s v="herbivore"/>
    <n v="0"/>
    <n v="0"/>
    <x v="0"/>
    <x v="0"/>
    <x v="0"/>
  </r>
  <r>
    <n v="68"/>
    <x v="0"/>
    <x v="6"/>
    <x v="6"/>
    <n v="19"/>
    <x v="1"/>
    <s v="female"/>
    <s v="herbivore"/>
    <n v="0"/>
    <n v="0"/>
    <x v="1"/>
    <x v="1"/>
    <x v="0"/>
  </r>
  <r>
    <n v="69"/>
    <x v="0"/>
    <x v="6"/>
    <x v="6"/>
    <n v="19"/>
    <x v="1"/>
    <s v="female"/>
    <s v="herbivore"/>
    <n v="0"/>
    <n v="0"/>
    <x v="1"/>
    <x v="1"/>
    <x v="0"/>
  </r>
  <r>
    <n v="70"/>
    <x v="0"/>
    <x v="6"/>
    <x v="6"/>
    <n v="19"/>
    <x v="4"/>
    <s v="female"/>
    <s v="fungivore"/>
    <n v="0"/>
    <n v="0"/>
    <x v="3"/>
    <x v="1"/>
    <x v="1"/>
  </r>
  <r>
    <n v="71"/>
    <x v="0"/>
    <x v="6"/>
    <x v="6"/>
    <n v="19"/>
    <x v="4"/>
    <s v="female"/>
    <s v="fungivore"/>
    <n v="0"/>
    <n v="0"/>
    <x v="3"/>
    <x v="1"/>
    <x v="1"/>
  </r>
  <r>
    <n v="72"/>
    <x v="0"/>
    <x v="6"/>
    <x v="6"/>
    <n v="19"/>
    <x v="1"/>
    <s v="female"/>
    <s v="herbivore"/>
    <n v="0"/>
    <n v="0"/>
    <x v="1"/>
    <x v="1"/>
    <x v="0"/>
  </r>
  <r>
    <n v="73"/>
    <x v="0"/>
    <x v="6"/>
    <x v="6"/>
    <n v="19"/>
    <x v="4"/>
    <s v="female"/>
    <s v="fungivore"/>
    <n v="0"/>
    <n v="0"/>
    <x v="3"/>
    <x v="1"/>
    <x v="1"/>
  </r>
  <r>
    <n v="74"/>
    <x v="0"/>
    <x v="6"/>
    <x v="6"/>
    <n v="19"/>
    <x v="2"/>
    <s v="female"/>
    <s v="bacterivore"/>
    <n v="0"/>
    <n v="0"/>
    <x v="2"/>
    <x v="1"/>
    <x v="1"/>
  </r>
  <r>
    <n v="75"/>
    <x v="0"/>
    <x v="6"/>
    <x v="6"/>
    <n v="19"/>
    <x v="2"/>
    <s v="female"/>
    <s v="bacterivore"/>
    <n v="0"/>
    <n v="0"/>
    <x v="2"/>
    <x v="1"/>
    <x v="1"/>
  </r>
  <r>
    <n v="76"/>
    <x v="0"/>
    <x v="6"/>
    <x v="6"/>
    <n v="19"/>
    <x v="0"/>
    <s v="female"/>
    <s v="herbivore"/>
    <n v="0"/>
    <n v="0"/>
    <x v="0"/>
    <x v="0"/>
    <x v="0"/>
  </r>
  <r>
    <n v="77"/>
    <x v="0"/>
    <x v="6"/>
    <x v="6"/>
    <n v="19"/>
    <x v="8"/>
    <s v="juvenile"/>
    <s v="omnivore"/>
    <n v="0"/>
    <n v="0"/>
    <x v="6"/>
    <x v="2"/>
    <x v="1"/>
  </r>
  <r>
    <n v="78"/>
    <x v="0"/>
    <x v="6"/>
    <x v="6"/>
    <n v="19"/>
    <x v="10"/>
    <s v="#"/>
    <s v="#"/>
    <n v="0"/>
    <n v="0"/>
    <x v="5"/>
    <x v="3"/>
    <x v="2"/>
  </r>
  <r>
    <n v="79"/>
    <x v="0"/>
    <x v="6"/>
    <x v="6"/>
    <n v="19"/>
    <x v="12"/>
    <s v="juvenile"/>
    <s v="herbivore"/>
    <n v="0"/>
    <n v="0"/>
    <x v="7"/>
    <x v="0"/>
    <x v="0"/>
  </r>
  <r>
    <n v="80"/>
    <x v="0"/>
    <x v="6"/>
    <x v="6"/>
    <n v="19"/>
    <x v="1"/>
    <s v="female"/>
    <s v="herbivore"/>
    <n v="0"/>
    <n v="0"/>
    <x v="1"/>
    <x v="1"/>
    <x v="0"/>
  </r>
  <r>
    <n v="81"/>
    <x v="0"/>
    <x v="6"/>
    <x v="6"/>
    <n v="19"/>
    <x v="12"/>
    <s v="female"/>
    <s v="herbivore"/>
    <n v="0"/>
    <n v="0"/>
    <x v="7"/>
    <x v="0"/>
    <x v="0"/>
  </r>
  <r>
    <n v="82"/>
    <x v="0"/>
    <x v="6"/>
    <x v="6"/>
    <n v="19"/>
    <x v="4"/>
    <s v="female"/>
    <s v="fungivore"/>
    <n v="0"/>
    <n v="0"/>
    <x v="3"/>
    <x v="1"/>
    <x v="1"/>
  </r>
  <r>
    <n v="83"/>
    <x v="0"/>
    <x v="6"/>
    <x v="6"/>
    <n v="19"/>
    <x v="1"/>
    <s v="female"/>
    <s v="herbivore"/>
    <n v="0"/>
    <n v="0"/>
    <x v="1"/>
    <x v="1"/>
    <x v="0"/>
  </r>
  <r>
    <n v="84"/>
    <x v="0"/>
    <x v="6"/>
    <x v="6"/>
    <n v="19"/>
    <x v="2"/>
    <s v="juvenile"/>
    <s v="bacterivore"/>
    <n v="0"/>
    <n v="0"/>
    <x v="2"/>
    <x v="1"/>
    <x v="1"/>
  </r>
  <r>
    <n v="85"/>
    <x v="0"/>
    <x v="6"/>
    <x v="6"/>
    <n v="19"/>
    <x v="1"/>
    <s v="female"/>
    <s v="herbivore"/>
    <n v="0"/>
    <n v="0"/>
    <x v="1"/>
    <x v="1"/>
    <x v="0"/>
  </r>
  <r>
    <n v="86"/>
    <x v="0"/>
    <x v="6"/>
    <x v="6"/>
    <n v="19"/>
    <x v="12"/>
    <s v="juvenile"/>
    <s v="herbivore"/>
    <n v="0"/>
    <n v="0"/>
    <x v="7"/>
    <x v="0"/>
    <x v="0"/>
  </r>
  <r>
    <n v="87"/>
    <x v="0"/>
    <x v="6"/>
    <x v="6"/>
    <n v="19"/>
    <x v="1"/>
    <s v="female"/>
    <s v="herbivore"/>
    <n v="0"/>
    <n v="0"/>
    <x v="1"/>
    <x v="1"/>
    <x v="0"/>
  </r>
  <r>
    <n v="88"/>
    <x v="0"/>
    <x v="6"/>
    <x v="6"/>
    <n v="19"/>
    <x v="12"/>
    <s v="female"/>
    <s v="herbivore"/>
    <n v="0"/>
    <n v="0"/>
    <x v="7"/>
    <x v="0"/>
    <x v="0"/>
  </r>
  <r>
    <n v="89"/>
    <x v="0"/>
    <x v="6"/>
    <x v="6"/>
    <n v="19"/>
    <x v="11"/>
    <s v="female"/>
    <s v="bacterivore"/>
    <n v="0"/>
    <n v="0"/>
    <x v="2"/>
    <x v="1"/>
    <x v="1"/>
  </r>
  <r>
    <n v="90"/>
    <x v="0"/>
    <x v="6"/>
    <x v="6"/>
    <n v="19"/>
    <x v="4"/>
    <s v="female"/>
    <s v="fungivore"/>
    <n v="0"/>
    <n v="0"/>
    <x v="3"/>
    <x v="1"/>
    <x v="1"/>
  </r>
  <r>
    <n v="91"/>
    <x v="0"/>
    <x v="6"/>
    <x v="6"/>
    <n v="19"/>
    <x v="2"/>
    <s v="juvenile"/>
    <s v="bacterivore"/>
    <n v="0"/>
    <n v="0"/>
    <x v="2"/>
    <x v="1"/>
    <x v="1"/>
  </r>
  <r>
    <n v="92"/>
    <x v="0"/>
    <x v="6"/>
    <x v="6"/>
    <n v="19"/>
    <x v="4"/>
    <s v="juvenile"/>
    <s v="fungivore"/>
    <n v="0"/>
    <n v="0"/>
    <x v="3"/>
    <x v="1"/>
    <x v="1"/>
  </r>
  <r>
    <n v="93"/>
    <x v="0"/>
    <x v="6"/>
    <x v="6"/>
    <n v="19"/>
    <x v="13"/>
    <s v="juvenile"/>
    <s v="bacterivore"/>
    <n v="0"/>
    <n v="0"/>
    <x v="2"/>
    <x v="5"/>
    <x v="1"/>
  </r>
  <r>
    <n v="94"/>
    <x v="0"/>
    <x v="6"/>
    <x v="6"/>
    <n v="19"/>
    <x v="1"/>
    <s v="female"/>
    <s v="herbivore"/>
    <n v="0"/>
    <n v="0"/>
    <x v="1"/>
    <x v="1"/>
    <x v="0"/>
  </r>
  <r>
    <n v="95"/>
    <x v="0"/>
    <x v="6"/>
    <x v="6"/>
    <n v="19"/>
    <x v="1"/>
    <s v="female"/>
    <s v="herbivore"/>
    <n v="0"/>
    <n v="0"/>
    <x v="1"/>
    <x v="1"/>
    <x v="0"/>
  </r>
  <r>
    <n v="96"/>
    <x v="0"/>
    <x v="6"/>
    <x v="6"/>
    <n v="19"/>
    <x v="4"/>
    <s v="female"/>
    <s v="fungivore"/>
    <n v="0"/>
    <n v="0"/>
    <x v="3"/>
    <x v="1"/>
    <x v="1"/>
  </r>
  <r>
    <n v="97"/>
    <x v="0"/>
    <x v="6"/>
    <x v="6"/>
    <n v="19"/>
    <x v="1"/>
    <s v="female"/>
    <s v="herbivore"/>
    <n v="0"/>
    <n v="0"/>
    <x v="1"/>
    <x v="1"/>
    <x v="0"/>
  </r>
  <r>
    <n v="98"/>
    <x v="0"/>
    <x v="6"/>
    <x v="6"/>
    <n v="19"/>
    <x v="4"/>
    <s v="juvenile"/>
    <s v="fungivore"/>
    <n v="0"/>
    <n v="0"/>
    <x v="3"/>
    <x v="1"/>
    <x v="1"/>
  </r>
  <r>
    <n v="99"/>
    <x v="0"/>
    <x v="6"/>
    <x v="6"/>
    <n v="19"/>
    <x v="2"/>
    <s v="female"/>
    <s v="bacterivore"/>
    <n v="0"/>
    <n v="0"/>
    <x v="2"/>
    <x v="1"/>
    <x v="1"/>
  </r>
  <r>
    <n v="100"/>
    <x v="0"/>
    <x v="6"/>
    <x v="6"/>
    <n v="19"/>
    <x v="0"/>
    <s v="juvenile"/>
    <s v="herbivore"/>
    <n v="0"/>
    <n v="0"/>
    <x v="0"/>
    <x v="0"/>
    <x v="0"/>
  </r>
  <r>
    <n v="101"/>
    <x v="0"/>
    <x v="6"/>
    <x v="6"/>
    <n v="19"/>
    <x v="2"/>
    <s v="juvenile"/>
    <s v="bacterivore"/>
    <n v="0"/>
    <n v="0"/>
    <x v="2"/>
    <x v="1"/>
    <x v="1"/>
  </r>
  <r>
    <n v="102"/>
    <x v="0"/>
    <x v="6"/>
    <x v="6"/>
    <n v="19"/>
    <x v="4"/>
    <s v="female"/>
    <s v="fungivore"/>
    <n v="0"/>
    <n v="0"/>
    <x v="3"/>
    <x v="1"/>
    <x v="1"/>
  </r>
  <r>
    <n v="103"/>
    <x v="0"/>
    <x v="6"/>
    <x v="6"/>
    <n v="19"/>
    <x v="2"/>
    <s v="male"/>
    <s v="bacterivore"/>
    <n v="0"/>
    <n v="0"/>
    <x v="2"/>
    <x v="1"/>
    <x v="1"/>
  </r>
  <r>
    <n v="104"/>
    <x v="0"/>
    <x v="6"/>
    <x v="6"/>
    <n v="19"/>
    <x v="0"/>
    <s v="female"/>
    <s v="herbivore"/>
    <n v="0"/>
    <n v="0"/>
    <x v="0"/>
    <x v="0"/>
    <x v="0"/>
  </r>
  <r>
    <n v="105"/>
    <x v="0"/>
    <x v="6"/>
    <x v="6"/>
    <n v="19"/>
    <x v="5"/>
    <s v="female"/>
    <s v="carnivore"/>
    <n v="0"/>
    <n v="0"/>
    <x v="4"/>
    <x v="2"/>
    <x v="1"/>
  </r>
  <r>
    <n v="106"/>
    <x v="0"/>
    <x v="6"/>
    <x v="6"/>
    <n v="19"/>
    <x v="13"/>
    <s v="female"/>
    <s v="bacterivore"/>
    <n v="0"/>
    <n v="0"/>
    <x v="2"/>
    <x v="5"/>
    <x v="1"/>
  </r>
  <r>
    <n v="107"/>
    <x v="0"/>
    <x v="6"/>
    <x v="6"/>
    <n v="19"/>
    <x v="5"/>
    <s v="juvenile"/>
    <s v="carnivore"/>
    <n v="0"/>
    <n v="0"/>
    <x v="4"/>
    <x v="2"/>
    <x v="1"/>
  </r>
  <r>
    <n v="108"/>
    <x v="0"/>
    <x v="6"/>
    <x v="6"/>
    <n v="19"/>
    <x v="2"/>
    <s v="juvenile"/>
    <s v="bacterivore"/>
    <n v="0"/>
    <n v="0"/>
    <x v="2"/>
    <x v="1"/>
    <x v="1"/>
  </r>
  <r>
    <n v="109"/>
    <x v="0"/>
    <x v="6"/>
    <x v="6"/>
    <n v="19"/>
    <x v="1"/>
    <s v="female"/>
    <s v="herbivore"/>
    <n v="0"/>
    <n v="0"/>
    <x v="1"/>
    <x v="1"/>
    <x v="0"/>
  </r>
  <r>
    <n v="110"/>
    <x v="0"/>
    <x v="6"/>
    <x v="6"/>
    <n v="19"/>
    <x v="12"/>
    <s v="male"/>
    <s v="herbivore"/>
    <n v="0"/>
    <n v="0"/>
    <x v="7"/>
    <x v="0"/>
    <x v="0"/>
  </r>
  <r>
    <n v="111"/>
    <x v="0"/>
    <x v="6"/>
    <x v="6"/>
    <n v="19"/>
    <x v="1"/>
    <s v="female"/>
    <s v="fungivore"/>
    <n v="0"/>
    <n v="0"/>
    <x v="1"/>
    <x v="1"/>
    <x v="0"/>
  </r>
  <r>
    <n v="1"/>
    <x v="0"/>
    <x v="7"/>
    <x v="7"/>
    <n v="23"/>
    <x v="7"/>
    <s v="juvenile"/>
    <s v="omnivore"/>
    <n v="0"/>
    <s v="simplex?"/>
    <x v="6"/>
    <x v="4"/>
    <x v="1"/>
  </r>
  <r>
    <n v="2"/>
    <x v="0"/>
    <x v="7"/>
    <x v="7"/>
    <n v="23"/>
    <x v="22"/>
    <s v="female"/>
    <s v="bacterivore"/>
    <n v="0"/>
    <n v="0"/>
    <x v="2"/>
    <x v="2"/>
    <x v="1"/>
  </r>
  <r>
    <n v="3"/>
    <x v="0"/>
    <x v="7"/>
    <x v="7"/>
    <n v="23"/>
    <x v="7"/>
    <s v="juvenile"/>
    <s v="omnivore"/>
    <n v="0"/>
    <n v="0"/>
    <x v="6"/>
    <x v="4"/>
    <x v="1"/>
  </r>
  <r>
    <n v="4"/>
    <x v="0"/>
    <x v="7"/>
    <x v="7"/>
    <n v="23"/>
    <x v="2"/>
    <s v="female"/>
    <s v="bacterivore"/>
    <n v="0"/>
    <n v="0"/>
    <x v="2"/>
    <x v="1"/>
    <x v="1"/>
  </r>
  <r>
    <n v="5"/>
    <x v="0"/>
    <x v="7"/>
    <x v="7"/>
    <n v="23"/>
    <x v="7"/>
    <s v="female"/>
    <s v="omnivore"/>
    <n v="0"/>
    <n v="0"/>
    <x v="6"/>
    <x v="4"/>
    <x v="1"/>
  </r>
  <r>
    <n v="6"/>
    <x v="0"/>
    <x v="7"/>
    <x v="7"/>
    <n v="23"/>
    <x v="1"/>
    <s v="female"/>
    <s v="herbivore"/>
    <n v="0"/>
    <n v="0"/>
    <x v="1"/>
    <x v="1"/>
    <x v="0"/>
  </r>
  <r>
    <n v="7"/>
    <x v="0"/>
    <x v="7"/>
    <x v="7"/>
    <n v="23"/>
    <x v="13"/>
    <s v="juvenile"/>
    <s v="bacterivore"/>
    <n v="0"/>
    <n v="0"/>
    <x v="2"/>
    <x v="5"/>
    <x v="1"/>
  </r>
  <r>
    <n v="8"/>
    <x v="0"/>
    <x v="7"/>
    <x v="7"/>
    <n v="23"/>
    <x v="2"/>
    <s v="female"/>
    <s v="bacterivore"/>
    <n v="0"/>
    <n v="0"/>
    <x v="2"/>
    <x v="1"/>
    <x v="1"/>
  </r>
  <r>
    <n v="9"/>
    <x v="0"/>
    <x v="7"/>
    <x v="7"/>
    <n v="23"/>
    <x v="2"/>
    <s v="female"/>
    <s v="bacterivore"/>
    <n v="0"/>
    <n v="0"/>
    <x v="2"/>
    <x v="1"/>
    <x v="1"/>
  </r>
  <r>
    <n v="10"/>
    <x v="0"/>
    <x v="7"/>
    <x v="7"/>
    <n v="23"/>
    <x v="7"/>
    <s v="juvenile"/>
    <s v="omnivore"/>
    <n v="0"/>
    <n v="0"/>
    <x v="6"/>
    <x v="4"/>
    <x v="1"/>
  </r>
  <r>
    <n v="11"/>
    <x v="0"/>
    <x v="7"/>
    <x v="7"/>
    <n v="23"/>
    <x v="13"/>
    <s v="male"/>
    <s v="bacterivore"/>
    <n v="0"/>
    <s v="intermedia"/>
    <x v="2"/>
    <x v="5"/>
    <x v="1"/>
  </r>
  <r>
    <n v="12"/>
    <x v="0"/>
    <x v="7"/>
    <x v="7"/>
    <n v="23"/>
    <x v="13"/>
    <s v="female"/>
    <s v="bacterivore"/>
    <n v="0"/>
    <n v="0"/>
    <x v="2"/>
    <x v="5"/>
    <x v="1"/>
  </r>
  <r>
    <n v="13"/>
    <x v="0"/>
    <x v="7"/>
    <x v="7"/>
    <n v="23"/>
    <x v="0"/>
    <s v="juvenile"/>
    <s v="herbivore"/>
    <n v="0"/>
    <n v="0"/>
    <x v="0"/>
    <x v="0"/>
    <x v="0"/>
  </r>
  <r>
    <n v="14"/>
    <x v="0"/>
    <x v="7"/>
    <x v="7"/>
    <n v="23"/>
    <x v="13"/>
    <s v="female"/>
    <s v="bacterivore"/>
    <n v="0"/>
    <n v="0"/>
    <x v="2"/>
    <x v="5"/>
    <x v="1"/>
  </r>
  <r>
    <n v="15"/>
    <x v="0"/>
    <x v="7"/>
    <x v="7"/>
    <n v="23"/>
    <x v="13"/>
    <s v="female"/>
    <s v="bacterivore"/>
    <n v="0"/>
    <n v="0"/>
    <x v="2"/>
    <x v="5"/>
    <x v="1"/>
  </r>
  <r>
    <n v="16"/>
    <x v="0"/>
    <x v="7"/>
    <x v="7"/>
    <n v="23"/>
    <x v="2"/>
    <s v="male"/>
    <s v="bacterivore"/>
    <n v="0"/>
    <n v="0"/>
    <x v="2"/>
    <x v="1"/>
    <x v="1"/>
  </r>
  <r>
    <n v="17"/>
    <x v="0"/>
    <x v="7"/>
    <x v="7"/>
    <n v="23"/>
    <x v="11"/>
    <s v="female"/>
    <s v="bacterivore"/>
    <n v="0"/>
    <n v="0"/>
    <x v="2"/>
    <x v="1"/>
    <x v="1"/>
  </r>
  <r>
    <n v="18"/>
    <x v="0"/>
    <x v="7"/>
    <x v="7"/>
    <n v="23"/>
    <x v="5"/>
    <s v="female"/>
    <s v="carnivore"/>
    <n v="0"/>
    <n v="0"/>
    <x v="4"/>
    <x v="2"/>
    <x v="1"/>
  </r>
  <r>
    <n v="19"/>
    <x v="0"/>
    <x v="7"/>
    <x v="7"/>
    <n v="23"/>
    <x v="0"/>
    <s v="female"/>
    <s v="herbivore"/>
    <n v="0"/>
    <n v="0"/>
    <x v="0"/>
    <x v="0"/>
    <x v="0"/>
  </r>
  <r>
    <n v="20"/>
    <x v="0"/>
    <x v="7"/>
    <x v="7"/>
    <n v="23"/>
    <x v="13"/>
    <s v="female"/>
    <s v="bacterivore"/>
    <n v="0"/>
    <n v="0"/>
    <x v="2"/>
    <x v="5"/>
    <x v="1"/>
  </r>
  <r>
    <n v="21"/>
    <x v="0"/>
    <x v="7"/>
    <x v="7"/>
    <n v="23"/>
    <x v="5"/>
    <s v="female"/>
    <s v="carnivore"/>
    <n v="0"/>
    <s v="!!!!"/>
    <x v="4"/>
    <x v="2"/>
    <x v="1"/>
  </r>
  <r>
    <n v="22"/>
    <x v="0"/>
    <x v="7"/>
    <x v="7"/>
    <n v="23"/>
    <x v="2"/>
    <s v="female"/>
    <s v="bacterivore"/>
    <n v="0"/>
    <n v="0"/>
    <x v="2"/>
    <x v="1"/>
    <x v="1"/>
  </r>
  <r>
    <n v="23"/>
    <x v="0"/>
    <x v="7"/>
    <x v="7"/>
    <n v="23"/>
    <x v="2"/>
    <s v="male"/>
    <s v="bacterivore"/>
    <n v="0"/>
    <n v="0"/>
    <x v="2"/>
    <x v="1"/>
    <x v="1"/>
  </r>
  <r>
    <n v="24"/>
    <x v="0"/>
    <x v="7"/>
    <x v="7"/>
    <n v="23"/>
    <x v="2"/>
    <s v="female"/>
    <s v="bacterivore"/>
    <n v="0"/>
    <n v="0"/>
    <x v="2"/>
    <x v="1"/>
    <x v="1"/>
  </r>
  <r>
    <n v="25"/>
    <x v="0"/>
    <x v="7"/>
    <x v="7"/>
    <n v="23"/>
    <x v="2"/>
    <s v="female"/>
    <s v="bacterivore"/>
    <n v="0"/>
    <n v="0"/>
    <x v="2"/>
    <x v="1"/>
    <x v="1"/>
  </r>
  <r>
    <n v="26"/>
    <x v="0"/>
    <x v="7"/>
    <x v="7"/>
    <n v="23"/>
    <x v="24"/>
    <s v="female"/>
    <s v="carnivore"/>
    <n v="0"/>
    <s v="!!!!"/>
    <x v="2"/>
    <x v="5"/>
    <x v="1"/>
  </r>
  <r>
    <n v="27"/>
    <x v="0"/>
    <x v="7"/>
    <x v="7"/>
    <n v="23"/>
    <x v="2"/>
    <s v="female"/>
    <s v="bacterivore"/>
    <n v="0"/>
    <n v="0"/>
    <x v="2"/>
    <x v="1"/>
    <x v="1"/>
  </r>
  <r>
    <n v="28"/>
    <x v="0"/>
    <x v="7"/>
    <x v="7"/>
    <n v="23"/>
    <x v="2"/>
    <s v="female"/>
    <s v="bacterivore"/>
    <n v="0"/>
    <n v="0"/>
    <x v="2"/>
    <x v="1"/>
    <x v="1"/>
  </r>
  <r>
    <n v="29"/>
    <x v="0"/>
    <x v="7"/>
    <x v="7"/>
    <n v="23"/>
    <x v="13"/>
    <s v="juvenile"/>
    <s v="bacterivore"/>
    <n v="0"/>
    <n v="0"/>
    <x v="2"/>
    <x v="5"/>
    <x v="1"/>
  </r>
  <r>
    <n v="30"/>
    <x v="0"/>
    <x v="7"/>
    <x v="7"/>
    <n v="23"/>
    <x v="2"/>
    <s v="female"/>
    <s v="bacterivore"/>
    <n v="0"/>
    <n v="0"/>
    <x v="2"/>
    <x v="1"/>
    <x v="1"/>
  </r>
  <r>
    <n v="31"/>
    <x v="0"/>
    <x v="7"/>
    <x v="7"/>
    <n v="23"/>
    <x v="2"/>
    <s v="female"/>
    <s v="bacterivore"/>
    <n v="0"/>
    <n v="0"/>
    <x v="2"/>
    <x v="1"/>
    <x v="1"/>
  </r>
  <r>
    <n v="32"/>
    <x v="0"/>
    <x v="7"/>
    <x v="7"/>
    <n v="23"/>
    <x v="7"/>
    <s v="juvenile"/>
    <s v="omnivore"/>
    <n v="0"/>
    <n v="0"/>
    <x v="6"/>
    <x v="4"/>
    <x v="1"/>
  </r>
  <r>
    <n v="33"/>
    <x v="0"/>
    <x v="7"/>
    <x v="7"/>
    <n v="23"/>
    <x v="7"/>
    <s v="female"/>
    <s v="omnivore"/>
    <n v="0"/>
    <n v="0"/>
    <x v="6"/>
    <x v="4"/>
    <x v="1"/>
  </r>
  <r>
    <n v="34"/>
    <x v="0"/>
    <x v="7"/>
    <x v="7"/>
    <n v="23"/>
    <x v="19"/>
    <s v="female"/>
    <s v="bacterivore"/>
    <n v="0"/>
    <n v="0"/>
    <x v="2"/>
    <x v="5"/>
    <x v="1"/>
  </r>
  <r>
    <n v="35"/>
    <x v="0"/>
    <x v="7"/>
    <x v="7"/>
    <n v="23"/>
    <x v="2"/>
    <s v="female"/>
    <s v="bacterivore"/>
    <n v="0"/>
    <n v="0"/>
    <x v="2"/>
    <x v="1"/>
    <x v="1"/>
  </r>
  <r>
    <n v="36"/>
    <x v="0"/>
    <x v="7"/>
    <x v="7"/>
    <n v="23"/>
    <x v="11"/>
    <s v="female"/>
    <s v="bacterivore"/>
    <n v="0"/>
    <n v="0"/>
    <x v="2"/>
    <x v="1"/>
    <x v="1"/>
  </r>
  <r>
    <n v="37"/>
    <x v="0"/>
    <x v="7"/>
    <x v="7"/>
    <n v="23"/>
    <x v="8"/>
    <s v="male"/>
    <s v="omnivore"/>
    <n v="0"/>
    <n v="0"/>
    <x v="6"/>
    <x v="2"/>
    <x v="1"/>
  </r>
  <r>
    <n v="38"/>
    <x v="0"/>
    <x v="7"/>
    <x v="7"/>
    <n v="23"/>
    <x v="0"/>
    <s v="female"/>
    <s v="herbivore"/>
    <n v="0"/>
    <n v="0"/>
    <x v="0"/>
    <x v="0"/>
    <x v="0"/>
  </r>
  <r>
    <n v="39"/>
    <x v="0"/>
    <x v="7"/>
    <x v="7"/>
    <n v="23"/>
    <x v="1"/>
    <s v="female"/>
    <s v="herbivore"/>
    <n v="0"/>
    <n v="0"/>
    <x v="1"/>
    <x v="1"/>
    <x v="0"/>
  </r>
  <r>
    <n v="40"/>
    <x v="0"/>
    <x v="7"/>
    <x v="7"/>
    <n v="23"/>
    <x v="5"/>
    <s v="juvenile"/>
    <s v="carnivore"/>
    <n v="0"/>
    <n v="0"/>
    <x v="4"/>
    <x v="2"/>
    <x v="1"/>
  </r>
  <r>
    <n v="41"/>
    <x v="0"/>
    <x v="7"/>
    <x v="7"/>
    <n v="23"/>
    <x v="11"/>
    <s v="female"/>
    <s v="bacterivore"/>
    <n v="0"/>
    <n v="0"/>
    <x v="2"/>
    <x v="1"/>
    <x v="1"/>
  </r>
  <r>
    <n v="42"/>
    <x v="0"/>
    <x v="7"/>
    <x v="7"/>
    <n v="23"/>
    <x v="1"/>
    <s v="female"/>
    <s v="herbivore"/>
    <n v="0"/>
    <n v="0"/>
    <x v="1"/>
    <x v="1"/>
    <x v="0"/>
  </r>
  <r>
    <n v="43"/>
    <x v="0"/>
    <x v="7"/>
    <x v="7"/>
    <n v="23"/>
    <x v="13"/>
    <s v="juvenile"/>
    <s v="bacterivore"/>
    <n v="0"/>
    <n v="0"/>
    <x v="2"/>
    <x v="5"/>
    <x v="1"/>
  </r>
  <r>
    <n v="44"/>
    <x v="0"/>
    <x v="7"/>
    <x v="7"/>
    <n v="23"/>
    <x v="2"/>
    <s v="female"/>
    <s v="bacterivore"/>
    <n v="0"/>
    <n v="0"/>
    <x v="2"/>
    <x v="1"/>
    <x v="1"/>
  </r>
  <r>
    <n v="45"/>
    <x v="0"/>
    <x v="7"/>
    <x v="7"/>
    <n v="23"/>
    <x v="2"/>
    <s v="male"/>
    <s v="bacterivore"/>
    <n v="0"/>
    <n v="0"/>
    <x v="2"/>
    <x v="1"/>
    <x v="1"/>
  </r>
  <r>
    <n v="46"/>
    <x v="0"/>
    <x v="7"/>
    <x v="7"/>
    <n v="23"/>
    <x v="2"/>
    <s v="female"/>
    <s v="bacterivore"/>
    <n v="0"/>
    <n v="0"/>
    <x v="2"/>
    <x v="1"/>
    <x v="1"/>
  </r>
  <r>
    <n v="47"/>
    <x v="0"/>
    <x v="7"/>
    <x v="7"/>
    <n v="23"/>
    <x v="0"/>
    <s v="female"/>
    <s v="herbivore"/>
    <n v="0"/>
    <n v="0"/>
    <x v="0"/>
    <x v="0"/>
    <x v="0"/>
  </r>
  <r>
    <n v="48"/>
    <x v="0"/>
    <x v="7"/>
    <x v="7"/>
    <n v="23"/>
    <x v="1"/>
    <s v="female"/>
    <s v="herbivore"/>
    <n v="0"/>
    <n v="0"/>
    <x v="1"/>
    <x v="1"/>
    <x v="0"/>
  </r>
  <r>
    <n v="49"/>
    <x v="0"/>
    <x v="7"/>
    <x v="7"/>
    <n v="23"/>
    <x v="0"/>
    <s v="female"/>
    <s v="herbivore"/>
    <n v="0"/>
    <n v="0"/>
    <x v="0"/>
    <x v="0"/>
    <x v="0"/>
  </r>
  <r>
    <n v="50"/>
    <x v="0"/>
    <x v="7"/>
    <x v="7"/>
    <n v="23"/>
    <x v="2"/>
    <s v="female"/>
    <s v="bacterivore"/>
    <n v="0"/>
    <n v="0"/>
    <x v="2"/>
    <x v="1"/>
    <x v="1"/>
  </r>
  <r>
    <n v="51"/>
    <x v="0"/>
    <x v="7"/>
    <x v="7"/>
    <n v="23"/>
    <x v="2"/>
    <s v="female"/>
    <s v="bacterivore"/>
    <n v="0"/>
    <n v="0"/>
    <x v="2"/>
    <x v="1"/>
    <x v="1"/>
  </r>
  <r>
    <n v="52"/>
    <x v="0"/>
    <x v="7"/>
    <x v="7"/>
    <n v="23"/>
    <x v="7"/>
    <s v="juvenile"/>
    <s v="omnivore"/>
    <n v="0"/>
    <n v="0"/>
    <x v="6"/>
    <x v="4"/>
    <x v="1"/>
  </r>
  <r>
    <n v="53"/>
    <x v="0"/>
    <x v="7"/>
    <x v="7"/>
    <n v="23"/>
    <x v="5"/>
    <s v="juvenile"/>
    <s v="carnivore"/>
    <n v="0"/>
    <n v="0"/>
    <x v="4"/>
    <x v="2"/>
    <x v="1"/>
  </r>
  <r>
    <n v="54"/>
    <x v="0"/>
    <x v="7"/>
    <x v="7"/>
    <n v="23"/>
    <x v="2"/>
    <s v="female"/>
    <s v="bacterivore"/>
    <n v="0"/>
    <n v="0"/>
    <x v="2"/>
    <x v="1"/>
    <x v="1"/>
  </r>
  <r>
    <n v="55"/>
    <x v="0"/>
    <x v="7"/>
    <x v="7"/>
    <n v="23"/>
    <x v="13"/>
    <s v="female"/>
    <s v="bacterivore"/>
    <n v="0"/>
    <n v="0"/>
    <x v="2"/>
    <x v="5"/>
    <x v="1"/>
  </r>
  <r>
    <n v="56"/>
    <x v="0"/>
    <x v="7"/>
    <x v="7"/>
    <n v="23"/>
    <x v="0"/>
    <s v="female"/>
    <s v="herbivore"/>
    <n v="0"/>
    <n v="0"/>
    <x v="0"/>
    <x v="0"/>
    <x v="0"/>
  </r>
  <r>
    <n v="57"/>
    <x v="0"/>
    <x v="7"/>
    <x v="7"/>
    <n v="23"/>
    <x v="11"/>
    <s v="female"/>
    <s v="bacterivore"/>
    <n v="0"/>
    <n v="0"/>
    <x v="2"/>
    <x v="1"/>
    <x v="1"/>
  </r>
  <r>
    <n v="58"/>
    <x v="0"/>
    <x v="7"/>
    <x v="7"/>
    <n v="23"/>
    <x v="13"/>
    <s v="juvenile"/>
    <s v="bacterivore"/>
    <n v="0"/>
    <n v="0"/>
    <x v="2"/>
    <x v="5"/>
    <x v="1"/>
  </r>
  <r>
    <n v="59"/>
    <x v="0"/>
    <x v="7"/>
    <x v="7"/>
    <n v="23"/>
    <x v="13"/>
    <s v="male"/>
    <s v="bacterivore"/>
    <n v="0"/>
    <n v="0"/>
    <x v="2"/>
    <x v="5"/>
    <x v="1"/>
  </r>
  <r>
    <n v="60"/>
    <x v="0"/>
    <x v="7"/>
    <x v="7"/>
    <n v="23"/>
    <x v="8"/>
    <s v="male"/>
    <s v="omnivore"/>
    <n v="0"/>
    <n v="0"/>
    <x v="6"/>
    <x v="2"/>
    <x v="1"/>
  </r>
  <r>
    <n v="61"/>
    <x v="0"/>
    <x v="7"/>
    <x v="7"/>
    <n v="23"/>
    <x v="13"/>
    <s v="female"/>
    <s v="bacterivore"/>
    <n v="0"/>
    <n v="0"/>
    <x v="2"/>
    <x v="5"/>
    <x v="1"/>
  </r>
  <r>
    <n v="62"/>
    <x v="0"/>
    <x v="7"/>
    <x v="7"/>
    <n v="23"/>
    <x v="0"/>
    <s v="juvenile"/>
    <s v="herbivore"/>
    <n v="0"/>
    <n v="0"/>
    <x v="0"/>
    <x v="0"/>
    <x v="0"/>
  </r>
  <r>
    <n v="63"/>
    <x v="0"/>
    <x v="7"/>
    <x v="7"/>
    <n v="23"/>
    <x v="2"/>
    <s v="female"/>
    <s v="bacterivore"/>
    <n v="0"/>
    <n v="0"/>
    <x v="2"/>
    <x v="1"/>
    <x v="1"/>
  </r>
  <r>
    <n v="64"/>
    <x v="0"/>
    <x v="7"/>
    <x v="7"/>
    <n v="23"/>
    <x v="2"/>
    <s v="male"/>
    <s v="bacterivore"/>
    <n v="0"/>
    <n v="0"/>
    <x v="2"/>
    <x v="1"/>
    <x v="1"/>
  </r>
  <r>
    <n v="65"/>
    <x v="0"/>
    <x v="7"/>
    <x v="7"/>
    <n v="23"/>
    <x v="2"/>
    <s v="female"/>
    <s v="bacterivore"/>
    <n v="0"/>
    <n v="0"/>
    <x v="2"/>
    <x v="1"/>
    <x v="1"/>
  </r>
  <r>
    <n v="66"/>
    <x v="0"/>
    <x v="7"/>
    <x v="7"/>
    <n v="23"/>
    <x v="13"/>
    <s v="juvenile"/>
    <s v="bacterivore"/>
    <n v="0"/>
    <n v="0"/>
    <x v="2"/>
    <x v="5"/>
    <x v="1"/>
  </r>
  <r>
    <n v="67"/>
    <x v="0"/>
    <x v="7"/>
    <x v="7"/>
    <n v="23"/>
    <x v="2"/>
    <s v="female"/>
    <s v="bacterivore"/>
    <n v="0"/>
    <n v="0"/>
    <x v="2"/>
    <x v="1"/>
    <x v="1"/>
  </r>
  <r>
    <n v="68"/>
    <x v="0"/>
    <x v="7"/>
    <x v="7"/>
    <n v="23"/>
    <x v="2"/>
    <s v="juvenile"/>
    <s v="bacterivore"/>
    <n v="0"/>
    <n v="0"/>
    <x v="2"/>
    <x v="1"/>
    <x v="1"/>
  </r>
  <r>
    <n v="69"/>
    <x v="0"/>
    <x v="7"/>
    <x v="7"/>
    <n v="23"/>
    <x v="11"/>
    <s v="female"/>
    <s v="bacterivore"/>
    <n v="0"/>
    <n v="0"/>
    <x v="2"/>
    <x v="1"/>
    <x v="1"/>
  </r>
  <r>
    <n v="70"/>
    <x v="0"/>
    <x v="7"/>
    <x v="7"/>
    <n v="23"/>
    <x v="2"/>
    <s v="female"/>
    <s v="bacterivore"/>
    <n v="0"/>
    <n v="0"/>
    <x v="2"/>
    <x v="1"/>
    <x v="1"/>
  </r>
  <r>
    <n v="71"/>
    <x v="0"/>
    <x v="7"/>
    <x v="7"/>
    <n v="23"/>
    <x v="5"/>
    <s v="juvenile"/>
    <s v="carnivore"/>
    <n v="0"/>
    <n v="0"/>
    <x v="4"/>
    <x v="2"/>
    <x v="1"/>
  </r>
  <r>
    <n v="72"/>
    <x v="0"/>
    <x v="7"/>
    <x v="7"/>
    <n v="23"/>
    <x v="2"/>
    <s v="female"/>
    <s v="bacterivore"/>
    <n v="0"/>
    <n v="0"/>
    <x v="2"/>
    <x v="1"/>
    <x v="1"/>
  </r>
  <r>
    <n v="73"/>
    <x v="0"/>
    <x v="7"/>
    <x v="7"/>
    <n v="23"/>
    <x v="2"/>
    <s v="female"/>
    <s v="bacterivore"/>
    <n v="0"/>
    <n v="0"/>
    <x v="2"/>
    <x v="1"/>
    <x v="1"/>
  </r>
  <r>
    <n v="74"/>
    <x v="0"/>
    <x v="7"/>
    <x v="7"/>
    <n v="23"/>
    <x v="2"/>
    <s v="male"/>
    <s v="bacterivore"/>
    <n v="0"/>
    <n v="0"/>
    <x v="2"/>
    <x v="1"/>
    <x v="1"/>
  </r>
  <r>
    <n v="75"/>
    <x v="0"/>
    <x v="7"/>
    <x v="7"/>
    <n v="23"/>
    <x v="2"/>
    <s v="female"/>
    <s v="bacterivore"/>
    <n v="0"/>
    <n v="0"/>
    <x v="2"/>
    <x v="1"/>
    <x v="1"/>
  </r>
  <r>
    <n v="76"/>
    <x v="0"/>
    <x v="7"/>
    <x v="7"/>
    <n v="23"/>
    <x v="2"/>
    <s v="female"/>
    <s v="bacterivore"/>
    <n v="0"/>
    <n v="0"/>
    <x v="2"/>
    <x v="1"/>
    <x v="1"/>
  </r>
  <r>
    <n v="77"/>
    <x v="0"/>
    <x v="7"/>
    <x v="7"/>
    <n v="23"/>
    <x v="2"/>
    <s v="juvenile"/>
    <s v="bacterivore"/>
    <n v="0"/>
    <n v="0"/>
    <x v="2"/>
    <x v="1"/>
    <x v="1"/>
  </r>
  <r>
    <n v="78"/>
    <x v="0"/>
    <x v="7"/>
    <x v="7"/>
    <n v="23"/>
    <x v="2"/>
    <s v="female"/>
    <s v="bacterivore"/>
    <n v="0"/>
    <n v="0"/>
    <x v="2"/>
    <x v="1"/>
    <x v="1"/>
  </r>
  <r>
    <n v="79"/>
    <x v="0"/>
    <x v="7"/>
    <x v="7"/>
    <n v="23"/>
    <x v="2"/>
    <s v="female"/>
    <s v="bacterivore"/>
    <n v="0"/>
    <n v="0"/>
    <x v="2"/>
    <x v="1"/>
    <x v="1"/>
  </r>
  <r>
    <n v="80"/>
    <x v="0"/>
    <x v="7"/>
    <x v="7"/>
    <n v="23"/>
    <x v="13"/>
    <s v="juvenile"/>
    <s v="bacterivore"/>
    <n v="0"/>
    <n v="0"/>
    <x v="2"/>
    <x v="5"/>
    <x v="1"/>
  </r>
  <r>
    <n v="81"/>
    <x v="0"/>
    <x v="7"/>
    <x v="7"/>
    <n v="23"/>
    <x v="2"/>
    <s v="male"/>
    <s v="bacterivore"/>
    <n v="0"/>
    <n v="0"/>
    <x v="2"/>
    <x v="1"/>
    <x v="1"/>
  </r>
  <r>
    <n v="82"/>
    <x v="0"/>
    <x v="7"/>
    <x v="7"/>
    <n v="23"/>
    <x v="2"/>
    <s v="female"/>
    <s v="bacterivore"/>
    <n v="0"/>
    <n v="0"/>
    <x v="2"/>
    <x v="1"/>
    <x v="1"/>
  </r>
  <r>
    <n v="83"/>
    <x v="0"/>
    <x v="7"/>
    <x v="7"/>
    <n v="23"/>
    <x v="13"/>
    <s v="juvenile"/>
    <s v="bacterivore"/>
    <n v="0"/>
    <n v="0"/>
    <x v="2"/>
    <x v="5"/>
    <x v="1"/>
  </r>
  <r>
    <n v="84"/>
    <x v="0"/>
    <x v="7"/>
    <x v="7"/>
    <n v="23"/>
    <x v="2"/>
    <s v="male"/>
    <s v="bacterivore"/>
    <n v="0"/>
    <n v="0"/>
    <x v="2"/>
    <x v="1"/>
    <x v="1"/>
  </r>
  <r>
    <n v="85"/>
    <x v="0"/>
    <x v="7"/>
    <x v="7"/>
    <n v="23"/>
    <x v="1"/>
    <s v="female"/>
    <s v="herbivore"/>
    <n v="0"/>
    <n v="0"/>
    <x v="1"/>
    <x v="1"/>
    <x v="0"/>
  </r>
  <r>
    <n v="86"/>
    <x v="0"/>
    <x v="7"/>
    <x v="7"/>
    <n v="23"/>
    <x v="2"/>
    <s v="juvenile"/>
    <s v="bacterivore"/>
    <n v="0"/>
    <n v="0"/>
    <x v="2"/>
    <x v="1"/>
    <x v="1"/>
  </r>
  <r>
    <n v="87"/>
    <x v="0"/>
    <x v="7"/>
    <x v="7"/>
    <n v="23"/>
    <x v="2"/>
    <s v="female"/>
    <s v="bacterivore"/>
    <n v="0"/>
    <n v="0"/>
    <x v="2"/>
    <x v="1"/>
    <x v="1"/>
  </r>
  <r>
    <n v="88"/>
    <x v="0"/>
    <x v="7"/>
    <x v="7"/>
    <n v="23"/>
    <x v="1"/>
    <s v="female"/>
    <s v="herbivore"/>
    <n v="0"/>
    <n v="0"/>
    <x v="1"/>
    <x v="1"/>
    <x v="0"/>
  </r>
  <r>
    <n v="89"/>
    <x v="0"/>
    <x v="7"/>
    <x v="7"/>
    <n v="23"/>
    <x v="2"/>
    <s v="female"/>
    <s v="bacterivore"/>
    <n v="0"/>
    <n v="0"/>
    <x v="2"/>
    <x v="1"/>
    <x v="1"/>
  </r>
  <r>
    <n v="90"/>
    <x v="0"/>
    <x v="7"/>
    <x v="7"/>
    <n v="23"/>
    <x v="2"/>
    <s v="male"/>
    <s v="bacterivore"/>
    <n v="0"/>
    <s v="!!!!"/>
    <x v="2"/>
    <x v="1"/>
    <x v="1"/>
  </r>
  <r>
    <n v="91"/>
    <x v="0"/>
    <x v="7"/>
    <x v="7"/>
    <n v="23"/>
    <x v="2"/>
    <s v="female"/>
    <s v="bacterivore"/>
    <n v="0"/>
    <n v="0"/>
    <x v="2"/>
    <x v="1"/>
    <x v="1"/>
  </r>
  <r>
    <n v="92"/>
    <x v="0"/>
    <x v="7"/>
    <x v="7"/>
    <n v="23"/>
    <x v="2"/>
    <s v="female"/>
    <s v="bacterivore"/>
    <n v="0"/>
    <n v="0"/>
    <x v="2"/>
    <x v="1"/>
    <x v="1"/>
  </r>
  <r>
    <n v="93"/>
    <x v="0"/>
    <x v="7"/>
    <x v="7"/>
    <n v="23"/>
    <x v="5"/>
    <s v="juvenile"/>
    <s v="carnivore"/>
    <n v="0"/>
    <n v="0"/>
    <x v="4"/>
    <x v="2"/>
    <x v="1"/>
  </r>
  <r>
    <n v="94"/>
    <x v="0"/>
    <x v="7"/>
    <x v="7"/>
    <n v="23"/>
    <x v="2"/>
    <s v="male"/>
    <s v="bacterivore"/>
    <n v="0"/>
    <n v="0"/>
    <x v="2"/>
    <x v="1"/>
    <x v="1"/>
  </r>
  <r>
    <n v="95"/>
    <x v="0"/>
    <x v="7"/>
    <x v="7"/>
    <n v="23"/>
    <x v="13"/>
    <s v="juvenile"/>
    <s v="bacterivore"/>
    <n v="0"/>
    <n v="0"/>
    <x v="2"/>
    <x v="5"/>
    <x v="1"/>
  </r>
  <r>
    <n v="96"/>
    <x v="0"/>
    <x v="7"/>
    <x v="7"/>
    <n v="23"/>
    <x v="2"/>
    <s v="female"/>
    <s v="bacterivore"/>
    <n v="0"/>
    <n v="0"/>
    <x v="2"/>
    <x v="1"/>
    <x v="1"/>
  </r>
  <r>
    <n v="97"/>
    <x v="0"/>
    <x v="7"/>
    <x v="7"/>
    <n v="23"/>
    <x v="13"/>
    <s v="male"/>
    <s v="bacterivore"/>
    <n v="0"/>
    <n v="0"/>
    <x v="2"/>
    <x v="5"/>
    <x v="1"/>
  </r>
  <r>
    <n v="98"/>
    <x v="0"/>
    <x v="7"/>
    <x v="7"/>
    <n v="23"/>
    <x v="2"/>
    <s v="female"/>
    <s v="bacterivore"/>
    <n v="0"/>
    <n v="0"/>
    <x v="2"/>
    <x v="1"/>
    <x v="1"/>
  </r>
  <r>
    <n v="99"/>
    <x v="0"/>
    <x v="7"/>
    <x v="7"/>
    <n v="23"/>
    <x v="2"/>
    <s v="female"/>
    <s v="bacterivore"/>
    <n v="0"/>
    <n v="0"/>
    <x v="2"/>
    <x v="1"/>
    <x v="1"/>
  </r>
  <r>
    <n v="100"/>
    <x v="0"/>
    <x v="7"/>
    <x v="7"/>
    <n v="23"/>
    <x v="13"/>
    <s v="juvenile"/>
    <s v="bacterivore"/>
    <n v="0"/>
    <n v="0"/>
    <x v="2"/>
    <x v="5"/>
    <x v="1"/>
  </r>
  <r>
    <n v="101"/>
    <x v="0"/>
    <x v="7"/>
    <x v="7"/>
    <n v="23"/>
    <x v="2"/>
    <s v="female"/>
    <s v="bacterivore"/>
    <n v="0"/>
    <n v="0"/>
    <x v="2"/>
    <x v="1"/>
    <x v="1"/>
  </r>
  <r>
    <n v="102"/>
    <x v="0"/>
    <x v="7"/>
    <x v="7"/>
    <n v="23"/>
    <x v="2"/>
    <s v="female"/>
    <s v="bacterivore"/>
    <n v="0"/>
    <n v="0"/>
    <x v="2"/>
    <x v="1"/>
    <x v="1"/>
  </r>
  <r>
    <n v="103"/>
    <x v="0"/>
    <x v="7"/>
    <x v="7"/>
    <n v="23"/>
    <x v="2"/>
    <s v="female"/>
    <s v="bacterivore"/>
    <n v="0"/>
    <n v="0"/>
    <x v="2"/>
    <x v="1"/>
    <x v="1"/>
  </r>
  <r>
    <n v="104"/>
    <x v="0"/>
    <x v="7"/>
    <x v="7"/>
    <n v="23"/>
    <x v="2"/>
    <s v="female"/>
    <s v="bacterivore"/>
    <n v="0"/>
    <n v="0"/>
    <x v="2"/>
    <x v="1"/>
    <x v="1"/>
  </r>
  <r>
    <n v="105"/>
    <x v="0"/>
    <x v="7"/>
    <x v="7"/>
    <n v="23"/>
    <x v="1"/>
    <s v="female"/>
    <s v="herbivore"/>
    <n v="0"/>
    <n v="0"/>
    <x v="1"/>
    <x v="1"/>
    <x v="0"/>
  </r>
  <r>
    <n v="106"/>
    <x v="0"/>
    <x v="7"/>
    <x v="7"/>
    <n v="23"/>
    <x v="1"/>
    <s v="female"/>
    <s v="herbivore"/>
    <n v="0"/>
    <n v="0"/>
    <x v="1"/>
    <x v="1"/>
    <x v="0"/>
  </r>
  <r>
    <n v="107"/>
    <x v="0"/>
    <x v="7"/>
    <x v="7"/>
    <n v="23"/>
    <x v="2"/>
    <s v="female"/>
    <s v="bacterivore"/>
    <n v="0"/>
    <n v="0"/>
    <x v="2"/>
    <x v="1"/>
    <x v="1"/>
  </r>
  <r>
    <n v="108"/>
    <x v="0"/>
    <x v="7"/>
    <x v="7"/>
    <n v="23"/>
    <x v="5"/>
    <s v="juvenile"/>
    <s v="carnivore"/>
    <n v="0"/>
    <n v="0"/>
    <x v="4"/>
    <x v="2"/>
    <x v="1"/>
  </r>
  <r>
    <n v="109"/>
    <x v="0"/>
    <x v="7"/>
    <x v="7"/>
    <n v="23"/>
    <x v="2"/>
    <s v="female"/>
    <s v="bacterivore"/>
    <n v="0"/>
    <n v="0"/>
    <x v="2"/>
    <x v="1"/>
    <x v="1"/>
  </r>
  <r>
    <n v="110"/>
    <x v="0"/>
    <x v="7"/>
    <x v="7"/>
    <n v="23"/>
    <x v="7"/>
    <s v="female"/>
    <s v="omnivore"/>
    <n v="0"/>
    <n v="0"/>
    <x v="6"/>
    <x v="4"/>
    <x v="1"/>
  </r>
  <r>
    <n v="111"/>
    <x v="0"/>
    <x v="7"/>
    <x v="7"/>
    <n v="23"/>
    <x v="0"/>
    <s v="female"/>
    <s v="herbivore"/>
    <n v="0"/>
    <n v="0"/>
    <x v="0"/>
    <x v="0"/>
    <x v="0"/>
  </r>
  <r>
    <n v="112"/>
    <x v="0"/>
    <x v="7"/>
    <x v="7"/>
    <n v="23"/>
    <x v="0"/>
    <s v="juvenile"/>
    <s v="herbivore"/>
    <n v="0"/>
    <n v="0"/>
    <x v="0"/>
    <x v="0"/>
    <x v="0"/>
  </r>
  <r>
    <n v="113"/>
    <x v="0"/>
    <x v="7"/>
    <x v="7"/>
    <n v="23"/>
    <x v="2"/>
    <s v="female"/>
    <s v="bacterivore"/>
    <n v="0"/>
    <n v="0"/>
    <x v="2"/>
    <x v="1"/>
    <x v="1"/>
  </r>
  <r>
    <n v="114"/>
    <x v="0"/>
    <x v="7"/>
    <x v="7"/>
    <n v="23"/>
    <x v="7"/>
    <s v="juvenile"/>
    <s v="omnivore"/>
    <n v="0"/>
    <n v="0"/>
    <x v="6"/>
    <x v="4"/>
    <x v="1"/>
  </r>
  <r>
    <n v="115"/>
    <x v="0"/>
    <x v="7"/>
    <x v="7"/>
    <n v="23"/>
    <x v="2"/>
    <s v="male"/>
    <s v="bacterivore"/>
    <n v="0"/>
    <n v="0"/>
    <x v="2"/>
    <x v="1"/>
    <x v="1"/>
  </r>
  <r>
    <n v="116"/>
    <x v="0"/>
    <x v="7"/>
    <x v="7"/>
    <n v="23"/>
    <x v="2"/>
    <s v="female"/>
    <s v="bacterivore"/>
    <n v="0"/>
    <n v="0"/>
    <x v="2"/>
    <x v="1"/>
    <x v="1"/>
  </r>
  <r>
    <n v="117"/>
    <x v="0"/>
    <x v="7"/>
    <x v="7"/>
    <n v="23"/>
    <x v="2"/>
    <s v="female"/>
    <s v="bacterivore"/>
    <n v="0"/>
    <n v="0"/>
    <x v="2"/>
    <x v="1"/>
    <x v="1"/>
  </r>
  <r>
    <n v="118"/>
    <x v="0"/>
    <x v="7"/>
    <x v="7"/>
    <n v="23"/>
    <x v="19"/>
    <s v="female"/>
    <s v="bacterivore"/>
    <n v="0"/>
    <n v="0"/>
    <x v="2"/>
    <x v="5"/>
    <x v="1"/>
  </r>
  <r>
    <n v="119"/>
    <x v="0"/>
    <x v="7"/>
    <x v="7"/>
    <n v="23"/>
    <x v="2"/>
    <s v="male"/>
    <s v="bacterivore"/>
    <n v="0"/>
    <n v="0"/>
    <x v="2"/>
    <x v="1"/>
    <x v="1"/>
  </r>
  <r>
    <n v="120"/>
    <x v="0"/>
    <x v="7"/>
    <x v="7"/>
    <n v="23"/>
    <x v="2"/>
    <s v="male"/>
    <s v="bacterivore"/>
    <n v="0"/>
    <n v="0"/>
    <x v="2"/>
    <x v="1"/>
    <x v="1"/>
  </r>
  <r>
    <n v="1"/>
    <x v="0"/>
    <x v="8"/>
    <x v="8"/>
    <n v="26"/>
    <x v="4"/>
    <s v="female"/>
    <s v="fungivore"/>
    <n v="0"/>
    <n v="0"/>
    <x v="3"/>
    <x v="1"/>
    <x v="1"/>
  </r>
  <r>
    <n v="2"/>
    <x v="0"/>
    <x v="8"/>
    <x v="8"/>
    <n v="26"/>
    <x v="2"/>
    <s v="juvenile"/>
    <s v="bacterivore"/>
    <n v="0"/>
    <n v="0"/>
    <x v="2"/>
    <x v="1"/>
    <x v="1"/>
  </r>
  <r>
    <n v="3"/>
    <x v="0"/>
    <x v="8"/>
    <x v="8"/>
    <n v="26"/>
    <x v="4"/>
    <s v="female"/>
    <s v="fungivore"/>
    <n v="0"/>
    <n v="0"/>
    <x v="3"/>
    <x v="1"/>
    <x v="1"/>
  </r>
  <r>
    <n v="4"/>
    <x v="0"/>
    <x v="8"/>
    <x v="8"/>
    <n v="26"/>
    <x v="13"/>
    <s v="juvenile"/>
    <s v="bacterivore"/>
    <n v="0"/>
    <n v="0"/>
    <x v="2"/>
    <x v="5"/>
    <x v="1"/>
  </r>
  <r>
    <n v="5"/>
    <x v="0"/>
    <x v="8"/>
    <x v="8"/>
    <n v="26"/>
    <x v="2"/>
    <s v="male"/>
    <s v="bacterivore"/>
    <n v="0"/>
    <n v="0"/>
    <x v="2"/>
    <x v="1"/>
    <x v="1"/>
  </r>
  <r>
    <n v="6"/>
    <x v="0"/>
    <x v="8"/>
    <x v="8"/>
    <n v="26"/>
    <x v="16"/>
    <s v="female"/>
    <s v="fungivore"/>
    <n v="0"/>
    <n v="0"/>
    <x v="3"/>
    <x v="1"/>
    <x v="1"/>
  </r>
  <r>
    <n v="7"/>
    <x v="0"/>
    <x v="8"/>
    <x v="8"/>
    <n v="26"/>
    <x v="4"/>
    <s v="juvenile"/>
    <s v="fungivore"/>
    <n v="0"/>
    <n v="0"/>
    <x v="3"/>
    <x v="1"/>
    <x v="1"/>
  </r>
  <r>
    <n v="8"/>
    <x v="0"/>
    <x v="8"/>
    <x v="8"/>
    <n v="26"/>
    <x v="2"/>
    <s v="male"/>
    <s v="bacterivore"/>
    <n v="0"/>
    <s v="!!!!"/>
    <x v="2"/>
    <x v="1"/>
    <x v="1"/>
  </r>
  <r>
    <n v="9"/>
    <x v="0"/>
    <x v="8"/>
    <x v="8"/>
    <n v="26"/>
    <x v="2"/>
    <s v="female"/>
    <s v="bacterivore"/>
    <n v="0"/>
    <n v="0"/>
    <x v="2"/>
    <x v="1"/>
    <x v="1"/>
  </r>
  <r>
    <n v="10"/>
    <x v="0"/>
    <x v="8"/>
    <x v="8"/>
    <n v="26"/>
    <x v="2"/>
    <s v="female"/>
    <s v="bacterivore"/>
    <n v="0"/>
    <n v="0"/>
    <x v="2"/>
    <x v="1"/>
    <x v="1"/>
  </r>
  <r>
    <n v="11"/>
    <x v="0"/>
    <x v="8"/>
    <x v="8"/>
    <n v="26"/>
    <x v="2"/>
    <s v="male"/>
    <s v="bacterivore"/>
    <n v="0"/>
    <n v="0"/>
    <x v="2"/>
    <x v="1"/>
    <x v="1"/>
  </r>
  <r>
    <n v="12"/>
    <x v="0"/>
    <x v="8"/>
    <x v="8"/>
    <n v="26"/>
    <x v="16"/>
    <s v="female"/>
    <s v="fungivore"/>
    <n v="0"/>
    <n v="0"/>
    <x v="3"/>
    <x v="1"/>
    <x v="1"/>
  </r>
  <r>
    <n v="13"/>
    <x v="0"/>
    <x v="8"/>
    <x v="8"/>
    <n v="26"/>
    <x v="13"/>
    <s v="female"/>
    <s v="bacterivore"/>
    <n v="0"/>
    <n v="0"/>
    <x v="2"/>
    <x v="5"/>
    <x v="1"/>
  </r>
  <r>
    <n v="14"/>
    <x v="0"/>
    <x v="8"/>
    <x v="8"/>
    <n v="26"/>
    <x v="13"/>
    <s v="female"/>
    <s v="bacterivore"/>
    <n v="0"/>
    <n v="0"/>
    <x v="2"/>
    <x v="5"/>
    <x v="1"/>
  </r>
  <r>
    <n v="15"/>
    <x v="0"/>
    <x v="8"/>
    <x v="8"/>
    <n v="26"/>
    <x v="1"/>
    <s v="female"/>
    <s v="herbivore"/>
    <n v="0"/>
    <s v="????"/>
    <x v="1"/>
    <x v="1"/>
    <x v="0"/>
  </r>
  <r>
    <n v="16"/>
    <x v="0"/>
    <x v="8"/>
    <x v="8"/>
    <n v="26"/>
    <x v="2"/>
    <s v="female"/>
    <s v="bacterivore"/>
    <n v="0"/>
    <n v="0"/>
    <x v="2"/>
    <x v="1"/>
    <x v="1"/>
  </r>
  <r>
    <n v="17"/>
    <x v="0"/>
    <x v="8"/>
    <x v="8"/>
    <n v="26"/>
    <x v="13"/>
    <s v="female"/>
    <s v="bacterivore"/>
    <n v="0"/>
    <s v="!!!!"/>
    <x v="2"/>
    <x v="5"/>
    <x v="1"/>
  </r>
  <r>
    <n v="18"/>
    <x v="0"/>
    <x v="8"/>
    <x v="8"/>
    <n v="26"/>
    <x v="2"/>
    <s v="juvenile"/>
    <s v="bacterivore"/>
    <n v="0"/>
    <n v="0"/>
    <x v="2"/>
    <x v="1"/>
    <x v="1"/>
  </r>
  <r>
    <n v="19"/>
    <x v="0"/>
    <x v="8"/>
    <x v="8"/>
    <n v="26"/>
    <x v="2"/>
    <s v="female"/>
    <s v="bacterivore"/>
    <n v="0"/>
    <n v="0"/>
    <x v="2"/>
    <x v="1"/>
    <x v="1"/>
  </r>
  <r>
    <n v="20"/>
    <x v="0"/>
    <x v="8"/>
    <x v="8"/>
    <n v="26"/>
    <x v="2"/>
    <s v="juvenile"/>
    <s v="bacterivore"/>
    <n v="0"/>
    <n v="0"/>
    <x v="2"/>
    <x v="1"/>
    <x v="1"/>
  </r>
  <r>
    <n v="21"/>
    <x v="0"/>
    <x v="8"/>
    <x v="8"/>
    <n v="26"/>
    <x v="16"/>
    <s v="male"/>
    <s v="fungivore"/>
    <n v="0"/>
    <s v="!!!!"/>
    <x v="3"/>
    <x v="1"/>
    <x v="1"/>
  </r>
  <r>
    <n v="22"/>
    <x v="0"/>
    <x v="8"/>
    <x v="8"/>
    <n v="26"/>
    <x v="10"/>
    <s v="#"/>
    <s v="#"/>
    <n v="0"/>
    <n v="0"/>
    <x v="5"/>
    <x v="3"/>
    <x v="2"/>
  </r>
  <r>
    <n v="23"/>
    <x v="0"/>
    <x v="8"/>
    <x v="8"/>
    <n v="26"/>
    <x v="16"/>
    <s v="female"/>
    <s v="fungivore"/>
    <n v="0"/>
    <n v="0"/>
    <x v="3"/>
    <x v="1"/>
    <x v="1"/>
  </r>
  <r>
    <n v="24"/>
    <x v="0"/>
    <x v="8"/>
    <x v="8"/>
    <n v="26"/>
    <x v="2"/>
    <s v="female"/>
    <s v="bacterivore"/>
    <n v="0"/>
    <n v="0"/>
    <x v="2"/>
    <x v="1"/>
    <x v="1"/>
  </r>
  <r>
    <n v="25"/>
    <x v="0"/>
    <x v="8"/>
    <x v="8"/>
    <n v="26"/>
    <x v="16"/>
    <s v="female"/>
    <s v="fungivore"/>
    <n v="0"/>
    <n v="0"/>
    <x v="3"/>
    <x v="1"/>
    <x v="1"/>
  </r>
  <r>
    <n v="26"/>
    <x v="0"/>
    <x v="8"/>
    <x v="8"/>
    <n v="26"/>
    <x v="16"/>
    <s v="female"/>
    <s v="fungivore"/>
    <n v="0"/>
    <n v="0"/>
    <x v="3"/>
    <x v="1"/>
    <x v="1"/>
  </r>
  <r>
    <n v="27"/>
    <x v="0"/>
    <x v="8"/>
    <x v="8"/>
    <n v="26"/>
    <x v="2"/>
    <s v="female"/>
    <s v="bacterivore"/>
    <n v="0"/>
    <n v="0"/>
    <x v="2"/>
    <x v="1"/>
    <x v="1"/>
  </r>
  <r>
    <n v="28"/>
    <x v="0"/>
    <x v="8"/>
    <x v="8"/>
    <n v="26"/>
    <x v="25"/>
    <s v="female"/>
    <s v="herbivore"/>
    <n v="0"/>
    <s v="!!!!"/>
    <x v="7"/>
    <x v="0"/>
    <x v="0"/>
  </r>
  <r>
    <n v="29"/>
    <x v="0"/>
    <x v="8"/>
    <x v="8"/>
    <n v="26"/>
    <x v="2"/>
    <s v="female"/>
    <s v="bacterivore"/>
    <n v="0"/>
    <n v="0"/>
    <x v="2"/>
    <x v="1"/>
    <x v="1"/>
  </r>
  <r>
    <n v="30"/>
    <x v="0"/>
    <x v="8"/>
    <x v="8"/>
    <n v="26"/>
    <x v="2"/>
    <s v="male"/>
    <s v="bacterivore"/>
    <n v="0"/>
    <n v="0"/>
    <x v="2"/>
    <x v="1"/>
    <x v="1"/>
  </r>
  <r>
    <n v="31"/>
    <x v="0"/>
    <x v="8"/>
    <x v="8"/>
    <n v="26"/>
    <x v="2"/>
    <s v="female"/>
    <s v="bacterivore"/>
    <n v="0"/>
    <n v="0"/>
    <x v="2"/>
    <x v="1"/>
    <x v="1"/>
  </r>
  <r>
    <n v="32"/>
    <x v="0"/>
    <x v="8"/>
    <x v="8"/>
    <n v="26"/>
    <x v="4"/>
    <s v="female"/>
    <s v="fungivore"/>
    <n v="0"/>
    <n v="0"/>
    <x v="3"/>
    <x v="1"/>
    <x v="1"/>
  </r>
  <r>
    <n v="33"/>
    <x v="0"/>
    <x v="8"/>
    <x v="8"/>
    <n v="26"/>
    <x v="4"/>
    <s v="female"/>
    <s v="fungivore"/>
    <n v="0"/>
    <n v="0"/>
    <x v="3"/>
    <x v="1"/>
    <x v="1"/>
  </r>
  <r>
    <n v="34"/>
    <x v="0"/>
    <x v="8"/>
    <x v="8"/>
    <n v="26"/>
    <x v="2"/>
    <s v="female"/>
    <s v="bacterivore"/>
    <n v="0"/>
    <n v="0"/>
    <x v="2"/>
    <x v="1"/>
    <x v="1"/>
  </r>
  <r>
    <n v="35"/>
    <x v="0"/>
    <x v="8"/>
    <x v="8"/>
    <n v="26"/>
    <x v="2"/>
    <s v="male"/>
    <s v="bacterivore"/>
    <n v="0"/>
    <n v="0"/>
    <x v="2"/>
    <x v="1"/>
    <x v="1"/>
  </r>
  <r>
    <n v="36"/>
    <x v="0"/>
    <x v="8"/>
    <x v="8"/>
    <n v="26"/>
    <x v="2"/>
    <s v="female"/>
    <s v="bacterivore"/>
    <n v="0"/>
    <n v="0"/>
    <x v="2"/>
    <x v="1"/>
    <x v="1"/>
  </r>
  <r>
    <n v="37"/>
    <x v="0"/>
    <x v="8"/>
    <x v="8"/>
    <n v="26"/>
    <x v="2"/>
    <s v="female"/>
    <s v="bacterivore"/>
    <n v="0"/>
    <n v="0"/>
    <x v="2"/>
    <x v="1"/>
    <x v="1"/>
  </r>
  <r>
    <n v="38"/>
    <x v="0"/>
    <x v="8"/>
    <x v="8"/>
    <n v="26"/>
    <x v="26"/>
    <s v="female"/>
    <s v="carnivore"/>
    <n v="0"/>
    <n v="0"/>
    <x v="9"/>
    <x v="4"/>
    <x v="1"/>
  </r>
  <r>
    <n v="39"/>
    <x v="0"/>
    <x v="8"/>
    <x v="8"/>
    <n v="26"/>
    <x v="4"/>
    <s v="female"/>
    <s v="fungivore"/>
    <n v="0"/>
    <n v="0"/>
    <x v="3"/>
    <x v="1"/>
    <x v="1"/>
  </r>
  <r>
    <n v="40"/>
    <x v="0"/>
    <x v="8"/>
    <x v="8"/>
    <n v="26"/>
    <x v="26"/>
    <s v="female"/>
    <s v="herbivore"/>
    <n v="0"/>
    <n v="0"/>
    <x v="9"/>
    <x v="4"/>
    <x v="1"/>
  </r>
  <r>
    <n v="41"/>
    <x v="0"/>
    <x v="8"/>
    <x v="8"/>
    <n v="26"/>
    <x v="25"/>
    <s v="female"/>
    <s v="herbivore"/>
    <n v="0"/>
    <n v="0"/>
    <x v="7"/>
    <x v="0"/>
    <x v="0"/>
  </r>
  <r>
    <n v="42"/>
    <x v="0"/>
    <x v="8"/>
    <x v="8"/>
    <n v="26"/>
    <x v="26"/>
    <s v="female"/>
    <s v="herbivore"/>
    <n v="0"/>
    <n v="0"/>
    <x v="9"/>
    <x v="4"/>
    <x v="1"/>
  </r>
  <r>
    <n v="43"/>
    <x v="0"/>
    <x v="8"/>
    <x v="8"/>
    <n v="26"/>
    <x v="2"/>
    <s v="male"/>
    <s v="bacterivore"/>
    <n v="0"/>
    <n v="0"/>
    <x v="2"/>
    <x v="1"/>
    <x v="1"/>
  </r>
  <r>
    <n v="44"/>
    <x v="0"/>
    <x v="8"/>
    <x v="8"/>
    <n v="26"/>
    <x v="2"/>
    <s v="male"/>
    <s v="bacterivore"/>
    <n v="0"/>
    <n v="0"/>
    <x v="2"/>
    <x v="1"/>
    <x v="1"/>
  </r>
  <r>
    <n v="45"/>
    <x v="0"/>
    <x v="8"/>
    <x v="8"/>
    <n v="26"/>
    <x v="2"/>
    <s v="male"/>
    <s v="bacterivore"/>
    <n v="0"/>
    <n v="0"/>
    <x v="2"/>
    <x v="1"/>
    <x v="1"/>
  </r>
  <r>
    <n v="46"/>
    <x v="0"/>
    <x v="8"/>
    <x v="8"/>
    <n v="26"/>
    <x v="2"/>
    <s v="juvenile"/>
    <s v="bacterivore"/>
    <n v="0"/>
    <n v="0"/>
    <x v="2"/>
    <x v="1"/>
    <x v="1"/>
  </r>
  <r>
    <n v="47"/>
    <x v="0"/>
    <x v="8"/>
    <x v="8"/>
    <n v="26"/>
    <x v="2"/>
    <s v="juvenile"/>
    <s v="bacterivore"/>
    <n v="0"/>
    <n v="0"/>
    <x v="2"/>
    <x v="1"/>
    <x v="1"/>
  </r>
  <r>
    <n v="48"/>
    <x v="0"/>
    <x v="8"/>
    <x v="8"/>
    <n v="26"/>
    <x v="17"/>
    <s v="unknown"/>
    <s v="unknown"/>
    <n v="0"/>
    <s v="????"/>
    <x v="8"/>
    <x v="6"/>
    <x v="3"/>
  </r>
  <r>
    <n v="49"/>
    <x v="0"/>
    <x v="8"/>
    <x v="8"/>
    <n v="26"/>
    <x v="25"/>
    <s v="female"/>
    <s v="herbivore"/>
    <n v="0"/>
    <n v="0"/>
    <x v="7"/>
    <x v="0"/>
    <x v="0"/>
  </r>
  <r>
    <n v="50"/>
    <x v="0"/>
    <x v="8"/>
    <x v="8"/>
    <n v="26"/>
    <x v="22"/>
    <s v="female"/>
    <s v="bacterivore"/>
    <n v="0"/>
    <n v="0"/>
    <x v="2"/>
    <x v="2"/>
    <x v="1"/>
  </r>
  <r>
    <n v="51"/>
    <x v="0"/>
    <x v="8"/>
    <x v="8"/>
    <n v="26"/>
    <x v="1"/>
    <s v="female"/>
    <s v="herbivore"/>
    <n v="0"/>
    <s v="!!!!"/>
    <x v="1"/>
    <x v="1"/>
    <x v="0"/>
  </r>
  <r>
    <n v="52"/>
    <x v="0"/>
    <x v="8"/>
    <x v="8"/>
    <n v="26"/>
    <x v="2"/>
    <s v="female"/>
    <s v="bacterivore"/>
    <n v="0"/>
    <n v="0"/>
    <x v="2"/>
    <x v="1"/>
    <x v="1"/>
  </r>
  <r>
    <n v="53"/>
    <x v="0"/>
    <x v="8"/>
    <x v="8"/>
    <n v="26"/>
    <x v="2"/>
    <s v="female"/>
    <s v="bacterivore"/>
    <n v="0"/>
    <n v="0"/>
    <x v="2"/>
    <x v="1"/>
    <x v="1"/>
  </r>
  <r>
    <n v="54"/>
    <x v="0"/>
    <x v="8"/>
    <x v="8"/>
    <n v="26"/>
    <x v="2"/>
    <s v="female"/>
    <s v="bacterivore"/>
    <n v="0"/>
    <n v="0"/>
    <x v="2"/>
    <x v="1"/>
    <x v="1"/>
  </r>
  <r>
    <n v="55"/>
    <x v="0"/>
    <x v="8"/>
    <x v="8"/>
    <n v="26"/>
    <x v="2"/>
    <s v="female"/>
    <s v="bacterivore"/>
    <n v="0"/>
    <n v="0"/>
    <x v="2"/>
    <x v="1"/>
    <x v="1"/>
  </r>
  <r>
    <n v="56"/>
    <x v="0"/>
    <x v="8"/>
    <x v="8"/>
    <n v="26"/>
    <x v="4"/>
    <s v="female"/>
    <s v="fungivore"/>
    <n v="0"/>
    <n v="0"/>
    <x v="3"/>
    <x v="1"/>
    <x v="1"/>
  </r>
  <r>
    <n v="57"/>
    <x v="0"/>
    <x v="8"/>
    <x v="8"/>
    <n v="26"/>
    <x v="13"/>
    <s v="juvenile"/>
    <s v="bacterivore"/>
    <n v="0"/>
    <n v="0"/>
    <x v="2"/>
    <x v="5"/>
    <x v="1"/>
  </r>
  <r>
    <n v="58"/>
    <x v="0"/>
    <x v="8"/>
    <x v="8"/>
    <n v="26"/>
    <x v="2"/>
    <s v="juvenile"/>
    <s v="bacterivore"/>
    <n v="0"/>
    <n v="0"/>
    <x v="2"/>
    <x v="1"/>
    <x v="1"/>
  </r>
  <r>
    <n v="59"/>
    <x v="0"/>
    <x v="8"/>
    <x v="8"/>
    <n v="26"/>
    <x v="2"/>
    <s v="juvenile"/>
    <s v="bacterivore"/>
    <n v="0"/>
    <n v="0"/>
    <x v="2"/>
    <x v="1"/>
    <x v="1"/>
  </r>
  <r>
    <n v="60"/>
    <x v="0"/>
    <x v="8"/>
    <x v="8"/>
    <n v="26"/>
    <x v="4"/>
    <s v="female"/>
    <s v="fungivore"/>
    <n v="0"/>
    <n v="0"/>
    <x v="3"/>
    <x v="1"/>
    <x v="1"/>
  </r>
  <r>
    <n v="61"/>
    <x v="0"/>
    <x v="8"/>
    <x v="8"/>
    <n v="26"/>
    <x v="2"/>
    <s v="female"/>
    <s v="bacterivore"/>
    <n v="0"/>
    <n v="0"/>
    <x v="2"/>
    <x v="1"/>
    <x v="1"/>
  </r>
  <r>
    <n v="62"/>
    <x v="0"/>
    <x v="8"/>
    <x v="8"/>
    <n v="26"/>
    <x v="4"/>
    <s v="juvenile"/>
    <s v="fungivore"/>
    <n v="0"/>
    <n v="0"/>
    <x v="3"/>
    <x v="1"/>
    <x v="1"/>
  </r>
  <r>
    <n v="63"/>
    <x v="0"/>
    <x v="8"/>
    <x v="8"/>
    <n v="26"/>
    <x v="4"/>
    <s v="female"/>
    <s v="fungivore"/>
    <n v="0"/>
    <n v="0"/>
    <x v="3"/>
    <x v="1"/>
    <x v="1"/>
  </r>
  <r>
    <n v="64"/>
    <x v="0"/>
    <x v="8"/>
    <x v="8"/>
    <n v="26"/>
    <x v="4"/>
    <s v="female"/>
    <s v="fungivore"/>
    <n v="0"/>
    <n v="0"/>
    <x v="3"/>
    <x v="1"/>
    <x v="1"/>
  </r>
  <r>
    <n v="65"/>
    <x v="0"/>
    <x v="8"/>
    <x v="8"/>
    <n v="26"/>
    <x v="2"/>
    <s v="female"/>
    <s v="bacterivore"/>
    <n v="0"/>
    <n v="0"/>
    <x v="2"/>
    <x v="1"/>
    <x v="1"/>
  </r>
  <r>
    <n v="66"/>
    <x v="0"/>
    <x v="8"/>
    <x v="8"/>
    <n v="26"/>
    <x v="2"/>
    <s v="female"/>
    <s v="bacterivore"/>
    <n v="0"/>
    <s v="!!!!"/>
    <x v="2"/>
    <x v="1"/>
    <x v="1"/>
  </r>
  <r>
    <n v="67"/>
    <x v="0"/>
    <x v="8"/>
    <x v="8"/>
    <n v="26"/>
    <x v="13"/>
    <s v="juvenile"/>
    <s v="bacterivore"/>
    <n v="0"/>
    <n v="0"/>
    <x v="2"/>
    <x v="5"/>
    <x v="1"/>
  </r>
  <r>
    <n v="68"/>
    <x v="0"/>
    <x v="8"/>
    <x v="8"/>
    <n v="26"/>
    <x v="4"/>
    <s v="female"/>
    <s v="fungivore"/>
    <n v="0"/>
    <n v="0"/>
    <x v="3"/>
    <x v="1"/>
    <x v="1"/>
  </r>
  <r>
    <n v="69"/>
    <x v="0"/>
    <x v="8"/>
    <x v="8"/>
    <n v="26"/>
    <x v="17"/>
    <s v="unknown"/>
    <s v="unknown"/>
    <n v="0"/>
    <s v="????"/>
    <x v="8"/>
    <x v="6"/>
    <x v="3"/>
  </r>
  <r>
    <n v="70"/>
    <x v="0"/>
    <x v="8"/>
    <x v="8"/>
    <n v="26"/>
    <x v="22"/>
    <s v="female"/>
    <s v="bacterivore"/>
    <n v="0"/>
    <n v="0"/>
    <x v="2"/>
    <x v="2"/>
    <x v="1"/>
  </r>
  <r>
    <n v="71"/>
    <x v="0"/>
    <x v="8"/>
    <x v="8"/>
    <n v="26"/>
    <x v="13"/>
    <s v="juvenile"/>
    <s v="bacterivore"/>
    <n v="0"/>
    <n v="0"/>
    <x v="2"/>
    <x v="5"/>
    <x v="1"/>
  </r>
  <r>
    <n v="72"/>
    <x v="0"/>
    <x v="8"/>
    <x v="8"/>
    <n v="26"/>
    <x v="4"/>
    <s v="female"/>
    <s v="fungivore"/>
    <n v="0"/>
    <n v="0"/>
    <x v="3"/>
    <x v="1"/>
    <x v="1"/>
  </r>
  <r>
    <n v="73"/>
    <x v="0"/>
    <x v="8"/>
    <x v="8"/>
    <n v="26"/>
    <x v="4"/>
    <s v="female"/>
    <s v="fungivore"/>
    <n v="0"/>
    <n v="0"/>
    <x v="3"/>
    <x v="1"/>
    <x v="1"/>
  </r>
  <r>
    <n v="74"/>
    <x v="0"/>
    <x v="8"/>
    <x v="8"/>
    <n v="26"/>
    <x v="2"/>
    <s v="juvenile"/>
    <s v="bacterivore"/>
    <n v="0"/>
    <n v="0"/>
    <x v="2"/>
    <x v="1"/>
    <x v="1"/>
  </r>
  <r>
    <n v="75"/>
    <x v="0"/>
    <x v="8"/>
    <x v="8"/>
    <n v="26"/>
    <x v="2"/>
    <s v="juvenile"/>
    <s v="bacterivore"/>
    <n v="0"/>
    <n v="0"/>
    <x v="2"/>
    <x v="1"/>
    <x v="1"/>
  </r>
  <r>
    <n v="76"/>
    <x v="0"/>
    <x v="8"/>
    <x v="8"/>
    <n v="26"/>
    <x v="4"/>
    <s v="juvenile"/>
    <s v="fungivore"/>
    <n v="0"/>
    <n v="0"/>
    <x v="3"/>
    <x v="1"/>
    <x v="1"/>
  </r>
  <r>
    <n v="77"/>
    <x v="0"/>
    <x v="8"/>
    <x v="8"/>
    <n v="26"/>
    <x v="2"/>
    <s v="female"/>
    <s v="bacterivore"/>
    <n v="0"/>
    <n v="0"/>
    <x v="2"/>
    <x v="1"/>
    <x v="1"/>
  </r>
  <r>
    <n v="78"/>
    <x v="0"/>
    <x v="8"/>
    <x v="8"/>
    <n v="26"/>
    <x v="7"/>
    <s v="juvenile"/>
    <s v="omnivore"/>
    <n v="0"/>
    <n v="0"/>
    <x v="6"/>
    <x v="4"/>
    <x v="1"/>
  </r>
  <r>
    <n v="79"/>
    <x v="0"/>
    <x v="8"/>
    <x v="8"/>
    <n v="26"/>
    <x v="4"/>
    <s v="female"/>
    <s v="fungivore"/>
    <n v="0"/>
    <n v="0"/>
    <x v="3"/>
    <x v="1"/>
    <x v="1"/>
  </r>
  <r>
    <n v="80"/>
    <x v="0"/>
    <x v="8"/>
    <x v="8"/>
    <n v="26"/>
    <x v="10"/>
    <s v="#"/>
    <s v="#"/>
    <n v="0"/>
    <n v="0"/>
    <x v="5"/>
    <x v="3"/>
    <x v="2"/>
  </r>
  <r>
    <n v="81"/>
    <x v="0"/>
    <x v="8"/>
    <x v="8"/>
    <n v="26"/>
    <x v="13"/>
    <s v="juvenile"/>
    <s v="bacterivore"/>
    <n v="0"/>
    <n v="0"/>
    <x v="2"/>
    <x v="5"/>
    <x v="1"/>
  </r>
  <r>
    <n v="82"/>
    <x v="0"/>
    <x v="8"/>
    <x v="8"/>
    <n v="26"/>
    <x v="25"/>
    <s v="female"/>
    <s v="herbivore"/>
    <n v="0"/>
    <n v="0"/>
    <x v="7"/>
    <x v="0"/>
    <x v="0"/>
  </r>
  <r>
    <n v="83"/>
    <x v="0"/>
    <x v="8"/>
    <x v="8"/>
    <n v="26"/>
    <x v="25"/>
    <s v="female"/>
    <s v="herbivore"/>
    <n v="0"/>
    <n v="0"/>
    <x v="7"/>
    <x v="0"/>
    <x v="0"/>
  </r>
  <r>
    <n v="84"/>
    <x v="0"/>
    <x v="8"/>
    <x v="8"/>
    <n v="26"/>
    <x v="2"/>
    <s v="female"/>
    <s v="bacterivore"/>
    <n v="0"/>
    <n v="0"/>
    <x v="2"/>
    <x v="1"/>
    <x v="1"/>
  </r>
  <r>
    <n v="85"/>
    <x v="0"/>
    <x v="8"/>
    <x v="8"/>
    <n v="26"/>
    <x v="2"/>
    <s v="female"/>
    <s v="bacterivore"/>
    <n v="0"/>
    <n v="0"/>
    <x v="2"/>
    <x v="1"/>
    <x v="1"/>
  </r>
  <r>
    <n v="86"/>
    <x v="0"/>
    <x v="8"/>
    <x v="8"/>
    <n v="26"/>
    <x v="16"/>
    <s v="male"/>
    <s v="fungivore"/>
    <n v="0"/>
    <s v="!!!!"/>
    <x v="3"/>
    <x v="1"/>
    <x v="1"/>
  </r>
  <r>
    <n v="87"/>
    <x v="0"/>
    <x v="8"/>
    <x v="8"/>
    <n v="26"/>
    <x v="2"/>
    <s v="female"/>
    <s v="bacterivore"/>
    <n v="0"/>
    <n v="0"/>
    <x v="2"/>
    <x v="1"/>
    <x v="1"/>
  </r>
  <r>
    <n v="88"/>
    <x v="0"/>
    <x v="8"/>
    <x v="8"/>
    <n v="26"/>
    <x v="2"/>
    <s v="female"/>
    <s v="bacterivore"/>
    <n v="0"/>
    <n v="0"/>
    <x v="2"/>
    <x v="1"/>
    <x v="1"/>
  </r>
  <r>
    <n v="89"/>
    <x v="0"/>
    <x v="8"/>
    <x v="8"/>
    <n v="26"/>
    <x v="4"/>
    <s v="female"/>
    <s v="fungivore"/>
    <n v="0"/>
    <n v="0"/>
    <x v="3"/>
    <x v="1"/>
    <x v="1"/>
  </r>
  <r>
    <n v="90"/>
    <x v="0"/>
    <x v="8"/>
    <x v="8"/>
    <n v="26"/>
    <x v="4"/>
    <s v="female"/>
    <s v="fungivore"/>
    <n v="0"/>
    <n v="0"/>
    <x v="3"/>
    <x v="1"/>
    <x v="1"/>
  </r>
  <r>
    <n v="91"/>
    <x v="0"/>
    <x v="8"/>
    <x v="8"/>
    <n v="26"/>
    <x v="2"/>
    <s v="female"/>
    <s v="bacterivore"/>
    <n v="0"/>
    <n v="0"/>
    <x v="2"/>
    <x v="1"/>
    <x v="1"/>
  </r>
  <r>
    <n v="92"/>
    <x v="0"/>
    <x v="8"/>
    <x v="8"/>
    <n v="26"/>
    <x v="2"/>
    <s v="juvenile"/>
    <s v="bacterivore"/>
    <n v="0"/>
    <n v="0"/>
    <x v="2"/>
    <x v="1"/>
    <x v="1"/>
  </r>
  <r>
    <n v="93"/>
    <x v="0"/>
    <x v="8"/>
    <x v="8"/>
    <n v="26"/>
    <x v="17"/>
    <s v="female"/>
    <s v="unknown"/>
    <n v="0"/>
    <s v="????"/>
    <x v="8"/>
    <x v="6"/>
    <x v="3"/>
  </r>
  <r>
    <n v="94"/>
    <x v="0"/>
    <x v="8"/>
    <x v="8"/>
    <n v="26"/>
    <x v="13"/>
    <s v="female"/>
    <s v="bacterivore"/>
    <n v="0"/>
    <n v="0"/>
    <x v="2"/>
    <x v="5"/>
    <x v="1"/>
  </r>
  <r>
    <n v="95"/>
    <x v="0"/>
    <x v="8"/>
    <x v="8"/>
    <n v="26"/>
    <x v="13"/>
    <s v="female"/>
    <s v="bacterivore"/>
    <n v="0"/>
    <s v="!!!!"/>
    <x v="2"/>
    <x v="5"/>
    <x v="1"/>
  </r>
  <r>
    <n v="96"/>
    <x v="0"/>
    <x v="8"/>
    <x v="8"/>
    <n v="26"/>
    <x v="2"/>
    <s v="female"/>
    <s v="bacterivore"/>
    <n v="0"/>
    <n v="0"/>
    <x v="2"/>
    <x v="1"/>
    <x v="1"/>
  </r>
  <r>
    <n v="97"/>
    <x v="0"/>
    <x v="8"/>
    <x v="8"/>
    <n v="26"/>
    <x v="20"/>
    <s v="female"/>
    <s v="fungivore"/>
    <n v="0"/>
    <s v="!!!!"/>
    <x v="3"/>
    <x v="0"/>
    <x v="1"/>
  </r>
  <r>
    <n v="98"/>
    <x v="0"/>
    <x v="8"/>
    <x v="8"/>
    <n v="26"/>
    <x v="2"/>
    <s v="female"/>
    <s v="bacterivore"/>
    <n v="0"/>
    <n v="0"/>
    <x v="2"/>
    <x v="1"/>
    <x v="1"/>
  </r>
  <r>
    <n v="99"/>
    <x v="0"/>
    <x v="8"/>
    <x v="8"/>
    <n v="26"/>
    <x v="2"/>
    <s v="juvenile"/>
    <s v="bacterivore"/>
    <n v="0"/>
    <n v="0"/>
    <x v="2"/>
    <x v="1"/>
    <x v="1"/>
  </r>
  <r>
    <n v="100"/>
    <x v="0"/>
    <x v="8"/>
    <x v="8"/>
    <n v="26"/>
    <x v="1"/>
    <s v="female"/>
    <s v="herbivore"/>
    <n v="0"/>
    <n v="0"/>
    <x v="1"/>
    <x v="1"/>
    <x v="0"/>
  </r>
  <r>
    <n v="101"/>
    <x v="0"/>
    <x v="8"/>
    <x v="8"/>
    <n v="26"/>
    <x v="2"/>
    <s v="juvenile"/>
    <s v="bacterivore"/>
    <n v="0"/>
    <n v="0"/>
    <x v="2"/>
    <x v="1"/>
    <x v="1"/>
  </r>
  <r>
    <n v="102"/>
    <x v="0"/>
    <x v="8"/>
    <x v="8"/>
    <n v="26"/>
    <x v="25"/>
    <s v="juvenile"/>
    <s v="herbivore"/>
    <n v="0"/>
    <n v="0"/>
    <x v="7"/>
    <x v="0"/>
    <x v="0"/>
  </r>
  <r>
    <n v="103"/>
    <x v="0"/>
    <x v="8"/>
    <x v="8"/>
    <n v="26"/>
    <x v="2"/>
    <s v="male"/>
    <s v="bacterivore"/>
    <n v="0"/>
    <n v="0"/>
    <x v="2"/>
    <x v="1"/>
    <x v="1"/>
  </r>
  <r>
    <n v="104"/>
    <x v="0"/>
    <x v="8"/>
    <x v="8"/>
    <n v="26"/>
    <x v="2"/>
    <s v="juvenile"/>
    <s v="bacterivore"/>
    <n v="0"/>
    <n v="0"/>
    <x v="2"/>
    <x v="1"/>
    <x v="1"/>
  </r>
  <r>
    <n v="105"/>
    <x v="0"/>
    <x v="8"/>
    <x v="8"/>
    <n v="26"/>
    <x v="2"/>
    <s v="female"/>
    <s v="bacterivore"/>
    <n v="0"/>
    <n v="0"/>
    <x v="2"/>
    <x v="1"/>
    <x v="1"/>
  </r>
  <r>
    <n v="106"/>
    <x v="0"/>
    <x v="8"/>
    <x v="8"/>
    <n v="26"/>
    <x v="2"/>
    <s v="female"/>
    <s v="bacterivore"/>
    <n v="0"/>
    <n v="0"/>
    <x v="2"/>
    <x v="1"/>
    <x v="1"/>
  </r>
  <r>
    <n v="107"/>
    <x v="0"/>
    <x v="8"/>
    <x v="8"/>
    <n v="26"/>
    <x v="4"/>
    <s v="female"/>
    <s v="fungivore"/>
    <n v="0"/>
    <n v="0"/>
    <x v="3"/>
    <x v="1"/>
    <x v="1"/>
  </r>
  <r>
    <n v="108"/>
    <x v="0"/>
    <x v="8"/>
    <x v="8"/>
    <n v="26"/>
    <x v="4"/>
    <s v="female"/>
    <s v="fungivore"/>
    <n v="0"/>
    <n v="0"/>
    <x v="3"/>
    <x v="1"/>
    <x v="1"/>
  </r>
  <r>
    <n v="109"/>
    <x v="0"/>
    <x v="8"/>
    <x v="8"/>
    <n v="26"/>
    <x v="20"/>
    <s v="female"/>
    <s v="fungivore"/>
    <n v="0"/>
    <n v="0"/>
    <x v="3"/>
    <x v="0"/>
    <x v="1"/>
  </r>
  <r>
    <n v="110"/>
    <x v="0"/>
    <x v="8"/>
    <x v="8"/>
    <n v="26"/>
    <x v="25"/>
    <s v="female"/>
    <s v="herbivore"/>
    <n v="0"/>
    <n v="0"/>
    <x v="7"/>
    <x v="0"/>
    <x v="0"/>
  </r>
  <r>
    <n v="111"/>
    <x v="0"/>
    <x v="8"/>
    <x v="8"/>
    <n v="26"/>
    <x v="2"/>
    <s v="juvenile"/>
    <s v="bacterivore"/>
    <n v="0"/>
    <n v="0"/>
    <x v="2"/>
    <x v="1"/>
    <x v="1"/>
  </r>
  <r>
    <n v="112"/>
    <x v="0"/>
    <x v="8"/>
    <x v="8"/>
    <n v="26"/>
    <x v="4"/>
    <s v="female"/>
    <s v="fungivore"/>
    <n v="0"/>
    <n v="0"/>
    <x v="3"/>
    <x v="1"/>
    <x v="1"/>
  </r>
  <r>
    <n v="113"/>
    <x v="0"/>
    <x v="8"/>
    <x v="8"/>
    <n v="26"/>
    <x v="13"/>
    <s v="juvenile"/>
    <s v="bacterivore"/>
    <n v="0"/>
    <n v="0"/>
    <x v="2"/>
    <x v="5"/>
    <x v="1"/>
  </r>
  <r>
    <n v="114"/>
    <x v="0"/>
    <x v="8"/>
    <x v="8"/>
    <n v="26"/>
    <x v="13"/>
    <s v="female"/>
    <s v="bacterivore"/>
    <n v="0"/>
    <n v="0"/>
    <x v="2"/>
    <x v="5"/>
    <x v="1"/>
  </r>
  <r>
    <n v="115"/>
    <x v="0"/>
    <x v="8"/>
    <x v="8"/>
    <n v="26"/>
    <x v="1"/>
    <s v="female"/>
    <s v="herbivore"/>
    <n v="0"/>
    <n v="0"/>
    <x v="1"/>
    <x v="1"/>
    <x v="0"/>
  </r>
  <r>
    <n v="1"/>
    <x v="0"/>
    <x v="9"/>
    <x v="9"/>
    <n v="29"/>
    <x v="1"/>
    <s v="female"/>
    <s v="herbivore"/>
    <n v="0"/>
    <n v="0"/>
    <x v="1"/>
    <x v="1"/>
    <x v="0"/>
  </r>
  <r>
    <n v="2"/>
    <x v="0"/>
    <x v="9"/>
    <x v="9"/>
    <n v="29"/>
    <x v="1"/>
    <s v="female"/>
    <s v="herbivore"/>
    <n v="0"/>
    <n v="0"/>
    <x v="1"/>
    <x v="1"/>
    <x v="0"/>
  </r>
  <r>
    <n v="3"/>
    <x v="0"/>
    <x v="9"/>
    <x v="9"/>
    <n v="29"/>
    <x v="13"/>
    <s v="female"/>
    <s v="bacterivore"/>
    <n v="0"/>
    <n v="0"/>
    <x v="2"/>
    <x v="5"/>
    <x v="1"/>
  </r>
  <r>
    <n v="4"/>
    <x v="0"/>
    <x v="9"/>
    <x v="9"/>
    <n v="29"/>
    <x v="1"/>
    <s v="male"/>
    <s v="herbivore"/>
    <n v="0"/>
    <n v="0"/>
    <x v="1"/>
    <x v="1"/>
    <x v="0"/>
  </r>
  <r>
    <n v="5"/>
    <x v="0"/>
    <x v="9"/>
    <x v="9"/>
    <n v="29"/>
    <x v="1"/>
    <s v="female"/>
    <s v="herbivore"/>
    <n v="0"/>
    <n v="0"/>
    <x v="1"/>
    <x v="1"/>
    <x v="0"/>
  </r>
  <r>
    <n v="6"/>
    <x v="0"/>
    <x v="9"/>
    <x v="9"/>
    <n v="29"/>
    <x v="2"/>
    <s v="female"/>
    <s v="bacterivore"/>
    <n v="0"/>
    <n v="0"/>
    <x v="2"/>
    <x v="1"/>
    <x v="1"/>
  </r>
  <r>
    <n v="7"/>
    <x v="0"/>
    <x v="9"/>
    <x v="9"/>
    <n v="29"/>
    <x v="8"/>
    <s v="juvenile"/>
    <s v="omnivore"/>
    <n v="0"/>
    <n v="0"/>
    <x v="6"/>
    <x v="2"/>
    <x v="1"/>
  </r>
  <r>
    <n v="8"/>
    <x v="0"/>
    <x v="9"/>
    <x v="9"/>
    <n v="29"/>
    <x v="4"/>
    <s v="male"/>
    <s v="fungivore"/>
    <n v="0"/>
    <n v="0"/>
    <x v="3"/>
    <x v="1"/>
    <x v="1"/>
  </r>
  <r>
    <n v="9"/>
    <x v="0"/>
    <x v="9"/>
    <x v="9"/>
    <n v="29"/>
    <x v="19"/>
    <s v="female"/>
    <s v="bacterivore"/>
    <n v="0"/>
    <n v="0"/>
    <x v="2"/>
    <x v="5"/>
    <x v="1"/>
  </r>
  <r>
    <n v="10"/>
    <x v="0"/>
    <x v="9"/>
    <x v="9"/>
    <n v="29"/>
    <x v="1"/>
    <s v="male"/>
    <s v="herbivore"/>
    <n v="0"/>
    <n v="0"/>
    <x v="1"/>
    <x v="1"/>
    <x v="0"/>
  </r>
  <r>
    <n v="11"/>
    <x v="0"/>
    <x v="9"/>
    <x v="9"/>
    <n v="29"/>
    <x v="13"/>
    <s v="female"/>
    <s v="bacterivore"/>
    <n v="0"/>
    <s v="!!!!"/>
    <x v="2"/>
    <x v="5"/>
    <x v="1"/>
  </r>
  <r>
    <n v="12"/>
    <x v="0"/>
    <x v="9"/>
    <x v="9"/>
    <n v="29"/>
    <x v="1"/>
    <s v="male"/>
    <s v="herbivore"/>
    <n v="0"/>
    <n v="0"/>
    <x v="1"/>
    <x v="1"/>
    <x v="0"/>
  </r>
  <r>
    <n v="13"/>
    <x v="0"/>
    <x v="9"/>
    <x v="9"/>
    <n v="29"/>
    <x v="1"/>
    <s v="female"/>
    <s v="herbivore"/>
    <n v="0"/>
    <n v="0"/>
    <x v="1"/>
    <x v="1"/>
    <x v="0"/>
  </r>
  <r>
    <n v="14"/>
    <x v="0"/>
    <x v="9"/>
    <x v="9"/>
    <n v="29"/>
    <x v="2"/>
    <s v="female"/>
    <s v="bacterivore"/>
    <n v="0"/>
    <n v="0"/>
    <x v="2"/>
    <x v="1"/>
    <x v="1"/>
  </r>
  <r>
    <n v="15"/>
    <x v="0"/>
    <x v="9"/>
    <x v="9"/>
    <n v="29"/>
    <x v="1"/>
    <s v="juvenile"/>
    <s v="herbivore"/>
    <n v="0"/>
    <n v="0"/>
    <x v="1"/>
    <x v="1"/>
    <x v="0"/>
  </r>
  <r>
    <n v="16"/>
    <x v="0"/>
    <x v="9"/>
    <x v="9"/>
    <n v="29"/>
    <x v="1"/>
    <s v="female"/>
    <s v="herbivore"/>
    <n v="0"/>
    <n v="0"/>
    <x v="1"/>
    <x v="1"/>
    <x v="0"/>
  </r>
  <r>
    <n v="17"/>
    <x v="0"/>
    <x v="9"/>
    <x v="9"/>
    <n v="29"/>
    <x v="2"/>
    <s v="female"/>
    <s v="bacterivore"/>
    <n v="0"/>
    <n v="0"/>
    <x v="2"/>
    <x v="1"/>
    <x v="1"/>
  </r>
  <r>
    <n v="18"/>
    <x v="0"/>
    <x v="9"/>
    <x v="9"/>
    <n v="29"/>
    <x v="1"/>
    <s v="juvenile"/>
    <s v="herbivore"/>
    <n v="0"/>
    <n v="0"/>
    <x v="1"/>
    <x v="1"/>
    <x v="0"/>
  </r>
  <r>
    <n v="19"/>
    <x v="0"/>
    <x v="9"/>
    <x v="9"/>
    <n v="29"/>
    <x v="2"/>
    <s v="female"/>
    <s v="bacterivore"/>
    <n v="0"/>
    <n v="0"/>
    <x v="2"/>
    <x v="1"/>
    <x v="1"/>
  </r>
  <r>
    <n v="20"/>
    <x v="0"/>
    <x v="9"/>
    <x v="9"/>
    <n v="29"/>
    <x v="1"/>
    <s v="juvenile"/>
    <s v="herbivore"/>
    <n v="0"/>
    <n v="0"/>
    <x v="1"/>
    <x v="1"/>
    <x v="0"/>
  </r>
  <r>
    <n v="21"/>
    <x v="0"/>
    <x v="9"/>
    <x v="9"/>
    <n v="29"/>
    <x v="1"/>
    <s v="female"/>
    <s v="herbivore"/>
    <n v="0"/>
    <n v="0"/>
    <x v="1"/>
    <x v="1"/>
    <x v="0"/>
  </r>
  <r>
    <n v="22"/>
    <x v="0"/>
    <x v="9"/>
    <x v="9"/>
    <n v="29"/>
    <x v="2"/>
    <s v="male"/>
    <s v="bacterivore"/>
    <n v="0"/>
    <n v="0"/>
    <x v="2"/>
    <x v="1"/>
    <x v="1"/>
  </r>
  <r>
    <n v="23"/>
    <x v="0"/>
    <x v="9"/>
    <x v="9"/>
    <n v="29"/>
    <x v="2"/>
    <s v="female"/>
    <s v="bacterivore"/>
    <n v="0"/>
    <n v="0"/>
    <x v="2"/>
    <x v="1"/>
    <x v="1"/>
  </r>
  <r>
    <n v="24"/>
    <x v="0"/>
    <x v="9"/>
    <x v="9"/>
    <n v="29"/>
    <x v="1"/>
    <s v="male"/>
    <s v="herbivore"/>
    <n v="0"/>
    <n v="0"/>
    <x v="1"/>
    <x v="1"/>
    <x v="0"/>
  </r>
  <r>
    <n v="25"/>
    <x v="0"/>
    <x v="9"/>
    <x v="9"/>
    <n v="29"/>
    <x v="1"/>
    <s v="female"/>
    <s v="herbivore"/>
    <n v="0"/>
    <n v="0"/>
    <x v="1"/>
    <x v="1"/>
    <x v="0"/>
  </r>
  <r>
    <n v="26"/>
    <x v="0"/>
    <x v="9"/>
    <x v="9"/>
    <n v="29"/>
    <x v="1"/>
    <s v="male"/>
    <s v="herbivore"/>
    <n v="0"/>
    <n v="0"/>
    <x v="1"/>
    <x v="1"/>
    <x v="0"/>
  </r>
  <r>
    <n v="27"/>
    <x v="0"/>
    <x v="9"/>
    <x v="9"/>
    <n v="29"/>
    <x v="4"/>
    <s v="female"/>
    <s v="fungivore"/>
    <n v="0"/>
    <n v="0"/>
    <x v="3"/>
    <x v="1"/>
    <x v="1"/>
  </r>
  <r>
    <n v="28"/>
    <x v="0"/>
    <x v="9"/>
    <x v="9"/>
    <n v="29"/>
    <x v="2"/>
    <s v="female"/>
    <s v="bacterivore"/>
    <n v="0"/>
    <n v="0"/>
    <x v="2"/>
    <x v="1"/>
    <x v="1"/>
  </r>
  <r>
    <n v="29"/>
    <x v="0"/>
    <x v="9"/>
    <x v="9"/>
    <n v="29"/>
    <x v="1"/>
    <s v="female"/>
    <s v="herbivore"/>
    <n v="0"/>
    <n v="0"/>
    <x v="1"/>
    <x v="1"/>
    <x v="0"/>
  </r>
  <r>
    <n v="30"/>
    <x v="0"/>
    <x v="9"/>
    <x v="9"/>
    <n v="29"/>
    <x v="0"/>
    <s v="juvenile"/>
    <s v="herbivore"/>
    <n v="0"/>
    <n v="0"/>
    <x v="0"/>
    <x v="0"/>
    <x v="0"/>
  </r>
  <r>
    <n v="31"/>
    <x v="0"/>
    <x v="9"/>
    <x v="9"/>
    <n v="29"/>
    <x v="1"/>
    <s v="female"/>
    <s v="herbivore"/>
    <n v="0"/>
    <n v="0"/>
    <x v="1"/>
    <x v="1"/>
    <x v="0"/>
  </r>
  <r>
    <n v="32"/>
    <x v="0"/>
    <x v="9"/>
    <x v="9"/>
    <n v="29"/>
    <x v="11"/>
    <s v="female"/>
    <s v="bacterivore"/>
    <n v="0"/>
    <n v="0"/>
    <x v="2"/>
    <x v="1"/>
    <x v="1"/>
  </r>
  <r>
    <n v="33"/>
    <x v="0"/>
    <x v="9"/>
    <x v="9"/>
    <n v="29"/>
    <x v="1"/>
    <s v="female"/>
    <s v="herbivore"/>
    <n v="0"/>
    <n v="0"/>
    <x v="1"/>
    <x v="1"/>
    <x v="0"/>
  </r>
  <r>
    <n v="34"/>
    <x v="0"/>
    <x v="9"/>
    <x v="9"/>
    <n v="29"/>
    <x v="1"/>
    <s v="female"/>
    <s v="herbivore"/>
    <n v="0"/>
    <n v="0"/>
    <x v="1"/>
    <x v="1"/>
    <x v="0"/>
  </r>
  <r>
    <n v="35"/>
    <x v="0"/>
    <x v="9"/>
    <x v="9"/>
    <n v="29"/>
    <x v="7"/>
    <s v="juvenile"/>
    <s v="omnivore"/>
    <n v="0"/>
    <n v="0"/>
    <x v="6"/>
    <x v="4"/>
    <x v="1"/>
  </r>
  <r>
    <n v="36"/>
    <x v="0"/>
    <x v="9"/>
    <x v="9"/>
    <n v="29"/>
    <x v="1"/>
    <s v="female"/>
    <s v="herbivore"/>
    <n v="0"/>
    <n v="0"/>
    <x v="1"/>
    <x v="1"/>
    <x v="0"/>
  </r>
  <r>
    <n v="37"/>
    <x v="0"/>
    <x v="9"/>
    <x v="9"/>
    <n v="29"/>
    <x v="1"/>
    <s v="juvenile"/>
    <s v="herbivore"/>
    <n v="0"/>
    <n v="0"/>
    <x v="1"/>
    <x v="1"/>
    <x v="0"/>
  </r>
  <r>
    <n v="38"/>
    <x v="0"/>
    <x v="9"/>
    <x v="9"/>
    <n v="29"/>
    <x v="13"/>
    <s v="juvenile"/>
    <s v="bacterivore"/>
    <n v="0"/>
    <n v="0"/>
    <x v="2"/>
    <x v="5"/>
    <x v="1"/>
  </r>
  <r>
    <n v="39"/>
    <x v="0"/>
    <x v="9"/>
    <x v="9"/>
    <n v="29"/>
    <x v="1"/>
    <s v="female"/>
    <s v="herbivore"/>
    <n v="0"/>
    <n v="0"/>
    <x v="1"/>
    <x v="1"/>
    <x v="0"/>
  </r>
  <r>
    <n v="40"/>
    <x v="0"/>
    <x v="9"/>
    <x v="9"/>
    <n v="29"/>
    <x v="1"/>
    <s v="female"/>
    <s v="herbivore"/>
    <n v="0"/>
    <n v="0"/>
    <x v="1"/>
    <x v="1"/>
    <x v="0"/>
  </r>
  <r>
    <n v="41"/>
    <x v="0"/>
    <x v="9"/>
    <x v="9"/>
    <n v="29"/>
    <x v="2"/>
    <s v="female"/>
    <s v="bacterivore"/>
    <n v="0"/>
    <n v="0"/>
    <x v="2"/>
    <x v="1"/>
    <x v="1"/>
  </r>
  <r>
    <n v="42"/>
    <x v="0"/>
    <x v="9"/>
    <x v="9"/>
    <n v="29"/>
    <x v="1"/>
    <s v="female"/>
    <s v="herbivore"/>
    <n v="0"/>
    <n v="0"/>
    <x v="1"/>
    <x v="1"/>
    <x v="0"/>
  </r>
  <r>
    <n v="43"/>
    <x v="0"/>
    <x v="9"/>
    <x v="9"/>
    <n v="29"/>
    <x v="5"/>
    <s v="juvenile"/>
    <s v="carnivore"/>
    <n v="0"/>
    <n v="0"/>
    <x v="4"/>
    <x v="2"/>
    <x v="1"/>
  </r>
  <r>
    <n v="44"/>
    <x v="0"/>
    <x v="9"/>
    <x v="9"/>
    <n v="29"/>
    <x v="1"/>
    <s v="female"/>
    <s v="herbivore"/>
    <n v="0"/>
    <n v="0"/>
    <x v="1"/>
    <x v="1"/>
    <x v="0"/>
  </r>
  <r>
    <n v="45"/>
    <x v="0"/>
    <x v="9"/>
    <x v="9"/>
    <n v="29"/>
    <x v="7"/>
    <s v="juvenile"/>
    <s v="omnivore"/>
    <n v="0"/>
    <n v="0"/>
    <x v="6"/>
    <x v="4"/>
    <x v="1"/>
  </r>
  <r>
    <n v="46"/>
    <x v="0"/>
    <x v="9"/>
    <x v="9"/>
    <n v="29"/>
    <x v="1"/>
    <s v="female"/>
    <s v="herbivore"/>
    <n v="0"/>
    <n v="0"/>
    <x v="1"/>
    <x v="1"/>
    <x v="0"/>
  </r>
  <r>
    <n v="47"/>
    <x v="0"/>
    <x v="9"/>
    <x v="9"/>
    <n v="29"/>
    <x v="7"/>
    <s v="female"/>
    <s v="omnivore"/>
    <n v="0"/>
    <n v="0"/>
    <x v="6"/>
    <x v="4"/>
    <x v="1"/>
  </r>
  <r>
    <n v="48"/>
    <x v="0"/>
    <x v="9"/>
    <x v="9"/>
    <n v="29"/>
    <x v="7"/>
    <s v="female"/>
    <s v="omnivore"/>
    <n v="0"/>
    <n v="0"/>
    <x v="6"/>
    <x v="4"/>
    <x v="1"/>
  </r>
  <r>
    <n v="49"/>
    <x v="0"/>
    <x v="9"/>
    <x v="9"/>
    <n v="29"/>
    <x v="7"/>
    <s v="juvenile"/>
    <s v="omnivore"/>
    <n v="0"/>
    <n v="0"/>
    <x v="6"/>
    <x v="4"/>
    <x v="1"/>
  </r>
  <r>
    <n v="50"/>
    <x v="0"/>
    <x v="9"/>
    <x v="9"/>
    <n v="29"/>
    <x v="1"/>
    <s v="female"/>
    <s v="herbivore"/>
    <n v="0"/>
    <n v="0"/>
    <x v="1"/>
    <x v="1"/>
    <x v="0"/>
  </r>
  <r>
    <n v="51"/>
    <x v="0"/>
    <x v="9"/>
    <x v="9"/>
    <n v="29"/>
    <x v="8"/>
    <s v="juvenile"/>
    <s v="omnivore"/>
    <n v="0"/>
    <n v="0"/>
    <x v="6"/>
    <x v="2"/>
    <x v="1"/>
  </r>
  <r>
    <n v="52"/>
    <x v="0"/>
    <x v="9"/>
    <x v="9"/>
    <n v="29"/>
    <x v="5"/>
    <s v="female"/>
    <s v="carnivore"/>
    <n v="0"/>
    <n v="0"/>
    <x v="4"/>
    <x v="2"/>
    <x v="1"/>
  </r>
  <r>
    <n v="53"/>
    <x v="0"/>
    <x v="9"/>
    <x v="9"/>
    <n v="29"/>
    <x v="2"/>
    <s v="female"/>
    <s v="bacterivore"/>
    <n v="0"/>
    <n v="0"/>
    <x v="2"/>
    <x v="1"/>
    <x v="1"/>
  </r>
  <r>
    <n v="54"/>
    <x v="0"/>
    <x v="9"/>
    <x v="9"/>
    <n v="29"/>
    <x v="5"/>
    <s v="female"/>
    <s v="carnivore"/>
    <n v="0"/>
    <s v="!!!!"/>
    <x v="4"/>
    <x v="2"/>
    <x v="1"/>
  </r>
  <r>
    <n v="55"/>
    <x v="0"/>
    <x v="9"/>
    <x v="9"/>
    <n v="29"/>
    <x v="7"/>
    <s v="juvenile"/>
    <s v="omnivore"/>
    <n v="0"/>
    <n v="0"/>
    <x v="6"/>
    <x v="4"/>
    <x v="1"/>
  </r>
  <r>
    <n v="56"/>
    <x v="0"/>
    <x v="9"/>
    <x v="9"/>
    <n v="29"/>
    <x v="1"/>
    <s v="female"/>
    <s v="herbivore"/>
    <n v="0"/>
    <n v="0"/>
    <x v="1"/>
    <x v="1"/>
    <x v="0"/>
  </r>
  <r>
    <n v="57"/>
    <x v="0"/>
    <x v="9"/>
    <x v="9"/>
    <n v="29"/>
    <x v="7"/>
    <s v="female"/>
    <s v="omnivore"/>
    <n v="0"/>
    <n v="0"/>
    <x v="6"/>
    <x v="4"/>
    <x v="1"/>
  </r>
  <r>
    <n v="58"/>
    <x v="0"/>
    <x v="9"/>
    <x v="9"/>
    <n v="29"/>
    <x v="1"/>
    <s v="female"/>
    <s v="herbivore"/>
    <n v="0"/>
    <n v="0"/>
    <x v="1"/>
    <x v="1"/>
    <x v="0"/>
  </r>
  <r>
    <n v="59"/>
    <x v="0"/>
    <x v="9"/>
    <x v="9"/>
    <n v="29"/>
    <x v="1"/>
    <s v="female"/>
    <s v="herbivore"/>
    <n v="0"/>
    <n v="0"/>
    <x v="1"/>
    <x v="1"/>
    <x v="0"/>
  </r>
  <r>
    <n v="60"/>
    <x v="0"/>
    <x v="9"/>
    <x v="9"/>
    <n v="29"/>
    <x v="1"/>
    <s v="female"/>
    <s v="herbivore"/>
    <n v="0"/>
    <n v="0"/>
    <x v="1"/>
    <x v="1"/>
    <x v="0"/>
  </r>
  <r>
    <n v="61"/>
    <x v="0"/>
    <x v="9"/>
    <x v="9"/>
    <n v="29"/>
    <x v="1"/>
    <s v="juvenile"/>
    <s v="herbivore"/>
    <n v="0"/>
    <n v="0"/>
    <x v="1"/>
    <x v="1"/>
    <x v="0"/>
  </r>
  <r>
    <n v="62"/>
    <x v="0"/>
    <x v="9"/>
    <x v="9"/>
    <n v="29"/>
    <x v="1"/>
    <s v="juvenile"/>
    <s v="herbivore"/>
    <n v="0"/>
    <n v="0"/>
    <x v="1"/>
    <x v="1"/>
    <x v="0"/>
  </r>
  <r>
    <n v="63"/>
    <x v="0"/>
    <x v="9"/>
    <x v="9"/>
    <n v="29"/>
    <x v="1"/>
    <s v="female"/>
    <s v="herbivore"/>
    <n v="0"/>
    <n v="0"/>
    <x v="1"/>
    <x v="1"/>
    <x v="0"/>
  </r>
  <r>
    <n v="64"/>
    <x v="0"/>
    <x v="9"/>
    <x v="9"/>
    <n v="29"/>
    <x v="7"/>
    <s v="juvenile"/>
    <s v="omnivore"/>
    <n v="0"/>
    <n v="0"/>
    <x v="6"/>
    <x v="4"/>
    <x v="1"/>
  </r>
  <r>
    <n v="65"/>
    <x v="0"/>
    <x v="9"/>
    <x v="9"/>
    <n v="29"/>
    <x v="11"/>
    <s v="female"/>
    <s v="bacterivore"/>
    <n v="0"/>
    <s v="!!!!"/>
    <x v="2"/>
    <x v="1"/>
    <x v="1"/>
  </r>
  <r>
    <n v="66"/>
    <x v="0"/>
    <x v="9"/>
    <x v="9"/>
    <n v="29"/>
    <x v="7"/>
    <s v="juvenile"/>
    <s v="omnivore"/>
    <n v="0"/>
    <n v="0"/>
    <x v="6"/>
    <x v="4"/>
    <x v="1"/>
  </r>
  <r>
    <n v="67"/>
    <x v="0"/>
    <x v="9"/>
    <x v="9"/>
    <n v="29"/>
    <x v="1"/>
    <s v="female"/>
    <s v="herbivore"/>
    <n v="0"/>
    <n v="0"/>
    <x v="1"/>
    <x v="1"/>
    <x v="0"/>
  </r>
  <r>
    <n v="68"/>
    <x v="0"/>
    <x v="9"/>
    <x v="9"/>
    <n v="29"/>
    <x v="16"/>
    <s v="female"/>
    <s v="fungivore"/>
    <n v="0"/>
    <n v="0"/>
    <x v="3"/>
    <x v="1"/>
    <x v="1"/>
  </r>
  <r>
    <n v="69"/>
    <x v="0"/>
    <x v="9"/>
    <x v="9"/>
    <n v="29"/>
    <x v="2"/>
    <s v="female"/>
    <s v="bacterivore"/>
    <n v="0"/>
    <n v="0"/>
    <x v="2"/>
    <x v="1"/>
    <x v="1"/>
  </r>
  <r>
    <n v="70"/>
    <x v="0"/>
    <x v="9"/>
    <x v="9"/>
    <n v="29"/>
    <x v="1"/>
    <s v="female"/>
    <s v="herbivore"/>
    <n v="0"/>
    <n v="0"/>
    <x v="1"/>
    <x v="1"/>
    <x v="0"/>
  </r>
  <r>
    <n v="71"/>
    <x v="0"/>
    <x v="9"/>
    <x v="9"/>
    <n v="29"/>
    <x v="1"/>
    <s v="female"/>
    <s v="herbivore"/>
    <n v="0"/>
    <n v="0"/>
    <x v="1"/>
    <x v="1"/>
    <x v="0"/>
  </r>
  <r>
    <n v="72"/>
    <x v="0"/>
    <x v="9"/>
    <x v="9"/>
    <n v="29"/>
    <x v="5"/>
    <s v="female"/>
    <s v="carnivore"/>
    <n v="0"/>
    <n v="0"/>
    <x v="4"/>
    <x v="2"/>
    <x v="1"/>
  </r>
  <r>
    <n v="73"/>
    <x v="0"/>
    <x v="9"/>
    <x v="9"/>
    <n v="29"/>
    <x v="1"/>
    <s v="male"/>
    <s v="herbivore"/>
    <n v="0"/>
    <n v="0"/>
    <x v="1"/>
    <x v="1"/>
    <x v="0"/>
  </r>
  <r>
    <n v="74"/>
    <x v="0"/>
    <x v="9"/>
    <x v="9"/>
    <n v="29"/>
    <x v="11"/>
    <s v="female"/>
    <s v="bacterivore"/>
    <n v="0"/>
    <n v="0"/>
    <x v="2"/>
    <x v="1"/>
    <x v="1"/>
  </r>
  <r>
    <n v="75"/>
    <x v="0"/>
    <x v="9"/>
    <x v="9"/>
    <n v="29"/>
    <x v="1"/>
    <s v="female"/>
    <s v="herbivore"/>
    <n v="0"/>
    <n v="0"/>
    <x v="1"/>
    <x v="1"/>
    <x v="0"/>
  </r>
  <r>
    <n v="76"/>
    <x v="0"/>
    <x v="9"/>
    <x v="9"/>
    <n v="29"/>
    <x v="7"/>
    <s v="female"/>
    <s v="omnivore"/>
    <n v="0"/>
    <n v="0"/>
    <x v="6"/>
    <x v="4"/>
    <x v="1"/>
  </r>
  <r>
    <n v="77"/>
    <x v="0"/>
    <x v="9"/>
    <x v="9"/>
    <n v="29"/>
    <x v="1"/>
    <s v="juvenile"/>
    <s v="herbivore"/>
    <n v="0"/>
    <n v="0"/>
    <x v="1"/>
    <x v="1"/>
    <x v="0"/>
  </r>
  <r>
    <n v="78"/>
    <x v="0"/>
    <x v="9"/>
    <x v="9"/>
    <n v="29"/>
    <x v="1"/>
    <s v="male"/>
    <s v="herbivore"/>
    <n v="0"/>
    <n v="0"/>
    <x v="1"/>
    <x v="1"/>
    <x v="0"/>
  </r>
  <r>
    <n v="79"/>
    <x v="0"/>
    <x v="9"/>
    <x v="9"/>
    <n v="29"/>
    <x v="7"/>
    <s v="juvenile"/>
    <s v="omnivore"/>
    <n v="0"/>
    <n v="0"/>
    <x v="6"/>
    <x v="4"/>
    <x v="1"/>
  </r>
  <r>
    <n v="80"/>
    <x v="0"/>
    <x v="9"/>
    <x v="9"/>
    <n v="29"/>
    <x v="8"/>
    <s v="juvenile"/>
    <s v="omnivore"/>
    <n v="0"/>
    <n v="0"/>
    <x v="6"/>
    <x v="2"/>
    <x v="1"/>
  </r>
  <r>
    <n v="81"/>
    <x v="0"/>
    <x v="9"/>
    <x v="9"/>
    <n v="29"/>
    <x v="2"/>
    <s v="female"/>
    <s v="bacterivore"/>
    <n v="0"/>
    <n v="0"/>
    <x v="2"/>
    <x v="1"/>
    <x v="1"/>
  </r>
  <r>
    <n v="82"/>
    <x v="0"/>
    <x v="9"/>
    <x v="9"/>
    <n v="29"/>
    <x v="1"/>
    <s v="female"/>
    <s v="herbivore"/>
    <n v="0"/>
    <n v="0"/>
    <x v="1"/>
    <x v="1"/>
    <x v="0"/>
  </r>
  <r>
    <n v="83"/>
    <x v="0"/>
    <x v="9"/>
    <x v="9"/>
    <n v="29"/>
    <x v="1"/>
    <s v="juvenile"/>
    <s v="herbivore"/>
    <n v="0"/>
    <n v="0"/>
    <x v="1"/>
    <x v="1"/>
    <x v="0"/>
  </r>
  <r>
    <n v="84"/>
    <x v="0"/>
    <x v="9"/>
    <x v="9"/>
    <n v="29"/>
    <x v="7"/>
    <s v="juvenile"/>
    <s v="omnivore"/>
    <n v="0"/>
    <n v="0"/>
    <x v="6"/>
    <x v="4"/>
    <x v="1"/>
  </r>
  <r>
    <n v="85"/>
    <x v="0"/>
    <x v="9"/>
    <x v="9"/>
    <n v="29"/>
    <x v="16"/>
    <s v="female"/>
    <s v="fungivore"/>
    <n v="0"/>
    <n v="0"/>
    <x v="3"/>
    <x v="1"/>
    <x v="1"/>
  </r>
  <r>
    <n v="86"/>
    <x v="0"/>
    <x v="9"/>
    <x v="9"/>
    <n v="29"/>
    <x v="13"/>
    <s v="female"/>
    <s v="bacterivore"/>
    <n v="0"/>
    <n v="0"/>
    <x v="2"/>
    <x v="5"/>
    <x v="1"/>
  </r>
  <r>
    <n v="87"/>
    <x v="0"/>
    <x v="9"/>
    <x v="9"/>
    <n v="29"/>
    <x v="8"/>
    <s v="juvenile"/>
    <s v="omnivore"/>
    <n v="0"/>
    <n v="0"/>
    <x v="6"/>
    <x v="2"/>
    <x v="1"/>
  </r>
  <r>
    <n v="88"/>
    <x v="0"/>
    <x v="9"/>
    <x v="9"/>
    <n v="29"/>
    <x v="1"/>
    <s v="female"/>
    <s v="herbivore"/>
    <n v="0"/>
    <n v="0"/>
    <x v="1"/>
    <x v="1"/>
    <x v="0"/>
  </r>
  <r>
    <n v="89"/>
    <x v="0"/>
    <x v="9"/>
    <x v="9"/>
    <n v="29"/>
    <x v="5"/>
    <s v="female"/>
    <s v="carnivore"/>
    <n v="0"/>
    <n v="0"/>
    <x v="4"/>
    <x v="2"/>
    <x v="1"/>
  </r>
  <r>
    <n v="90"/>
    <x v="0"/>
    <x v="9"/>
    <x v="9"/>
    <n v="29"/>
    <x v="1"/>
    <s v="female"/>
    <s v="herbivore"/>
    <n v="0"/>
    <n v="0"/>
    <x v="1"/>
    <x v="1"/>
    <x v="0"/>
  </r>
  <r>
    <n v="91"/>
    <x v="0"/>
    <x v="9"/>
    <x v="9"/>
    <n v="29"/>
    <x v="1"/>
    <s v="female"/>
    <s v="herbivore"/>
    <n v="0"/>
    <n v="0"/>
    <x v="1"/>
    <x v="1"/>
    <x v="0"/>
  </r>
  <r>
    <n v="92"/>
    <x v="0"/>
    <x v="9"/>
    <x v="9"/>
    <n v="29"/>
    <x v="1"/>
    <s v="female"/>
    <s v="herbivore"/>
    <n v="0"/>
    <n v="0"/>
    <x v="1"/>
    <x v="1"/>
    <x v="0"/>
  </r>
  <r>
    <n v="93"/>
    <x v="0"/>
    <x v="9"/>
    <x v="9"/>
    <n v="29"/>
    <x v="1"/>
    <s v="male"/>
    <s v="herbivore"/>
    <n v="0"/>
    <n v="0"/>
    <x v="1"/>
    <x v="1"/>
    <x v="0"/>
  </r>
  <r>
    <n v="94"/>
    <x v="0"/>
    <x v="9"/>
    <x v="9"/>
    <n v="29"/>
    <x v="2"/>
    <s v="female"/>
    <s v="bacterivore"/>
    <n v="0"/>
    <n v="0"/>
    <x v="2"/>
    <x v="1"/>
    <x v="1"/>
  </r>
  <r>
    <n v="95"/>
    <x v="0"/>
    <x v="9"/>
    <x v="9"/>
    <n v="29"/>
    <x v="14"/>
    <s v="juvenile"/>
    <s v="carnivore"/>
    <n v="0"/>
    <n v="0"/>
    <x v="4"/>
    <x v="2"/>
    <x v="1"/>
  </r>
  <r>
    <n v="96"/>
    <x v="0"/>
    <x v="9"/>
    <x v="9"/>
    <n v="29"/>
    <x v="1"/>
    <s v="female"/>
    <s v="herbivore"/>
    <n v="0"/>
    <n v="0"/>
    <x v="1"/>
    <x v="1"/>
    <x v="0"/>
  </r>
  <r>
    <n v="97"/>
    <x v="0"/>
    <x v="9"/>
    <x v="9"/>
    <n v="29"/>
    <x v="1"/>
    <s v="male"/>
    <s v="herbivore"/>
    <n v="0"/>
    <n v="0"/>
    <x v="1"/>
    <x v="1"/>
    <x v="0"/>
  </r>
  <r>
    <n v="98"/>
    <x v="0"/>
    <x v="9"/>
    <x v="9"/>
    <n v="29"/>
    <x v="5"/>
    <s v="female"/>
    <s v="carnivore"/>
    <n v="0"/>
    <n v="0"/>
    <x v="4"/>
    <x v="2"/>
    <x v="1"/>
  </r>
  <r>
    <n v="99"/>
    <x v="0"/>
    <x v="9"/>
    <x v="9"/>
    <n v="29"/>
    <x v="1"/>
    <s v="female"/>
    <s v="herbivore"/>
    <n v="0"/>
    <n v="0"/>
    <x v="1"/>
    <x v="1"/>
    <x v="0"/>
  </r>
  <r>
    <n v="100"/>
    <x v="0"/>
    <x v="9"/>
    <x v="9"/>
    <n v="29"/>
    <x v="23"/>
    <s v="female"/>
    <s v="herbivore"/>
    <n v="0"/>
    <n v="0"/>
    <x v="1"/>
    <x v="1"/>
    <x v="0"/>
  </r>
  <r>
    <n v="101"/>
    <x v="0"/>
    <x v="9"/>
    <x v="9"/>
    <n v="29"/>
    <x v="22"/>
    <s v="female"/>
    <s v="bacterivore"/>
    <n v="0"/>
    <n v="0"/>
    <x v="2"/>
    <x v="2"/>
    <x v="1"/>
  </r>
  <r>
    <n v="102"/>
    <x v="0"/>
    <x v="9"/>
    <x v="9"/>
    <n v="29"/>
    <x v="10"/>
    <s v="#"/>
    <s v="#"/>
    <n v="0"/>
    <n v="0"/>
    <x v="5"/>
    <x v="3"/>
    <x v="2"/>
  </r>
  <r>
    <n v="103"/>
    <x v="0"/>
    <x v="9"/>
    <x v="9"/>
    <n v="29"/>
    <x v="1"/>
    <s v="female"/>
    <s v="herbivore"/>
    <n v="0"/>
    <n v="0"/>
    <x v="1"/>
    <x v="1"/>
    <x v="0"/>
  </r>
  <r>
    <n v="104"/>
    <x v="0"/>
    <x v="9"/>
    <x v="9"/>
    <n v="29"/>
    <x v="14"/>
    <s v="juvenile"/>
    <s v="carnivore"/>
    <n v="0"/>
    <n v="0"/>
    <x v="4"/>
    <x v="2"/>
    <x v="1"/>
  </r>
  <r>
    <n v="1"/>
    <x v="0"/>
    <x v="10"/>
    <x v="10"/>
    <n v="32"/>
    <x v="5"/>
    <s v="juvenile"/>
    <s v="carnivore"/>
    <n v="0"/>
    <n v="0"/>
    <x v="4"/>
    <x v="2"/>
    <x v="1"/>
  </r>
  <r>
    <n v="2"/>
    <x v="0"/>
    <x v="10"/>
    <x v="10"/>
    <n v="32"/>
    <x v="2"/>
    <s v="female"/>
    <s v="bacterivore"/>
    <n v="0"/>
    <n v="0"/>
    <x v="2"/>
    <x v="1"/>
    <x v="1"/>
  </r>
  <r>
    <n v="3"/>
    <x v="0"/>
    <x v="10"/>
    <x v="10"/>
    <n v="32"/>
    <x v="0"/>
    <s v="female"/>
    <s v="herbivore"/>
    <n v="0"/>
    <n v="0"/>
    <x v="0"/>
    <x v="0"/>
    <x v="0"/>
  </r>
  <r>
    <n v="4"/>
    <x v="0"/>
    <x v="10"/>
    <x v="10"/>
    <n v="32"/>
    <x v="25"/>
    <s v="female"/>
    <s v="herbivore"/>
    <n v="0"/>
    <n v="0"/>
    <x v="7"/>
    <x v="0"/>
    <x v="0"/>
  </r>
  <r>
    <n v="5"/>
    <x v="0"/>
    <x v="10"/>
    <x v="10"/>
    <n v="32"/>
    <x v="25"/>
    <s v="female"/>
    <s v="herbivore"/>
    <n v="0"/>
    <n v="0"/>
    <x v="7"/>
    <x v="0"/>
    <x v="0"/>
  </r>
  <r>
    <n v="6"/>
    <x v="0"/>
    <x v="10"/>
    <x v="10"/>
    <n v="32"/>
    <x v="0"/>
    <s v="female"/>
    <s v="herbivore"/>
    <n v="0"/>
    <n v="0"/>
    <x v="0"/>
    <x v="0"/>
    <x v="0"/>
  </r>
  <r>
    <n v="7"/>
    <x v="0"/>
    <x v="10"/>
    <x v="10"/>
    <n v="32"/>
    <x v="0"/>
    <s v="juvenile"/>
    <s v="herbivore"/>
    <n v="0"/>
    <n v="0"/>
    <x v="0"/>
    <x v="0"/>
    <x v="0"/>
  </r>
  <r>
    <n v="8"/>
    <x v="0"/>
    <x v="10"/>
    <x v="10"/>
    <n v="32"/>
    <x v="0"/>
    <s v="female"/>
    <s v="herbivore"/>
    <n v="0"/>
    <n v="0"/>
    <x v="0"/>
    <x v="0"/>
    <x v="0"/>
  </r>
  <r>
    <n v="9"/>
    <x v="0"/>
    <x v="10"/>
    <x v="10"/>
    <n v="32"/>
    <x v="25"/>
    <s v="female"/>
    <s v="herbivore"/>
    <n v="0"/>
    <n v="0"/>
    <x v="7"/>
    <x v="0"/>
    <x v="0"/>
  </r>
  <r>
    <n v="10"/>
    <x v="0"/>
    <x v="10"/>
    <x v="10"/>
    <n v="32"/>
    <x v="0"/>
    <s v="female"/>
    <s v="herbivore"/>
    <n v="0"/>
    <n v="0"/>
    <x v="0"/>
    <x v="0"/>
    <x v="0"/>
  </r>
  <r>
    <n v="11"/>
    <x v="0"/>
    <x v="10"/>
    <x v="10"/>
    <n v="32"/>
    <x v="0"/>
    <s v="female"/>
    <s v="herbivore"/>
    <n v="0"/>
    <n v="0"/>
    <x v="0"/>
    <x v="0"/>
    <x v="0"/>
  </r>
  <r>
    <n v="12"/>
    <x v="0"/>
    <x v="10"/>
    <x v="10"/>
    <n v="32"/>
    <x v="14"/>
    <s v="juvenile"/>
    <s v="carnivore"/>
    <n v="0"/>
    <s v="!!!!"/>
    <x v="4"/>
    <x v="2"/>
    <x v="1"/>
  </r>
  <r>
    <n v="13"/>
    <x v="0"/>
    <x v="10"/>
    <x v="10"/>
    <n v="32"/>
    <x v="26"/>
    <s v="juvenile"/>
    <s v="carnivore"/>
    <n v="0"/>
    <n v="0"/>
    <x v="9"/>
    <x v="4"/>
    <x v="1"/>
  </r>
  <r>
    <n v="14"/>
    <x v="0"/>
    <x v="10"/>
    <x v="10"/>
    <n v="32"/>
    <x v="0"/>
    <s v="female"/>
    <s v="herbivore"/>
    <n v="0"/>
    <n v="0"/>
    <x v="0"/>
    <x v="0"/>
    <x v="0"/>
  </r>
  <r>
    <n v="15"/>
    <x v="0"/>
    <x v="10"/>
    <x v="10"/>
    <n v="32"/>
    <x v="9"/>
    <s v="juvenile"/>
    <s v="omnivore"/>
    <n v="0"/>
    <n v="0"/>
    <x v="6"/>
    <x v="4"/>
    <x v="1"/>
  </r>
  <r>
    <n v="16"/>
    <x v="0"/>
    <x v="10"/>
    <x v="10"/>
    <n v="32"/>
    <x v="0"/>
    <s v="female"/>
    <s v="herbivore"/>
    <n v="0"/>
    <n v="0"/>
    <x v="0"/>
    <x v="0"/>
    <x v="0"/>
  </r>
  <r>
    <n v="17"/>
    <x v="0"/>
    <x v="10"/>
    <x v="10"/>
    <n v="32"/>
    <x v="0"/>
    <s v="juvenile"/>
    <s v="herbivore"/>
    <n v="0"/>
    <s v="????"/>
    <x v="0"/>
    <x v="0"/>
    <x v="0"/>
  </r>
  <r>
    <n v="18"/>
    <x v="0"/>
    <x v="10"/>
    <x v="10"/>
    <n v="32"/>
    <x v="0"/>
    <s v="female"/>
    <s v="herbivore"/>
    <n v="0"/>
    <n v="0"/>
    <x v="0"/>
    <x v="0"/>
    <x v="0"/>
  </r>
  <r>
    <n v="19"/>
    <x v="0"/>
    <x v="10"/>
    <x v="10"/>
    <n v="32"/>
    <x v="5"/>
    <s v="juvenile"/>
    <s v="carnivore"/>
    <n v="0"/>
    <n v="0"/>
    <x v="4"/>
    <x v="2"/>
    <x v="1"/>
  </r>
  <r>
    <n v="20"/>
    <x v="0"/>
    <x v="10"/>
    <x v="10"/>
    <n v="32"/>
    <x v="0"/>
    <s v="female"/>
    <s v="herbivore"/>
    <n v="0"/>
    <n v="0"/>
    <x v="0"/>
    <x v="0"/>
    <x v="0"/>
  </r>
  <r>
    <n v="21"/>
    <x v="0"/>
    <x v="10"/>
    <x v="10"/>
    <n v="32"/>
    <x v="25"/>
    <s v="female"/>
    <s v="herbivore"/>
    <n v="0"/>
    <n v="0"/>
    <x v="7"/>
    <x v="0"/>
    <x v="0"/>
  </r>
  <r>
    <n v="22"/>
    <x v="0"/>
    <x v="10"/>
    <x v="10"/>
    <n v="32"/>
    <x v="25"/>
    <s v="female"/>
    <s v="herbivore"/>
    <n v="0"/>
    <s v="!!!!"/>
    <x v="7"/>
    <x v="0"/>
    <x v="0"/>
  </r>
  <r>
    <n v="23"/>
    <x v="0"/>
    <x v="10"/>
    <x v="10"/>
    <n v="32"/>
    <x v="0"/>
    <s v="female"/>
    <s v="herbivore"/>
    <n v="0"/>
    <n v="0"/>
    <x v="0"/>
    <x v="0"/>
    <x v="0"/>
  </r>
  <r>
    <n v="24"/>
    <x v="0"/>
    <x v="10"/>
    <x v="10"/>
    <n v="32"/>
    <x v="1"/>
    <s v="female"/>
    <s v="herbivore"/>
    <n v="0"/>
    <n v="0"/>
    <x v="1"/>
    <x v="1"/>
    <x v="0"/>
  </r>
  <r>
    <n v="25"/>
    <x v="0"/>
    <x v="10"/>
    <x v="10"/>
    <n v="32"/>
    <x v="25"/>
    <s v="male"/>
    <s v="herbivore"/>
    <n v="0"/>
    <s v="!!!!!"/>
    <x v="7"/>
    <x v="0"/>
    <x v="0"/>
  </r>
  <r>
    <n v="26"/>
    <x v="0"/>
    <x v="10"/>
    <x v="10"/>
    <n v="32"/>
    <x v="25"/>
    <s v="female"/>
    <s v="herbivore"/>
    <n v="0"/>
    <n v="0"/>
    <x v="7"/>
    <x v="0"/>
    <x v="0"/>
  </r>
  <r>
    <n v="27"/>
    <x v="0"/>
    <x v="10"/>
    <x v="10"/>
    <n v="32"/>
    <x v="0"/>
    <s v="female"/>
    <s v="herbivore"/>
    <n v="0"/>
    <n v="0"/>
    <x v="0"/>
    <x v="0"/>
    <x v="0"/>
  </r>
  <r>
    <n v="28"/>
    <x v="0"/>
    <x v="10"/>
    <x v="10"/>
    <n v="32"/>
    <x v="0"/>
    <s v="female"/>
    <s v="herbivore"/>
    <n v="0"/>
    <n v="0"/>
    <x v="0"/>
    <x v="0"/>
    <x v="0"/>
  </r>
  <r>
    <n v="29"/>
    <x v="0"/>
    <x v="10"/>
    <x v="10"/>
    <n v="32"/>
    <x v="0"/>
    <s v="female"/>
    <s v="herbivore"/>
    <n v="0"/>
    <n v="0"/>
    <x v="0"/>
    <x v="0"/>
    <x v="0"/>
  </r>
  <r>
    <n v="30"/>
    <x v="0"/>
    <x v="10"/>
    <x v="10"/>
    <n v="32"/>
    <x v="25"/>
    <s v="juvenile"/>
    <s v="herbivore"/>
    <n v="0"/>
    <n v="0"/>
    <x v="7"/>
    <x v="0"/>
    <x v="0"/>
  </r>
  <r>
    <n v="31"/>
    <x v="0"/>
    <x v="10"/>
    <x v="10"/>
    <n v="32"/>
    <x v="10"/>
    <s v="#"/>
    <s v="#"/>
    <n v="0"/>
    <n v="0"/>
    <x v="5"/>
    <x v="3"/>
    <x v="2"/>
  </r>
  <r>
    <n v="32"/>
    <x v="0"/>
    <x v="10"/>
    <x v="10"/>
    <n v="32"/>
    <x v="0"/>
    <s v="female"/>
    <s v="herbivore"/>
    <n v="0"/>
    <n v="0"/>
    <x v="0"/>
    <x v="0"/>
    <x v="0"/>
  </r>
  <r>
    <n v="33"/>
    <x v="0"/>
    <x v="10"/>
    <x v="10"/>
    <n v="32"/>
    <x v="0"/>
    <s v="female"/>
    <s v="herbivore"/>
    <n v="0"/>
    <n v="0"/>
    <x v="0"/>
    <x v="0"/>
    <x v="0"/>
  </r>
  <r>
    <n v="34"/>
    <x v="0"/>
    <x v="10"/>
    <x v="10"/>
    <n v="32"/>
    <x v="13"/>
    <s v="female"/>
    <s v="bacterivore"/>
    <n v="0"/>
    <n v="0"/>
    <x v="2"/>
    <x v="5"/>
    <x v="1"/>
  </r>
  <r>
    <n v="35"/>
    <x v="0"/>
    <x v="10"/>
    <x v="10"/>
    <n v="32"/>
    <x v="0"/>
    <s v="female"/>
    <s v="herbivore"/>
    <n v="0"/>
    <n v="0"/>
    <x v="0"/>
    <x v="0"/>
    <x v="0"/>
  </r>
  <r>
    <n v="36"/>
    <x v="0"/>
    <x v="10"/>
    <x v="10"/>
    <n v="32"/>
    <x v="25"/>
    <s v="juvenile"/>
    <s v="herbivore"/>
    <n v="0"/>
    <n v="0"/>
    <x v="7"/>
    <x v="0"/>
    <x v="0"/>
  </r>
  <r>
    <n v="37"/>
    <x v="0"/>
    <x v="10"/>
    <x v="10"/>
    <n v="32"/>
    <x v="25"/>
    <s v="juvenile"/>
    <s v="herbivore"/>
    <n v="0"/>
    <n v="0"/>
    <x v="7"/>
    <x v="0"/>
    <x v="0"/>
  </r>
  <r>
    <n v="38"/>
    <x v="0"/>
    <x v="10"/>
    <x v="10"/>
    <n v="32"/>
    <x v="0"/>
    <s v="female"/>
    <s v="herbivore"/>
    <n v="0"/>
    <n v="0"/>
    <x v="0"/>
    <x v="0"/>
    <x v="0"/>
  </r>
  <r>
    <n v="39"/>
    <x v="0"/>
    <x v="10"/>
    <x v="10"/>
    <n v="32"/>
    <x v="0"/>
    <s v="female"/>
    <s v="herbivore"/>
    <n v="0"/>
    <n v="0"/>
    <x v="0"/>
    <x v="0"/>
    <x v="0"/>
  </r>
  <r>
    <n v="40"/>
    <x v="0"/>
    <x v="10"/>
    <x v="10"/>
    <n v="32"/>
    <x v="0"/>
    <s v="female"/>
    <s v="herbivore"/>
    <n v="0"/>
    <n v="0"/>
    <x v="0"/>
    <x v="0"/>
    <x v="0"/>
  </r>
  <r>
    <n v="41"/>
    <x v="0"/>
    <x v="10"/>
    <x v="10"/>
    <n v="32"/>
    <x v="0"/>
    <s v="female"/>
    <s v="herbivore"/>
    <n v="0"/>
    <n v="0"/>
    <x v="0"/>
    <x v="0"/>
    <x v="0"/>
  </r>
  <r>
    <n v="42"/>
    <x v="0"/>
    <x v="10"/>
    <x v="10"/>
    <n v="32"/>
    <x v="25"/>
    <s v="female"/>
    <s v="herbivore"/>
    <n v="0"/>
    <n v="0"/>
    <x v="7"/>
    <x v="0"/>
    <x v="0"/>
  </r>
  <r>
    <n v="43"/>
    <x v="0"/>
    <x v="10"/>
    <x v="10"/>
    <n v="32"/>
    <x v="0"/>
    <s v="female"/>
    <s v="herbivore"/>
    <n v="0"/>
    <n v="0"/>
    <x v="0"/>
    <x v="0"/>
    <x v="0"/>
  </r>
  <r>
    <n v="44"/>
    <x v="0"/>
    <x v="10"/>
    <x v="10"/>
    <n v="32"/>
    <x v="0"/>
    <s v="female"/>
    <s v="herbivore"/>
    <n v="0"/>
    <n v="0"/>
    <x v="0"/>
    <x v="0"/>
    <x v="0"/>
  </r>
  <r>
    <n v="45"/>
    <x v="0"/>
    <x v="10"/>
    <x v="10"/>
    <n v="32"/>
    <x v="0"/>
    <s v="female"/>
    <s v="herbivore"/>
    <n v="0"/>
    <n v="0"/>
    <x v="0"/>
    <x v="0"/>
    <x v="0"/>
  </r>
  <r>
    <n v="46"/>
    <x v="0"/>
    <x v="10"/>
    <x v="10"/>
    <n v="32"/>
    <x v="7"/>
    <s v="juvenile"/>
    <s v="omnivore"/>
    <n v="0"/>
    <n v="0"/>
    <x v="6"/>
    <x v="4"/>
    <x v="1"/>
  </r>
  <r>
    <n v="47"/>
    <x v="0"/>
    <x v="10"/>
    <x v="10"/>
    <n v="32"/>
    <x v="0"/>
    <s v="female"/>
    <s v="herbivore"/>
    <n v="0"/>
    <n v="0"/>
    <x v="0"/>
    <x v="0"/>
    <x v="0"/>
  </r>
  <r>
    <n v="48"/>
    <x v="0"/>
    <x v="10"/>
    <x v="10"/>
    <n v="32"/>
    <x v="0"/>
    <s v="female"/>
    <s v="herbivore"/>
    <n v="0"/>
    <n v="0"/>
    <x v="0"/>
    <x v="0"/>
    <x v="0"/>
  </r>
  <r>
    <n v="49"/>
    <x v="0"/>
    <x v="10"/>
    <x v="10"/>
    <n v="32"/>
    <x v="25"/>
    <s v="female"/>
    <s v="herbivore"/>
    <n v="0"/>
    <n v="0"/>
    <x v="7"/>
    <x v="0"/>
    <x v="0"/>
  </r>
  <r>
    <n v="50"/>
    <x v="0"/>
    <x v="10"/>
    <x v="10"/>
    <n v="32"/>
    <x v="0"/>
    <s v="female"/>
    <s v="herbivore"/>
    <n v="0"/>
    <n v="0"/>
    <x v="0"/>
    <x v="0"/>
    <x v="0"/>
  </r>
  <r>
    <n v="51"/>
    <x v="0"/>
    <x v="10"/>
    <x v="10"/>
    <n v="32"/>
    <x v="14"/>
    <s v="female"/>
    <s v="carnivore"/>
    <n v="0"/>
    <n v="0"/>
    <x v="4"/>
    <x v="2"/>
    <x v="1"/>
  </r>
  <r>
    <n v="52"/>
    <x v="0"/>
    <x v="10"/>
    <x v="10"/>
    <n v="32"/>
    <x v="10"/>
    <s v="#"/>
    <s v="#"/>
    <n v="0"/>
    <n v="0"/>
    <x v="5"/>
    <x v="3"/>
    <x v="2"/>
  </r>
  <r>
    <n v="53"/>
    <x v="0"/>
    <x v="10"/>
    <x v="10"/>
    <n v="32"/>
    <x v="0"/>
    <s v="female"/>
    <s v="herbivore"/>
    <n v="0"/>
    <n v="0"/>
    <x v="0"/>
    <x v="0"/>
    <x v="0"/>
  </r>
  <r>
    <n v="54"/>
    <x v="0"/>
    <x v="10"/>
    <x v="10"/>
    <n v="32"/>
    <x v="25"/>
    <s v="female"/>
    <s v="herbivore"/>
    <n v="0"/>
    <n v="0"/>
    <x v="7"/>
    <x v="0"/>
    <x v="0"/>
  </r>
  <r>
    <n v="55"/>
    <x v="0"/>
    <x v="10"/>
    <x v="10"/>
    <n v="32"/>
    <x v="25"/>
    <s v="female"/>
    <s v="herbivore"/>
    <n v="0"/>
    <n v="0"/>
    <x v="7"/>
    <x v="0"/>
    <x v="0"/>
  </r>
  <r>
    <n v="56"/>
    <x v="0"/>
    <x v="10"/>
    <x v="10"/>
    <n v="32"/>
    <x v="14"/>
    <s v="juvenile"/>
    <s v="carnivore"/>
    <n v="0"/>
    <n v="0"/>
    <x v="4"/>
    <x v="2"/>
    <x v="1"/>
  </r>
  <r>
    <n v="57"/>
    <x v="0"/>
    <x v="10"/>
    <x v="10"/>
    <n v="32"/>
    <x v="10"/>
    <s v="#"/>
    <s v="#"/>
    <n v="0"/>
    <n v="0"/>
    <x v="5"/>
    <x v="3"/>
    <x v="2"/>
  </r>
  <r>
    <n v="58"/>
    <x v="0"/>
    <x v="10"/>
    <x v="10"/>
    <n v="32"/>
    <x v="10"/>
    <s v="#"/>
    <s v="#"/>
    <n v="0"/>
    <n v="0"/>
    <x v="5"/>
    <x v="3"/>
    <x v="2"/>
  </r>
  <r>
    <n v="59"/>
    <x v="0"/>
    <x v="10"/>
    <x v="10"/>
    <n v="32"/>
    <x v="0"/>
    <s v="female"/>
    <s v="herbivore"/>
    <n v="0"/>
    <n v="0"/>
    <x v="0"/>
    <x v="0"/>
    <x v="0"/>
  </r>
  <r>
    <n v="60"/>
    <x v="0"/>
    <x v="10"/>
    <x v="10"/>
    <n v="32"/>
    <x v="13"/>
    <s v="juvenile"/>
    <s v="bacterivore"/>
    <n v="0"/>
    <n v="0"/>
    <x v="2"/>
    <x v="5"/>
    <x v="1"/>
  </r>
  <r>
    <n v="61"/>
    <x v="0"/>
    <x v="10"/>
    <x v="10"/>
    <n v="32"/>
    <x v="0"/>
    <s v="female"/>
    <s v="herbivore"/>
    <n v="0"/>
    <n v="0"/>
    <x v="0"/>
    <x v="0"/>
    <x v="0"/>
  </r>
  <r>
    <n v="62"/>
    <x v="0"/>
    <x v="10"/>
    <x v="10"/>
    <n v="32"/>
    <x v="25"/>
    <s v="female"/>
    <s v="herbivore"/>
    <n v="0"/>
    <n v="0"/>
    <x v="7"/>
    <x v="0"/>
    <x v="0"/>
  </r>
  <r>
    <n v="63"/>
    <x v="0"/>
    <x v="10"/>
    <x v="10"/>
    <n v="32"/>
    <x v="0"/>
    <s v="female"/>
    <s v="herbivore"/>
    <n v="0"/>
    <n v="0"/>
    <x v="0"/>
    <x v="0"/>
    <x v="0"/>
  </r>
  <r>
    <n v="64"/>
    <x v="0"/>
    <x v="10"/>
    <x v="10"/>
    <n v="32"/>
    <x v="0"/>
    <s v="juvenile"/>
    <s v="herbivore"/>
    <n v="0"/>
    <n v="0"/>
    <x v="0"/>
    <x v="0"/>
    <x v="0"/>
  </r>
  <r>
    <n v="65"/>
    <x v="0"/>
    <x v="10"/>
    <x v="10"/>
    <n v="32"/>
    <x v="25"/>
    <s v="male"/>
    <s v="herbivore"/>
    <n v="0"/>
    <n v="0"/>
    <x v="7"/>
    <x v="0"/>
    <x v="0"/>
  </r>
  <r>
    <n v="66"/>
    <x v="0"/>
    <x v="10"/>
    <x v="10"/>
    <n v="32"/>
    <x v="0"/>
    <s v="female"/>
    <s v="herbivore"/>
    <n v="0"/>
    <n v="0"/>
    <x v="0"/>
    <x v="0"/>
    <x v="0"/>
  </r>
  <r>
    <n v="67"/>
    <x v="0"/>
    <x v="10"/>
    <x v="10"/>
    <n v="32"/>
    <x v="0"/>
    <s v="female"/>
    <s v="herbivore"/>
    <n v="0"/>
    <n v="0"/>
    <x v="0"/>
    <x v="0"/>
    <x v="0"/>
  </r>
  <r>
    <n v="68"/>
    <x v="0"/>
    <x v="10"/>
    <x v="10"/>
    <n v="32"/>
    <x v="25"/>
    <s v="juvenile"/>
    <s v="herbivore"/>
    <n v="0"/>
    <n v="0"/>
    <x v="7"/>
    <x v="0"/>
    <x v="0"/>
  </r>
  <r>
    <n v="69"/>
    <x v="0"/>
    <x v="10"/>
    <x v="10"/>
    <n v="32"/>
    <x v="11"/>
    <s v="female"/>
    <s v="bacterivore"/>
    <n v="0"/>
    <n v="0"/>
    <x v="2"/>
    <x v="1"/>
    <x v="1"/>
  </r>
  <r>
    <n v="70"/>
    <x v="0"/>
    <x v="10"/>
    <x v="10"/>
    <n v="32"/>
    <x v="5"/>
    <s v="female"/>
    <s v="carnivore"/>
    <n v="0"/>
    <n v="0"/>
    <x v="4"/>
    <x v="2"/>
    <x v="1"/>
  </r>
  <r>
    <n v="71"/>
    <x v="0"/>
    <x v="10"/>
    <x v="10"/>
    <n v="32"/>
    <x v="13"/>
    <s v="juvenile"/>
    <s v="bacterivore"/>
    <n v="0"/>
    <n v="0"/>
    <x v="2"/>
    <x v="5"/>
    <x v="1"/>
  </r>
  <r>
    <n v="72"/>
    <x v="0"/>
    <x v="10"/>
    <x v="10"/>
    <n v="32"/>
    <x v="5"/>
    <s v="female"/>
    <s v="carnivore"/>
    <n v="0"/>
    <n v="0"/>
    <x v="4"/>
    <x v="2"/>
    <x v="1"/>
  </r>
  <r>
    <n v="73"/>
    <x v="0"/>
    <x v="10"/>
    <x v="10"/>
    <n v="32"/>
    <x v="0"/>
    <s v="female"/>
    <s v="herbivore"/>
    <n v="0"/>
    <n v="0"/>
    <x v="0"/>
    <x v="0"/>
    <x v="0"/>
  </r>
  <r>
    <n v="74"/>
    <x v="0"/>
    <x v="10"/>
    <x v="10"/>
    <n v="32"/>
    <x v="25"/>
    <s v="male"/>
    <s v="herbivore"/>
    <n v="0"/>
    <n v="0"/>
    <x v="7"/>
    <x v="0"/>
    <x v="0"/>
  </r>
  <r>
    <n v="75"/>
    <x v="0"/>
    <x v="10"/>
    <x v="10"/>
    <n v="32"/>
    <x v="0"/>
    <s v="female"/>
    <s v="herbivore"/>
    <n v="0"/>
    <n v="0"/>
    <x v="0"/>
    <x v="0"/>
    <x v="0"/>
  </r>
  <r>
    <n v="76"/>
    <x v="0"/>
    <x v="10"/>
    <x v="10"/>
    <n v="32"/>
    <x v="0"/>
    <s v="juvenile"/>
    <s v="herbivore"/>
    <n v="0"/>
    <n v="0"/>
    <x v="0"/>
    <x v="0"/>
    <x v="0"/>
  </r>
  <r>
    <n v="77"/>
    <x v="0"/>
    <x v="10"/>
    <x v="10"/>
    <n v="32"/>
    <x v="0"/>
    <s v="juvenile"/>
    <s v="herbivore"/>
    <n v="0"/>
    <n v="0"/>
    <x v="0"/>
    <x v="0"/>
    <x v="0"/>
  </r>
  <r>
    <n v="78"/>
    <x v="0"/>
    <x v="10"/>
    <x v="10"/>
    <n v="32"/>
    <x v="0"/>
    <s v="female"/>
    <s v="herbivore"/>
    <n v="0"/>
    <n v="0"/>
    <x v="0"/>
    <x v="0"/>
    <x v="0"/>
  </r>
  <r>
    <n v="79"/>
    <x v="0"/>
    <x v="10"/>
    <x v="10"/>
    <n v="32"/>
    <x v="25"/>
    <s v="male"/>
    <s v="herbivore"/>
    <n v="0"/>
    <n v="0"/>
    <x v="7"/>
    <x v="0"/>
    <x v="0"/>
  </r>
  <r>
    <n v="80"/>
    <x v="0"/>
    <x v="10"/>
    <x v="10"/>
    <n v="32"/>
    <x v="0"/>
    <s v="female"/>
    <s v="herbivore"/>
    <n v="0"/>
    <n v="0"/>
    <x v="0"/>
    <x v="0"/>
    <x v="0"/>
  </r>
  <r>
    <n v="81"/>
    <x v="0"/>
    <x v="10"/>
    <x v="10"/>
    <n v="32"/>
    <x v="0"/>
    <s v="female"/>
    <s v="herbivore"/>
    <n v="0"/>
    <n v="0"/>
    <x v="0"/>
    <x v="0"/>
    <x v="0"/>
  </r>
  <r>
    <n v="82"/>
    <x v="0"/>
    <x v="10"/>
    <x v="10"/>
    <n v="32"/>
    <x v="14"/>
    <s v="juvenile"/>
    <s v="carnivore"/>
    <n v="0"/>
    <n v="0"/>
    <x v="4"/>
    <x v="2"/>
    <x v="1"/>
  </r>
  <r>
    <n v="83"/>
    <x v="0"/>
    <x v="10"/>
    <x v="10"/>
    <n v="32"/>
    <x v="0"/>
    <s v="female"/>
    <s v="herbivore"/>
    <n v="0"/>
    <n v="0"/>
    <x v="0"/>
    <x v="0"/>
    <x v="0"/>
  </r>
  <r>
    <n v="84"/>
    <x v="0"/>
    <x v="10"/>
    <x v="10"/>
    <n v="32"/>
    <x v="11"/>
    <s v="male"/>
    <s v="bacterivore"/>
    <n v="0"/>
    <n v="0"/>
    <x v="2"/>
    <x v="1"/>
    <x v="1"/>
  </r>
  <r>
    <n v="85"/>
    <x v="0"/>
    <x v="10"/>
    <x v="10"/>
    <n v="32"/>
    <x v="25"/>
    <s v="female"/>
    <s v="herbivore"/>
    <n v="0"/>
    <n v="0"/>
    <x v="7"/>
    <x v="0"/>
    <x v="0"/>
  </r>
  <r>
    <n v="86"/>
    <x v="0"/>
    <x v="10"/>
    <x v="10"/>
    <n v="32"/>
    <x v="25"/>
    <s v="male"/>
    <s v="herbivore"/>
    <n v="0"/>
    <n v="0"/>
    <x v="7"/>
    <x v="0"/>
    <x v="0"/>
  </r>
  <r>
    <n v="87"/>
    <x v="0"/>
    <x v="10"/>
    <x v="10"/>
    <n v="32"/>
    <x v="25"/>
    <s v="female"/>
    <s v="herbivore"/>
    <n v="0"/>
    <n v="0"/>
    <x v="7"/>
    <x v="0"/>
    <x v="0"/>
  </r>
  <r>
    <n v="88"/>
    <x v="0"/>
    <x v="10"/>
    <x v="10"/>
    <n v="32"/>
    <x v="25"/>
    <s v="female"/>
    <s v="herbivore"/>
    <n v="0"/>
    <n v="0"/>
    <x v="7"/>
    <x v="0"/>
    <x v="0"/>
  </r>
  <r>
    <n v="89"/>
    <x v="0"/>
    <x v="10"/>
    <x v="10"/>
    <n v="32"/>
    <x v="0"/>
    <s v="female"/>
    <s v="herbivore"/>
    <n v="0"/>
    <n v="0"/>
    <x v="0"/>
    <x v="0"/>
    <x v="0"/>
  </r>
  <r>
    <n v="90"/>
    <x v="0"/>
    <x v="10"/>
    <x v="10"/>
    <n v="32"/>
    <x v="0"/>
    <s v="female"/>
    <s v="herbivore"/>
    <n v="0"/>
    <n v="0"/>
    <x v="0"/>
    <x v="0"/>
    <x v="0"/>
  </r>
  <r>
    <n v="91"/>
    <x v="0"/>
    <x v="10"/>
    <x v="10"/>
    <n v="32"/>
    <x v="0"/>
    <s v="female"/>
    <s v="herbivore"/>
    <n v="0"/>
    <n v="0"/>
    <x v="0"/>
    <x v="0"/>
    <x v="0"/>
  </r>
  <r>
    <n v="92"/>
    <x v="0"/>
    <x v="10"/>
    <x v="10"/>
    <n v="32"/>
    <x v="0"/>
    <s v="female"/>
    <s v="herbivore"/>
    <n v="0"/>
    <n v="0"/>
    <x v="0"/>
    <x v="0"/>
    <x v="0"/>
  </r>
  <r>
    <n v="93"/>
    <x v="0"/>
    <x v="10"/>
    <x v="10"/>
    <n v="32"/>
    <x v="0"/>
    <s v="female"/>
    <s v="herbivore"/>
    <n v="0"/>
    <n v="0"/>
    <x v="0"/>
    <x v="0"/>
    <x v="0"/>
  </r>
  <r>
    <n v="94"/>
    <x v="0"/>
    <x v="10"/>
    <x v="10"/>
    <n v="32"/>
    <x v="25"/>
    <s v="male"/>
    <s v="herbivore"/>
    <n v="0"/>
    <n v="0"/>
    <x v="7"/>
    <x v="0"/>
    <x v="0"/>
  </r>
  <r>
    <n v="95"/>
    <x v="0"/>
    <x v="10"/>
    <x v="10"/>
    <n v="32"/>
    <x v="16"/>
    <s v="female"/>
    <s v="fungivore"/>
    <n v="0"/>
    <n v="0"/>
    <x v="3"/>
    <x v="1"/>
    <x v="1"/>
  </r>
  <r>
    <n v="96"/>
    <x v="0"/>
    <x v="10"/>
    <x v="10"/>
    <n v="32"/>
    <x v="0"/>
    <s v="female"/>
    <s v="herbivore"/>
    <n v="0"/>
    <n v="0"/>
    <x v="0"/>
    <x v="0"/>
    <x v="0"/>
  </r>
  <r>
    <n v="97"/>
    <x v="0"/>
    <x v="10"/>
    <x v="10"/>
    <n v="32"/>
    <x v="25"/>
    <s v="juvenile"/>
    <s v="herbivore"/>
    <n v="0"/>
    <n v="0"/>
    <x v="7"/>
    <x v="0"/>
    <x v="0"/>
  </r>
  <r>
    <n v="98"/>
    <x v="0"/>
    <x v="10"/>
    <x v="10"/>
    <n v="32"/>
    <x v="0"/>
    <s v="female"/>
    <s v="herbivore"/>
    <n v="0"/>
    <n v="0"/>
    <x v="0"/>
    <x v="0"/>
    <x v="0"/>
  </r>
  <r>
    <n v="99"/>
    <x v="0"/>
    <x v="10"/>
    <x v="10"/>
    <n v="32"/>
    <x v="25"/>
    <s v="male"/>
    <s v="herbivore"/>
    <n v="0"/>
    <n v="0"/>
    <x v="7"/>
    <x v="0"/>
    <x v="0"/>
  </r>
  <r>
    <n v="100"/>
    <x v="0"/>
    <x v="10"/>
    <x v="10"/>
    <n v="32"/>
    <x v="0"/>
    <s v="female"/>
    <s v="herbivore"/>
    <n v="0"/>
    <n v="0"/>
    <x v="0"/>
    <x v="0"/>
    <x v="0"/>
  </r>
  <r>
    <n v="101"/>
    <x v="0"/>
    <x v="10"/>
    <x v="10"/>
    <n v="32"/>
    <x v="11"/>
    <s v="female"/>
    <s v="bacterivore"/>
    <n v="0"/>
    <n v="0"/>
    <x v="2"/>
    <x v="1"/>
    <x v="1"/>
  </r>
  <r>
    <n v="102"/>
    <x v="0"/>
    <x v="10"/>
    <x v="10"/>
    <n v="32"/>
    <x v="25"/>
    <s v="female"/>
    <s v="herbivore"/>
    <n v="0"/>
    <n v="0"/>
    <x v="7"/>
    <x v="0"/>
    <x v="0"/>
  </r>
  <r>
    <n v="103"/>
    <x v="0"/>
    <x v="10"/>
    <x v="10"/>
    <n v="32"/>
    <x v="0"/>
    <s v="female"/>
    <s v="herbivore"/>
    <n v="0"/>
    <n v="0"/>
    <x v="0"/>
    <x v="0"/>
    <x v="0"/>
  </r>
  <r>
    <n v="104"/>
    <x v="0"/>
    <x v="10"/>
    <x v="10"/>
    <n v="32"/>
    <x v="0"/>
    <s v="female"/>
    <s v="herbivore"/>
    <n v="0"/>
    <n v="0"/>
    <x v="0"/>
    <x v="0"/>
    <x v="0"/>
  </r>
  <r>
    <n v="105"/>
    <x v="0"/>
    <x v="10"/>
    <x v="10"/>
    <n v="32"/>
    <x v="5"/>
    <s v="juvenile"/>
    <s v="carnivore"/>
    <n v="0"/>
    <n v="0"/>
    <x v="4"/>
    <x v="2"/>
    <x v="1"/>
  </r>
  <r>
    <n v="106"/>
    <x v="0"/>
    <x v="10"/>
    <x v="10"/>
    <n v="32"/>
    <x v="25"/>
    <s v="juvenile"/>
    <s v="herbivore"/>
    <n v="0"/>
    <n v="0"/>
    <x v="7"/>
    <x v="0"/>
    <x v="0"/>
  </r>
  <r>
    <n v="107"/>
    <x v="0"/>
    <x v="10"/>
    <x v="10"/>
    <n v="32"/>
    <x v="0"/>
    <s v="juvenile"/>
    <s v="herbivore"/>
    <n v="0"/>
    <n v="0"/>
    <x v="0"/>
    <x v="0"/>
    <x v="0"/>
  </r>
  <r>
    <n v="108"/>
    <x v="0"/>
    <x v="10"/>
    <x v="10"/>
    <n v="32"/>
    <x v="25"/>
    <s v="juvenile"/>
    <s v="herbivore"/>
    <n v="0"/>
    <n v="0"/>
    <x v="7"/>
    <x v="0"/>
    <x v="0"/>
  </r>
  <r>
    <n v="109"/>
    <x v="0"/>
    <x v="10"/>
    <x v="10"/>
    <n v="32"/>
    <x v="2"/>
    <s v="female"/>
    <s v="bacterivore"/>
    <n v="0"/>
    <n v="0"/>
    <x v="2"/>
    <x v="1"/>
    <x v="1"/>
  </r>
  <r>
    <n v="110"/>
    <x v="0"/>
    <x v="10"/>
    <x v="10"/>
    <n v="32"/>
    <x v="0"/>
    <s v="juvenile"/>
    <s v="herbivore"/>
    <n v="0"/>
    <n v="0"/>
    <x v="0"/>
    <x v="0"/>
    <x v="0"/>
  </r>
  <r>
    <n v="111"/>
    <x v="0"/>
    <x v="10"/>
    <x v="10"/>
    <n v="32"/>
    <x v="25"/>
    <s v="juvenile"/>
    <s v="herbivore"/>
    <n v="0"/>
    <n v="0"/>
    <x v="7"/>
    <x v="0"/>
    <x v="0"/>
  </r>
  <r>
    <n v="112"/>
    <x v="0"/>
    <x v="10"/>
    <x v="10"/>
    <n v="32"/>
    <x v="0"/>
    <s v="female"/>
    <s v="herbivore"/>
    <n v="0"/>
    <n v="0"/>
    <x v="0"/>
    <x v="0"/>
    <x v="0"/>
  </r>
  <r>
    <n v="113"/>
    <x v="0"/>
    <x v="10"/>
    <x v="10"/>
    <n v="32"/>
    <x v="9"/>
    <s v="juvenile"/>
    <s v="omnivore"/>
    <n v="0"/>
    <n v="0"/>
    <x v="6"/>
    <x v="4"/>
    <x v="1"/>
  </r>
  <r>
    <n v="114"/>
    <x v="0"/>
    <x v="10"/>
    <x v="10"/>
    <n v="32"/>
    <x v="14"/>
    <s v="juvenile"/>
    <s v="carnivore"/>
    <n v="0"/>
    <n v="0"/>
    <x v="4"/>
    <x v="2"/>
    <x v="1"/>
  </r>
  <r>
    <n v="1"/>
    <x v="0"/>
    <x v="11"/>
    <x v="11"/>
    <n v="35"/>
    <x v="0"/>
    <s v="juvenile"/>
    <s v="herbivore"/>
    <n v="0"/>
    <n v="0"/>
    <x v="0"/>
    <x v="0"/>
    <x v="0"/>
  </r>
  <r>
    <n v="2"/>
    <x v="0"/>
    <x v="11"/>
    <x v="11"/>
    <n v="35"/>
    <x v="2"/>
    <s v="male"/>
    <s v="bacterivore"/>
    <n v="0"/>
    <n v="0"/>
    <x v="2"/>
    <x v="1"/>
    <x v="1"/>
  </r>
  <r>
    <n v="3"/>
    <x v="0"/>
    <x v="11"/>
    <x v="11"/>
    <n v="35"/>
    <x v="13"/>
    <s v="juvenile"/>
    <s v="bacterivore"/>
    <n v="0"/>
    <n v="0"/>
    <x v="2"/>
    <x v="5"/>
    <x v="1"/>
  </r>
  <r>
    <n v="4"/>
    <x v="0"/>
    <x v="11"/>
    <x v="11"/>
    <n v="35"/>
    <x v="4"/>
    <s v="female"/>
    <s v="fungivore"/>
    <n v="0"/>
    <n v="0"/>
    <x v="3"/>
    <x v="1"/>
    <x v="1"/>
  </r>
  <r>
    <n v="5"/>
    <x v="0"/>
    <x v="11"/>
    <x v="11"/>
    <n v="35"/>
    <x v="25"/>
    <s v="juvenile"/>
    <s v="herbivore"/>
    <n v="0"/>
    <n v="0"/>
    <x v="7"/>
    <x v="0"/>
    <x v="0"/>
  </r>
  <r>
    <n v="6"/>
    <x v="0"/>
    <x v="11"/>
    <x v="11"/>
    <n v="35"/>
    <x v="4"/>
    <s v="female"/>
    <s v="fungivore"/>
    <n v="0"/>
    <n v="0"/>
    <x v="3"/>
    <x v="1"/>
    <x v="1"/>
  </r>
  <r>
    <n v="7"/>
    <x v="0"/>
    <x v="11"/>
    <x v="11"/>
    <n v="35"/>
    <x v="0"/>
    <s v="juvenile"/>
    <s v="herbivore"/>
    <n v="0"/>
    <n v="0"/>
    <x v="0"/>
    <x v="0"/>
    <x v="0"/>
  </r>
  <r>
    <n v="8"/>
    <x v="0"/>
    <x v="11"/>
    <x v="11"/>
    <n v="35"/>
    <x v="25"/>
    <s v="juvenile"/>
    <s v="herbivore"/>
    <n v="0"/>
    <n v="0"/>
    <x v="7"/>
    <x v="0"/>
    <x v="0"/>
  </r>
  <r>
    <n v="9"/>
    <x v="0"/>
    <x v="11"/>
    <x v="11"/>
    <n v="35"/>
    <x v="7"/>
    <s v="juvenile"/>
    <s v="omnivore"/>
    <n v="0"/>
    <n v="0"/>
    <x v="6"/>
    <x v="4"/>
    <x v="1"/>
  </r>
  <r>
    <n v="10"/>
    <x v="0"/>
    <x v="11"/>
    <x v="11"/>
    <n v="35"/>
    <x v="25"/>
    <s v="juvenile"/>
    <s v="herbivore"/>
    <n v="0"/>
    <n v="0"/>
    <x v="7"/>
    <x v="0"/>
    <x v="0"/>
  </r>
  <r>
    <n v="11"/>
    <x v="0"/>
    <x v="11"/>
    <x v="11"/>
    <n v="35"/>
    <x v="25"/>
    <s v="female"/>
    <s v="herbivore"/>
    <n v="0"/>
    <n v="0"/>
    <x v="7"/>
    <x v="0"/>
    <x v="0"/>
  </r>
  <r>
    <n v="12"/>
    <x v="0"/>
    <x v="11"/>
    <x v="11"/>
    <n v="35"/>
    <x v="25"/>
    <s v="juvenile"/>
    <s v="herbivore"/>
    <n v="0"/>
    <n v="0"/>
    <x v="7"/>
    <x v="0"/>
    <x v="0"/>
  </r>
  <r>
    <n v="13"/>
    <x v="0"/>
    <x v="11"/>
    <x v="11"/>
    <n v="35"/>
    <x v="2"/>
    <s v="female"/>
    <s v="bacterivore"/>
    <n v="0"/>
    <n v="0"/>
    <x v="2"/>
    <x v="1"/>
    <x v="1"/>
  </r>
  <r>
    <n v="14"/>
    <x v="0"/>
    <x v="11"/>
    <x v="11"/>
    <n v="35"/>
    <x v="25"/>
    <s v="female"/>
    <s v="herbivore"/>
    <n v="0"/>
    <n v="0"/>
    <x v="7"/>
    <x v="0"/>
    <x v="0"/>
  </r>
  <r>
    <n v="15"/>
    <x v="0"/>
    <x v="11"/>
    <x v="11"/>
    <n v="35"/>
    <x v="2"/>
    <s v="male"/>
    <s v="bacterivore"/>
    <n v="0"/>
    <n v="0"/>
    <x v="2"/>
    <x v="1"/>
    <x v="1"/>
  </r>
  <r>
    <n v="16"/>
    <x v="0"/>
    <x v="11"/>
    <x v="11"/>
    <n v="35"/>
    <x v="25"/>
    <s v="juvenile"/>
    <s v="herbivore"/>
    <n v="0"/>
    <n v="0"/>
    <x v="7"/>
    <x v="0"/>
    <x v="0"/>
  </r>
  <r>
    <n v="17"/>
    <x v="0"/>
    <x v="11"/>
    <x v="11"/>
    <n v="35"/>
    <x v="4"/>
    <s v="female"/>
    <s v="fungivore"/>
    <n v="0"/>
    <n v="0"/>
    <x v="3"/>
    <x v="1"/>
    <x v="1"/>
  </r>
  <r>
    <n v="18"/>
    <x v="0"/>
    <x v="11"/>
    <x v="11"/>
    <n v="35"/>
    <x v="25"/>
    <s v="female"/>
    <s v="herbivore"/>
    <n v="0"/>
    <n v="0"/>
    <x v="7"/>
    <x v="0"/>
    <x v="0"/>
  </r>
  <r>
    <n v="19"/>
    <x v="0"/>
    <x v="11"/>
    <x v="11"/>
    <n v="35"/>
    <x v="11"/>
    <s v="male"/>
    <s v="bacterivore"/>
    <n v="0"/>
    <n v="0"/>
    <x v="2"/>
    <x v="1"/>
    <x v="1"/>
  </r>
  <r>
    <n v="20"/>
    <x v="0"/>
    <x v="11"/>
    <x v="11"/>
    <n v="35"/>
    <x v="7"/>
    <s v="juvenile"/>
    <s v="omnivore"/>
    <n v="0"/>
    <n v="0"/>
    <x v="6"/>
    <x v="4"/>
    <x v="1"/>
  </r>
  <r>
    <n v="21"/>
    <x v="0"/>
    <x v="11"/>
    <x v="11"/>
    <n v="35"/>
    <x v="2"/>
    <s v="male"/>
    <s v="bacterivore"/>
    <n v="0"/>
    <n v="0"/>
    <x v="2"/>
    <x v="1"/>
    <x v="1"/>
  </r>
  <r>
    <n v="22"/>
    <x v="0"/>
    <x v="11"/>
    <x v="11"/>
    <n v="35"/>
    <x v="25"/>
    <s v="juvenile"/>
    <s v="herbivore"/>
    <n v="0"/>
    <n v="0"/>
    <x v="7"/>
    <x v="0"/>
    <x v="0"/>
  </r>
  <r>
    <n v="23"/>
    <x v="0"/>
    <x v="11"/>
    <x v="11"/>
    <n v="35"/>
    <x v="4"/>
    <s v="female"/>
    <s v="fungivore"/>
    <n v="0"/>
    <n v="0"/>
    <x v="3"/>
    <x v="1"/>
    <x v="1"/>
  </r>
  <r>
    <n v="24"/>
    <x v="0"/>
    <x v="11"/>
    <x v="11"/>
    <n v="35"/>
    <x v="0"/>
    <s v="female"/>
    <s v="herbivore"/>
    <n v="0"/>
    <n v="0"/>
    <x v="0"/>
    <x v="0"/>
    <x v="0"/>
  </r>
  <r>
    <n v="25"/>
    <x v="0"/>
    <x v="11"/>
    <x v="11"/>
    <n v="35"/>
    <x v="11"/>
    <s v="female"/>
    <s v="bacterivore"/>
    <n v="0"/>
    <n v="0"/>
    <x v="2"/>
    <x v="1"/>
    <x v="1"/>
  </r>
  <r>
    <n v="26"/>
    <x v="0"/>
    <x v="11"/>
    <x v="11"/>
    <n v="35"/>
    <x v="2"/>
    <s v="male"/>
    <s v="bacterivore"/>
    <n v="0"/>
    <n v="0"/>
    <x v="2"/>
    <x v="1"/>
    <x v="1"/>
  </r>
  <r>
    <n v="27"/>
    <x v="0"/>
    <x v="11"/>
    <x v="11"/>
    <n v="35"/>
    <x v="25"/>
    <s v="female"/>
    <s v="herbivore"/>
    <n v="0"/>
    <n v="0"/>
    <x v="7"/>
    <x v="0"/>
    <x v="0"/>
  </r>
  <r>
    <n v="28"/>
    <x v="0"/>
    <x v="11"/>
    <x v="11"/>
    <n v="35"/>
    <x v="10"/>
    <s v="#"/>
    <s v="#"/>
    <n v="0"/>
    <n v="0"/>
    <x v="5"/>
    <x v="3"/>
    <x v="2"/>
  </r>
  <r>
    <n v="29"/>
    <x v="0"/>
    <x v="11"/>
    <x v="11"/>
    <n v="35"/>
    <x v="25"/>
    <s v="juvenile"/>
    <s v="herbivore"/>
    <n v="0"/>
    <n v="0"/>
    <x v="7"/>
    <x v="0"/>
    <x v="0"/>
  </r>
  <r>
    <n v="30"/>
    <x v="0"/>
    <x v="11"/>
    <x v="11"/>
    <n v="35"/>
    <x v="2"/>
    <s v="male"/>
    <s v="bacterivore"/>
    <n v="0"/>
    <n v="0"/>
    <x v="2"/>
    <x v="1"/>
    <x v="1"/>
  </r>
  <r>
    <n v="31"/>
    <x v="0"/>
    <x v="11"/>
    <x v="11"/>
    <n v="35"/>
    <x v="2"/>
    <s v="female"/>
    <s v="bacterivore"/>
    <n v="0"/>
    <n v="0"/>
    <x v="2"/>
    <x v="1"/>
    <x v="1"/>
  </r>
  <r>
    <n v="32"/>
    <x v="0"/>
    <x v="11"/>
    <x v="11"/>
    <n v="35"/>
    <x v="25"/>
    <s v="juvenile"/>
    <s v="herbivore"/>
    <n v="0"/>
    <n v="0"/>
    <x v="7"/>
    <x v="0"/>
    <x v="0"/>
  </r>
  <r>
    <n v="33"/>
    <x v="0"/>
    <x v="11"/>
    <x v="11"/>
    <n v="35"/>
    <x v="25"/>
    <s v="juvenile"/>
    <s v="herbivore"/>
    <n v="0"/>
    <n v="0"/>
    <x v="7"/>
    <x v="0"/>
    <x v="0"/>
  </r>
  <r>
    <n v="34"/>
    <x v="0"/>
    <x v="11"/>
    <x v="11"/>
    <n v="35"/>
    <x v="25"/>
    <s v="female"/>
    <s v="herbivore"/>
    <n v="0"/>
    <n v="0"/>
    <x v="7"/>
    <x v="0"/>
    <x v="0"/>
  </r>
  <r>
    <n v="35"/>
    <x v="0"/>
    <x v="11"/>
    <x v="11"/>
    <n v="35"/>
    <x v="2"/>
    <s v="female"/>
    <s v="bacterivore"/>
    <n v="0"/>
    <n v="0"/>
    <x v="2"/>
    <x v="1"/>
    <x v="1"/>
  </r>
  <r>
    <n v="36"/>
    <x v="0"/>
    <x v="11"/>
    <x v="11"/>
    <n v="35"/>
    <x v="25"/>
    <s v="juvenile"/>
    <s v="herbivore"/>
    <n v="0"/>
    <n v="0"/>
    <x v="7"/>
    <x v="0"/>
    <x v="0"/>
  </r>
  <r>
    <n v="37"/>
    <x v="0"/>
    <x v="11"/>
    <x v="11"/>
    <n v="35"/>
    <x v="2"/>
    <s v="male"/>
    <s v="bacterivore"/>
    <n v="0"/>
    <n v="0"/>
    <x v="2"/>
    <x v="1"/>
    <x v="1"/>
  </r>
  <r>
    <n v="38"/>
    <x v="0"/>
    <x v="11"/>
    <x v="11"/>
    <n v="35"/>
    <x v="23"/>
    <s v="male"/>
    <s v="herbivore"/>
    <n v="0"/>
    <n v="0"/>
    <x v="1"/>
    <x v="1"/>
    <x v="0"/>
  </r>
  <r>
    <n v="39"/>
    <x v="0"/>
    <x v="11"/>
    <x v="11"/>
    <n v="35"/>
    <x v="25"/>
    <s v="juvenile"/>
    <s v="herbivore"/>
    <n v="0"/>
    <n v="0"/>
    <x v="7"/>
    <x v="0"/>
    <x v="0"/>
  </r>
  <r>
    <n v="40"/>
    <x v="0"/>
    <x v="11"/>
    <x v="11"/>
    <n v="35"/>
    <x v="2"/>
    <s v="male"/>
    <s v="bacterivore"/>
    <n v="0"/>
    <n v="0"/>
    <x v="2"/>
    <x v="1"/>
    <x v="1"/>
  </r>
  <r>
    <n v="41"/>
    <x v="0"/>
    <x v="11"/>
    <x v="11"/>
    <n v="35"/>
    <x v="4"/>
    <s v="female"/>
    <s v="fungivore"/>
    <n v="0"/>
    <n v="0"/>
    <x v="3"/>
    <x v="1"/>
    <x v="1"/>
  </r>
  <r>
    <n v="42"/>
    <x v="0"/>
    <x v="11"/>
    <x v="11"/>
    <n v="35"/>
    <x v="25"/>
    <s v="juvenile"/>
    <s v="herbivore"/>
    <n v="0"/>
    <n v="0"/>
    <x v="7"/>
    <x v="0"/>
    <x v="0"/>
  </r>
  <r>
    <n v="43"/>
    <x v="0"/>
    <x v="11"/>
    <x v="11"/>
    <n v="35"/>
    <x v="2"/>
    <s v="female"/>
    <s v="bacterivore"/>
    <n v="0"/>
    <n v="0"/>
    <x v="2"/>
    <x v="1"/>
    <x v="1"/>
  </r>
  <r>
    <n v="44"/>
    <x v="0"/>
    <x v="11"/>
    <x v="11"/>
    <n v="35"/>
    <x v="25"/>
    <s v="juvenile"/>
    <s v="herbivore"/>
    <n v="0"/>
    <n v="0"/>
    <x v="7"/>
    <x v="0"/>
    <x v="0"/>
  </r>
  <r>
    <n v="45"/>
    <x v="0"/>
    <x v="11"/>
    <x v="11"/>
    <n v="35"/>
    <x v="4"/>
    <s v="female"/>
    <s v="fungivore"/>
    <n v="0"/>
    <n v="0"/>
    <x v="3"/>
    <x v="1"/>
    <x v="1"/>
  </r>
  <r>
    <n v="46"/>
    <x v="0"/>
    <x v="11"/>
    <x v="11"/>
    <n v="35"/>
    <x v="1"/>
    <s v="female"/>
    <s v="herbivore"/>
    <n v="0"/>
    <s v="???"/>
    <x v="1"/>
    <x v="1"/>
    <x v="0"/>
  </r>
  <r>
    <n v="47"/>
    <x v="0"/>
    <x v="11"/>
    <x v="11"/>
    <n v="35"/>
    <x v="25"/>
    <s v="male"/>
    <s v="herbivore"/>
    <n v="0"/>
    <n v="0"/>
    <x v="7"/>
    <x v="0"/>
    <x v="0"/>
  </r>
  <r>
    <n v="48"/>
    <x v="0"/>
    <x v="11"/>
    <x v="11"/>
    <n v="35"/>
    <x v="25"/>
    <s v="juvenile"/>
    <s v="herbivore"/>
    <n v="0"/>
    <n v="0"/>
    <x v="7"/>
    <x v="0"/>
    <x v="0"/>
  </r>
  <r>
    <n v="49"/>
    <x v="0"/>
    <x v="11"/>
    <x v="11"/>
    <n v="35"/>
    <x v="25"/>
    <s v="female"/>
    <s v="herbivore"/>
    <n v="0"/>
    <n v="0"/>
    <x v="7"/>
    <x v="0"/>
    <x v="0"/>
  </r>
  <r>
    <n v="50"/>
    <x v="0"/>
    <x v="11"/>
    <x v="11"/>
    <n v="35"/>
    <x v="25"/>
    <s v="female"/>
    <s v="herbivore"/>
    <n v="0"/>
    <n v="0"/>
    <x v="7"/>
    <x v="0"/>
    <x v="0"/>
  </r>
  <r>
    <n v="51"/>
    <x v="0"/>
    <x v="11"/>
    <x v="11"/>
    <n v="35"/>
    <x v="25"/>
    <s v="juvenile"/>
    <s v="herbivore"/>
    <n v="0"/>
    <n v="0"/>
    <x v="7"/>
    <x v="0"/>
    <x v="0"/>
  </r>
  <r>
    <n v="52"/>
    <x v="0"/>
    <x v="11"/>
    <x v="11"/>
    <n v="35"/>
    <x v="25"/>
    <s v="female"/>
    <s v="herbivore"/>
    <n v="0"/>
    <n v="0"/>
    <x v="7"/>
    <x v="0"/>
    <x v="0"/>
  </r>
  <r>
    <n v="53"/>
    <x v="0"/>
    <x v="11"/>
    <x v="11"/>
    <n v="35"/>
    <x v="25"/>
    <s v="male"/>
    <s v="herbivore"/>
    <n v="0"/>
    <n v="0"/>
    <x v="7"/>
    <x v="0"/>
    <x v="0"/>
  </r>
  <r>
    <n v="54"/>
    <x v="0"/>
    <x v="11"/>
    <x v="11"/>
    <n v="35"/>
    <x v="25"/>
    <s v="juvenile"/>
    <s v="herbivore"/>
    <n v="0"/>
    <n v="0"/>
    <x v="7"/>
    <x v="0"/>
    <x v="0"/>
  </r>
  <r>
    <n v="55"/>
    <x v="0"/>
    <x v="11"/>
    <x v="11"/>
    <n v="35"/>
    <x v="25"/>
    <s v="female"/>
    <s v="herbivore"/>
    <n v="0"/>
    <n v="0"/>
    <x v="7"/>
    <x v="0"/>
    <x v="0"/>
  </r>
  <r>
    <n v="56"/>
    <x v="0"/>
    <x v="11"/>
    <x v="11"/>
    <n v="35"/>
    <x v="25"/>
    <s v="female"/>
    <s v="herbivore"/>
    <n v="0"/>
    <n v="0"/>
    <x v="7"/>
    <x v="0"/>
    <x v="0"/>
  </r>
  <r>
    <n v="57"/>
    <x v="0"/>
    <x v="11"/>
    <x v="11"/>
    <n v="35"/>
    <x v="25"/>
    <s v="male"/>
    <s v="herbivore"/>
    <n v="0"/>
    <n v="0"/>
    <x v="7"/>
    <x v="0"/>
    <x v="0"/>
  </r>
  <r>
    <n v="58"/>
    <x v="0"/>
    <x v="11"/>
    <x v="11"/>
    <n v="35"/>
    <x v="25"/>
    <s v="female"/>
    <s v="herbivore"/>
    <n v="0"/>
    <n v="0"/>
    <x v="7"/>
    <x v="0"/>
    <x v="0"/>
  </r>
  <r>
    <n v="59"/>
    <x v="0"/>
    <x v="11"/>
    <x v="11"/>
    <n v="35"/>
    <x v="11"/>
    <s v="female"/>
    <s v="bacterivore"/>
    <n v="0"/>
    <n v="0"/>
    <x v="2"/>
    <x v="1"/>
    <x v="1"/>
  </r>
  <r>
    <n v="60"/>
    <x v="0"/>
    <x v="11"/>
    <x v="11"/>
    <n v="35"/>
    <x v="2"/>
    <s v="female"/>
    <s v="bacterivore"/>
    <n v="0"/>
    <n v="0"/>
    <x v="2"/>
    <x v="1"/>
    <x v="1"/>
  </r>
  <r>
    <n v="61"/>
    <x v="0"/>
    <x v="11"/>
    <x v="11"/>
    <n v="35"/>
    <x v="25"/>
    <s v="juvenile"/>
    <s v="herbivore"/>
    <n v="0"/>
    <n v="0"/>
    <x v="7"/>
    <x v="0"/>
    <x v="0"/>
  </r>
  <r>
    <n v="62"/>
    <x v="0"/>
    <x v="11"/>
    <x v="11"/>
    <n v="35"/>
    <x v="25"/>
    <s v="male"/>
    <s v="herbivore"/>
    <n v="0"/>
    <s v="!!!!"/>
    <x v="7"/>
    <x v="0"/>
    <x v="0"/>
  </r>
  <r>
    <n v="63"/>
    <x v="0"/>
    <x v="11"/>
    <x v="11"/>
    <n v="35"/>
    <x v="2"/>
    <s v="female"/>
    <s v="bacterivore"/>
    <n v="0"/>
    <n v="0"/>
    <x v="2"/>
    <x v="1"/>
    <x v="1"/>
  </r>
  <r>
    <n v="64"/>
    <x v="0"/>
    <x v="11"/>
    <x v="11"/>
    <n v="35"/>
    <x v="16"/>
    <s v="female"/>
    <s v="fungivore"/>
    <n v="0"/>
    <n v="0"/>
    <x v="3"/>
    <x v="1"/>
    <x v="1"/>
  </r>
  <r>
    <n v="65"/>
    <x v="0"/>
    <x v="11"/>
    <x v="11"/>
    <n v="35"/>
    <x v="4"/>
    <s v="female"/>
    <s v="fungivore"/>
    <n v="0"/>
    <n v="0"/>
    <x v="3"/>
    <x v="1"/>
    <x v="1"/>
  </r>
  <r>
    <n v="66"/>
    <x v="0"/>
    <x v="11"/>
    <x v="11"/>
    <n v="35"/>
    <x v="25"/>
    <s v="male"/>
    <s v="herbivore"/>
    <n v="0"/>
    <n v="0"/>
    <x v="7"/>
    <x v="0"/>
    <x v="0"/>
  </r>
  <r>
    <n v="67"/>
    <x v="0"/>
    <x v="11"/>
    <x v="11"/>
    <n v="35"/>
    <x v="25"/>
    <s v="female"/>
    <s v="herbivore"/>
    <n v="0"/>
    <n v="0"/>
    <x v="7"/>
    <x v="0"/>
    <x v="0"/>
  </r>
  <r>
    <n v="68"/>
    <x v="0"/>
    <x v="11"/>
    <x v="11"/>
    <n v="35"/>
    <x v="25"/>
    <s v="juvenile"/>
    <s v="herbivore"/>
    <n v="0"/>
    <n v="0"/>
    <x v="7"/>
    <x v="0"/>
    <x v="0"/>
  </r>
  <r>
    <n v="69"/>
    <x v="0"/>
    <x v="11"/>
    <x v="11"/>
    <n v="35"/>
    <x v="25"/>
    <s v="juvenile"/>
    <s v="herbivore"/>
    <n v="0"/>
    <n v="0"/>
    <x v="7"/>
    <x v="0"/>
    <x v="0"/>
  </r>
  <r>
    <n v="70"/>
    <x v="0"/>
    <x v="11"/>
    <x v="11"/>
    <n v="35"/>
    <x v="25"/>
    <s v="juvenile"/>
    <s v="herbivore"/>
    <n v="0"/>
    <n v="0"/>
    <x v="7"/>
    <x v="0"/>
    <x v="0"/>
  </r>
  <r>
    <n v="71"/>
    <x v="0"/>
    <x v="11"/>
    <x v="11"/>
    <n v="35"/>
    <x v="2"/>
    <s v="female"/>
    <s v="bacterivore"/>
    <n v="0"/>
    <n v="0"/>
    <x v="2"/>
    <x v="1"/>
    <x v="1"/>
  </r>
  <r>
    <n v="72"/>
    <x v="0"/>
    <x v="11"/>
    <x v="11"/>
    <n v="35"/>
    <x v="2"/>
    <s v="male"/>
    <s v="bacterivore"/>
    <n v="0"/>
    <n v="0"/>
    <x v="2"/>
    <x v="1"/>
    <x v="1"/>
  </r>
  <r>
    <n v="73"/>
    <x v="0"/>
    <x v="11"/>
    <x v="11"/>
    <n v="35"/>
    <x v="25"/>
    <s v="juvenile"/>
    <s v="herbivore"/>
    <n v="0"/>
    <n v="0"/>
    <x v="7"/>
    <x v="0"/>
    <x v="0"/>
  </r>
  <r>
    <n v="74"/>
    <x v="0"/>
    <x v="11"/>
    <x v="11"/>
    <n v="35"/>
    <x v="4"/>
    <s v="female"/>
    <s v="fungivore"/>
    <n v="0"/>
    <n v="0"/>
    <x v="3"/>
    <x v="1"/>
    <x v="1"/>
  </r>
  <r>
    <n v="75"/>
    <x v="0"/>
    <x v="11"/>
    <x v="11"/>
    <n v="35"/>
    <x v="25"/>
    <s v="female"/>
    <s v="herbivore"/>
    <n v="0"/>
    <n v="0"/>
    <x v="7"/>
    <x v="0"/>
    <x v="0"/>
  </r>
  <r>
    <n v="76"/>
    <x v="0"/>
    <x v="11"/>
    <x v="11"/>
    <n v="35"/>
    <x v="25"/>
    <s v="female"/>
    <s v="herbivore"/>
    <n v="0"/>
    <n v="0"/>
    <x v="7"/>
    <x v="0"/>
    <x v="0"/>
  </r>
  <r>
    <n v="77"/>
    <x v="0"/>
    <x v="11"/>
    <x v="11"/>
    <n v="35"/>
    <x v="25"/>
    <s v="juvenile"/>
    <s v="herbivore"/>
    <n v="0"/>
    <n v="0"/>
    <x v="7"/>
    <x v="0"/>
    <x v="0"/>
  </r>
  <r>
    <n v="78"/>
    <x v="0"/>
    <x v="11"/>
    <x v="11"/>
    <n v="35"/>
    <x v="4"/>
    <s v="juvenile"/>
    <s v="fungivore"/>
    <n v="0"/>
    <n v="0"/>
    <x v="3"/>
    <x v="1"/>
    <x v="1"/>
  </r>
  <r>
    <n v="79"/>
    <x v="0"/>
    <x v="11"/>
    <x v="11"/>
    <n v="35"/>
    <x v="25"/>
    <s v="male"/>
    <s v="herbivore"/>
    <n v="0"/>
    <n v="0"/>
    <x v="7"/>
    <x v="0"/>
    <x v="0"/>
  </r>
  <r>
    <n v="80"/>
    <x v="0"/>
    <x v="11"/>
    <x v="11"/>
    <n v="35"/>
    <x v="16"/>
    <s v="female"/>
    <s v="fungivore"/>
    <n v="0"/>
    <n v="0"/>
    <x v="3"/>
    <x v="1"/>
    <x v="1"/>
  </r>
  <r>
    <n v="81"/>
    <x v="0"/>
    <x v="11"/>
    <x v="11"/>
    <n v="35"/>
    <x v="0"/>
    <s v="female"/>
    <s v="herbivore"/>
    <n v="0"/>
    <n v="0"/>
    <x v="0"/>
    <x v="0"/>
    <x v="0"/>
  </r>
  <r>
    <n v="82"/>
    <x v="0"/>
    <x v="11"/>
    <x v="11"/>
    <n v="35"/>
    <x v="1"/>
    <s v="female"/>
    <s v="herbivore"/>
    <n v="0"/>
    <n v="0"/>
    <x v="1"/>
    <x v="1"/>
    <x v="0"/>
  </r>
  <r>
    <n v="83"/>
    <x v="0"/>
    <x v="11"/>
    <x v="11"/>
    <n v="35"/>
    <x v="25"/>
    <s v="male"/>
    <s v="herbivore"/>
    <n v="0"/>
    <n v="0"/>
    <x v="7"/>
    <x v="0"/>
    <x v="0"/>
  </r>
  <r>
    <n v="84"/>
    <x v="0"/>
    <x v="11"/>
    <x v="11"/>
    <n v="35"/>
    <x v="25"/>
    <s v="juvenile"/>
    <s v="herbivore"/>
    <n v="0"/>
    <n v="0"/>
    <x v="7"/>
    <x v="0"/>
    <x v="0"/>
  </r>
  <r>
    <n v="85"/>
    <x v="0"/>
    <x v="11"/>
    <x v="11"/>
    <n v="35"/>
    <x v="25"/>
    <s v="juvenile"/>
    <s v="herbivore"/>
    <n v="0"/>
    <n v="0"/>
    <x v="7"/>
    <x v="0"/>
    <x v="0"/>
  </r>
  <r>
    <n v="86"/>
    <x v="0"/>
    <x v="11"/>
    <x v="11"/>
    <n v="35"/>
    <x v="16"/>
    <s v="female"/>
    <s v="fungivore"/>
    <n v="0"/>
    <n v="0"/>
    <x v="3"/>
    <x v="1"/>
    <x v="1"/>
  </r>
  <r>
    <n v="87"/>
    <x v="0"/>
    <x v="11"/>
    <x v="11"/>
    <n v="35"/>
    <x v="25"/>
    <s v="female"/>
    <s v="herbivore"/>
    <n v="0"/>
    <n v="0"/>
    <x v="7"/>
    <x v="0"/>
    <x v="0"/>
  </r>
  <r>
    <n v="88"/>
    <x v="0"/>
    <x v="11"/>
    <x v="11"/>
    <n v="35"/>
    <x v="25"/>
    <s v="juvenile"/>
    <s v="herbivore"/>
    <n v="0"/>
    <n v="0"/>
    <x v="7"/>
    <x v="0"/>
    <x v="0"/>
  </r>
  <r>
    <n v="89"/>
    <x v="0"/>
    <x v="11"/>
    <x v="11"/>
    <n v="35"/>
    <x v="25"/>
    <s v="female"/>
    <s v="herbivore"/>
    <n v="0"/>
    <n v="0"/>
    <x v="7"/>
    <x v="0"/>
    <x v="0"/>
  </r>
  <r>
    <n v="90"/>
    <x v="0"/>
    <x v="11"/>
    <x v="11"/>
    <n v="35"/>
    <x v="2"/>
    <s v="female"/>
    <s v="bacterivore"/>
    <n v="0"/>
    <n v="0"/>
    <x v="2"/>
    <x v="1"/>
    <x v="1"/>
  </r>
  <r>
    <n v="91"/>
    <x v="0"/>
    <x v="11"/>
    <x v="11"/>
    <n v="35"/>
    <x v="25"/>
    <s v="juvenile"/>
    <s v="herbivore"/>
    <n v="0"/>
    <n v="0"/>
    <x v="7"/>
    <x v="0"/>
    <x v="0"/>
  </r>
  <r>
    <n v="92"/>
    <x v="0"/>
    <x v="11"/>
    <x v="11"/>
    <n v="35"/>
    <x v="2"/>
    <s v="female"/>
    <s v="bacterivore"/>
    <n v="0"/>
    <n v="0"/>
    <x v="2"/>
    <x v="1"/>
    <x v="1"/>
  </r>
  <r>
    <n v="93"/>
    <x v="0"/>
    <x v="11"/>
    <x v="11"/>
    <n v="35"/>
    <x v="25"/>
    <s v="female"/>
    <s v="herbivore"/>
    <n v="0"/>
    <n v="0"/>
    <x v="7"/>
    <x v="0"/>
    <x v="0"/>
  </r>
  <r>
    <n v="94"/>
    <x v="0"/>
    <x v="11"/>
    <x v="11"/>
    <n v="35"/>
    <x v="25"/>
    <s v="juvenile"/>
    <s v="herbivore"/>
    <n v="0"/>
    <n v="0"/>
    <x v="7"/>
    <x v="0"/>
    <x v="0"/>
  </r>
  <r>
    <n v="95"/>
    <x v="0"/>
    <x v="11"/>
    <x v="11"/>
    <n v="35"/>
    <x v="4"/>
    <s v="female"/>
    <s v="fungivore"/>
    <n v="0"/>
    <n v="0"/>
    <x v="3"/>
    <x v="1"/>
    <x v="1"/>
  </r>
  <r>
    <n v="96"/>
    <x v="0"/>
    <x v="11"/>
    <x v="11"/>
    <n v="35"/>
    <x v="25"/>
    <s v="juvenile"/>
    <s v="herbivore"/>
    <n v="0"/>
    <n v="0"/>
    <x v="7"/>
    <x v="0"/>
    <x v="0"/>
  </r>
  <r>
    <n v="97"/>
    <x v="0"/>
    <x v="11"/>
    <x v="11"/>
    <n v="35"/>
    <x v="2"/>
    <s v="juvenile"/>
    <s v="bacterivore"/>
    <n v="0"/>
    <n v="0"/>
    <x v="2"/>
    <x v="1"/>
    <x v="1"/>
  </r>
  <r>
    <n v="98"/>
    <x v="0"/>
    <x v="11"/>
    <x v="11"/>
    <n v="35"/>
    <x v="4"/>
    <s v="juvenile"/>
    <s v="fungivore"/>
    <n v="0"/>
    <n v="0"/>
    <x v="3"/>
    <x v="1"/>
    <x v="1"/>
  </r>
  <r>
    <n v="99"/>
    <x v="0"/>
    <x v="11"/>
    <x v="11"/>
    <n v="35"/>
    <x v="25"/>
    <s v="juvenile"/>
    <s v="herbivore"/>
    <n v="0"/>
    <s v="???"/>
    <x v="7"/>
    <x v="0"/>
    <x v="0"/>
  </r>
  <r>
    <n v="100"/>
    <x v="0"/>
    <x v="11"/>
    <x v="11"/>
    <n v="35"/>
    <x v="25"/>
    <s v="male"/>
    <s v="herbivore"/>
    <n v="0"/>
    <n v="0"/>
    <x v="7"/>
    <x v="0"/>
    <x v="0"/>
  </r>
  <r>
    <n v="101"/>
    <x v="0"/>
    <x v="11"/>
    <x v="11"/>
    <n v="35"/>
    <x v="25"/>
    <s v="female"/>
    <s v="herbivore"/>
    <n v="0"/>
    <n v="0"/>
    <x v="7"/>
    <x v="0"/>
    <x v="0"/>
  </r>
  <r>
    <n v="102"/>
    <x v="0"/>
    <x v="11"/>
    <x v="11"/>
    <n v="35"/>
    <x v="25"/>
    <s v="juvenile"/>
    <s v="herbivore"/>
    <n v="0"/>
    <n v="0"/>
    <x v="7"/>
    <x v="0"/>
    <x v="0"/>
  </r>
  <r>
    <n v="103"/>
    <x v="0"/>
    <x v="11"/>
    <x v="11"/>
    <n v="35"/>
    <x v="4"/>
    <s v="female"/>
    <s v="fungivore"/>
    <n v="0"/>
    <n v="0"/>
    <x v="3"/>
    <x v="1"/>
    <x v="1"/>
  </r>
  <r>
    <n v="104"/>
    <x v="0"/>
    <x v="11"/>
    <x v="11"/>
    <n v="35"/>
    <x v="4"/>
    <s v="female"/>
    <s v="fungivore"/>
    <n v="0"/>
    <n v="0"/>
    <x v="3"/>
    <x v="1"/>
    <x v="1"/>
  </r>
  <r>
    <n v="105"/>
    <x v="0"/>
    <x v="11"/>
    <x v="11"/>
    <n v="35"/>
    <x v="25"/>
    <s v="male"/>
    <s v="herbivore"/>
    <n v="0"/>
    <n v="0"/>
    <x v="7"/>
    <x v="0"/>
    <x v="0"/>
  </r>
  <r>
    <n v="106"/>
    <x v="0"/>
    <x v="11"/>
    <x v="11"/>
    <n v="35"/>
    <x v="25"/>
    <s v="juvenile"/>
    <s v="herbivore"/>
    <n v="0"/>
    <n v="0"/>
    <x v="7"/>
    <x v="0"/>
    <x v="0"/>
  </r>
  <r>
    <n v="107"/>
    <x v="0"/>
    <x v="11"/>
    <x v="11"/>
    <n v="35"/>
    <x v="25"/>
    <s v="female"/>
    <s v="herbivore"/>
    <n v="0"/>
    <n v="0"/>
    <x v="7"/>
    <x v="0"/>
    <x v="0"/>
  </r>
  <r>
    <n v="108"/>
    <x v="0"/>
    <x v="11"/>
    <x v="11"/>
    <n v="35"/>
    <x v="25"/>
    <s v="juvenile"/>
    <s v="herbivore"/>
    <n v="0"/>
    <n v="0"/>
    <x v="7"/>
    <x v="0"/>
    <x v="0"/>
  </r>
  <r>
    <n v="109"/>
    <x v="0"/>
    <x v="11"/>
    <x v="11"/>
    <n v="35"/>
    <x v="25"/>
    <s v="juvenile"/>
    <s v="herbivore"/>
    <n v="0"/>
    <n v="0"/>
    <x v="7"/>
    <x v="0"/>
    <x v="0"/>
  </r>
  <r>
    <n v="110"/>
    <x v="0"/>
    <x v="11"/>
    <x v="11"/>
    <n v="35"/>
    <x v="25"/>
    <s v="juvenile"/>
    <s v="herbivore"/>
    <n v="0"/>
    <n v="0"/>
    <x v="7"/>
    <x v="0"/>
    <x v="0"/>
  </r>
  <r>
    <n v="111"/>
    <x v="0"/>
    <x v="11"/>
    <x v="11"/>
    <n v="35"/>
    <x v="4"/>
    <s v="female"/>
    <s v="fungivore"/>
    <n v="0"/>
    <n v="0"/>
    <x v="3"/>
    <x v="1"/>
    <x v="1"/>
  </r>
  <r>
    <n v="112"/>
    <x v="0"/>
    <x v="11"/>
    <x v="11"/>
    <n v="35"/>
    <x v="25"/>
    <s v="juvenile"/>
    <s v="herbivore"/>
    <n v="0"/>
    <n v="0"/>
    <x v="7"/>
    <x v="0"/>
    <x v="0"/>
  </r>
  <r>
    <n v="113"/>
    <x v="0"/>
    <x v="11"/>
    <x v="11"/>
    <n v="35"/>
    <x v="16"/>
    <s v="female"/>
    <s v="fungivore"/>
    <n v="0"/>
    <n v="0"/>
    <x v="3"/>
    <x v="1"/>
    <x v="1"/>
  </r>
  <r>
    <n v="1"/>
    <x v="0"/>
    <x v="12"/>
    <x v="12"/>
    <n v="37"/>
    <x v="8"/>
    <s v="juvenile"/>
    <s v="omnivore"/>
    <n v="0"/>
    <n v="0"/>
    <x v="6"/>
    <x v="2"/>
    <x v="1"/>
  </r>
  <r>
    <n v="2"/>
    <x v="0"/>
    <x v="12"/>
    <x v="12"/>
    <n v="37"/>
    <x v="0"/>
    <s v="juvenile"/>
    <s v="herbivore"/>
    <n v="0"/>
    <n v="0"/>
    <x v="0"/>
    <x v="0"/>
    <x v="0"/>
  </r>
  <r>
    <n v="3"/>
    <x v="0"/>
    <x v="12"/>
    <x v="12"/>
    <n v="37"/>
    <x v="25"/>
    <s v="juvenile"/>
    <s v="herbivore"/>
    <n v="0"/>
    <s v="???"/>
    <x v="7"/>
    <x v="0"/>
    <x v="0"/>
  </r>
  <r>
    <n v="4"/>
    <x v="0"/>
    <x v="12"/>
    <x v="12"/>
    <n v="37"/>
    <x v="1"/>
    <s v="male"/>
    <s v="herbivore"/>
    <n v="0"/>
    <n v="0"/>
    <x v="1"/>
    <x v="1"/>
    <x v="0"/>
  </r>
  <r>
    <n v="5"/>
    <x v="0"/>
    <x v="12"/>
    <x v="12"/>
    <n v="37"/>
    <x v="8"/>
    <s v="female"/>
    <s v="omnivore"/>
    <n v="0"/>
    <n v="0"/>
    <x v="6"/>
    <x v="2"/>
    <x v="1"/>
  </r>
  <r>
    <n v="6"/>
    <x v="0"/>
    <x v="12"/>
    <x v="12"/>
    <n v="37"/>
    <x v="25"/>
    <s v="juvenile"/>
    <s v="herbivore"/>
    <n v="0"/>
    <n v="0"/>
    <x v="7"/>
    <x v="0"/>
    <x v="0"/>
  </r>
  <r>
    <n v="7"/>
    <x v="0"/>
    <x v="12"/>
    <x v="12"/>
    <n v="37"/>
    <x v="0"/>
    <s v="juvenile"/>
    <s v="herbivore"/>
    <n v="0"/>
    <n v="0"/>
    <x v="0"/>
    <x v="0"/>
    <x v="0"/>
  </r>
  <r>
    <n v="8"/>
    <x v="0"/>
    <x v="12"/>
    <x v="12"/>
    <n v="37"/>
    <x v="13"/>
    <s v="female"/>
    <s v="bacterivore"/>
    <n v="0"/>
    <n v="0"/>
    <x v="2"/>
    <x v="5"/>
    <x v="1"/>
  </r>
  <r>
    <n v="9"/>
    <x v="0"/>
    <x v="12"/>
    <x v="12"/>
    <n v="37"/>
    <x v="9"/>
    <s v="juvenile"/>
    <s v="omnivore"/>
    <n v="0"/>
    <n v="0"/>
    <x v="6"/>
    <x v="4"/>
    <x v="1"/>
  </r>
  <r>
    <n v="10"/>
    <x v="0"/>
    <x v="12"/>
    <x v="12"/>
    <n v="37"/>
    <x v="1"/>
    <s v="female"/>
    <s v="herbivore"/>
    <n v="0"/>
    <n v="0"/>
    <x v="1"/>
    <x v="1"/>
    <x v="0"/>
  </r>
  <r>
    <n v="11"/>
    <x v="0"/>
    <x v="12"/>
    <x v="12"/>
    <n v="37"/>
    <x v="0"/>
    <s v="female"/>
    <s v="herbivore"/>
    <n v="0"/>
    <n v="0"/>
    <x v="0"/>
    <x v="0"/>
    <x v="0"/>
  </r>
  <r>
    <n v="12"/>
    <x v="0"/>
    <x v="12"/>
    <x v="12"/>
    <n v="37"/>
    <x v="0"/>
    <s v="female"/>
    <s v="herbivore"/>
    <n v="0"/>
    <n v="0"/>
    <x v="0"/>
    <x v="0"/>
    <x v="0"/>
  </r>
  <r>
    <n v="13"/>
    <x v="0"/>
    <x v="12"/>
    <x v="12"/>
    <n v="37"/>
    <x v="7"/>
    <s v="female"/>
    <s v="omnivore"/>
    <n v="0"/>
    <n v="0"/>
    <x v="6"/>
    <x v="4"/>
    <x v="1"/>
  </r>
  <r>
    <n v="14"/>
    <x v="0"/>
    <x v="12"/>
    <x v="12"/>
    <n v="37"/>
    <x v="25"/>
    <s v="female"/>
    <s v="herbivore"/>
    <n v="0"/>
    <n v="0"/>
    <x v="7"/>
    <x v="0"/>
    <x v="0"/>
  </r>
  <r>
    <n v="15"/>
    <x v="0"/>
    <x v="12"/>
    <x v="12"/>
    <n v="37"/>
    <x v="2"/>
    <s v="female"/>
    <s v="bacterivore"/>
    <n v="0"/>
    <n v="0"/>
    <x v="2"/>
    <x v="1"/>
    <x v="1"/>
  </r>
  <r>
    <n v="16"/>
    <x v="0"/>
    <x v="12"/>
    <x v="12"/>
    <n v="37"/>
    <x v="1"/>
    <s v="juvenile"/>
    <s v="herbivore"/>
    <n v="0"/>
    <n v="0"/>
    <x v="1"/>
    <x v="1"/>
    <x v="0"/>
  </r>
  <r>
    <n v="17"/>
    <x v="0"/>
    <x v="12"/>
    <x v="12"/>
    <n v="37"/>
    <x v="25"/>
    <s v="female"/>
    <s v="herbivore"/>
    <n v="0"/>
    <n v="0"/>
    <x v="7"/>
    <x v="0"/>
    <x v="0"/>
  </r>
  <r>
    <n v="18"/>
    <x v="0"/>
    <x v="12"/>
    <x v="12"/>
    <n v="37"/>
    <x v="25"/>
    <s v="female"/>
    <s v="herbivore"/>
    <n v="0"/>
    <n v="0"/>
    <x v="7"/>
    <x v="0"/>
    <x v="0"/>
  </r>
  <r>
    <n v="19"/>
    <x v="0"/>
    <x v="12"/>
    <x v="12"/>
    <n v="37"/>
    <x v="2"/>
    <s v="female"/>
    <s v="bacterivore"/>
    <n v="0"/>
    <n v="0"/>
    <x v="2"/>
    <x v="1"/>
    <x v="1"/>
  </r>
  <r>
    <n v="20"/>
    <x v="0"/>
    <x v="12"/>
    <x v="12"/>
    <n v="37"/>
    <x v="4"/>
    <s v="female"/>
    <s v="fungivore"/>
    <n v="0"/>
    <n v="0"/>
    <x v="3"/>
    <x v="1"/>
    <x v="1"/>
  </r>
  <r>
    <n v="21"/>
    <x v="0"/>
    <x v="12"/>
    <x v="12"/>
    <n v="37"/>
    <x v="17"/>
    <s v="female"/>
    <s v="omnivore"/>
    <n v="0"/>
    <s v="!!!"/>
    <x v="8"/>
    <x v="6"/>
    <x v="3"/>
  </r>
  <r>
    <n v="22"/>
    <x v="0"/>
    <x v="12"/>
    <x v="12"/>
    <n v="37"/>
    <x v="0"/>
    <s v="female"/>
    <s v="herbivore"/>
    <n v="0"/>
    <n v="0"/>
    <x v="0"/>
    <x v="0"/>
    <x v="0"/>
  </r>
  <r>
    <n v="23"/>
    <x v="0"/>
    <x v="12"/>
    <x v="12"/>
    <n v="37"/>
    <x v="13"/>
    <s v="juvenile"/>
    <s v="bacterivore"/>
    <n v="0"/>
    <n v="0"/>
    <x v="2"/>
    <x v="5"/>
    <x v="1"/>
  </r>
  <r>
    <n v="24"/>
    <x v="0"/>
    <x v="12"/>
    <x v="12"/>
    <n v="37"/>
    <x v="13"/>
    <s v="juvenile"/>
    <s v="bacterivore"/>
    <n v="0"/>
    <n v="0"/>
    <x v="2"/>
    <x v="5"/>
    <x v="1"/>
  </r>
  <r>
    <n v="25"/>
    <x v="0"/>
    <x v="12"/>
    <x v="12"/>
    <n v="37"/>
    <x v="1"/>
    <s v="female"/>
    <s v="herbivore"/>
    <n v="0"/>
    <s v="!!!"/>
    <x v="1"/>
    <x v="1"/>
    <x v="0"/>
  </r>
  <r>
    <n v="26"/>
    <x v="0"/>
    <x v="12"/>
    <x v="12"/>
    <n v="37"/>
    <x v="0"/>
    <s v="female"/>
    <s v="herbivore"/>
    <n v="0"/>
    <n v="0"/>
    <x v="0"/>
    <x v="0"/>
    <x v="0"/>
  </r>
  <r>
    <n v="27"/>
    <x v="0"/>
    <x v="12"/>
    <x v="12"/>
    <n v="37"/>
    <x v="1"/>
    <s v="female"/>
    <s v="herbivore"/>
    <n v="0"/>
    <n v="0"/>
    <x v="1"/>
    <x v="1"/>
    <x v="0"/>
  </r>
  <r>
    <n v="28"/>
    <x v="0"/>
    <x v="12"/>
    <x v="12"/>
    <n v="37"/>
    <x v="21"/>
    <s v="female"/>
    <s v="herbivore"/>
    <n v="0"/>
    <s v="!!!!"/>
    <x v="10"/>
    <x v="0"/>
    <x v="0"/>
  </r>
  <r>
    <n v="29"/>
    <x v="0"/>
    <x v="12"/>
    <x v="12"/>
    <n v="37"/>
    <x v="1"/>
    <s v="male"/>
    <s v="herbivore"/>
    <n v="0"/>
    <n v="0"/>
    <x v="1"/>
    <x v="1"/>
    <x v="0"/>
  </r>
  <r>
    <n v="30"/>
    <x v="0"/>
    <x v="12"/>
    <x v="12"/>
    <n v="37"/>
    <x v="13"/>
    <s v="female"/>
    <s v="bacterivore"/>
    <n v="0"/>
    <n v="0"/>
    <x v="2"/>
    <x v="5"/>
    <x v="1"/>
  </r>
  <r>
    <n v="31"/>
    <x v="0"/>
    <x v="12"/>
    <x v="12"/>
    <n v="37"/>
    <x v="23"/>
    <s v="female"/>
    <s v="herbivore"/>
    <n v="0"/>
    <n v="0"/>
    <x v="1"/>
    <x v="1"/>
    <x v="0"/>
  </r>
  <r>
    <n v="32"/>
    <x v="0"/>
    <x v="12"/>
    <x v="12"/>
    <n v="37"/>
    <x v="1"/>
    <s v="female"/>
    <s v="herbivore"/>
    <n v="0"/>
    <n v="0"/>
    <x v="1"/>
    <x v="1"/>
    <x v="0"/>
  </r>
  <r>
    <n v="33"/>
    <x v="0"/>
    <x v="12"/>
    <x v="12"/>
    <n v="37"/>
    <x v="25"/>
    <s v="female"/>
    <s v="herbivore"/>
    <n v="0"/>
    <n v="0"/>
    <x v="7"/>
    <x v="0"/>
    <x v="0"/>
  </r>
  <r>
    <n v="34"/>
    <x v="0"/>
    <x v="12"/>
    <x v="12"/>
    <n v="37"/>
    <x v="0"/>
    <s v="female"/>
    <s v="herbivore"/>
    <n v="0"/>
    <n v="0"/>
    <x v="0"/>
    <x v="0"/>
    <x v="0"/>
  </r>
  <r>
    <n v="35"/>
    <x v="0"/>
    <x v="12"/>
    <x v="12"/>
    <n v="37"/>
    <x v="25"/>
    <s v="female"/>
    <s v="herbivore"/>
    <n v="0"/>
    <n v="0"/>
    <x v="7"/>
    <x v="0"/>
    <x v="0"/>
  </r>
  <r>
    <n v="36"/>
    <x v="0"/>
    <x v="12"/>
    <x v="12"/>
    <n v="37"/>
    <x v="9"/>
    <s v="juvenile"/>
    <s v="omnivore"/>
    <n v="0"/>
    <n v="0"/>
    <x v="6"/>
    <x v="4"/>
    <x v="1"/>
  </r>
  <r>
    <n v="37"/>
    <x v="0"/>
    <x v="12"/>
    <x v="12"/>
    <n v="37"/>
    <x v="1"/>
    <s v="juvenile"/>
    <s v="herbivore"/>
    <n v="0"/>
    <n v="0"/>
    <x v="1"/>
    <x v="1"/>
    <x v="0"/>
  </r>
  <r>
    <n v="38"/>
    <x v="0"/>
    <x v="12"/>
    <x v="12"/>
    <n v="37"/>
    <x v="1"/>
    <s v="juvenile"/>
    <s v="herbivore"/>
    <n v="0"/>
    <n v="0"/>
    <x v="1"/>
    <x v="1"/>
    <x v="0"/>
  </r>
  <r>
    <n v="39"/>
    <x v="0"/>
    <x v="12"/>
    <x v="12"/>
    <n v="37"/>
    <x v="1"/>
    <s v="female"/>
    <s v="herbivore"/>
    <n v="0"/>
    <n v="0"/>
    <x v="1"/>
    <x v="1"/>
    <x v="0"/>
  </r>
  <r>
    <n v="40"/>
    <x v="0"/>
    <x v="12"/>
    <x v="12"/>
    <n v="37"/>
    <x v="13"/>
    <s v="juvenile"/>
    <s v="bacterivore"/>
    <n v="0"/>
    <n v="0"/>
    <x v="2"/>
    <x v="5"/>
    <x v="1"/>
  </r>
  <r>
    <n v="41"/>
    <x v="0"/>
    <x v="12"/>
    <x v="12"/>
    <n v="37"/>
    <x v="25"/>
    <s v="female"/>
    <s v="herbivore"/>
    <n v="0"/>
    <n v="0"/>
    <x v="7"/>
    <x v="0"/>
    <x v="0"/>
  </r>
  <r>
    <n v="42"/>
    <x v="0"/>
    <x v="12"/>
    <x v="12"/>
    <n v="37"/>
    <x v="2"/>
    <s v="male"/>
    <s v="bacterivore"/>
    <n v="0"/>
    <n v="0"/>
    <x v="2"/>
    <x v="1"/>
    <x v="1"/>
  </r>
  <r>
    <n v="43"/>
    <x v="0"/>
    <x v="12"/>
    <x v="12"/>
    <n v="37"/>
    <x v="25"/>
    <s v="female"/>
    <s v="herbivore"/>
    <n v="0"/>
    <n v="0"/>
    <x v="7"/>
    <x v="0"/>
    <x v="0"/>
  </r>
  <r>
    <n v="44"/>
    <x v="0"/>
    <x v="12"/>
    <x v="12"/>
    <n v="37"/>
    <x v="13"/>
    <s v="female"/>
    <s v="bacterivore"/>
    <n v="0"/>
    <n v="0"/>
    <x v="2"/>
    <x v="5"/>
    <x v="1"/>
  </r>
  <r>
    <n v="45"/>
    <x v="0"/>
    <x v="12"/>
    <x v="12"/>
    <n v="37"/>
    <x v="0"/>
    <s v="female"/>
    <s v="herbivore"/>
    <n v="0"/>
    <n v="0"/>
    <x v="0"/>
    <x v="0"/>
    <x v="0"/>
  </r>
  <r>
    <n v="46"/>
    <x v="0"/>
    <x v="12"/>
    <x v="12"/>
    <n v="37"/>
    <x v="4"/>
    <s v="female"/>
    <s v="fungivore"/>
    <n v="0"/>
    <n v="0"/>
    <x v="3"/>
    <x v="1"/>
    <x v="1"/>
  </r>
  <r>
    <n v="47"/>
    <x v="0"/>
    <x v="12"/>
    <x v="12"/>
    <n v="37"/>
    <x v="2"/>
    <s v="female"/>
    <s v="bacterivore"/>
    <n v="0"/>
    <n v="0"/>
    <x v="2"/>
    <x v="1"/>
    <x v="1"/>
  </r>
  <r>
    <n v="48"/>
    <x v="0"/>
    <x v="12"/>
    <x v="12"/>
    <n v="37"/>
    <x v="1"/>
    <s v="female"/>
    <s v="herbivore"/>
    <n v="0"/>
    <n v="0"/>
    <x v="1"/>
    <x v="1"/>
    <x v="0"/>
  </r>
  <r>
    <n v="49"/>
    <x v="0"/>
    <x v="12"/>
    <x v="12"/>
    <n v="37"/>
    <x v="23"/>
    <s v="juvenile"/>
    <s v="herbivore"/>
    <n v="0"/>
    <n v="0"/>
    <x v="1"/>
    <x v="1"/>
    <x v="0"/>
  </r>
  <r>
    <n v="50"/>
    <x v="0"/>
    <x v="12"/>
    <x v="12"/>
    <n v="37"/>
    <x v="1"/>
    <s v="male"/>
    <s v="herbivore"/>
    <n v="0"/>
    <n v="0"/>
    <x v="1"/>
    <x v="1"/>
    <x v="0"/>
  </r>
  <r>
    <n v="51"/>
    <x v="0"/>
    <x v="12"/>
    <x v="12"/>
    <n v="37"/>
    <x v="2"/>
    <s v="female"/>
    <s v="bacterivore"/>
    <n v="0"/>
    <n v="0"/>
    <x v="2"/>
    <x v="1"/>
    <x v="1"/>
  </r>
  <r>
    <n v="52"/>
    <x v="0"/>
    <x v="12"/>
    <x v="12"/>
    <n v="37"/>
    <x v="2"/>
    <s v="female"/>
    <s v="bacterivore"/>
    <n v="0"/>
    <n v="0"/>
    <x v="2"/>
    <x v="1"/>
    <x v="1"/>
  </r>
  <r>
    <n v="53"/>
    <x v="0"/>
    <x v="12"/>
    <x v="12"/>
    <n v="37"/>
    <x v="8"/>
    <s v="female"/>
    <s v="omnivore"/>
    <n v="0"/>
    <n v="0"/>
    <x v="6"/>
    <x v="2"/>
    <x v="1"/>
  </r>
  <r>
    <n v="54"/>
    <x v="0"/>
    <x v="12"/>
    <x v="12"/>
    <n v="37"/>
    <x v="13"/>
    <s v="female"/>
    <s v="bacterivore"/>
    <n v="0"/>
    <n v="0"/>
    <x v="2"/>
    <x v="5"/>
    <x v="1"/>
  </r>
  <r>
    <n v="55"/>
    <x v="0"/>
    <x v="12"/>
    <x v="12"/>
    <n v="37"/>
    <x v="0"/>
    <s v="female"/>
    <s v="herbivore"/>
    <n v="0"/>
    <n v="0"/>
    <x v="0"/>
    <x v="0"/>
    <x v="0"/>
  </r>
  <r>
    <n v="56"/>
    <x v="0"/>
    <x v="12"/>
    <x v="12"/>
    <n v="37"/>
    <x v="0"/>
    <s v="male"/>
    <s v="herbivore"/>
    <n v="0"/>
    <n v="0"/>
    <x v="0"/>
    <x v="0"/>
    <x v="0"/>
  </r>
  <r>
    <n v="57"/>
    <x v="0"/>
    <x v="12"/>
    <x v="12"/>
    <n v="37"/>
    <x v="0"/>
    <s v="female"/>
    <s v="herbivore"/>
    <n v="0"/>
    <n v="0"/>
    <x v="0"/>
    <x v="0"/>
    <x v="0"/>
  </r>
  <r>
    <n v="58"/>
    <x v="0"/>
    <x v="12"/>
    <x v="12"/>
    <n v="37"/>
    <x v="19"/>
    <s v="female"/>
    <s v="bacterivore"/>
    <n v="0"/>
    <n v="0"/>
    <x v="2"/>
    <x v="5"/>
    <x v="1"/>
  </r>
  <r>
    <n v="59"/>
    <x v="0"/>
    <x v="12"/>
    <x v="12"/>
    <n v="37"/>
    <x v="0"/>
    <s v="female"/>
    <s v="herbivore"/>
    <n v="0"/>
    <n v="0"/>
    <x v="0"/>
    <x v="0"/>
    <x v="0"/>
  </r>
  <r>
    <n v="60"/>
    <x v="0"/>
    <x v="12"/>
    <x v="12"/>
    <n v="37"/>
    <x v="1"/>
    <s v="female"/>
    <s v="herbivore"/>
    <n v="0"/>
    <n v="0"/>
    <x v="1"/>
    <x v="1"/>
    <x v="0"/>
  </r>
  <r>
    <n v="61"/>
    <x v="0"/>
    <x v="12"/>
    <x v="12"/>
    <n v="37"/>
    <x v="1"/>
    <s v="female"/>
    <s v="herbivore"/>
    <n v="0"/>
    <n v="0"/>
    <x v="1"/>
    <x v="1"/>
    <x v="0"/>
  </r>
  <r>
    <n v="62"/>
    <x v="0"/>
    <x v="12"/>
    <x v="12"/>
    <n v="37"/>
    <x v="1"/>
    <s v="male"/>
    <s v="herbivore"/>
    <n v="0"/>
    <n v="0"/>
    <x v="1"/>
    <x v="1"/>
    <x v="0"/>
  </r>
  <r>
    <n v="63"/>
    <x v="0"/>
    <x v="12"/>
    <x v="12"/>
    <n v="37"/>
    <x v="0"/>
    <s v="juvenile"/>
    <s v="herbivore"/>
    <n v="0"/>
    <n v="0"/>
    <x v="0"/>
    <x v="0"/>
    <x v="0"/>
  </r>
  <r>
    <n v="64"/>
    <x v="0"/>
    <x v="12"/>
    <x v="12"/>
    <n v="37"/>
    <x v="1"/>
    <s v="female"/>
    <s v="herbivore"/>
    <n v="0"/>
    <n v="0"/>
    <x v="1"/>
    <x v="1"/>
    <x v="0"/>
  </r>
  <r>
    <n v="65"/>
    <x v="0"/>
    <x v="12"/>
    <x v="12"/>
    <n v="37"/>
    <x v="1"/>
    <s v="male"/>
    <s v="herbivore"/>
    <n v="0"/>
    <n v="0"/>
    <x v="1"/>
    <x v="1"/>
    <x v="0"/>
  </r>
  <r>
    <n v="66"/>
    <x v="0"/>
    <x v="12"/>
    <x v="12"/>
    <n v="37"/>
    <x v="0"/>
    <s v="female"/>
    <s v="herbivore"/>
    <n v="0"/>
    <n v="0"/>
    <x v="0"/>
    <x v="0"/>
    <x v="0"/>
  </r>
  <r>
    <n v="67"/>
    <x v="0"/>
    <x v="12"/>
    <x v="12"/>
    <n v="37"/>
    <x v="20"/>
    <s v="juvenile"/>
    <s v="fungivore"/>
    <n v="0"/>
    <n v="0"/>
    <x v="3"/>
    <x v="0"/>
    <x v="1"/>
  </r>
  <r>
    <n v="68"/>
    <x v="0"/>
    <x v="12"/>
    <x v="12"/>
    <n v="37"/>
    <x v="21"/>
    <s v="juvenile"/>
    <s v="herbivore"/>
    <n v="0"/>
    <n v="0"/>
    <x v="10"/>
    <x v="0"/>
    <x v="0"/>
  </r>
  <r>
    <n v="69"/>
    <x v="0"/>
    <x v="12"/>
    <x v="12"/>
    <n v="37"/>
    <x v="13"/>
    <s v="juvenile"/>
    <s v="bacterivore"/>
    <n v="0"/>
    <n v="0"/>
    <x v="2"/>
    <x v="5"/>
    <x v="1"/>
  </r>
  <r>
    <n v="70"/>
    <x v="0"/>
    <x v="12"/>
    <x v="12"/>
    <n v="37"/>
    <x v="2"/>
    <s v="female"/>
    <s v="bacterivore"/>
    <n v="0"/>
    <n v="0"/>
    <x v="2"/>
    <x v="1"/>
    <x v="1"/>
  </r>
  <r>
    <n v="71"/>
    <x v="0"/>
    <x v="12"/>
    <x v="12"/>
    <n v="37"/>
    <x v="25"/>
    <s v="juvenile"/>
    <s v="herbivore"/>
    <n v="0"/>
    <n v="0"/>
    <x v="7"/>
    <x v="0"/>
    <x v="0"/>
  </r>
  <r>
    <n v="72"/>
    <x v="0"/>
    <x v="12"/>
    <x v="12"/>
    <n v="37"/>
    <x v="1"/>
    <s v="juvenile"/>
    <s v="herbivore"/>
    <n v="0"/>
    <n v="0"/>
    <x v="1"/>
    <x v="1"/>
    <x v="0"/>
  </r>
  <r>
    <n v="73"/>
    <x v="0"/>
    <x v="12"/>
    <x v="12"/>
    <n v="37"/>
    <x v="1"/>
    <s v="male"/>
    <s v="herbivore"/>
    <n v="0"/>
    <n v="0"/>
    <x v="1"/>
    <x v="1"/>
    <x v="0"/>
  </r>
  <r>
    <n v="74"/>
    <x v="0"/>
    <x v="12"/>
    <x v="12"/>
    <n v="37"/>
    <x v="13"/>
    <s v="juvenile"/>
    <s v="bacterivore"/>
    <n v="0"/>
    <n v="0"/>
    <x v="2"/>
    <x v="5"/>
    <x v="1"/>
  </r>
  <r>
    <n v="75"/>
    <x v="0"/>
    <x v="12"/>
    <x v="12"/>
    <n v="37"/>
    <x v="2"/>
    <s v="female"/>
    <s v="bacterivore"/>
    <n v="0"/>
    <n v="0"/>
    <x v="2"/>
    <x v="1"/>
    <x v="1"/>
  </r>
  <r>
    <n v="76"/>
    <x v="0"/>
    <x v="12"/>
    <x v="12"/>
    <n v="37"/>
    <x v="1"/>
    <s v="male"/>
    <s v="herbivore"/>
    <n v="0"/>
    <n v="0"/>
    <x v="1"/>
    <x v="1"/>
    <x v="0"/>
  </r>
  <r>
    <n v="77"/>
    <x v="0"/>
    <x v="12"/>
    <x v="12"/>
    <n v="37"/>
    <x v="1"/>
    <s v="female"/>
    <s v="herbivore"/>
    <n v="0"/>
    <n v="0"/>
    <x v="1"/>
    <x v="1"/>
    <x v="0"/>
  </r>
  <r>
    <n v="78"/>
    <x v="0"/>
    <x v="12"/>
    <x v="12"/>
    <n v="37"/>
    <x v="1"/>
    <s v="juvenile"/>
    <s v="herbivore"/>
    <n v="0"/>
    <n v="0"/>
    <x v="1"/>
    <x v="1"/>
    <x v="0"/>
  </r>
  <r>
    <n v="79"/>
    <x v="0"/>
    <x v="12"/>
    <x v="12"/>
    <n v="37"/>
    <x v="25"/>
    <s v="juvenile"/>
    <s v="herbivore"/>
    <n v="0"/>
    <n v="0"/>
    <x v="7"/>
    <x v="0"/>
    <x v="0"/>
  </r>
  <r>
    <n v="80"/>
    <x v="0"/>
    <x v="12"/>
    <x v="12"/>
    <n v="37"/>
    <x v="11"/>
    <s v="female"/>
    <s v="bacterivore"/>
    <n v="0"/>
    <n v="0"/>
    <x v="2"/>
    <x v="1"/>
    <x v="1"/>
  </r>
  <r>
    <n v="81"/>
    <x v="0"/>
    <x v="12"/>
    <x v="12"/>
    <n v="37"/>
    <x v="17"/>
    <s v="juvenile"/>
    <s v="unknown"/>
    <n v="0"/>
    <s v="!!!!"/>
    <x v="8"/>
    <x v="6"/>
    <x v="3"/>
  </r>
  <r>
    <n v="82"/>
    <x v="0"/>
    <x v="12"/>
    <x v="12"/>
    <n v="37"/>
    <x v="11"/>
    <s v="female"/>
    <s v="bacterivore"/>
    <n v="0"/>
    <s v="!!!!"/>
    <x v="2"/>
    <x v="1"/>
    <x v="1"/>
  </r>
  <r>
    <n v="83"/>
    <x v="0"/>
    <x v="12"/>
    <x v="12"/>
    <n v="37"/>
    <x v="1"/>
    <s v="male"/>
    <s v="bacterivore"/>
    <n v="0"/>
    <s v="!!!!"/>
    <x v="1"/>
    <x v="1"/>
    <x v="0"/>
  </r>
  <r>
    <n v="84"/>
    <x v="0"/>
    <x v="12"/>
    <x v="12"/>
    <n v="37"/>
    <x v="20"/>
    <s v="male"/>
    <s v="fungivore"/>
    <n v="0"/>
    <s v="!!!!!"/>
    <x v="3"/>
    <x v="0"/>
    <x v="1"/>
  </r>
  <r>
    <n v="85"/>
    <x v="0"/>
    <x v="12"/>
    <x v="12"/>
    <n v="37"/>
    <x v="1"/>
    <s v="female"/>
    <s v="herbivore"/>
    <n v="0"/>
    <n v="0"/>
    <x v="1"/>
    <x v="1"/>
    <x v="0"/>
  </r>
  <r>
    <n v="86"/>
    <x v="0"/>
    <x v="12"/>
    <x v="12"/>
    <n v="37"/>
    <x v="0"/>
    <s v="female"/>
    <s v="herbivore"/>
    <n v="0"/>
    <n v="0"/>
    <x v="0"/>
    <x v="0"/>
    <x v="0"/>
  </r>
  <r>
    <n v="87"/>
    <x v="0"/>
    <x v="12"/>
    <x v="12"/>
    <n v="37"/>
    <x v="13"/>
    <s v="juvenile"/>
    <s v="bacterivore"/>
    <n v="0"/>
    <n v="0"/>
    <x v="2"/>
    <x v="5"/>
    <x v="1"/>
  </r>
  <r>
    <n v="88"/>
    <x v="0"/>
    <x v="12"/>
    <x v="12"/>
    <n v="37"/>
    <x v="1"/>
    <s v="male"/>
    <s v="herbivore"/>
    <n v="0"/>
    <n v="0"/>
    <x v="1"/>
    <x v="1"/>
    <x v="0"/>
  </r>
  <r>
    <n v="89"/>
    <x v="0"/>
    <x v="12"/>
    <x v="12"/>
    <n v="37"/>
    <x v="23"/>
    <s v="male"/>
    <s v="herbivore"/>
    <n v="0"/>
    <n v="0"/>
    <x v="1"/>
    <x v="1"/>
    <x v="0"/>
  </r>
  <r>
    <n v="90"/>
    <x v="0"/>
    <x v="12"/>
    <x v="12"/>
    <n v="37"/>
    <x v="0"/>
    <s v="female"/>
    <s v="herbivore"/>
    <n v="0"/>
    <n v="0"/>
    <x v="0"/>
    <x v="0"/>
    <x v="0"/>
  </r>
  <r>
    <n v="91"/>
    <x v="0"/>
    <x v="12"/>
    <x v="12"/>
    <n v="37"/>
    <x v="1"/>
    <s v="female"/>
    <s v="herbivore"/>
    <n v="0"/>
    <n v="0"/>
    <x v="1"/>
    <x v="1"/>
    <x v="0"/>
  </r>
  <r>
    <n v="92"/>
    <x v="0"/>
    <x v="12"/>
    <x v="12"/>
    <n v="37"/>
    <x v="11"/>
    <s v="female"/>
    <s v="bacterivore"/>
    <n v="0"/>
    <n v="0"/>
    <x v="2"/>
    <x v="1"/>
    <x v="1"/>
  </r>
  <r>
    <n v="93"/>
    <x v="0"/>
    <x v="12"/>
    <x v="12"/>
    <n v="37"/>
    <x v="11"/>
    <s v="female"/>
    <s v="bacterivore"/>
    <n v="0"/>
    <n v="0"/>
    <x v="2"/>
    <x v="1"/>
    <x v="1"/>
  </r>
  <r>
    <n v="94"/>
    <x v="0"/>
    <x v="12"/>
    <x v="12"/>
    <n v="37"/>
    <x v="1"/>
    <s v="female"/>
    <s v="herbivore"/>
    <n v="0"/>
    <n v="0"/>
    <x v="1"/>
    <x v="1"/>
    <x v="0"/>
  </r>
  <r>
    <n v="95"/>
    <x v="0"/>
    <x v="12"/>
    <x v="12"/>
    <n v="37"/>
    <x v="13"/>
    <s v="juvenile"/>
    <s v="bacterivore"/>
    <n v="0"/>
    <n v="0"/>
    <x v="2"/>
    <x v="5"/>
    <x v="1"/>
  </r>
  <r>
    <n v="96"/>
    <x v="0"/>
    <x v="12"/>
    <x v="12"/>
    <n v="37"/>
    <x v="1"/>
    <s v="female"/>
    <s v="herbivore"/>
    <n v="0"/>
    <n v="0"/>
    <x v="1"/>
    <x v="1"/>
    <x v="0"/>
  </r>
  <r>
    <n v="97"/>
    <x v="0"/>
    <x v="12"/>
    <x v="12"/>
    <n v="37"/>
    <x v="0"/>
    <s v="juvenile"/>
    <s v="herbivore"/>
    <n v="0"/>
    <n v="0"/>
    <x v="0"/>
    <x v="0"/>
    <x v="0"/>
  </r>
  <r>
    <n v="98"/>
    <x v="0"/>
    <x v="12"/>
    <x v="12"/>
    <n v="37"/>
    <x v="21"/>
    <s v="juvenile"/>
    <s v="herbivore"/>
    <n v="0"/>
    <n v="0"/>
    <x v="10"/>
    <x v="0"/>
    <x v="0"/>
  </r>
  <r>
    <n v="99"/>
    <x v="0"/>
    <x v="12"/>
    <x v="12"/>
    <n v="37"/>
    <x v="10"/>
    <s v="#"/>
    <s v="#"/>
    <n v="0"/>
    <n v="0"/>
    <x v="5"/>
    <x v="3"/>
    <x v="2"/>
  </r>
  <r>
    <n v="100"/>
    <x v="0"/>
    <x v="12"/>
    <x v="12"/>
    <n v="37"/>
    <x v="10"/>
    <s v="#"/>
    <s v="#"/>
    <n v="0"/>
    <n v="0"/>
    <x v="5"/>
    <x v="3"/>
    <x v="2"/>
  </r>
  <r>
    <n v="1"/>
    <x v="0"/>
    <x v="13"/>
    <x v="13"/>
    <n v="41"/>
    <x v="2"/>
    <s v="female"/>
    <s v="bacterivore"/>
    <n v="0"/>
    <n v="0"/>
    <x v="2"/>
    <x v="1"/>
    <x v="1"/>
  </r>
  <r>
    <n v="2"/>
    <x v="0"/>
    <x v="13"/>
    <x v="13"/>
    <n v="41"/>
    <x v="13"/>
    <s v="juvenile"/>
    <s v="bacterivore"/>
    <n v="0"/>
    <n v="0"/>
    <x v="2"/>
    <x v="5"/>
    <x v="1"/>
  </r>
  <r>
    <n v="3"/>
    <x v="0"/>
    <x v="13"/>
    <x v="13"/>
    <n v="41"/>
    <x v="11"/>
    <s v="female"/>
    <s v="bacterivore"/>
    <n v="0"/>
    <n v="0"/>
    <x v="2"/>
    <x v="1"/>
    <x v="1"/>
  </r>
  <r>
    <n v="4"/>
    <x v="0"/>
    <x v="13"/>
    <x v="13"/>
    <n v="41"/>
    <x v="25"/>
    <s v="male"/>
    <s v="herbivore"/>
    <n v="0"/>
    <n v="0"/>
    <x v="7"/>
    <x v="0"/>
    <x v="0"/>
  </r>
  <r>
    <n v="5"/>
    <x v="0"/>
    <x v="13"/>
    <x v="13"/>
    <n v="41"/>
    <x v="25"/>
    <s v="male"/>
    <s v="herbivore"/>
    <n v="0"/>
    <n v="0"/>
    <x v="7"/>
    <x v="0"/>
    <x v="0"/>
  </r>
  <r>
    <n v="6"/>
    <x v="0"/>
    <x v="13"/>
    <x v="13"/>
    <n v="41"/>
    <x v="11"/>
    <s v="female"/>
    <s v="bacterivore"/>
    <n v="0"/>
    <n v="0"/>
    <x v="2"/>
    <x v="1"/>
    <x v="1"/>
  </r>
  <r>
    <n v="7"/>
    <x v="0"/>
    <x v="13"/>
    <x v="13"/>
    <n v="41"/>
    <x v="0"/>
    <s v="juvenile"/>
    <s v="herbivore"/>
    <n v="0"/>
    <n v="0"/>
    <x v="0"/>
    <x v="0"/>
    <x v="0"/>
  </r>
  <r>
    <n v="8"/>
    <x v="0"/>
    <x v="13"/>
    <x v="13"/>
    <n v="41"/>
    <x v="11"/>
    <s v="female"/>
    <s v="bacterivore"/>
    <n v="0"/>
    <n v="0"/>
    <x v="2"/>
    <x v="1"/>
    <x v="1"/>
  </r>
  <r>
    <n v="9"/>
    <x v="0"/>
    <x v="13"/>
    <x v="13"/>
    <n v="41"/>
    <x v="2"/>
    <s v="female"/>
    <s v="herbivore"/>
    <n v="0"/>
    <n v="0"/>
    <x v="2"/>
    <x v="1"/>
    <x v="1"/>
  </r>
  <r>
    <n v="10"/>
    <x v="0"/>
    <x v="13"/>
    <x v="13"/>
    <n v="41"/>
    <x v="25"/>
    <s v="female"/>
    <s v="herbivore"/>
    <n v="0"/>
    <n v="0"/>
    <x v="7"/>
    <x v="0"/>
    <x v="0"/>
  </r>
  <r>
    <n v="11"/>
    <x v="0"/>
    <x v="13"/>
    <x v="13"/>
    <n v="41"/>
    <x v="11"/>
    <s v="female"/>
    <s v="bacterivore"/>
    <n v="0"/>
    <n v="0"/>
    <x v="2"/>
    <x v="1"/>
    <x v="1"/>
  </r>
  <r>
    <n v="12"/>
    <x v="0"/>
    <x v="13"/>
    <x v="13"/>
    <n v="41"/>
    <x v="25"/>
    <s v="female"/>
    <s v="herbivore"/>
    <n v="0"/>
    <n v="0"/>
    <x v="7"/>
    <x v="0"/>
    <x v="0"/>
  </r>
  <r>
    <n v="13"/>
    <x v="0"/>
    <x v="13"/>
    <x v="13"/>
    <n v="41"/>
    <x v="25"/>
    <s v="male"/>
    <s v="herbivore"/>
    <n v="0"/>
    <n v="0"/>
    <x v="7"/>
    <x v="0"/>
    <x v="0"/>
  </r>
  <r>
    <n v="14"/>
    <x v="0"/>
    <x v="13"/>
    <x v="13"/>
    <n v="41"/>
    <x v="11"/>
    <s v="female"/>
    <s v="bacterivore"/>
    <n v="0"/>
    <n v="0"/>
    <x v="2"/>
    <x v="1"/>
    <x v="1"/>
  </r>
  <r>
    <n v="15"/>
    <x v="0"/>
    <x v="13"/>
    <x v="13"/>
    <n v="41"/>
    <x v="11"/>
    <s v="female"/>
    <s v="bacterivore"/>
    <n v="0"/>
    <n v="0"/>
    <x v="2"/>
    <x v="1"/>
    <x v="1"/>
  </r>
  <r>
    <n v="16"/>
    <x v="0"/>
    <x v="13"/>
    <x v="13"/>
    <n v="41"/>
    <x v="11"/>
    <s v="juvenile"/>
    <s v="bacterivore"/>
    <n v="0"/>
    <n v="0"/>
    <x v="2"/>
    <x v="1"/>
    <x v="1"/>
  </r>
  <r>
    <n v="17"/>
    <x v="0"/>
    <x v="13"/>
    <x v="13"/>
    <n v="41"/>
    <x v="7"/>
    <s v="female"/>
    <s v="omnivore"/>
    <n v="0"/>
    <n v="0"/>
    <x v="6"/>
    <x v="4"/>
    <x v="1"/>
  </r>
  <r>
    <n v="18"/>
    <x v="0"/>
    <x v="13"/>
    <x v="13"/>
    <n v="41"/>
    <x v="25"/>
    <s v="female"/>
    <s v="herbivore"/>
    <n v="0"/>
    <n v="0"/>
    <x v="7"/>
    <x v="0"/>
    <x v="0"/>
  </r>
  <r>
    <n v="19"/>
    <x v="0"/>
    <x v="13"/>
    <x v="13"/>
    <n v="41"/>
    <x v="25"/>
    <s v="male"/>
    <s v="herbivore"/>
    <n v="0"/>
    <n v="0"/>
    <x v="7"/>
    <x v="0"/>
    <x v="0"/>
  </r>
  <r>
    <n v="20"/>
    <x v="0"/>
    <x v="13"/>
    <x v="13"/>
    <n v="41"/>
    <x v="13"/>
    <s v="juvenile"/>
    <s v="bacterivore"/>
    <n v="0"/>
    <n v="0"/>
    <x v="2"/>
    <x v="5"/>
    <x v="1"/>
  </r>
  <r>
    <n v="21"/>
    <x v="0"/>
    <x v="13"/>
    <x v="13"/>
    <n v="41"/>
    <x v="2"/>
    <s v="male"/>
    <s v="bacterivore"/>
    <n v="0"/>
    <n v="0"/>
    <x v="2"/>
    <x v="1"/>
    <x v="1"/>
  </r>
  <r>
    <n v="22"/>
    <x v="0"/>
    <x v="13"/>
    <x v="13"/>
    <n v="41"/>
    <x v="11"/>
    <s v="juvenile"/>
    <s v="bacterivore"/>
    <n v="0"/>
    <n v="0"/>
    <x v="2"/>
    <x v="1"/>
    <x v="1"/>
  </r>
  <r>
    <n v="23"/>
    <x v="0"/>
    <x v="13"/>
    <x v="13"/>
    <n v="41"/>
    <x v="11"/>
    <s v="female"/>
    <s v="bacterivore"/>
    <n v="0"/>
    <n v="0"/>
    <x v="2"/>
    <x v="1"/>
    <x v="1"/>
  </r>
  <r>
    <n v="24"/>
    <x v="0"/>
    <x v="13"/>
    <x v="13"/>
    <n v="41"/>
    <x v="11"/>
    <s v="female"/>
    <s v="bacterivore"/>
    <n v="0"/>
    <n v="0"/>
    <x v="2"/>
    <x v="1"/>
    <x v="1"/>
  </r>
  <r>
    <n v="25"/>
    <x v="0"/>
    <x v="13"/>
    <x v="13"/>
    <n v="41"/>
    <x v="11"/>
    <s v="female"/>
    <s v="bacterivore"/>
    <n v="0"/>
    <n v="0"/>
    <x v="2"/>
    <x v="1"/>
    <x v="1"/>
  </r>
  <r>
    <n v="26"/>
    <x v="0"/>
    <x v="13"/>
    <x v="13"/>
    <n v="41"/>
    <x v="11"/>
    <s v="female"/>
    <s v="bacterivore"/>
    <n v="0"/>
    <n v="0"/>
    <x v="2"/>
    <x v="1"/>
    <x v="1"/>
  </r>
  <r>
    <n v="27"/>
    <x v="0"/>
    <x v="13"/>
    <x v="13"/>
    <n v="41"/>
    <x v="11"/>
    <s v="female"/>
    <s v="bacterivore"/>
    <n v="0"/>
    <n v="0"/>
    <x v="2"/>
    <x v="1"/>
    <x v="1"/>
  </r>
  <r>
    <n v="28"/>
    <x v="0"/>
    <x v="13"/>
    <x v="13"/>
    <n v="41"/>
    <x v="11"/>
    <s v="female"/>
    <s v="bacterivore"/>
    <n v="0"/>
    <n v="0"/>
    <x v="2"/>
    <x v="1"/>
    <x v="1"/>
  </r>
  <r>
    <n v="29"/>
    <x v="0"/>
    <x v="13"/>
    <x v="13"/>
    <n v="41"/>
    <x v="11"/>
    <s v="female"/>
    <s v="bacterivore"/>
    <n v="0"/>
    <n v="0"/>
    <x v="2"/>
    <x v="1"/>
    <x v="1"/>
  </r>
  <r>
    <n v="30"/>
    <x v="0"/>
    <x v="13"/>
    <x v="13"/>
    <n v="41"/>
    <x v="11"/>
    <s v="female"/>
    <s v="bacterivore"/>
    <n v="0"/>
    <n v="0"/>
    <x v="2"/>
    <x v="1"/>
    <x v="1"/>
  </r>
  <r>
    <n v="31"/>
    <x v="0"/>
    <x v="13"/>
    <x v="13"/>
    <n v="41"/>
    <x v="11"/>
    <s v="female"/>
    <s v="bacterivore"/>
    <n v="0"/>
    <n v="0"/>
    <x v="2"/>
    <x v="1"/>
    <x v="1"/>
  </r>
  <r>
    <n v="32"/>
    <x v="0"/>
    <x v="13"/>
    <x v="13"/>
    <n v="41"/>
    <x v="13"/>
    <s v="female"/>
    <s v="bacterivore"/>
    <n v="0"/>
    <n v="0"/>
    <x v="2"/>
    <x v="5"/>
    <x v="1"/>
  </r>
  <r>
    <n v="33"/>
    <x v="0"/>
    <x v="13"/>
    <x v="13"/>
    <n v="41"/>
    <x v="11"/>
    <s v="juvenile"/>
    <s v="bacterivore"/>
    <n v="0"/>
    <n v="0"/>
    <x v="2"/>
    <x v="1"/>
    <x v="1"/>
  </r>
  <r>
    <n v="34"/>
    <x v="0"/>
    <x v="13"/>
    <x v="13"/>
    <n v="41"/>
    <x v="13"/>
    <s v="juvenile"/>
    <s v="bacterivore"/>
    <n v="0"/>
    <n v="0"/>
    <x v="2"/>
    <x v="5"/>
    <x v="1"/>
  </r>
  <r>
    <n v="35"/>
    <x v="0"/>
    <x v="13"/>
    <x v="13"/>
    <n v="41"/>
    <x v="19"/>
    <s v="female"/>
    <s v="bacterivore"/>
    <n v="0"/>
    <n v="0"/>
    <x v="2"/>
    <x v="5"/>
    <x v="1"/>
  </r>
  <r>
    <n v="36"/>
    <x v="0"/>
    <x v="13"/>
    <x v="13"/>
    <n v="41"/>
    <x v="25"/>
    <s v="juvenile"/>
    <s v="herbivore"/>
    <n v="0"/>
    <n v="0"/>
    <x v="7"/>
    <x v="0"/>
    <x v="0"/>
  </r>
  <r>
    <n v="37"/>
    <x v="0"/>
    <x v="13"/>
    <x v="13"/>
    <n v="41"/>
    <x v="25"/>
    <s v="male"/>
    <s v="herbivore"/>
    <n v="0"/>
    <n v="0"/>
    <x v="7"/>
    <x v="0"/>
    <x v="0"/>
  </r>
  <r>
    <n v="38"/>
    <x v="0"/>
    <x v="13"/>
    <x v="13"/>
    <n v="41"/>
    <x v="11"/>
    <s v="female"/>
    <s v="bacterivore"/>
    <n v="0"/>
    <n v="0"/>
    <x v="2"/>
    <x v="1"/>
    <x v="1"/>
  </r>
  <r>
    <n v="39"/>
    <x v="0"/>
    <x v="13"/>
    <x v="13"/>
    <n v="41"/>
    <x v="11"/>
    <s v="female"/>
    <s v="bacterivore"/>
    <n v="0"/>
    <n v="0"/>
    <x v="2"/>
    <x v="1"/>
    <x v="1"/>
  </r>
  <r>
    <n v="40"/>
    <x v="0"/>
    <x v="13"/>
    <x v="13"/>
    <n v="41"/>
    <x v="13"/>
    <s v="juvenile"/>
    <s v="bacterivore"/>
    <n v="0"/>
    <n v="0"/>
    <x v="2"/>
    <x v="5"/>
    <x v="1"/>
  </r>
  <r>
    <n v="41"/>
    <x v="0"/>
    <x v="13"/>
    <x v="13"/>
    <n v="41"/>
    <x v="11"/>
    <s v="female"/>
    <s v="bacterivore"/>
    <n v="0"/>
    <n v="0"/>
    <x v="2"/>
    <x v="1"/>
    <x v="1"/>
  </r>
  <r>
    <n v="42"/>
    <x v="0"/>
    <x v="13"/>
    <x v="13"/>
    <n v="41"/>
    <x v="0"/>
    <s v="female"/>
    <s v="herbivore"/>
    <n v="0"/>
    <n v="0"/>
    <x v="0"/>
    <x v="0"/>
    <x v="0"/>
  </r>
  <r>
    <n v="43"/>
    <x v="0"/>
    <x v="13"/>
    <x v="13"/>
    <n v="41"/>
    <x v="2"/>
    <s v="female"/>
    <s v="bacterivore"/>
    <n v="0"/>
    <n v="0"/>
    <x v="2"/>
    <x v="1"/>
    <x v="1"/>
  </r>
  <r>
    <n v="44"/>
    <x v="0"/>
    <x v="13"/>
    <x v="13"/>
    <n v="41"/>
    <x v="25"/>
    <s v="juvenile"/>
    <s v="herbivore"/>
    <n v="0"/>
    <n v="0"/>
    <x v="7"/>
    <x v="0"/>
    <x v="0"/>
  </r>
  <r>
    <n v="45"/>
    <x v="0"/>
    <x v="13"/>
    <x v="13"/>
    <n v="41"/>
    <x v="25"/>
    <s v="female"/>
    <s v="herbivore"/>
    <n v="0"/>
    <n v="0"/>
    <x v="7"/>
    <x v="0"/>
    <x v="0"/>
  </r>
  <r>
    <n v="46"/>
    <x v="0"/>
    <x v="13"/>
    <x v="13"/>
    <n v="41"/>
    <x v="13"/>
    <s v="juvenile"/>
    <s v="bacterivore"/>
    <n v="0"/>
    <n v="0"/>
    <x v="2"/>
    <x v="5"/>
    <x v="1"/>
  </r>
  <r>
    <n v="47"/>
    <x v="0"/>
    <x v="13"/>
    <x v="13"/>
    <n v="41"/>
    <x v="13"/>
    <s v="juvenile"/>
    <s v="bacterivore"/>
    <n v="0"/>
    <n v="0"/>
    <x v="2"/>
    <x v="5"/>
    <x v="1"/>
  </r>
  <r>
    <n v="48"/>
    <x v="0"/>
    <x v="13"/>
    <x v="13"/>
    <n v="41"/>
    <x v="13"/>
    <s v="juvenile"/>
    <s v="bacterivore"/>
    <n v="0"/>
    <n v="0"/>
    <x v="2"/>
    <x v="5"/>
    <x v="1"/>
  </r>
  <r>
    <n v="49"/>
    <x v="0"/>
    <x v="13"/>
    <x v="13"/>
    <n v="41"/>
    <x v="2"/>
    <s v="female"/>
    <s v="bacterivore"/>
    <n v="0"/>
    <n v="0"/>
    <x v="2"/>
    <x v="1"/>
    <x v="1"/>
  </r>
  <r>
    <n v="50"/>
    <x v="0"/>
    <x v="13"/>
    <x v="13"/>
    <n v="41"/>
    <x v="2"/>
    <s v="female"/>
    <s v="bacterivore"/>
    <n v="0"/>
    <n v="0"/>
    <x v="2"/>
    <x v="1"/>
    <x v="1"/>
  </r>
  <r>
    <n v="51"/>
    <x v="0"/>
    <x v="13"/>
    <x v="13"/>
    <n v="41"/>
    <x v="25"/>
    <s v="female"/>
    <s v="herbivore"/>
    <n v="0"/>
    <n v="0"/>
    <x v="7"/>
    <x v="0"/>
    <x v="0"/>
  </r>
  <r>
    <n v="52"/>
    <x v="0"/>
    <x v="13"/>
    <x v="13"/>
    <n v="41"/>
    <x v="11"/>
    <s v="male"/>
    <s v="bacterivore"/>
    <n v="0"/>
    <n v="0"/>
    <x v="2"/>
    <x v="1"/>
    <x v="1"/>
  </r>
  <r>
    <n v="53"/>
    <x v="0"/>
    <x v="13"/>
    <x v="13"/>
    <n v="41"/>
    <x v="25"/>
    <s v="juvenile"/>
    <s v="herbivore"/>
    <n v="0"/>
    <s v="ill?"/>
    <x v="7"/>
    <x v="0"/>
    <x v="0"/>
  </r>
  <r>
    <n v="54"/>
    <x v="0"/>
    <x v="13"/>
    <x v="13"/>
    <n v="41"/>
    <x v="7"/>
    <s v="juvenile"/>
    <s v="omnivore"/>
    <n v="0"/>
    <n v="0"/>
    <x v="6"/>
    <x v="4"/>
    <x v="1"/>
  </r>
  <r>
    <n v="55"/>
    <x v="0"/>
    <x v="13"/>
    <x v="13"/>
    <n v="41"/>
    <x v="19"/>
    <s v="female"/>
    <s v="bacterivore"/>
    <n v="0"/>
    <n v="0"/>
    <x v="2"/>
    <x v="5"/>
    <x v="1"/>
  </r>
  <r>
    <n v="56"/>
    <x v="0"/>
    <x v="13"/>
    <x v="13"/>
    <n v="41"/>
    <x v="25"/>
    <s v="juvenile"/>
    <s v="herbivore"/>
    <n v="0"/>
    <n v="0"/>
    <x v="7"/>
    <x v="0"/>
    <x v="0"/>
  </r>
  <r>
    <n v="57"/>
    <x v="0"/>
    <x v="13"/>
    <x v="13"/>
    <n v="41"/>
    <x v="11"/>
    <s v="female"/>
    <s v="bacterivore"/>
    <n v="0"/>
    <n v="0"/>
    <x v="2"/>
    <x v="1"/>
    <x v="1"/>
  </r>
  <r>
    <n v="58"/>
    <x v="0"/>
    <x v="13"/>
    <x v="13"/>
    <n v="41"/>
    <x v="2"/>
    <s v="female"/>
    <s v="bacterivore"/>
    <n v="0"/>
    <n v="0"/>
    <x v="2"/>
    <x v="1"/>
    <x v="1"/>
  </r>
  <r>
    <n v="59"/>
    <x v="0"/>
    <x v="13"/>
    <x v="13"/>
    <n v="41"/>
    <x v="25"/>
    <s v="male"/>
    <s v="herbivore"/>
    <n v="0"/>
    <n v="0"/>
    <x v="7"/>
    <x v="0"/>
    <x v="0"/>
  </r>
  <r>
    <n v="60"/>
    <x v="0"/>
    <x v="13"/>
    <x v="13"/>
    <n v="41"/>
    <x v="0"/>
    <s v="female"/>
    <s v="herbivore"/>
    <n v="0"/>
    <n v="0"/>
    <x v="0"/>
    <x v="0"/>
    <x v="0"/>
  </r>
  <r>
    <n v="61"/>
    <x v="0"/>
    <x v="13"/>
    <x v="13"/>
    <n v="41"/>
    <x v="19"/>
    <s v="female"/>
    <s v="bacterivore"/>
    <n v="0"/>
    <n v="0"/>
    <x v="2"/>
    <x v="5"/>
    <x v="1"/>
  </r>
  <r>
    <n v="62"/>
    <x v="0"/>
    <x v="13"/>
    <x v="13"/>
    <n v="41"/>
    <x v="16"/>
    <s v="male"/>
    <s v="fungivore"/>
    <n v="0"/>
    <n v="0"/>
    <x v="3"/>
    <x v="1"/>
    <x v="1"/>
  </r>
  <r>
    <n v="63"/>
    <x v="0"/>
    <x v="13"/>
    <x v="13"/>
    <n v="41"/>
    <x v="1"/>
    <s v="female"/>
    <s v="herbivore"/>
    <n v="0"/>
    <n v="0"/>
    <x v="1"/>
    <x v="1"/>
    <x v="0"/>
  </r>
  <r>
    <n v="64"/>
    <x v="0"/>
    <x v="13"/>
    <x v="13"/>
    <n v="41"/>
    <x v="11"/>
    <s v="female"/>
    <s v="bacterivore"/>
    <n v="0"/>
    <n v="0"/>
    <x v="2"/>
    <x v="1"/>
    <x v="1"/>
  </r>
  <r>
    <n v="65"/>
    <x v="0"/>
    <x v="13"/>
    <x v="13"/>
    <n v="41"/>
    <x v="11"/>
    <s v="female"/>
    <s v="bacterivore"/>
    <n v="0"/>
    <n v="0"/>
    <x v="2"/>
    <x v="1"/>
    <x v="1"/>
  </r>
  <r>
    <n v="66"/>
    <x v="0"/>
    <x v="13"/>
    <x v="13"/>
    <n v="41"/>
    <x v="16"/>
    <s v="female"/>
    <s v="fungivore"/>
    <n v="0"/>
    <n v="0"/>
    <x v="3"/>
    <x v="1"/>
    <x v="1"/>
  </r>
  <r>
    <n v="67"/>
    <x v="0"/>
    <x v="13"/>
    <x v="13"/>
    <n v="41"/>
    <x v="25"/>
    <s v="male"/>
    <s v="herbivore"/>
    <n v="0"/>
    <n v="0"/>
    <x v="7"/>
    <x v="0"/>
    <x v="0"/>
  </r>
  <r>
    <n v="68"/>
    <x v="0"/>
    <x v="13"/>
    <x v="13"/>
    <n v="41"/>
    <x v="0"/>
    <s v="female"/>
    <s v="herbivore"/>
    <n v="0"/>
    <n v="0"/>
    <x v="0"/>
    <x v="0"/>
    <x v="0"/>
  </r>
  <r>
    <n v="69"/>
    <x v="0"/>
    <x v="13"/>
    <x v="13"/>
    <n v="41"/>
    <x v="25"/>
    <s v="female"/>
    <s v="herbivore"/>
    <n v="0"/>
    <n v="0"/>
    <x v="7"/>
    <x v="0"/>
    <x v="0"/>
  </r>
  <r>
    <n v="70"/>
    <x v="0"/>
    <x v="13"/>
    <x v="13"/>
    <n v="41"/>
    <x v="25"/>
    <s v="female"/>
    <s v="herbivore"/>
    <n v="0"/>
    <n v="0"/>
    <x v="7"/>
    <x v="0"/>
    <x v="0"/>
  </r>
  <r>
    <n v="71"/>
    <x v="0"/>
    <x v="13"/>
    <x v="13"/>
    <n v="41"/>
    <x v="25"/>
    <s v="male"/>
    <s v="herbivore"/>
    <n v="0"/>
    <n v="0"/>
    <x v="7"/>
    <x v="0"/>
    <x v="0"/>
  </r>
  <r>
    <n v="72"/>
    <x v="0"/>
    <x v="13"/>
    <x v="13"/>
    <n v="41"/>
    <x v="13"/>
    <s v="juvenile"/>
    <s v="bacterivore"/>
    <n v="0"/>
    <n v="0"/>
    <x v="2"/>
    <x v="5"/>
    <x v="1"/>
  </r>
  <r>
    <n v="73"/>
    <x v="0"/>
    <x v="13"/>
    <x v="13"/>
    <n v="41"/>
    <x v="2"/>
    <s v="female"/>
    <s v="bacterivore"/>
    <n v="0"/>
    <n v="0"/>
    <x v="2"/>
    <x v="1"/>
    <x v="1"/>
  </r>
  <r>
    <n v="74"/>
    <x v="0"/>
    <x v="13"/>
    <x v="13"/>
    <n v="41"/>
    <x v="11"/>
    <s v="female"/>
    <s v="bacterivore"/>
    <n v="0"/>
    <n v="0"/>
    <x v="2"/>
    <x v="1"/>
    <x v="1"/>
  </r>
  <r>
    <n v="75"/>
    <x v="0"/>
    <x v="13"/>
    <x v="13"/>
    <n v="41"/>
    <x v="25"/>
    <s v="female"/>
    <s v="herbivore"/>
    <n v="0"/>
    <n v="0"/>
    <x v="7"/>
    <x v="0"/>
    <x v="0"/>
  </r>
  <r>
    <n v="76"/>
    <x v="0"/>
    <x v="13"/>
    <x v="13"/>
    <n v="41"/>
    <x v="11"/>
    <s v="female"/>
    <s v="bacterivore"/>
    <n v="0"/>
    <n v="0"/>
    <x v="2"/>
    <x v="1"/>
    <x v="1"/>
  </r>
  <r>
    <n v="77"/>
    <x v="0"/>
    <x v="13"/>
    <x v="13"/>
    <n v="41"/>
    <x v="25"/>
    <s v="female"/>
    <s v="herbivore"/>
    <n v="0"/>
    <n v="0"/>
    <x v="7"/>
    <x v="0"/>
    <x v="0"/>
  </r>
  <r>
    <n v="78"/>
    <x v="0"/>
    <x v="13"/>
    <x v="13"/>
    <n v="41"/>
    <x v="2"/>
    <s v="female"/>
    <s v="bacterivore"/>
    <n v="0"/>
    <n v="0"/>
    <x v="2"/>
    <x v="1"/>
    <x v="1"/>
  </r>
  <r>
    <n v="79"/>
    <x v="0"/>
    <x v="13"/>
    <x v="13"/>
    <n v="41"/>
    <x v="0"/>
    <s v="juvenile"/>
    <s v="herbivore"/>
    <n v="0"/>
    <n v="0"/>
    <x v="0"/>
    <x v="0"/>
    <x v="0"/>
  </r>
  <r>
    <n v="80"/>
    <x v="0"/>
    <x v="13"/>
    <x v="13"/>
    <n v="41"/>
    <x v="25"/>
    <s v="male"/>
    <s v="herbivore"/>
    <n v="0"/>
    <n v="0"/>
    <x v="7"/>
    <x v="0"/>
    <x v="0"/>
  </r>
  <r>
    <n v="81"/>
    <x v="0"/>
    <x v="13"/>
    <x v="13"/>
    <n v="41"/>
    <x v="11"/>
    <s v="female"/>
    <s v="bacterivore"/>
    <n v="0"/>
    <n v="0"/>
    <x v="2"/>
    <x v="1"/>
    <x v="1"/>
  </r>
  <r>
    <n v="82"/>
    <x v="0"/>
    <x v="13"/>
    <x v="13"/>
    <n v="41"/>
    <x v="25"/>
    <s v="male"/>
    <s v="herbivore"/>
    <n v="0"/>
    <n v="0"/>
    <x v="7"/>
    <x v="0"/>
    <x v="0"/>
  </r>
  <r>
    <n v="83"/>
    <x v="0"/>
    <x v="13"/>
    <x v="13"/>
    <n v="41"/>
    <x v="8"/>
    <s v="juvenile"/>
    <s v="omnivore"/>
    <n v="0"/>
    <n v="0"/>
    <x v="6"/>
    <x v="2"/>
    <x v="1"/>
  </r>
  <r>
    <n v="84"/>
    <x v="0"/>
    <x v="13"/>
    <x v="13"/>
    <n v="41"/>
    <x v="25"/>
    <s v="male"/>
    <s v="herbivore"/>
    <n v="0"/>
    <n v="0"/>
    <x v="7"/>
    <x v="0"/>
    <x v="0"/>
  </r>
  <r>
    <n v="85"/>
    <x v="0"/>
    <x v="13"/>
    <x v="13"/>
    <n v="41"/>
    <x v="11"/>
    <s v="male"/>
    <s v="bacterivore"/>
    <n v="0"/>
    <n v="0"/>
    <x v="2"/>
    <x v="1"/>
    <x v="1"/>
  </r>
  <r>
    <n v="86"/>
    <x v="0"/>
    <x v="13"/>
    <x v="13"/>
    <n v="41"/>
    <x v="25"/>
    <s v="male"/>
    <s v="herbivore"/>
    <n v="0"/>
    <n v="0"/>
    <x v="7"/>
    <x v="0"/>
    <x v="0"/>
  </r>
  <r>
    <n v="87"/>
    <x v="0"/>
    <x v="13"/>
    <x v="13"/>
    <n v="41"/>
    <x v="25"/>
    <s v="juvenile"/>
    <s v="herbivore"/>
    <n v="0"/>
    <n v="0"/>
    <x v="7"/>
    <x v="0"/>
    <x v="0"/>
  </r>
  <r>
    <n v="88"/>
    <x v="0"/>
    <x v="13"/>
    <x v="13"/>
    <n v="41"/>
    <x v="25"/>
    <s v="female"/>
    <s v="herbivore"/>
    <n v="0"/>
    <n v="0"/>
    <x v="7"/>
    <x v="0"/>
    <x v="0"/>
  </r>
  <r>
    <n v="89"/>
    <x v="0"/>
    <x v="13"/>
    <x v="13"/>
    <n v="41"/>
    <x v="11"/>
    <s v="female"/>
    <s v="bacterivore"/>
    <n v="0"/>
    <n v="0"/>
    <x v="2"/>
    <x v="1"/>
    <x v="1"/>
  </r>
  <r>
    <n v="90"/>
    <x v="0"/>
    <x v="13"/>
    <x v="13"/>
    <n v="41"/>
    <x v="13"/>
    <s v="juvenile"/>
    <s v="bacterivore"/>
    <n v="0"/>
    <n v="0"/>
    <x v="2"/>
    <x v="5"/>
    <x v="1"/>
  </r>
  <r>
    <n v="91"/>
    <x v="0"/>
    <x v="13"/>
    <x v="13"/>
    <n v="41"/>
    <x v="11"/>
    <s v="female"/>
    <s v="bacterivore"/>
    <n v="0"/>
    <n v="0"/>
    <x v="2"/>
    <x v="1"/>
    <x v="1"/>
  </r>
  <r>
    <n v="92"/>
    <x v="0"/>
    <x v="13"/>
    <x v="13"/>
    <n v="41"/>
    <x v="7"/>
    <s v="juvenile"/>
    <s v="omnivore"/>
    <n v="0"/>
    <n v="0"/>
    <x v="6"/>
    <x v="4"/>
    <x v="1"/>
  </r>
  <r>
    <n v="93"/>
    <x v="0"/>
    <x v="13"/>
    <x v="13"/>
    <n v="41"/>
    <x v="13"/>
    <s v="juvenile"/>
    <s v="bacterivore"/>
    <n v="0"/>
    <n v="0"/>
    <x v="2"/>
    <x v="5"/>
    <x v="1"/>
  </r>
  <r>
    <n v="94"/>
    <x v="0"/>
    <x v="13"/>
    <x v="13"/>
    <n v="41"/>
    <x v="11"/>
    <s v="female"/>
    <s v="bacterivore"/>
    <n v="0"/>
    <n v="0"/>
    <x v="2"/>
    <x v="1"/>
    <x v="1"/>
  </r>
  <r>
    <n v="95"/>
    <x v="0"/>
    <x v="13"/>
    <x v="13"/>
    <n v="41"/>
    <x v="11"/>
    <s v="juvenile"/>
    <s v="bacterivore"/>
    <n v="0"/>
    <n v="0"/>
    <x v="2"/>
    <x v="1"/>
    <x v="1"/>
  </r>
  <r>
    <n v="96"/>
    <x v="0"/>
    <x v="13"/>
    <x v="13"/>
    <n v="41"/>
    <x v="2"/>
    <s v="juvenile"/>
    <s v="bacterivore"/>
    <n v="0"/>
    <n v="0"/>
    <x v="2"/>
    <x v="1"/>
    <x v="1"/>
  </r>
  <r>
    <n v="97"/>
    <x v="0"/>
    <x v="13"/>
    <x v="13"/>
    <n v="41"/>
    <x v="25"/>
    <s v="male"/>
    <s v="herbivore"/>
    <n v="0"/>
    <n v="0"/>
    <x v="7"/>
    <x v="0"/>
    <x v="0"/>
  </r>
  <r>
    <n v="98"/>
    <x v="0"/>
    <x v="13"/>
    <x v="13"/>
    <n v="41"/>
    <x v="11"/>
    <s v="juvenile"/>
    <s v="bacterivore"/>
    <n v="0"/>
    <n v="0"/>
    <x v="2"/>
    <x v="1"/>
    <x v="1"/>
  </r>
  <r>
    <n v="99"/>
    <x v="0"/>
    <x v="13"/>
    <x v="13"/>
    <n v="41"/>
    <x v="11"/>
    <s v="female"/>
    <s v="bacterivore"/>
    <n v="0"/>
    <n v="0"/>
    <x v="2"/>
    <x v="1"/>
    <x v="1"/>
  </r>
  <r>
    <n v="100"/>
    <x v="0"/>
    <x v="13"/>
    <x v="13"/>
    <n v="41"/>
    <x v="11"/>
    <s v="female"/>
    <s v="bacterivore"/>
    <n v="0"/>
    <n v="0"/>
    <x v="2"/>
    <x v="1"/>
    <x v="1"/>
  </r>
  <r>
    <n v="1"/>
    <x v="0"/>
    <x v="14"/>
    <x v="14"/>
    <n v="45"/>
    <x v="2"/>
    <s v="male"/>
    <s v="bacterivore"/>
    <n v="0"/>
    <n v="0"/>
    <x v="2"/>
    <x v="1"/>
    <x v="1"/>
  </r>
  <r>
    <n v="2"/>
    <x v="0"/>
    <x v="14"/>
    <x v="14"/>
    <n v="45"/>
    <x v="25"/>
    <s v="male"/>
    <s v="herbivore"/>
    <n v="0"/>
    <n v="0"/>
    <x v="7"/>
    <x v="0"/>
    <x v="0"/>
  </r>
  <r>
    <n v="3"/>
    <x v="0"/>
    <x v="14"/>
    <x v="14"/>
    <n v="45"/>
    <x v="2"/>
    <s v="male"/>
    <s v="bacterivore"/>
    <n v="0"/>
    <n v="0"/>
    <x v="2"/>
    <x v="1"/>
    <x v="1"/>
  </r>
  <r>
    <n v="4"/>
    <x v="0"/>
    <x v="14"/>
    <x v="14"/>
    <n v="45"/>
    <x v="25"/>
    <s v="male"/>
    <s v="herbivore"/>
    <n v="0"/>
    <n v="0"/>
    <x v="7"/>
    <x v="0"/>
    <x v="0"/>
  </r>
  <r>
    <n v="5"/>
    <x v="0"/>
    <x v="14"/>
    <x v="14"/>
    <n v="45"/>
    <x v="2"/>
    <s v="female"/>
    <s v="bacterivore"/>
    <n v="0"/>
    <n v="0"/>
    <x v="2"/>
    <x v="1"/>
    <x v="1"/>
  </r>
  <r>
    <n v="6"/>
    <x v="0"/>
    <x v="14"/>
    <x v="14"/>
    <n v="45"/>
    <x v="2"/>
    <s v="female"/>
    <s v="bacterivore"/>
    <n v="0"/>
    <n v="0"/>
    <x v="2"/>
    <x v="1"/>
    <x v="1"/>
  </r>
  <r>
    <n v="7"/>
    <x v="0"/>
    <x v="14"/>
    <x v="14"/>
    <n v="45"/>
    <x v="2"/>
    <s v="female"/>
    <s v="bacterivore"/>
    <n v="0"/>
    <n v="0"/>
    <x v="2"/>
    <x v="1"/>
    <x v="1"/>
  </r>
  <r>
    <n v="8"/>
    <x v="0"/>
    <x v="14"/>
    <x v="14"/>
    <n v="45"/>
    <x v="2"/>
    <s v="female"/>
    <s v="bacterivore"/>
    <n v="0"/>
    <n v="0"/>
    <x v="2"/>
    <x v="1"/>
    <x v="1"/>
  </r>
  <r>
    <n v="9"/>
    <x v="0"/>
    <x v="14"/>
    <x v="14"/>
    <n v="45"/>
    <x v="2"/>
    <s v="female"/>
    <s v="bacterivore"/>
    <n v="0"/>
    <n v="0"/>
    <x v="2"/>
    <x v="1"/>
    <x v="1"/>
  </r>
  <r>
    <n v="10"/>
    <x v="0"/>
    <x v="14"/>
    <x v="14"/>
    <n v="45"/>
    <x v="13"/>
    <s v="juvenile"/>
    <s v="bacterivore"/>
    <n v="0"/>
    <n v="0"/>
    <x v="2"/>
    <x v="5"/>
    <x v="1"/>
  </r>
  <r>
    <n v="11"/>
    <x v="0"/>
    <x v="14"/>
    <x v="14"/>
    <n v="45"/>
    <x v="1"/>
    <s v="female"/>
    <s v="herbivore"/>
    <n v="0"/>
    <n v="0"/>
    <x v="1"/>
    <x v="1"/>
    <x v="0"/>
  </r>
  <r>
    <n v="12"/>
    <x v="0"/>
    <x v="14"/>
    <x v="14"/>
    <n v="45"/>
    <x v="2"/>
    <s v="male"/>
    <s v="bacterivore"/>
    <n v="0"/>
    <n v="0"/>
    <x v="2"/>
    <x v="1"/>
    <x v="1"/>
  </r>
  <r>
    <n v="13"/>
    <x v="0"/>
    <x v="14"/>
    <x v="14"/>
    <n v="45"/>
    <x v="2"/>
    <s v="female"/>
    <s v="bacterivore"/>
    <n v="0"/>
    <n v="0"/>
    <x v="2"/>
    <x v="1"/>
    <x v="1"/>
  </r>
  <r>
    <n v="14"/>
    <x v="0"/>
    <x v="14"/>
    <x v="14"/>
    <n v="45"/>
    <x v="7"/>
    <s v="female"/>
    <s v="omnivore"/>
    <n v="0"/>
    <n v="0"/>
    <x v="6"/>
    <x v="4"/>
    <x v="1"/>
  </r>
  <r>
    <n v="15"/>
    <x v="0"/>
    <x v="14"/>
    <x v="14"/>
    <n v="45"/>
    <x v="2"/>
    <s v="female"/>
    <s v="bacterivore"/>
    <n v="0"/>
    <s v="!!"/>
    <x v="2"/>
    <x v="1"/>
    <x v="1"/>
  </r>
  <r>
    <n v="16"/>
    <x v="0"/>
    <x v="14"/>
    <x v="14"/>
    <n v="45"/>
    <x v="21"/>
    <s v="juvenile"/>
    <s v="herbivore"/>
    <n v="0"/>
    <n v="0"/>
    <x v="10"/>
    <x v="0"/>
    <x v="0"/>
  </r>
  <r>
    <n v="17"/>
    <x v="0"/>
    <x v="14"/>
    <x v="14"/>
    <n v="45"/>
    <x v="2"/>
    <s v="female"/>
    <s v="bacterivore"/>
    <n v="0"/>
    <n v="0"/>
    <x v="2"/>
    <x v="1"/>
    <x v="1"/>
  </r>
  <r>
    <n v="18"/>
    <x v="0"/>
    <x v="14"/>
    <x v="14"/>
    <n v="45"/>
    <x v="2"/>
    <s v="male"/>
    <s v="bacterivore"/>
    <n v="0"/>
    <n v="0"/>
    <x v="2"/>
    <x v="1"/>
    <x v="1"/>
  </r>
  <r>
    <n v="19"/>
    <x v="0"/>
    <x v="14"/>
    <x v="14"/>
    <n v="45"/>
    <x v="2"/>
    <s v="female"/>
    <s v="bacterivore"/>
    <n v="0"/>
    <n v="0"/>
    <x v="2"/>
    <x v="1"/>
    <x v="1"/>
  </r>
  <r>
    <n v="20"/>
    <x v="0"/>
    <x v="14"/>
    <x v="14"/>
    <n v="45"/>
    <x v="2"/>
    <s v="female"/>
    <s v="bacterivore"/>
    <n v="0"/>
    <n v="0"/>
    <x v="2"/>
    <x v="1"/>
    <x v="1"/>
  </r>
  <r>
    <n v="21"/>
    <x v="0"/>
    <x v="14"/>
    <x v="14"/>
    <n v="45"/>
    <x v="2"/>
    <s v="female"/>
    <s v="bacterivore"/>
    <n v="0"/>
    <n v="0"/>
    <x v="2"/>
    <x v="1"/>
    <x v="1"/>
  </r>
  <r>
    <n v="22"/>
    <x v="0"/>
    <x v="14"/>
    <x v="14"/>
    <n v="45"/>
    <x v="7"/>
    <s v="juvenile"/>
    <s v="omnivore"/>
    <n v="0"/>
    <n v="0"/>
    <x v="6"/>
    <x v="4"/>
    <x v="1"/>
  </r>
  <r>
    <n v="23"/>
    <x v="0"/>
    <x v="14"/>
    <x v="14"/>
    <n v="45"/>
    <x v="2"/>
    <s v="female"/>
    <s v="bacterivore"/>
    <n v="0"/>
    <n v="0"/>
    <x v="2"/>
    <x v="1"/>
    <x v="1"/>
  </r>
  <r>
    <n v="24"/>
    <x v="0"/>
    <x v="14"/>
    <x v="14"/>
    <n v="45"/>
    <x v="2"/>
    <s v="female"/>
    <s v="bacterivore"/>
    <n v="0"/>
    <n v="0"/>
    <x v="2"/>
    <x v="1"/>
    <x v="1"/>
  </r>
  <r>
    <n v="25"/>
    <x v="0"/>
    <x v="14"/>
    <x v="14"/>
    <n v="45"/>
    <x v="21"/>
    <s v="female"/>
    <s v="herbivore"/>
    <n v="0"/>
    <s v="!!!!"/>
    <x v="10"/>
    <x v="0"/>
    <x v="0"/>
  </r>
  <r>
    <n v="26"/>
    <x v="0"/>
    <x v="14"/>
    <x v="14"/>
    <n v="45"/>
    <x v="1"/>
    <s v="male"/>
    <s v="herbivore"/>
    <n v="0"/>
    <n v="0"/>
    <x v="1"/>
    <x v="1"/>
    <x v="0"/>
  </r>
  <r>
    <n v="27"/>
    <x v="0"/>
    <x v="14"/>
    <x v="14"/>
    <n v="45"/>
    <x v="25"/>
    <s v="female"/>
    <s v="herbivore"/>
    <n v="0"/>
    <n v="0"/>
    <x v="7"/>
    <x v="0"/>
    <x v="0"/>
  </r>
  <r>
    <n v="28"/>
    <x v="0"/>
    <x v="14"/>
    <x v="14"/>
    <n v="45"/>
    <x v="2"/>
    <s v="female"/>
    <s v="bacterivore"/>
    <n v="0"/>
    <n v="0"/>
    <x v="2"/>
    <x v="1"/>
    <x v="1"/>
  </r>
  <r>
    <n v="29"/>
    <x v="0"/>
    <x v="14"/>
    <x v="14"/>
    <n v="45"/>
    <x v="2"/>
    <s v="female"/>
    <s v="bacterivore"/>
    <n v="0"/>
    <n v="0"/>
    <x v="2"/>
    <x v="1"/>
    <x v="1"/>
  </r>
  <r>
    <n v="30"/>
    <x v="0"/>
    <x v="14"/>
    <x v="14"/>
    <n v="45"/>
    <x v="2"/>
    <s v="female"/>
    <s v="bacterivore"/>
    <n v="0"/>
    <n v="0"/>
    <x v="2"/>
    <x v="1"/>
    <x v="1"/>
  </r>
  <r>
    <n v="31"/>
    <x v="0"/>
    <x v="14"/>
    <x v="14"/>
    <n v="45"/>
    <x v="2"/>
    <s v="male"/>
    <s v="bacterivore"/>
    <n v="0"/>
    <n v="0"/>
    <x v="2"/>
    <x v="1"/>
    <x v="1"/>
  </r>
  <r>
    <n v="32"/>
    <x v="0"/>
    <x v="14"/>
    <x v="14"/>
    <n v="45"/>
    <x v="10"/>
    <s v="#"/>
    <s v="#"/>
    <n v="0"/>
    <n v="0"/>
    <x v="5"/>
    <x v="3"/>
    <x v="2"/>
  </r>
  <r>
    <n v="33"/>
    <x v="0"/>
    <x v="14"/>
    <x v="14"/>
    <n v="45"/>
    <x v="10"/>
    <s v="#"/>
    <s v="#"/>
    <n v="0"/>
    <n v="0"/>
    <x v="5"/>
    <x v="3"/>
    <x v="2"/>
  </r>
  <r>
    <n v="34"/>
    <x v="0"/>
    <x v="14"/>
    <x v="14"/>
    <n v="45"/>
    <x v="21"/>
    <s v="female"/>
    <s v="herbivore"/>
    <n v="0"/>
    <n v="0"/>
    <x v="10"/>
    <x v="0"/>
    <x v="0"/>
  </r>
  <r>
    <n v="35"/>
    <x v="0"/>
    <x v="14"/>
    <x v="14"/>
    <n v="45"/>
    <x v="16"/>
    <s v="female"/>
    <s v="fungivore"/>
    <n v="0"/>
    <n v="0"/>
    <x v="3"/>
    <x v="1"/>
    <x v="1"/>
  </r>
  <r>
    <n v="36"/>
    <x v="0"/>
    <x v="14"/>
    <x v="14"/>
    <n v="45"/>
    <x v="16"/>
    <s v="female"/>
    <s v="fungivore"/>
    <n v="0"/>
    <n v="0"/>
    <x v="3"/>
    <x v="1"/>
    <x v="1"/>
  </r>
  <r>
    <n v="37"/>
    <x v="0"/>
    <x v="14"/>
    <x v="14"/>
    <n v="45"/>
    <x v="7"/>
    <s v="female"/>
    <s v="omnivore"/>
    <n v="0"/>
    <n v="0"/>
    <x v="6"/>
    <x v="4"/>
    <x v="1"/>
  </r>
  <r>
    <n v="38"/>
    <x v="0"/>
    <x v="14"/>
    <x v="14"/>
    <n v="45"/>
    <x v="2"/>
    <s v="female"/>
    <s v="bacterivore"/>
    <n v="0"/>
    <n v="0"/>
    <x v="2"/>
    <x v="1"/>
    <x v="1"/>
  </r>
  <r>
    <n v="39"/>
    <x v="0"/>
    <x v="14"/>
    <x v="14"/>
    <n v="45"/>
    <x v="2"/>
    <s v="juvenile"/>
    <s v="bacterivore"/>
    <n v="0"/>
    <n v="0"/>
    <x v="2"/>
    <x v="1"/>
    <x v="1"/>
  </r>
  <r>
    <n v="40"/>
    <x v="0"/>
    <x v="14"/>
    <x v="14"/>
    <n v="45"/>
    <x v="2"/>
    <s v="female"/>
    <s v="bacterivore"/>
    <n v="0"/>
    <n v="0"/>
    <x v="2"/>
    <x v="1"/>
    <x v="1"/>
  </r>
  <r>
    <n v="41"/>
    <x v="0"/>
    <x v="14"/>
    <x v="14"/>
    <n v="45"/>
    <x v="2"/>
    <s v="female"/>
    <s v="bacterivore"/>
    <n v="0"/>
    <n v="0"/>
    <x v="2"/>
    <x v="1"/>
    <x v="1"/>
  </r>
  <r>
    <n v="42"/>
    <x v="0"/>
    <x v="14"/>
    <x v="14"/>
    <n v="45"/>
    <x v="2"/>
    <s v="male"/>
    <s v="bacterivore"/>
    <n v="0"/>
    <n v="0"/>
    <x v="2"/>
    <x v="1"/>
    <x v="1"/>
  </r>
  <r>
    <n v="43"/>
    <x v="0"/>
    <x v="14"/>
    <x v="14"/>
    <n v="45"/>
    <x v="10"/>
    <s v="#"/>
    <s v="#"/>
    <n v="0"/>
    <n v="0"/>
    <x v="5"/>
    <x v="3"/>
    <x v="2"/>
  </r>
  <r>
    <n v="44"/>
    <x v="0"/>
    <x v="14"/>
    <x v="14"/>
    <n v="45"/>
    <x v="21"/>
    <s v="female"/>
    <s v="herbivore"/>
    <n v="0"/>
    <n v="0"/>
    <x v="10"/>
    <x v="0"/>
    <x v="0"/>
  </r>
  <r>
    <n v="45"/>
    <x v="0"/>
    <x v="14"/>
    <x v="14"/>
    <n v="45"/>
    <x v="1"/>
    <s v="female"/>
    <s v="herbivore"/>
    <n v="0"/>
    <n v="0"/>
    <x v="1"/>
    <x v="1"/>
    <x v="0"/>
  </r>
  <r>
    <n v="46"/>
    <x v="0"/>
    <x v="14"/>
    <x v="14"/>
    <n v="45"/>
    <x v="11"/>
    <s v="juvenile"/>
    <s v="bacterivore"/>
    <n v="0"/>
    <n v="0"/>
    <x v="2"/>
    <x v="1"/>
    <x v="1"/>
  </r>
  <r>
    <n v="47"/>
    <x v="0"/>
    <x v="14"/>
    <x v="14"/>
    <n v="45"/>
    <x v="2"/>
    <s v="juvenile"/>
    <s v="bacterivore"/>
    <n v="0"/>
    <n v="0"/>
    <x v="2"/>
    <x v="1"/>
    <x v="1"/>
  </r>
  <r>
    <n v="48"/>
    <x v="0"/>
    <x v="14"/>
    <x v="14"/>
    <n v="45"/>
    <x v="2"/>
    <s v="female"/>
    <s v="bacterivore"/>
    <n v="0"/>
    <n v="0"/>
    <x v="2"/>
    <x v="1"/>
    <x v="1"/>
  </r>
  <r>
    <n v="49"/>
    <x v="0"/>
    <x v="14"/>
    <x v="14"/>
    <n v="45"/>
    <x v="1"/>
    <s v="female"/>
    <s v="herbivore"/>
    <n v="0"/>
    <n v="0"/>
    <x v="1"/>
    <x v="1"/>
    <x v="0"/>
  </r>
  <r>
    <n v="50"/>
    <x v="0"/>
    <x v="14"/>
    <x v="14"/>
    <n v="45"/>
    <x v="2"/>
    <s v="female"/>
    <s v="bacterivore"/>
    <n v="0"/>
    <n v="0"/>
    <x v="2"/>
    <x v="1"/>
    <x v="1"/>
  </r>
  <r>
    <n v="51"/>
    <x v="0"/>
    <x v="14"/>
    <x v="14"/>
    <n v="45"/>
    <x v="1"/>
    <s v="female"/>
    <s v="herbivore"/>
    <n v="0"/>
    <n v="0"/>
    <x v="1"/>
    <x v="1"/>
    <x v="0"/>
  </r>
  <r>
    <n v="52"/>
    <x v="0"/>
    <x v="14"/>
    <x v="14"/>
    <n v="45"/>
    <x v="2"/>
    <s v="female"/>
    <s v="bacterivore"/>
    <n v="0"/>
    <s v="!!!!!"/>
    <x v="2"/>
    <x v="1"/>
    <x v="1"/>
  </r>
  <r>
    <n v="53"/>
    <x v="0"/>
    <x v="14"/>
    <x v="14"/>
    <n v="45"/>
    <x v="21"/>
    <s v="female"/>
    <s v="herbivore"/>
    <n v="0"/>
    <n v="0"/>
    <x v="10"/>
    <x v="0"/>
    <x v="0"/>
  </r>
  <r>
    <n v="54"/>
    <x v="0"/>
    <x v="14"/>
    <x v="14"/>
    <n v="45"/>
    <x v="11"/>
    <s v="female"/>
    <s v="bacterivore"/>
    <n v="0"/>
    <n v="0"/>
    <x v="2"/>
    <x v="1"/>
    <x v="1"/>
  </r>
  <r>
    <n v="55"/>
    <x v="0"/>
    <x v="14"/>
    <x v="14"/>
    <n v="45"/>
    <x v="2"/>
    <s v="female"/>
    <s v="bacterivore"/>
    <n v="0"/>
    <s v="!!!!"/>
    <x v="2"/>
    <x v="1"/>
    <x v="1"/>
  </r>
  <r>
    <n v="56"/>
    <x v="0"/>
    <x v="14"/>
    <x v="14"/>
    <n v="45"/>
    <x v="2"/>
    <s v="female"/>
    <s v="bacterivore"/>
    <n v="0"/>
    <n v="0"/>
    <x v="2"/>
    <x v="1"/>
    <x v="1"/>
  </r>
  <r>
    <n v="57"/>
    <x v="0"/>
    <x v="14"/>
    <x v="14"/>
    <n v="45"/>
    <x v="2"/>
    <s v="juvenile"/>
    <s v="bacterivore"/>
    <n v="0"/>
    <n v="0"/>
    <x v="2"/>
    <x v="1"/>
    <x v="1"/>
  </r>
  <r>
    <n v="58"/>
    <x v="0"/>
    <x v="14"/>
    <x v="14"/>
    <n v="45"/>
    <x v="7"/>
    <s v="female"/>
    <s v="omnivore"/>
    <n v="0"/>
    <n v="0"/>
    <x v="6"/>
    <x v="4"/>
    <x v="1"/>
  </r>
  <r>
    <n v="59"/>
    <x v="0"/>
    <x v="14"/>
    <x v="14"/>
    <n v="45"/>
    <x v="2"/>
    <s v="female"/>
    <s v="bacterivore"/>
    <n v="0"/>
    <n v="0"/>
    <x v="2"/>
    <x v="1"/>
    <x v="1"/>
  </r>
  <r>
    <n v="60"/>
    <x v="0"/>
    <x v="14"/>
    <x v="14"/>
    <n v="45"/>
    <x v="0"/>
    <s v="juvenile"/>
    <s v="herbivore"/>
    <n v="0"/>
    <n v="0"/>
    <x v="0"/>
    <x v="0"/>
    <x v="0"/>
  </r>
  <r>
    <n v="61"/>
    <x v="0"/>
    <x v="14"/>
    <x v="14"/>
    <n v="45"/>
    <x v="2"/>
    <s v="female"/>
    <s v="bacterivore"/>
    <n v="0"/>
    <s v="!!!!!!"/>
    <x v="2"/>
    <x v="1"/>
    <x v="1"/>
  </r>
  <r>
    <n v="62"/>
    <x v="0"/>
    <x v="14"/>
    <x v="14"/>
    <n v="45"/>
    <x v="11"/>
    <s v="female"/>
    <s v="bacterivore"/>
    <n v="0"/>
    <n v="0"/>
    <x v="2"/>
    <x v="1"/>
    <x v="1"/>
  </r>
  <r>
    <n v="63"/>
    <x v="0"/>
    <x v="14"/>
    <x v="14"/>
    <n v="45"/>
    <x v="2"/>
    <s v="male"/>
    <s v="bacterivore"/>
    <n v="0"/>
    <n v="0"/>
    <x v="2"/>
    <x v="1"/>
    <x v="1"/>
  </r>
  <r>
    <n v="64"/>
    <x v="0"/>
    <x v="14"/>
    <x v="14"/>
    <n v="45"/>
    <x v="0"/>
    <s v="female"/>
    <s v="herbivore"/>
    <n v="0"/>
    <n v="0"/>
    <x v="0"/>
    <x v="0"/>
    <x v="0"/>
  </r>
  <r>
    <n v="65"/>
    <x v="0"/>
    <x v="14"/>
    <x v="14"/>
    <n v="45"/>
    <x v="2"/>
    <s v="female"/>
    <s v="bacterivore"/>
    <n v="0"/>
    <n v="0"/>
    <x v="2"/>
    <x v="1"/>
    <x v="1"/>
  </r>
  <r>
    <n v="66"/>
    <x v="0"/>
    <x v="14"/>
    <x v="14"/>
    <n v="45"/>
    <x v="2"/>
    <s v="female"/>
    <s v="bacterivore"/>
    <n v="0"/>
    <n v="0"/>
    <x v="2"/>
    <x v="1"/>
    <x v="1"/>
  </r>
  <r>
    <n v="67"/>
    <x v="0"/>
    <x v="14"/>
    <x v="14"/>
    <n v="45"/>
    <x v="2"/>
    <s v="female"/>
    <s v="bacterivore"/>
    <n v="0"/>
    <n v="0"/>
    <x v="2"/>
    <x v="1"/>
    <x v="1"/>
  </r>
  <r>
    <n v="68"/>
    <x v="0"/>
    <x v="14"/>
    <x v="14"/>
    <n v="45"/>
    <x v="16"/>
    <s v="female"/>
    <s v="fungivore"/>
    <n v="0"/>
    <n v="0"/>
    <x v="3"/>
    <x v="1"/>
    <x v="1"/>
  </r>
  <r>
    <n v="69"/>
    <x v="0"/>
    <x v="14"/>
    <x v="14"/>
    <n v="45"/>
    <x v="2"/>
    <s v="juvenile"/>
    <s v="bacterivore"/>
    <n v="0"/>
    <n v="0"/>
    <x v="2"/>
    <x v="1"/>
    <x v="1"/>
  </r>
  <r>
    <n v="70"/>
    <x v="0"/>
    <x v="14"/>
    <x v="14"/>
    <n v="45"/>
    <x v="2"/>
    <s v="juvenile"/>
    <s v="bacterivore"/>
    <n v="0"/>
    <n v="0"/>
    <x v="2"/>
    <x v="1"/>
    <x v="1"/>
  </r>
  <r>
    <n v="71"/>
    <x v="0"/>
    <x v="14"/>
    <x v="14"/>
    <n v="45"/>
    <x v="2"/>
    <s v="male"/>
    <s v="bacterivore"/>
    <n v="0"/>
    <s v="!!!!!!"/>
    <x v="2"/>
    <x v="1"/>
    <x v="1"/>
  </r>
  <r>
    <n v="72"/>
    <x v="0"/>
    <x v="14"/>
    <x v="14"/>
    <n v="45"/>
    <x v="1"/>
    <s v="female"/>
    <s v="herbivore"/>
    <n v="0"/>
    <n v="0"/>
    <x v="1"/>
    <x v="1"/>
    <x v="0"/>
  </r>
  <r>
    <n v="73"/>
    <x v="0"/>
    <x v="14"/>
    <x v="14"/>
    <n v="45"/>
    <x v="21"/>
    <s v="female"/>
    <s v="herbivore"/>
    <n v="0"/>
    <n v="0"/>
    <x v="10"/>
    <x v="0"/>
    <x v="0"/>
  </r>
  <r>
    <n v="74"/>
    <x v="0"/>
    <x v="14"/>
    <x v="14"/>
    <n v="45"/>
    <x v="4"/>
    <s v="female"/>
    <s v="fungivore"/>
    <n v="0"/>
    <n v="0"/>
    <x v="3"/>
    <x v="1"/>
    <x v="1"/>
  </r>
  <r>
    <n v="75"/>
    <x v="0"/>
    <x v="14"/>
    <x v="14"/>
    <n v="45"/>
    <x v="7"/>
    <s v="juvenile"/>
    <s v="omnivore"/>
    <n v="0"/>
    <n v="0"/>
    <x v="6"/>
    <x v="4"/>
    <x v="1"/>
  </r>
  <r>
    <n v="76"/>
    <x v="0"/>
    <x v="14"/>
    <x v="14"/>
    <n v="45"/>
    <x v="2"/>
    <s v="juvenile"/>
    <s v="bacterivore"/>
    <n v="0"/>
    <n v="0"/>
    <x v="2"/>
    <x v="1"/>
    <x v="1"/>
  </r>
  <r>
    <n v="77"/>
    <x v="0"/>
    <x v="14"/>
    <x v="14"/>
    <n v="45"/>
    <x v="2"/>
    <s v="female"/>
    <s v="bacterivore"/>
    <n v="0"/>
    <n v="0"/>
    <x v="2"/>
    <x v="1"/>
    <x v="1"/>
  </r>
  <r>
    <n v="78"/>
    <x v="0"/>
    <x v="14"/>
    <x v="14"/>
    <n v="45"/>
    <x v="2"/>
    <s v="female"/>
    <s v="bacterivore"/>
    <n v="0"/>
    <n v="0"/>
    <x v="2"/>
    <x v="1"/>
    <x v="1"/>
  </r>
  <r>
    <n v="79"/>
    <x v="0"/>
    <x v="14"/>
    <x v="14"/>
    <n v="45"/>
    <x v="13"/>
    <s v="female"/>
    <s v="bacterivore"/>
    <n v="0"/>
    <n v="0"/>
    <x v="2"/>
    <x v="5"/>
    <x v="1"/>
  </r>
  <r>
    <n v="80"/>
    <x v="0"/>
    <x v="14"/>
    <x v="14"/>
    <n v="45"/>
    <x v="2"/>
    <s v="male"/>
    <s v="bacterivore"/>
    <n v="0"/>
    <n v="0"/>
    <x v="2"/>
    <x v="1"/>
    <x v="1"/>
  </r>
  <r>
    <n v="81"/>
    <x v="0"/>
    <x v="14"/>
    <x v="14"/>
    <n v="45"/>
    <x v="2"/>
    <s v="female"/>
    <s v="bacterivore"/>
    <n v="0"/>
    <n v="0"/>
    <x v="2"/>
    <x v="1"/>
    <x v="1"/>
  </r>
  <r>
    <n v="82"/>
    <x v="0"/>
    <x v="14"/>
    <x v="14"/>
    <n v="45"/>
    <x v="21"/>
    <s v="female"/>
    <s v="herbivore"/>
    <n v="0"/>
    <n v="0"/>
    <x v="10"/>
    <x v="0"/>
    <x v="0"/>
  </r>
  <r>
    <n v="83"/>
    <x v="0"/>
    <x v="14"/>
    <x v="14"/>
    <n v="45"/>
    <x v="2"/>
    <s v="female"/>
    <s v="bacterivore"/>
    <n v="0"/>
    <n v="0"/>
    <x v="2"/>
    <x v="1"/>
    <x v="1"/>
  </r>
  <r>
    <n v="84"/>
    <x v="0"/>
    <x v="14"/>
    <x v="14"/>
    <n v="45"/>
    <x v="2"/>
    <s v="female"/>
    <s v="bacterivore"/>
    <n v="0"/>
    <n v="0"/>
    <x v="2"/>
    <x v="1"/>
    <x v="1"/>
  </r>
  <r>
    <n v="85"/>
    <x v="0"/>
    <x v="14"/>
    <x v="14"/>
    <n v="45"/>
    <x v="2"/>
    <s v="female"/>
    <s v="bacterivore"/>
    <n v="0"/>
    <n v="0"/>
    <x v="2"/>
    <x v="1"/>
    <x v="1"/>
  </r>
  <r>
    <n v="86"/>
    <x v="0"/>
    <x v="14"/>
    <x v="14"/>
    <n v="45"/>
    <x v="0"/>
    <s v="female"/>
    <s v="herbivore"/>
    <n v="0"/>
    <n v="0"/>
    <x v="0"/>
    <x v="0"/>
    <x v="0"/>
  </r>
  <r>
    <n v="87"/>
    <x v="0"/>
    <x v="14"/>
    <x v="14"/>
    <n v="45"/>
    <x v="2"/>
    <s v="female"/>
    <s v="bacterivore"/>
    <n v="0"/>
    <n v="0"/>
    <x v="2"/>
    <x v="1"/>
    <x v="1"/>
  </r>
  <r>
    <n v="88"/>
    <x v="0"/>
    <x v="14"/>
    <x v="14"/>
    <n v="45"/>
    <x v="2"/>
    <s v="female"/>
    <s v="bacterivore"/>
    <n v="0"/>
    <n v="0"/>
    <x v="2"/>
    <x v="1"/>
    <x v="1"/>
  </r>
  <r>
    <n v="89"/>
    <x v="0"/>
    <x v="14"/>
    <x v="14"/>
    <n v="45"/>
    <x v="2"/>
    <s v="female"/>
    <s v="bacterivore"/>
    <n v="0"/>
    <n v="0"/>
    <x v="2"/>
    <x v="1"/>
    <x v="1"/>
  </r>
  <r>
    <n v="90"/>
    <x v="0"/>
    <x v="14"/>
    <x v="14"/>
    <n v="45"/>
    <x v="9"/>
    <s v="female"/>
    <s v="omnivore"/>
    <n v="0"/>
    <n v="0"/>
    <x v="6"/>
    <x v="4"/>
    <x v="1"/>
  </r>
  <r>
    <n v="91"/>
    <x v="0"/>
    <x v="14"/>
    <x v="14"/>
    <n v="45"/>
    <x v="25"/>
    <s v="female"/>
    <s v="herbivore"/>
    <n v="0"/>
    <n v="0"/>
    <x v="7"/>
    <x v="0"/>
    <x v="0"/>
  </r>
  <r>
    <n v="92"/>
    <x v="0"/>
    <x v="14"/>
    <x v="14"/>
    <n v="45"/>
    <x v="2"/>
    <s v="female"/>
    <s v="bacterivore"/>
    <n v="0"/>
    <n v="0"/>
    <x v="2"/>
    <x v="1"/>
    <x v="1"/>
  </r>
  <r>
    <n v="93"/>
    <x v="0"/>
    <x v="14"/>
    <x v="14"/>
    <n v="45"/>
    <x v="2"/>
    <s v="female"/>
    <s v="bacterivore"/>
    <n v="0"/>
    <n v="0"/>
    <x v="2"/>
    <x v="1"/>
    <x v="1"/>
  </r>
  <r>
    <n v="94"/>
    <x v="0"/>
    <x v="14"/>
    <x v="14"/>
    <n v="45"/>
    <x v="2"/>
    <s v="female"/>
    <s v="bacterivore"/>
    <n v="0"/>
    <n v="0"/>
    <x v="2"/>
    <x v="1"/>
    <x v="1"/>
  </r>
  <r>
    <n v="95"/>
    <x v="0"/>
    <x v="14"/>
    <x v="14"/>
    <n v="45"/>
    <x v="2"/>
    <s v="female"/>
    <s v="bacterivore"/>
    <n v="0"/>
    <n v="0"/>
    <x v="2"/>
    <x v="1"/>
    <x v="1"/>
  </r>
  <r>
    <n v="96"/>
    <x v="0"/>
    <x v="14"/>
    <x v="14"/>
    <n v="45"/>
    <x v="2"/>
    <s v="female"/>
    <s v="bacterivore"/>
    <n v="0"/>
    <n v="0"/>
    <x v="2"/>
    <x v="1"/>
    <x v="1"/>
  </r>
  <r>
    <n v="97"/>
    <x v="0"/>
    <x v="14"/>
    <x v="14"/>
    <n v="45"/>
    <x v="1"/>
    <s v="female"/>
    <s v="herbivore"/>
    <n v="0"/>
    <n v="0"/>
    <x v="1"/>
    <x v="1"/>
    <x v="0"/>
  </r>
  <r>
    <n v="98"/>
    <x v="0"/>
    <x v="14"/>
    <x v="14"/>
    <n v="45"/>
    <x v="2"/>
    <s v="male"/>
    <s v="bacterivore"/>
    <n v="0"/>
    <n v="0"/>
    <x v="2"/>
    <x v="1"/>
    <x v="1"/>
  </r>
  <r>
    <n v="99"/>
    <x v="0"/>
    <x v="14"/>
    <x v="14"/>
    <n v="45"/>
    <x v="2"/>
    <s v="male"/>
    <s v="bacterivore"/>
    <n v="0"/>
    <n v="0"/>
    <x v="2"/>
    <x v="1"/>
    <x v="1"/>
  </r>
  <r>
    <n v="100"/>
    <x v="0"/>
    <x v="14"/>
    <x v="14"/>
    <n v="45"/>
    <x v="2"/>
    <s v="male"/>
    <s v="bacterivore"/>
    <n v="0"/>
    <n v="0"/>
    <x v="2"/>
    <x v="1"/>
    <x v="1"/>
  </r>
  <r>
    <n v="101"/>
    <x v="0"/>
    <x v="14"/>
    <x v="14"/>
    <n v="45"/>
    <x v="8"/>
    <s v="female"/>
    <s v="omnivore"/>
    <n v="0"/>
    <n v="0"/>
    <x v="6"/>
    <x v="2"/>
    <x v="1"/>
  </r>
  <r>
    <n v="102"/>
    <x v="0"/>
    <x v="14"/>
    <x v="14"/>
    <n v="45"/>
    <x v="2"/>
    <s v="female"/>
    <s v="bacterivore"/>
    <n v="0"/>
    <s v="!!!!"/>
    <x v="2"/>
    <x v="1"/>
    <x v="1"/>
  </r>
  <r>
    <n v="103"/>
    <x v="0"/>
    <x v="14"/>
    <x v="14"/>
    <n v="45"/>
    <x v="2"/>
    <s v="juvenile"/>
    <s v="bacterivore"/>
    <n v="0"/>
    <n v="0"/>
    <x v="2"/>
    <x v="1"/>
    <x v="1"/>
  </r>
  <r>
    <n v="104"/>
    <x v="0"/>
    <x v="14"/>
    <x v="14"/>
    <n v="45"/>
    <x v="2"/>
    <s v="female"/>
    <s v="bacterivore"/>
    <n v="0"/>
    <n v="0"/>
    <x v="2"/>
    <x v="1"/>
    <x v="1"/>
  </r>
  <r>
    <n v="105"/>
    <x v="0"/>
    <x v="14"/>
    <x v="14"/>
    <n v="45"/>
    <x v="2"/>
    <s v="female"/>
    <s v="bacterivore"/>
    <n v="0"/>
    <n v="0"/>
    <x v="2"/>
    <x v="1"/>
    <x v="1"/>
  </r>
  <r>
    <n v="106"/>
    <x v="0"/>
    <x v="14"/>
    <x v="14"/>
    <n v="45"/>
    <x v="2"/>
    <s v="female"/>
    <s v="bacterivore"/>
    <n v="0"/>
    <n v="0"/>
    <x v="2"/>
    <x v="1"/>
    <x v="1"/>
  </r>
  <r>
    <n v="107"/>
    <x v="0"/>
    <x v="14"/>
    <x v="14"/>
    <n v="45"/>
    <x v="9"/>
    <s v="juvenile"/>
    <s v="omnivore"/>
    <n v="0"/>
    <n v="0"/>
    <x v="6"/>
    <x v="4"/>
    <x v="1"/>
  </r>
  <r>
    <n v="108"/>
    <x v="0"/>
    <x v="14"/>
    <x v="14"/>
    <n v="45"/>
    <x v="2"/>
    <s v="female"/>
    <s v="bacterivore"/>
    <n v="0"/>
    <n v="0"/>
    <x v="2"/>
    <x v="1"/>
    <x v="1"/>
  </r>
  <r>
    <n v="109"/>
    <x v="0"/>
    <x v="14"/>
    <x v="14"/>
    <n v="45"/>
    <x v="2"/>
    <s v="juvenile"/>
    <s v="bacterivore"/>
    <n v="0"/>
    <n v="0"/>
    <x v="2"/>
    <x v="1"/>
    <x v="1"/>
  </r>
  <r>
    <n v="110"/>
    <x v="0"/>
    <x v="14"/>
    <x v="14"/>
    <n v="45"/>
    <x v="1"/>
    <s v="female"/>
    <s v="herbivore"/>
    <n v="0"/>
    <n v="0"/>
    <x v="1"/>
    <x v="1"/>
    <x v="0"/>
  </r>
  <r>
    <n v="111"/>
    <x v="0"/>
    <x v="14"/>
    <x v="14"/>
    <n v="45"/>
    <x v="2"/>
    <s v="female"/>
    <s v="bacterivore"/>
    <n v="0"/>
    <n v="0"/>
    <x v="2"/>
    <x v="1"/>
    <x v="1"/>
  </r>
  <r>
    <n v="112"/>
    <x v="0"/>
    <x v="14"/>
    <x v="14"/>
    <n v="45"/>
    <x v="2"/>
    <s v="female"/>
    <s v="bacterivore"/>
    <n v="0"/>
    <n v="0"/>
    <x v="2"/>
    <x v="1"/>
    <x v="1"/>
  </r>
  <r>
    <n v="113"/>
    <x v="0"/>
    <x v="14"/>
    <x v="14"/>
    <n v="45"/>
    <x v="2"/>
    <s v="male"/>
    <s v="bacterivore"/>
    <n v="0"/>
    <n v="0"/>
    <x v="2"/>
    <x v="1"/>
    <x v="1"/>
  </r>
  <r>
    <n v="114"/>
    <x v="0"/>
    <x v="14"/>
    <x v="14"/>
    <n v="45"/>
    <x v="2"/>
    <s v="juvenile"/>
    <s v="bacterivore"/>
    <n v="0"/>
    <n v="0"/>
    <x v="2"/>
    <x v="1"/>
    <x v="1"/>
  </r>
  <r>
    <n v="115"/>
    <x v="0"/>
    <x v="14"/>
    <x v="14"/>
    <n v="45"/>
    <x v="2"/>
    <s v="female"/>
    <s v="bacterivore"/>
    <n v="0"/>
    <n v="0"/>
    <x v="2"/>
    <x v="1"/>
    <x v="1"/>
  </r>
  <r>
    <n v="116"/>
    <x v="0"/>
    <x v="14"/>
    <x v="14"/>
    <n v="45"/>
    <x v="2"/>
    <s v="male"/>
    <s v="bacterivore"/>
    <n v="0"/>
    <n v="0"/>
    <x v="2"/>
    <x v="1"/>
    <x v="1"/>
  </r>
  <r>
    <n v="117"/>
    <x v="0"/>
    <x v="14"/>
    <x v="14"/>
    <n v="45"/>
    <x v="2"/>
    <s v="female"/>
    <s v="bacterivore"/>
    <n v="0"/>
    <n v="0"/>
    <x v="2"/>
    <x v="1"/>
    <x v="1"/>
  </r>
  <r>
    <n v="1"/>
    <x v="1"/>
    <x v="0"/>
    <x v="0"/>
    <n v="3"/>
    <x v="4"/>
    <s v="female"/>
    <s v="fungivor"/>
    <n v="0"/>
    <n v="0"/>
    <x v="3"/>
    <x v="1"/>
    <x v="1"/>
  </r>
  <r>
    <n v="2"/>
    <x v="1"/>
    <x v="0"/>
    <x v="0"/>
    <n v="3"/>
    <x v="0"/>
    <s v="female"/>
    <s v="herbivor"/>
    <n v="0"/>
    <n v="0"/>
    <x v="0"/>
    <x v="0"/>
    <x v="0"/>
  </r>
  <r>
    <n v="3"/>
    <x v="1"/>
    <x v="0"/>
    <x v="0"/>
    <n v="3"/>
    <x v="2"/>
    <s v="female"/>
    <s v="bacterivor"/>
    <n v="0"/>
    <n v="0"/>
    <x v="2"/>
    <x v="1"/>
    <x v="1"/>
  </r>
  <r>
    <n v="4"/>
    <x v="1"/>
    <x v="0"/>
    <x v="0"/>
    <n v="3"/>
    <x v="0"/>
    <s v="female"/>
    <s v="herbivor"/>
    <n v="0"/>
    <n v="0"/>
    <x v="0"/>
    <x v="0"/>
    <x v="0"/>
  </r>
  <r>
    <n v="5"/>
    <x v="1"/>
    <x v="0"/>
    <x v="0"/>
    <n v="3"/>
    <x v="0"/>
    <s v="juvenil"/>
    <s v="herbivor"/>
    <n v="0"/>
    <n v="0"/>
    <x v="0"/>
    <x v="0"/>
    <x v="0"/>
  </r>
  <r>
    <n v="6"/>
    <x v="1"/>
    <x v="0"/>
    <x v="0"/>
    <n v="3"/>
    <x v="0"/>
    <s v="female"/>
    <s v="herbivor"/>
    <n v="0"/>
    <n v="0"/>
    <x v="0"/>
    <x v="0"/>
    <x v="0"/>
  </r>
  <r>
    <n v="7"/>
    <x v="1"/>
    <x v="0"/>
    <x v="0"/>
    <n v="3"/>
    <x v="0"/>
    <s v="juvenil"/>
    <s v="herbivor"/>
    <n v="0"/>
    <n v="0"/>
    <x v="0"/>
    <x v="0"/>
    <x v="0"/>
  </r>
  <r>
    <n v="8"/>
    <x v="1"/>
    <x v="0"/>
    <x v="0"/>
    <n v="3"/>
    <x v="0"/>
    <s v="female"/>
    <s v="herbivor"/>
    <n v="0"/>
    <n v="0"/>
    <x v="0"/>
    <x v="0"/>
    <x v="0"/>
  </r>
  <r>
    <n v="9"/>
    <x v="1"/>
    <x v="0"/>
    <x v="0"/>
    <n v="3"/>
    <x v="0"/>
    <s v="female"/>
    <s v="herbivor"/>
    <n v="0"/>
    <n v="0"/>
    <x v="0"/>
    <x v="0"/>
    <x v="0"/>
  </r>
  <r>
    <n v="10"/>
    <x v="1"/>
    <x v="0"/>
    <x v="0"/>
    <n v="3"/>
    <x v="0"/>
    <s v="juvenil"/>
    <s v="herbivor"/>
    <n v="0"/>
    <n v="0"/>
    <x v="0"/>
    <x v="0"/>
    <x v="0"/>
  </r>
  <r>
    <n v="11"/>
    <x v="1"/>
    <x v="0"/>
    <x v="0"/>
    <n v="3"/>
    <x v="23"/>
    <s v="female"/>
    <s v="herbivor"/>
    <n v="0"/>
    <n v="0"/>
    <x v="1"/>
    <x v="1"/>
    <x v="0"/>
  </r>
  <r>
    <n v="12"/>
    <x v="1"/>
    <x v="0"/>
    <x v="0"/>
    <n v="3"/>
    <x v="0"/>
    <s v="female"/>
    <s v="herbivor"/>
    <n v="0"/>
    <n v="0"/>
    <x v="0"/>
    <x v="0"/>
    <x v="0"/>
  </r>
  <r>
    <n v="13"/>
    <x v="1"/>
    <x v="0"/>
    <x v="0"/>
    <n v="3"/>
    <x v="3"/>
    <s v="female"/>
    <s v="fungivor"/>
    <n v="0"/>
    <n v="0"/>
    <x v="3"/>
    <x v="2"/>
    <x v="1"/>
  </r>
  <r>
    <n v="14"/>
    <x v="1"/>
    <x v="0"/>
    <x v="0"/>
    <n v="3"/>
    <x v="0"/>
    <s v="female"/>
    <s v="herbivor"/>
    <n v="0"/>
    <n v="0"/>
    <x v="0"/>
    <x v="0"/>
    <x v="0"/>
  </r>
  <r>
    <n v="15"/>
    <x v="1"/>
    <x v="0"/>
    <x v="0"/>
    <n v="3"/>
    <x v="0"/>
    <s v="female"/>
    <s v="herbivor"/>
    <n v="0"/>
    <n v="0"/>
    <x v="0"/>
    <x v="0"/>
    <x v="0"/>
  </r>
  <r>
    <n v="16"/>
    <x v="1"/>
    <x v="0"/>
    <x v="0"/>
    <n v="3"/>
    <x v="0"/>
    <s v="female"/>
    <s v="herbivor"/>
    <n v="0"/>
    <n v="0"/>
    <x v="0"/>
    <x v="0"/>
    <x v="0"/>
  </r>
  <r>
    <n v="17"/>
    <x v="1"/>
    <x v="0"/>
    <x v="0"/>
    <n v="3"/>
    <x v="0"/>
    <s v="juvenil"/>
    <s v="herbivor"/>
    <n v="0"/>
    <n v="0"/>
    <x v="0"/>
    <x v="0"/>
    <x v="0"/>
  </r>
  <r>
    <n v="18"/>
    <x v="1"/>
    <x v="0"/>
    <x v="0"/>
    <n v="3"/>
    <x v="0"/>
    <s v="female"/>
    <s v="herbivor"/>
    <n v="0"/>
    <n v="0"/>
    <x v="0"/>
    <x v="0"/>
    <x v="0"/>
  </r>
  <r>
    <n v="19"/>
    <x v="1"/>
    <x v="0"/>
    <x v="0"/>
    <n v="3"/>
    <x v="0"/>
    <s v="female"/>
    <s v="herbivor"/>
    <n v="0"/>
    <n v="0"/>
    <x v="0"/>
    <x v="0"/>
    <x v="0"/>
  </r>
  <r>
    <n v="20"/>
    <x v="1"/>
    <x v="0"/>
    <x v="0"/>
    <n v="3"/>
    <x v="0"/>
    <s v="female"/>
    <s v="herbivor"/>
    <n v="0"/>
    <n v="0"/>
    <x v="0"/>
    <x v="0"/>
    <x v="0"/>
  </r>
  <r>
    <n v="21"/>
    <x v="1"/>
    <x v="0"/>
    <x v="0"/>
    <n v="3"/>
    <x v="0"/>
    <s v="juvenil"/>
    <s v="herbivor"/>
    <n v="0"/>
    <n v="0"/>
    <x v="0"/>
    <x v="0"/>
    <x v="0"/>
  </r>
  <r>
    <n v="22"/>
    <x v="1"/>
    <x v="0"/>
    <x v="0"/>
    <n v="3"/>
    <x v="0"/>
    <s v="female"/>
    <s v="herbivor"/>
    <n v="0"/>
    <n v="0"/>
    <x v="0"/>
    <x v="0"/>
    <x v="0"/>
  </r>
  <r>
    <n v="23"/>
    <x v="1"/>
    <x v="0"/>
    <x v="0"/>
    <n v="3"/>
    <x v="0"/>
    <s v="juvenil"/>
    <s v="herbivor"/>
    <n v="0"/>
    <n v="0"/>
    <x v="0"/>
    <x v="0"/>
    <x v="0"/>
  </r>
  <r>
    <n v="24"/>
    <x v="1"/>
    <x v="0"/>
    <x v="0"/>
    <n v="3"/>
    <x v="0"/>
    <s v="juvenil"/>
    <s v="herbivor"/>
    <n v="0"/>
    <n v="0"/>
    <x v="0"/>
    <x v="0"/>
    <x v="0"/>
  </r>
  <r>
    <n v="25"/>
    <x v="1"/>
    <x v="0"/>
    <x v="0"/>
    <n v="3"/>
    <x v="2"/>
    <s v="juvenil"/>
    <s v="bacterivor"/>
    <n v="0"/>
    <n v="0"/>
    <x v="2"/>
    <x v="1"/>
    <x v="1"/>
  </r>
  <r>
    <n v="26"/>
    <x v="1"/>
    <x v="0"/>
    <x v="0"/>
    <n v="3"/>
    <x v="8"/>
    <s v="female"/>
    <n v="0"/>
    <n v="0"/>
    <n v="0"/>
    <x v="6"/>
    <x v="2"/>
    <x v="1"/>
  </r>
  <r>
    <n v="27"/>
    <x v="1"/>
    <x v="0"/>
    <x v="0"/>
    <n v="3"/>
    <x v="0"/>
    <s v="juvenil"/>
    <s v="herbivor"/>
    <n v="0"/>
    <n v="0"/>
    <x v="0"/>
    <x v="0"/>
    <x v="0"/>
  </r>
  <r>
    <n v="28"/>
    <x v="1"/>
    <x v="0"/>
    <x v="0"/>
    <n v="3"/>
    <x v="0"/>
    <s v="female"/>
    <s v="herbivor"/>
    <n v="0"/>
    <n v="0"/>
    <x v="0"/>
    <x v="0"/>
    <x v="0"/>
  </r>
  <r>
    <n v="29"/>
    <x v="1"/>
    <x v="0"/>
    <x v="0"/>
    <n v="3"/>
    <x v="27"/>
    <s v="-"/>
    <s v="-"/>
    <n v="0"/>
    <n v="0"/>
    <x v="5"/>
    <x v="3"/>
    <x v="2"/>
  </r>
  <r>
    <n v="30"/>
    <x v="1"/>
    <x v="0"/>
    <x v="0"/>
    <n v="3"/>
    <x v="0"/>
    <s v="female"/>
    <s v="herbivor"/>
    <n v="0"/>
    <n v="0"/>
    <x v="0"/>
    <x v="0"/>
    <x v="0"/>
  </r>
  <r>
    <n v="31"/>
    <x v="1"/>
    <x v="0"/>
    <x v="0"/>
    <n v="3"/>
    <x v="0"/>
    <s v="juvenil"/>
    <s v="herbivor"/>
    <n v="0"/>
    <n v="0"/>
    <x v="0"/>
    <x v="0"/>
    <x v="0"/>
  </r>
  <r>
    <n v="32"/>
    <x v="1"/>
    <x v="0"/>
    <x v="0"/>
    <n v="3"/>
    <x v="0"/>
    <s v="female"/>
    <s v="herbivor"/>
    <n v="0"/>
    <n v="0"/>
    <x v="0"/>
    <x v="0"/>
    <x v="0"/>
  </r>
  <r>
    <n v="33"/>
    <x v="1"/>
    <x v="0"/>
    <x v="0"/>
    <n v="3"/>
    <x v="0"/>
    <s v="female"/>
    <s v="herbivor"/>
    <n v="0"/>
    <n v="0"/>
    <x v="0"/>
    <x v="0"/>
    <x v="0"/>
  </r>
  <r>
    <n v="34"/>
    <x v="1"/>
    <x v="0"/>
    <x v="0"/>
    <n v="3"/>
    <x v="4"/>
    <s v="female"/>
    <s v="fungivor"/>
    <n v="0"/>
    <n v="0"/>
    <x v="3"/>
    <x v="1"/>
    <x v="1"/>
  </r>
  <r>
    <n v="35"/>
    <x v="1"/>
    <x v="0"/>
    <x v="0"/>
    <n v="3"/>
    <x v="1"/>
    <s v="juvenil"/>
    <s v="fungivor"/>
    <n v="0"/>
    <n v="0"/>
    <x v="1"/>
    <x v="1"/>
    <x v="0"/>
  </r>
  <r>
    <n v="36"/>
    <x v="1"/>
    <x v="0"/>
    <x v="0"/>
    <n v="3"/>
    <x v="0"/>
    <s v="female"/>
    <s v="herbivor"/>
    <n v="0"/>
    <n v="0"/>
    <x v="0"/>
    <x v="0"/>
    <x v="0"/>
  </r>
  <r>
    <n v="37"/>
    <x v="1"/>
    <x v="0"/>
    <x v="0"/>
    <n v="3"/>
    <x v="3"/>
    <s v="female"/>
    <s v="fungivor"/>
    <n v="0"/>
    <n v="0"/>
    <x v="3"/>
    <x v="2"/>
    <x v="1"/>
  </r>
  <r>
    <n v="38"/>
    <x v="1"/>
    <x v="0"/>
    <x v="0"/>
    <n v="3"/>
    <x v="0"/>
    <s v="female"/>
    <s v="herbivor"/>
    <n v="0"/>
    <n v="0"/>
    <x v="0"/>
    <x v="0"/>
    <x v="0"/>
  </r>
  <r>
    <n v="39"/>
    <x v="1"/>
    <x v="0"/>
    <x v="0"/>
    <n v="3"/>
    <x v="0"/>
    <s v="female"/>
    <s v="herbivor"/>
    <n v="0"/>
    <n v="0"/>
    <x v="0"/>
    <x v="0"/>
    <x v="0"/>
  </r>
  <r>
    <n v="40"/>
    <x v="1"/>
    <x v="0"/>
    <x v="0"/>
    <n v="3"/>
    <x v="0"/>
    <s v="female"/>
    <s v="herbivor"/>
    <n v="0"/>
    <n v="0"/>
    <x v="0"/>
    <x v="0"/>
    <x v="0"/>
  </r>
  <r>
    <n v="41"/>
    <x v="1"/>
    <x v="0"/>
    <x v="0"/>
    <n v="3"/>
    <x v="23"/>
    <s v="female"/>
    <s v="herbivor"/>
    <n v="0"/>
    <n v="0"/>
    <x v="1"/>
    <x v="1"/>
    <x v="0"/>
  </r>
  <r>
    <n v="42"/>
    <x v="1"/>
    <x v="0"/>
    <x v="0"/>
    <n v="3"/>
    <x v="0"/>
    <s v="female"/>
    <s v="herbivor"/>
    <n v="0"/>
    <n v="0"/>
    <x v="0"/>
    <x v="0"/>
    <x v="0"/>
  </r>
  <r>
    <n v="43"/>
    <x v="1"/>
    <x v="0"/>
    <x v="0"/>
    <n v="3"/>
    <x v="0"/>
    <s v="female"/>
    <s v="herbivor"/>
    <n v="0"/>
    <n v="0"/>
    <x v="0"/>
    <x v="0"/>
    <x v="0"/>
  </r>
  <r>
    <n v="44"/>
    <x v="1"/>
    <x v="0"/>
    <x v="0"/>
    <n v="3"/>
    <x v="0"/>
    <s v="juvenil"/>
    <s v="herbivor"/>
    <n v="0"/>
    <n v="0"/>
    <x v="0"/>
    <x v="0"/>
    <x v="0"/>
  </r>
  <r>
    <n v="45"/>
    <x v="1"/>
    <x v="0"/>
    <x v="0"/>
    <n v="3"/>
    <x v="0"/>
    <s v="female"/>
    <s v="herbivor"/>
    <n v="0"/>
    <n v="0"/>
    <x v="0"/>
    <x v="0"/>
    <x v="0"/>
  </r>
  <r>
    <n v="46"/>
    <x v="1"/>
    <x v="0"/>
    <x v="0"/>
    <n v="3"/>
    <x v="0"/>
    <s v="female"/>
    <s v="herbivor"/>
    <n v="0"/>
    <n v="0"/>
    <x v="0"/>
    <x v="0"/>
    <x v="0"/>
  </r>
  <r>
    <n v="47"/>
    <x v="1"/>
    <x v="0"/>
    <x v="0"/>
    <n v="3"/>
    <x v="0"/>
    <s v="female"/>
    <s v="herbivor"/>
    <n v="0"/>
    <n v="0"/>
    <x v="0"/>
    <x v="0"/>
    <x v="0"/>
  </r>
  <r>
    <n v="48"/>
    <x v="1"/>
    <x v="0"/>
    <x v="0"/>
    <n v="3"/>
    <x v="0"/>
    <s v="female"/>
    <s v="herbivor"/>
    <n v="0"/>
    <n v="0"/>
    <x v="0"/>
    <x v="0"/>
    <x v="0"/>
  </r>
  <r>
    <n v="49"/>
    <x v="1"/>
    <x v="0"/>
    <x v="0"/>
    <n v="3"/>
    <x v="0"/>
    <s v="female"/>
    <s v="herbivor"/>
    <n v="0"/>
    <n v="0"/>
    <x v="0"/>
    <x v="0"/>
    <x v="0"/>
  </r>
  <r>
    <n v="50"/>
    <x v="1"/>
    <x v="0"/>
    <x v="0"/>
    <n v="3"/>
    <x v="0"/>
    <s v="female"/>
    <s v="herbivor"/>
    <n v="0"/>
    <n v="0"/>
    <x v="0"/>
    <x v="0"/>
    <x v="0"/>
  </r>
  <r>
    <n v="51"/>
    <x v="1"/>
    <x v="0"/>
    <x v="0"/>
    <n v="3"/>
    <x v="0"/>
    <s v="female"/>
    <s v="herbivor"/>
    <n v="0"/>
    <n v="0"/>
    <x v="0"/>
    <x v="0"/>
    <x v="0"/>
  </r>
  <r>
    <n v="52"/>
    <x v="1"/>
    <x v="0"/>
    <x v="0"/>
    <n v="3"/>
    <x v="2"/>
    <s v="female"/>
    <s v="bacterivor"/>
    <n v="0"/>
    <n v="0"/>
    <x v="2"/>
    <x v="1"/>
    <x v="1"/>
  </r>
  <r>
    <n v="53"/>
    <x v="1"/>
    <x v="0"/>
    <x v="0"/>
    <n v="3"/>
    <x v="0"/>
    <s v="female"/>
    <s v="herbivor"/>
    <n v="0"/>
    <n v="0"/>
    <x v="0"/>
    <x v="0"/>
    <x v="0"/>
  </r>
  <r>
    <n v="54"/>
    <x v="1"/>
    <x v="0"/>
    <x v="0"/>
    <n v="3"/>
    <x v="0"/>
    <s v="female"/>
    <s v="herbivor"/>
    <n v="0"/>
    <n v="0"/>
    <x v="0"/>
    <x v="0"/>
    <x v="0"/>
  </r>
  <r>
    <n v="55"/>
    <x v="1"/>
    <x v="0"/>
    <x v="0"/>
    <n v="3"/>
    <x v="0"/>
    <s v="female"/>
    <s v="herbivor"/>
    <n v="0"/>
    <n v="0"/>
    <x v="0"/>
    <x v="0"/>
    <x v="0"/>
  </r>
  <r>
    <n v="56"/>
    <x v="1"/>
    <x v="0"/>
    <x v="0"/>
    <n v="3"/>
    <x v="1"/>
    <s v="female"/>
    <s v="fungivor"/>
    <n v="0"/>
    <n v="0"/>
    <x v="1"/>
    <x v="1"/>
    <x v="0"/>
  </r>
  <r>
    <n v="57"/>
    <x v="1"/>
    <x v="0"/>
    <x v="0"/>
    <n v="3"/>
    <x v="1"/>
    <s v="female"/>
    <s v="fungivor"/>
    <n v="0"/>
    <n v="0"/>
    <x v="1"/>
    <x v="1"/>
    <x v="0"/>
  </r>
  <r>
    <n v="58"/>
    <x v="1"/>
    <x v="0"/>
    <x v="0"/>
    <n v="3"/>
    <x v="0"/>
    <s v="female"/>
    <s v="herbivor"/>
    <n v="0"/>
    <n v="0"/>
    <x v="0"/>
    <x v="0"/>
    <x v="0"/>
  </r>
  <r>
    <n v="59"/>
    <x v="1"/>
    <x v="0"/>
    <x v="0"/>
    <n v="3"/>
    <x v="0"/>
    <s v="female"/>
    <s v="herbivor"/>
    <n v="0"/>
    <n v="0"/>
    <x v="0"/>
    <x v="0"/>
    <x v="0"/>
  </r>
  <r>
    <n v="60"/>
    <x v="1"/>
    <x v="0"/>
    <x v="0"/>
    <n v="3"/>
    <x v="2"/>
    <s v="juvenil"/>
    <s v="bacterivor"/>
    <n v="0"/>
    <n v="0"/>
    <x v="2"/>
    <x v="1"/>
    <x v="1"/>
  </r>
  <r>
    <n v="61"/>
    <x v="1"/>
    <x v="0"/>
    <x v="0"/>
    <n v="3"/>
    <x v="0"/>
    <s v="female"/>
    <s v="herbivor"/>
    <n v="0"/>
    <n v="0"/>
    <x v="0"/>
    <x v="0"/>
    <x v="0"/>
  </r>
  <r>
    <n v="62"/>
    <x v="1"/>
    <x v="0"/>
    <x v="0"/>
    <n v="3"/>
    <x v="0"/>
    <s v="female"/>
    <s v="herbivor"/>
    <n v="0"/>
    <n v="0"/>
    <x v="0"/>
    <x v="0"/>
    <x v="0"/>
  </r>
  <r>
    <n v="63"/>
    <x v="1"/>
    <x v="0"/>
    <x v="0"/>
    <n v="3"/>
    <x v="0"/>
    <s v="female"/>
    <s v="herbivor"/>
    <n v="0"/>
    <n v="0"/>
    <x v="0"/>
    <x v="0"/>
    <x v="0"/>
  </r>
  <r>
    <n v="64"/>
    <x v="1"/>
    <x v="0"/>
    <x v="0"/>
    <n v="3"/>
    <x v="0"/>
    <s v="juvenil"/>
    <s v="herbivor"/>
    <n v="0"/>
    <n v="0"/>
    <x v="0"/>
    <x v="0"/>
    <x v="0"/>
  </r>
  <r>
    <n v="65"/>
    <x v="1"/>
    <x v="0"/>
    <x v="0"/>
    <n v="3"/>
    <x v="19"/>
    <s v="male"/>
    <s v="bacterivor"/>
    <n v="0"/>
    <n v="0"/>
    <x v="2"/>
    <x v="5"/>
    <x v="1"/>
  </r>
  <r>
    <n v="66"/>
    <x v="1"/>
    <x v="0"/>
    <x v="0"/>
    <n v="3"/>
    <x v="0"/>
    <s v="female"/>
    <s v="herbivor"/>
    <n v="0"/>
    <n v="0"/>
    <x v="0"/>
    <x v="0"/>
    <x v="0"/>
  </r>
  <r>
    <n v="67"/>
    <x v="1"/>
    <x v="0"/>
    <x v="0"/>
    <n v="3"/>
    <x v="0"/>
    <s v="female"/>
    <s v="herbivor"/>
    <n v="0"/>
    <n v="0"/>
    <x v="0"/>
    <x v="0"/>
    <x v="0"/>
  </r>
  <r>
    <n v="68"/>
    <x v="1"/>
    <x v="0"/>
    <x v="0"/>
    <n v="3"/>
    <x v="0"/>
    <s v="female"/>
    <s v="herbivor"/>
    <n v="0"/>
    <n v="0"/>
    <x v="0"/>
    <x v="0"/>
    <x v="0"/>
  </r>
  <r>
    <n v="69"/>
    <x v="1"/>
    <x v="0"/>
    <x v="0"/>
    <n v="3"/>
    <x v="0"/>
    <s v="juvenil"/>
    <s v="herbivor"/>
    <n v="0"/>
    <n v="0"/>
    <x v="0"/>
    <x v="0"/>
    <x v="0"/>
  </r>
  <r>
    <n v="70"/>
    <x v="1"/>
    <x v="0"/>
    <x v="0"/>
    <n v="3"/>
    <x v="0"/>
    <s v="female"/>
    <s v="herbivor"/>
    <n v="0"/>
    <n v="0"/>
    <x v="0"/>
    <x v="0"/>
    <x v="0"/>
  </r>
  <r>
    <n v="71"/>
    <x v="1"/>
    <x v="0"/>
    <x v="0"/>
    <n v="3"/>
    <x v="0"/>
    <s v="female"/>
    <s v="herbivor"/>
    <n v="0"/>
    <n v="0"/>
    <x v="0"/>
    <x v="0"/>
    <x v="0"/>
  </r>
  <r>
    <n v="72"/>
    <x v="1"/>
    <x v="0"/>
    <x v="0"/>
    <n v="3"/>
    <x v="9"/>
    <s v="female"/>
    <n v="0"/>
    <n v="0"/>
    <n v="0"/>
    <x v="6"/>
    <x v="4"/>
    <x v="1"/>
  </r>
  <r>
    <n v="73"/>
    <x v="1"/>
    <x v="0"/>
    <x v="0"/>
    <n v="3"/>
    <x v="0"/>
    <s v="female"/>
    <s v="herbivor"/>
    <n v="0"/>
    <n v="0"/>
    <x v="0"/>
    <x v="0"/>
    <x v="0"/>
  </r>
  <r>
    <n v="74"/>
    <x v="1"/>
    <x v="0"/>
    <x v="0"/>
    <n v="3"/>
    <x v="5"/>
    <s v="female"/>
    <s v="carnivor"/>
    <n v="0"/>
    <n v="0"/>
    <x v="4"/>
    <x v="2"/>
    <x v="1"/>
  </r>
  <r>
    <n v="75"/>
    <x v="1"/>
    <x v="0"/>
    <x v="0"/>
    <n v="3"/>
    <x v="1"/>
    <s v="female"/>
    <s v="fungivor"/>
    <n v="0"/>
    <n v="0"/>
    <x v="1"/>
    <x v="1"/>
    <x v="0"/>
  </r>
  <r>
    <n v="76"/>
    <x v="1"/>
    <x v="0"/>
    <x v="0"/>
    <n v="3"/>
    <x v="2"/>
    <s v="male"/>
    <s v="bacterivor"/>
    <n v="0"/>
    <n v="0"/>
    <x v="2"/>
    <x v="1"/>
    <x v="1"/>
  </r>
  <r>
    <n v="77"/>
    <x v="1"/>
    <x v="0"/>
    <x v="0"/>
    <n v="3"/>
    <x v="1"/>
    <s v="female"/>
    <s v="fungivor"/>
    <n v="0"/>
    <n v="0"/>
    <x v="1"/>
    <x v="1"/>
    <x v="0"/>
  </r>
  <r>
    <n v="78"/>
    <x v="1"/>
    <x v="0"/>
    <x v="0"/>
    <n v="3"/>
    <x v="20"/>
    <s v="female"/>
    <s v="fungivor"/>
    <n v="0"/>
    <n v="0"/>
    <x v="3"/>
    <x v="0"/>
    <x v="1"/>
  </r>
  <r>
    <n v="79"/>
    <x v="1"/>
    <x v="0"/>
    <x v="0"/>
    <n v="3"/>
    <x v="0"/>
    <s v="female"/>
    <s v="herbivor"/>
    <n v="0"/>
    <n v="0"/>
    <x v="0"/>
    <x v="0"/>
    <x v="0"/>
  </r>
  <r>
    <n v="80"/>
    <x v="1"/>
    <x v="0"/>
    <x v="0"/>
    <n v="3"/>
    <x v="0"/>
    <s v="female"/>
    <s v="herbivor"/>
    <n v="0"/>
    <n v="0"/>
    <x v="0"/>
    <x v="0"/>
    <x v="0"/>
  </r>
  <r>
    <n v="81"/>
    <x v="1"/>
    <x v="0"/>
    <x v="0"/>
    <n v="3"/>
    <x v="0"/>
    <s v="female"/>
    <s v="herbivor"/>
    <n v="0"/>
    <n v="0"/>
    <x v="0"/>
    <x v="0"/>
    <x v="0"/>
  </r>
  <r>
    <n v="82"/>
    <x v="1"/>
    <x v="0"/>
    <x v="0"/>
    <n v="3"/>
    <x v="0"/>
    <s v="female"/>
    <s v="herbivor"/>
    <n v="0"/>
    <n v="0"/>
    <x v="0"/>
    <x v="0"/>
    <x v="0"/>
  </r>
  <r>
    <n v="83"/>
    <x v="1"/>
    <x v="0"/>
    <x v="0"/>
    <n v="3"/>
    <x v="0"/>
    <s v="female"/>
    <s v="herbivor"/>
    <n v="0"/>
    <n v="0"/>
    <x v="0"/>
    <x v="0"/>
    <x v="0"/>
  </r>
  <r>
    <n v="84"/>
    <x v="1"/>
    <x v="0"/>
    <x v="0"/>
    <n v="3"/>
    <x v="0"/>
    <s v="juvenil"/>
    <s v="herbivor"/>
    <n v="0"/>
    <n v="0"/>
    <x v="0"/>
    <x v="0"/>
    <x v="0"/>
  </r>
  <r>
    <n v="85"/>
    <x v="1"/>
    <x v="0"/>
    <x v="0"/>
    <n v="3"/>
    <x v="2"/>
    <s v="male"/>
    <s v="bacterivor"/>
    <n v="0"/>
    <n v="0"/>
    <x v="2"/>
    <x v="1"/>
    <x v="1"/>
  </r>
  <r>
    <n v="86"/>
    <x v="1"/>
    <x v="0"/>
    <x v="0"/>
    <n v="3"/>
    <x v="0"/>
    <s v="juvenil"/>
    <s v="herbivor"/>
    <n v="0"/>
    <n v="0"/>
    <x v="0"/>
    <x v="0"/>
    <x v="0"/>
  </r>
  <r>
    <n v="87"/>
    <x v="1"/>
    <x v="0"/>
    <x v="0"/>
    <n v="3"/>
    <x v="0"/>
    <s v="female"/>
    <s v="herbivor"/>
    <n v="0"/>
    <n v="0"/>
    <x v="0"/>
    <x v="0"/>
    <x v="0"/>
  </r>
  <r>
    <n v="88"/>
    <x v="1"/>
    <x v="0"/>
    <x v="0"/>
    <n v="3"/>
    <x v="0"/>
    <s v="female"/>
    <s v="herbivor"/>
    <n v="0"/>
    <n v="0"/>
    <x v="0"/>
    <x v="0"/>
    <x v="0"/>
  </r>
  <r>
    <n v="89"/>
    <x v="1"/>
    <x v="0"/>
    <x v="0"/>
    <n v="3"/>
    <x v="0"/>
    <s v="juvenil"/>
    <s v="herbivor"/>
    <n v="0"/>
    <n v="0"/>
    <x v="0"/>
    <x v="0"/>
    <x v="0"/>
  </r>
  <r>
    <n v="90"/>
    <x v="1"/>
    <x v="0"/>
    <x v="0"/>
    <n v="3"/>
    <x v="0"/>
    <s v="female"/>
    <s v="herbivor"/>
    <n v="0"/>
    <n v="0"/>
    <x v="0"/>
    <x v="0"/>
    <x v="0"/>
  </r>
  <r>
    <n v="91"/>
    <x v="1"/>
    <x v="0"/>
    <x v="0"/>
    <n v="3"/>
    <x v="0"/>
    <s v="juvenil"/>
    <s v="herbivor"/>
    <n v="0"/>
    <n v="0"/>
    <x v="0"/>
    <x v="0"/>
    <x v="0"/>
  </r>
  <r>
    <n v="92"/>
    <x v="1"/>
    <x v="0"/>
    <x v="0"/>
    <n v="3"/>
    <x v="0"/>
    <s v="juvenil"/>
    <s v="herbivor"/>
    <n v="0"/>
    <n v="0"/>
    <x v="0"/>
    <x v="0"/>
    <x v="0"/>
  </r>
  <r>
    <n v="93"/>
    <x v="1"/>
    <x v="0"/>
    <x v="0"/>
    <n v="3"/>
    <x v="1"/>
    <s v="female"/>
    <s v="herbivor"/>
    <n v="0"/>
    <n v="0"/>
    <x v="1"/>
    <x v="1"/>
    <x v="0"/>
  </r>
  <r>
    <n v="94"/>
    <x v="1"/>
    <x v="0"/>
    <x v="0"/>
    <n v="3"/>
    <x v="1"/>
    <s v="female"/>
    <s v="fungivor"/>
    <n v="0"/>
    <n v="0"/>
    <x v="1"/>
    <x v="1"/>
    <x v="0"/>
  </r>
  <r>
    <n v="95"/>
    <x v="1"/>
    <x v="0"/>
    <x v="0"/>
    <n v="3"/>
    <x v="0"/>
    <s v="female"/>
    <s v="herbivor"/>
    <n v="0"/>
    <n v="0"/>
    <x v="0"/>
    <x v="0"/>
    <x v="0"/>
  </r>
  <r>
    <n v="96"/>
    <x v="1"/>
    <x v="0"/>
    <x v="0"/>
    <n v="3"/>
    <x v="0"/>
    <s v="female"/>
    <s v="herbivor"/>
    <n v="0"/>
    <n v="0"/>
    <x v="0"/>
    <x v="0"/>
    <x v="0"/>
  </r>
  <r>
    <n v="97"/>
    <x v="1"/>
    <x v="0"/>
    <x v="0"/>
    <n v="3"/>
    <x v="0"/>
    <s v="female"/>
    <s v="herbivor"/>
    <n v="0"/>
    <n v="0"/>
    <x v="0"/>
    <x v="0"/>
    <x v="0"/>
  </r>
  <r>
    <n v="98"/>
    <x v="1"/>
    <x v="0"/>
    <x v="0"/>
    <n v="3"/>
    <x v="2"/>
    <s v="female"/>
    <s v="bacterivor"/>
    <n v="0"/>
    <n v="0"/>
    <x v="2"/>
    <x v="1"/>
    <x v="1"/>
  </r>
  <r>
    <n v="99"/>
    <x v="1"/>
    <x v="0"/>
    <x v="0"/>
    <n v="3"/>
    <x v="23"/>
    <s v="male"/>
    <s v="herbivor"/>
    <n v="0"/>
    <n v="0"/>
    <x v="1"/>
    <x v="1"/>
    <x v="0"/>
  </r>
  <r>
    <n v="100"/>
    <x v="1"/>
    <x v="0"/>
    <x v="0"/>
    <n v="3"/>
    <x v="16"/>
    <s v="female"/>
    <s v="fungivor"/>
    <n v="0"/>
    <n v="0"/>
    <x v="3"/>
    <x v="1"/>
    <x v="1"/>
  </r>
  <r>
    <n v="1"/>
    <x v="1"/>
    <x v="1"/>
    <x v="1"/>
    <n v="6"/>
    <x v="0"/>
    <s v="female"/>
    <s v="herbivor"/>
    <n v="0"/>
    <n v="0"/>
    <x v="0"/>
    <x v="0"/>
    <x v="0"/>
  </r>
  <r>
    <n v="2"/>
    <x v="1"/>
    <x v="1"/>
    <x v="1"/>
    <n v="6"/>
    <x v="0"/>
    <s v="juvenil"/>
    <s v="herbivor"/>
    <n v="0"/>
    <n v="0"/>
    <x v="0"/>
    <x v="0"/>
    <x v="0"/>
  </r>
  <r>
    <n v="3"/>
    <x v="1"/>
    <x v="1"/>
    <x v="1"/>
    <n v="6"/>
    <x v="0"/>
    <s v="juvenil"/>
    <s v="herbivor"/>
    <n v="0"/>
    <n v="0"/>
    <x v="0"/>
    <x v="0"/>
    <x v="0"/>
  </r>
  <r>
    <n v="4"/>
    <x v="1"/>
    <x v="1"/>
    <x v="1"/>
    <n v="6"/>
    <x v="0"/>
    <s v="female"/>
    <s v="herbivor"/>
    <n v="0"/>
    <n v="0"/>
    <x v="0"/>
    <x v="0"/>
    <x v="0"/>
  </r>
  <r>
    <n v="5"/>
    <x v="1"/>
    <x v="1"/>
    <x v="1"/>
    <n v="6"/>
    <x v="0"/>
    <s v="male"/>
    <s v="herbivor"/>
    <n v="0"/>
    <n v="0"/>
    <x v="0"/>
    <x v="0"/>
    <x v="0"/>
  </r>
  <r>
    <n v="6"/>
    <x v="1"/>
    <x v="1"/>
    <x v="1"/>
    <n v="6"/>
    <x v="0"/>
    <s v="female"/>
    <s v="herbivor"/>
    <n v="0"/>
    <n v="0"/>
    <x v="0"/>
    <x v="0"/>
    <x v="0"/>
  </r>
  <r>
    <n v="7"/>
    <x v="1"/>
    <x v="1"/>
    <x v="1"/>
    <n v="6"/>
    <x v="0"/>
    <s v="male"/>
    <s v="herbivor"/>
    <n v="0"/>
    <n v="0"/>
    <x v="0"/>
    <x v="0"/>
    <x v="0"/>
  </r>
  <r>
    <n v="8"/>
    <x v="1"/>
    <x v="1"/>
    <x v="1"/>
    <n v="6"/>
    <x v="0"/>
    <s v="female"/>
    <s v="herbivor"/>
    <n v="0"/>
    <n v="0"/>
    <x v="0"/>
    <x v="0"/>
    <x v="0"/>
  </r>
  <r>
    <n v="9"/>
    <x v="1"/>
    <x v="1"/>
    <x v="1"/>
    <n v="6"/>
    <x v="2"/>
    <s v="female"/>
    <s v="bacterivor"/>
    <n v="0"/>
    <n v="0"/>
    <x v="2"/>
    <x v="1"/>
    <x v="1"/>
  </r>
  <r>
    <n v="10"/>
    <x v="1"/>
    <x v="1"/>
    <x v="1"/>
    <n v="6"/>
    <x v="0"/>
    <s v="juvenil"/>
    <s v="herbivor"/>
    <n v="0"/>
    <n v="0"/>
    <x v="0"/>
    <x v="0"/>
    <x v="0"/>
  </r>
  <r>
    <n v="11"/>
    <x v="1"/>
    <x v="1"/>
    <x v="1"/>
    <n v="6"/>
    <x v="0"/>
    <s v="female"/>
    <s v="herbivor"/>
    <n v="0"/>
    <n v="0"/>
    <x v="0"/>
    <x v="0"/>
    <x v="0"/>
  </r>
  <r>
    <n v="12"/>
    <x v="1"/>
    <x v="1"/>
    <x v="1"/>
    <n v="6"/>
    <x v="0"/>
    <s v="female"/>
    <s v="herbivor"/>
    <n v="0"/>
    <n v="0"/>
    <x v="0"/>
    <x v="0"/>
    <x v="0"/>
  </r>
  <r>
    <n v="13"/>
    <x v="1"/>
    <x v="1"/>
    <x v="1"/>
    <n v="6"/>
    <x v="0"/>
    <s v="female"/>
    <s v="herbivor"/>
    <n v="0"/>
    <n v="0"/>
    <x v="0"/>
    <x v="0"/>
    <x v="0"/>
  </r>
  <r>
    <n v="14"/>
    <x v="1"/>
    <x v="1"/>
    <x v="1"/>
    <n v="6"/>
    <x v="0"/>
    <s v="female"/>
    <s v="herbivor"/>
    <n v="0"/>
    <n v="0"/>
    <x v="0"/>
    <x v="0"/>
    <x v="0"/>
  </r>
  <r>
    <n v="15"/>
    <x v="1"/>
    <x v="1"/>
    <x v="1"/>
    <n v="6"/>
    <x v="0"/>
    <s v="female"/>
    <s v="herbivor"/>
    <n v="0"/>
    <n v="0"/>
    <x v="0"/>
    <x v="0"/>
    <x v="0"/>
  </r>
  <r>
    <n v="16"/>
    <x v="1"/>
    <x v="1"/>
    <x v="1"/>
    <n v="6"/>
    <x v="0"/>
    <s v="female"/>
    <s v="herbivor"/>
    <n v="0"/>
    <n v="0"/>
    <x v="0"/>
    <x v="0"/>
    <x v="0"/>
  </r>
  <r>
    <n v="17"/>
    <x v="1"/>
    <x v="1"/>
    <x v="1"/>
    <n v="6"/>
    <x v="0"/>
    <s v="female"/>
    <s v="herbivor"/>
    <n v="0"/>
    <n v="0"/>
    <x v="0"/>
    <x v="0"/>
    <x v="0"/>
  </r>
  <r>
    <n v="18"/>
    <x v="1"/>
    <x v="1"/>
    <x v="1"/>
    <n v="6"/>
    <x v="0"/>
    <s v="juvenil"/>
    <s v="herbivor"/>
    <n v="0"/>
    <n v="0"/>
    <x v="0"/>
    <x v="0"/>
    <x v="0"/>
  </r>
  <r>
    <n v="19"/>
    <x v="1"/>
    <x v="1"/>
    <x v="1"/>
    <n v="6"/>
    <x v="0"/>
    <s v="female"/>
    <s v="herbivor"/>
    <n v="0"/>
    <n v="0"/>
    <x v="0"/>
    <x v="0"/>
    <x v="0"/>
  </r>
  <r>
    <n v="20"/>
    <x v="1"/>
    <x v="1"/>
    <x v="1"/>
    <n v="6"/>
    <x v="0"/>
    <s v="female"/>
    <s v="herbivor"/>
    <n v="0"/>
    <n v="0"/>
    <x v="0"/>
    <x v="0"/>
    <x v="0"/>
  </r>
  <r>
    <n v="21"/>
    <x v="1"/>
    <x v="1"/>
    <x v="1"/>
    <n v="6"/>
    <x v="0"/>
    <s v="female"/>
    <s v="herbivor"/>
    <n v="0"/>
    <n v="0"/>
    <x v="0"/>
    <x v="0"/>
    <x v="0"/>
  </r>
  <r>
    <n v="22"/>
    <x v="1"/>
    <x v="1"/>
    <x v="1"/>
    <n v="6"/>
    <x v="0"/>
    <s v="female"/>
    <s v="herbivor"/>
    <n v="0"/>
    <n v="0"/>
    <x v="0"/>
    <x v="0"/>
    <x v="0"/>
  </r>
  <r>
    <n v="23"/>
    <x v="1"/>
    <x v="1"/>
    <x v="1"/>
    <n v="6"/>
    <x v="0"/>
    <s v="juvenil"/>
    <s v="herbivor"/>
    <n v="0"/>
    <n v="0"/>
    <x v="0"/>
    <x v="0"/>
    <x v="0"/>
  </r>
  <r>
    <n v="24"/>
    <x v="1"/>
    <x v="1"/>
    <x v="1"/>
    <n v="6"/>
    <x v="0"/>
    <s v="juvenil"/>
    <s v="herbivor"/>
    <n v="0"/>
    <n v="0"/>
    <x v="0"/>
    <x v="0"/>
    <x v="0"/>
  </r>
  <r>
    <n v="25"/>
    <x v="1"/>
    <x v="1"/>
    <x v="1"/>
    <n v="6"/>
    <x v="0"/>
    <s v="female"/>
    <s v="herbivor"/>
    <n v="0"/>
    <n v="0"/>
    <x v="0"/>
    <x v="0"/>
    <x v="0"/>
  </r>
  <r>
    <n v="26"/>
    <x v="1"/>
    <x v="1"/>
    <x v="1"/>
    <n v="6"/>
    <x v="2"/>
    <s v="female"/>
    <s v="bacterivor"/>
    <n v="0"/>
    <n v="0"/>
    <x v="2"/>
    <x v="1"/>
    <x v="1"/>
  </r>
  <r>
    <n v="27"/>
    <x v="1"/>
    <x v="1"/>
    <x v="1"/>
    <n v="6"/>
    <x v="0"/>
    <s v="male"/>
    <s v="herbivor"/>
    <n v="0"/>
    <n v="0"/>
    <x v="0"/>
    <x v="0"/>
    <x v="0"/>
  </r>
  <r>
    <n v="28"/>
    <x v="1"/>
    <x v="1"/>
    <x v="1"/>
    <n v="6"/>
    <x v="19"/>
    <s v="male"/>
    <s v="bacterivor"/>
    <n v="0"/>
    <n v="0"/>
    <x v="2"/>
    <x v="5"/>
    <x v="1"/>
  </r>
  <r>
    <n v="29"/>
    <x v="1"/>
    <x v="1"/>
    <x v="1"/>
    <n v="6"/>
    <x v="0"/>
    <s v="female"/>
    <s v="herbivor"/>
    <n v="0"/>
    <n v="0"/>
    <x v="0"/>
    <x v="0"/>
    <x v="0"/>
  </r>
  <r>
    <n v="30"/>
    <x v="1"/>
    <x v="1"/>
    <x v="1"/>
    <n v="6"/>
    <x v="0"/>
    <s v="juvenil"/>
    <s v="herbivor"/>
    <n v="0"/>
    <n v="0"/>
    <x v="0"/>
    <x v="0"/>
    <x v="0"/>
  </r>
  <r>
    <n v="31"/>
    <x v="1"/>
    <x v="1"/>
    <x v="1"/>
    <n v="6"/>
    <x v="0"/>
    <s v="female"/>
    <s v="herbivor"/>
    <n v="0"/>
    <n v="0"/>
    <x v="0"/>
    <x v="0"/>
    <x v="0"/>
  </r>
  <r>
    <n v="32"/>
    <x v="1"/>
    <x v="1"/>
    <x v="1"/>
    <n v="6"/>
    <x v="0"/>
    <s v="female"/>
    <s v="herbivor"/>
    <n v="0"/>
    <n v="0"/>
    <x v="0"/>
    <x v="0"/>
    <x v="0"/>
  </r>
  <r>
    <n v="33"/>
    <x v="1"/>
    <x v="1"/>
    <x v="1"/>
    <n v="6"/>
    <x v="0"/>
    <s v="juvenil"/>
    <s v="herbivor"/>
    <n v="0"/>
    <n v="0"/>
    <x v="0"/>
    <x v="0"/>
    <x v="0"/>
  </r>
  <r>
    <n v="34"/>
    <x v="1"/>
    <x v="1"/>
    <x v="1"/>
    <n v="6"/>
    <x v="0"/>
    <s v="juvenil"/>
    <s v="herbivor"/>
    <n v="0"/>
    <n v="0"/>
    <x v="0"/>
    <x v="0"/>
    <x v="0"/>
  </r>
  <r>
    <n v="35"/>
    <x v="1"/>
    <x v="1"/>
    <x v="1"/>
    <n v="6"/>
    <x v="0"/>
    <s v="female"/>
    <s v="herbivor"/>
    <n v="0"/>
    <n v="0"/>
    <x v="0"/>
    <x v="0"/>
    <x v="0"/>
  </r>
  <r>
    <n v="36"/>
    <x v="1"/>
    <x v="1"/>
    <x v="1"/>
    <n v="6"/>
    <x v="0"/>
    <s v="juvenil"/>
    <s v="herbivor"/>
    <n v="0"/>
    <n v="0"/>
    <x v="0"/>
    <x v="0"/>
    <x v="0"/>
  </r>
  <r>
    <n v="37"/>
    <x v="1"/>
    <x v="1"/>
    <x v="1"/>
    <n v="6"/>
    <x v="0"/>
    <s v="juvenil"/>
    <s v="herbivor"/>
    <n v="0"/>
    <n v="0"/>
    <x v="0"/>
    <x v="0"/>
    <x v="0"/>
  </r>
  <r>
    <n v="38"/>
    <x v="1"/>
    <x v="1"/>
    <x v="1"/>
    <n v="6"/>
    <x v="0"/>
    <s v="female"/>
    <s v="herbivor"/>
    <n v="0"/>
    <n v="0"/>
    <x v="0"/>
    <x v="0"/>
    <x v="0"/>
  </r>
  <r>
    <n v="39"/>
    <x v="1"/>
    <x v="1"/>
    <x v="1"/>
    <n v="6"/>
    <x v="1"/>
    <s v="juvenil"/>
    <s v="fungivor"/>
    <n v="0"/>
    <n v="0"/>
    <x v="1"/>
    <x v="1"/>
    <x v="0"/>
  </r>
  <r>
    <n v="40"/>
    <x v="1"/>
    <x v="1"/>
    <x v="1"/>
    <n v="6"/>
    <x v="0"/>
    <s v="juvenil"/>
    <s v="herbivor"/>
    <n v="0"/>
    <n v="0"/>
    <x v="0"/>
    <x v="0"/>
    <x v="0"/>
  </r>
  <r>
    <n v="41"/>
    <x v="1"/>
    <x v="1"/>
    <x v="1"/>
    <n v="6"/>
    <x v="0"/>
    <s v="female"/>
    <s v="herbivor"/>
    <n v="0"/>
    <n v="0"/>
    <x v="0"/>
    <x v="0"/>
    <x v="0"/>
  </r>
  <r>
    <n v="42"/>
    <x v="1"/>
    <x v="1"/>
    <x v="1"/>
    <n v="6"/>
    <x v="0"/>
    <s v="female"/>
    <s v="herbivor"/>
    <n v="0"/>
    <n v="0"/>
    <x v="0"/>
    <x v="0"/>
    <x v="0"/>
  </r>
  <r>
    <n v="43"/>
    <x v="1"/>
    <x v="1"/>
    <x v="1"/>
    <n v="6"/>
    <x v="0"/>
    <s v="female"/>
    <s v="herbivor"/>
    <n v="0"/>
    <n v="0"/>
    <x v="0"/>
    <x v="0"/>
    <x v="0"/>
  </r>
  <r>
    <n v="44"/>
    <x v="1"/>
    <x v="1"/>
    <x v="1"/>
    <n v="6"/>
    <x v="0"/>
    <s v="female"/>
    <s v="herbivor"/>
    <n v="0"/>
    <n v="0"/>
    <x v="0"/>
    <x v="0"/>
    <x v="0"/>
  </r>
  <r>
    <n v="45"/>
    <x v="1"/>
    <x v="1"/>
    <x v="1"/>
    <n v="6"/>
    <x v="0"/>
    <s v="female"/>
    <s v="herbivor"/>
    <n v="0"/>
    <n v="0"/>
    <x v="0"/>
    <x v="0"/>
    <x v="0"/>
  </r>
  <r>
    <n v="46"/>
    <x v="1"/>
    <x v="1"/>
    <x v="1"/>
    <n v="6"/>
    <x v="0"/>
    <s v="female"/>
    <s v="herbivor"/>
    <n v="0"/>
    <n v="0"/>
    <x v="0"/>
    <x v="0"/>
    <x v="0"/>
  </r>
  <r>
    <n v="47"/>
    <x v="1"/>
    <x v="1"/>
    <x v="1"/>
    <n v="6"/>
    <x v="11"/>
    <s v="male"/>
    <s v="bacterivor"/>
    <n v="0"/>
    <n v="0"/>
    <x v="2"/>
    <x v="1"/>
    <x v="1"/>
  </r>
  <r>
    <n v="48"/>
    <x v="1"/>
    <x v="1"/>
    <x v="1"/>
    <n v="6"/>
    <x v="0"/>
    <s v="female"/>
    <s v="herbivor"/>
    <n v="0"/>
    <n v="0"/>
    <x v="0"/>
    <x v="0"/>
    <x v="0"/>
  </r>
  <r>
    <n v="49"/>
    <x v="1"/>
    <x v="1"/>
    <x v="1"/>
    <n v="6"/>
    <x v="0"/>
    <s v="female"/>
    <s v="herbivor"/>
    <n v="0"/>
    <n v="0"/>
    <x v="0"/>
    <x v="0"/>
    <x v="0"/>
  </r>
  <r>
    <n v="50"/>
    <x v="1"/>
    <x v="1"/>
    <x v="1"/>
    <n v="6"/>
    <x v="0"/>
    <s v="female"/>
    <s v="herbivor"/>
    <n v="0"/>
    <n v="0"/>
    <x v="0"/>
    <x v="0"/>
    <x v="0"/>
  </r>
  <r>
    <n v="51"/>
    <x v="1"/>
    <x v="1"/>
    <x v="1"/>
    <n v="6"/>
    <x v="0"/>
    <s v="female"/>
    <s v="herbivor"/>
    <n v="0"/>
    <n v="0"/>
    <x v="0"/>
    <x v="0"/>
    <x v="0"/>
  </r>
  <r>
    <n v="52"/>
    <x v="1"/>
    <x v="1"/>
    <x v="1"/>
    <n v="6"/>
    <x v="0"/>
    <s v="female"/>
    <s v="herbivor"/>
    <n v="0"/>
    <n v="0"/>
    <x v="0"/>
    <x v="0"/>
    <x v="0"/>
  </r>
  <r>
    <n v="53"/>
    <x v="1"/>
    <x v="1"/>
    <x v="1"/>
    <n v="6"/>
    <x v="0"/>
    <s v="female"/>
    <s v="herbivor"/>
    <n v="0"/>
    <n v="0"/>
    <x v="0"/>
    <x v="0"/>
    <x v="0"/>
  </r>
  <r>
    <n v="54"/>
    <x v="1"/>
    <x v="1"/>
    <x v="1"/>
    <n v="6"/>
    <x v="0"/>
    <s v="juvenil"/>
    <s v="herbivor"/>
    <n v="0"/>
    <n v="0"/>
    <x v="0"/>
    <x v="0"/>
    <x v="0"/>
  </r>
  <r>
    <n v="55"/>
    <x v="1"/>
    <x v="1"/>
    <x v="1"/>
    <n v="6"/>
    <x v="16"/>
    <s v="female"/>
    <s v="carnivor"/>
    <s v="Seinura"/>
    <n v="0"/>
    <x v="3"/>
    <x v="1"/>
    <x v="1"/>
  </r>
  <r>
    <n v="56"/>
    <x v="1"/>
    <x v="1"/>
    <x v="1"/>
    <n v="6"/>
    <x v="0"/>
    <s v="female"/>
    <s v="herbivor"/>
    <n v="0"/>
    <n v="0"/>
    <x v="0"/>
    <x v="0"/>
    <x v="0"/>
  </r>
  <r>
    <n v="57"/>
    <x v="1"/>
    <x v="1"/>
    <x v="1"/>
    <n v="6"/>
    <x v="27"/>
    <s v="-"/>
    <s v="-"/>
    <n v="0"/>
    <n v="0"/>
    <x v="5"/>
    <x v="3"/>
    <x v="2"/>
  </r>
  <r>
    <n v="58"/>
    <x v="1"/>
    <x v="1"/>
    <x v="1"/>
    <n v="6"/>
    <x v="27"/>
    <s v="-"/>
    <s v="-"/>
    <n v="0"/>
    <n v="0"/>
    <x v="5"/>
    <x v="3"/>
    <x v="2"/>
  </r>
  <r>
    <n v="59"/>
    <x v="1"/>
    <x v="1"/>
    <x v="1"/>
    <n v="6"/>
    <x v="0"/>
    <s v="female"/>
    <s v="herbivor"/>
    <n v="0"/>
    <n v="0"/>
    <x v="0"/>
    <x v="0"/>
    <x v="0"/>
  </r>
  <r>
    <n v="60"/>
    <x v="1"/>
    <x v="1"/>
    <x v="1"/>
    <n v="6"/>
    <x v="0"/>
    <s v="female"/>
    <s v="herbivor"/>
    <n v="0"/>
    <n v="0"/>
    <x v="0"/>
    <x v="0"/>
    <x v="0"/>
  </r>
  <r>
    <n v="61"/>
    <x v="1"/>
    <x v="1"/>
    <x v="1"/>
    <n v="6"/>
    <x v="0"/>
    <s v="juvenil"/>
    <s v="herbivor"/>
    <n v="0"/>
    <n v="0"/>
    <x v="0"/>
    <x v="0"/>
    <x v="0"/>
  </r>
  <r>
    <n v="62"/>
    <x v="1"/>
    <x v="1"/>
    <x v="1"/>
    <n v="6"/>
    <x v="0"/>
    <s v="female"/>
    <s v="herbivor"/>
    <n v="0"/>
    <n v="0"/>
    <x v="0"/>
    <x v="0"/>
    <x v="0"/>
  </r>
  <r>
    <n v="63"/>
    <x v="1"/>
    <x v="1"/>
    <x v="1"/>
    <n v="6"/>
    <x v="0"/>
    <s v="juvenil"/>
    <s v="herbivor"/>
    <n v="0"/>
    <n v="0"/>
    <x v="0"/>
    <x v="0"/>
    <x v="0"/>
  </r>
  <r>
    <n v="64"/>
    <x v="1"/>
    <x v="1"/>
    <x v="1"/>
    <n v="6"/>
    <x v="0"/>
    <s v="male"/>
    <s v="herbivor"/>
    <n v="0"/>
    <n v="0"/>
    <x v="0"/>
    <x v="0"/>
    <x v="0"/>
  </r>
  <r>
    <n v="65"/>
    <x v="1"/>
    <x v="1"/>
    <x v="1"/>
    <n v="6"/>
    <x v="2"/>
    <s v="female"/>
    <s v="bacterivor"/>
    <n v="0"/>
    <n v="0"/>
    <x v="2"/>
    <x v="1"/>
    <x v="1"/>
  </r>
  <r>
    <n v="66"/>
    <x v="1"/>
    <x v="1"/>
    <x v="1"/>
    <n v="6"/>
    <x v="0"/>
    <s v="female"/>
    <s v="herbivor"/>
    <n v="0"/>
    <n v="0"/>
    <x v="0"/>
    <x v="0"/>
    <x v="0"/>
  </r>
  <r>
    <n v="67"/>
    <x v="1"/>
    <x v="1"/>
    <x v="1"/>
    <n v="6"/>
    <x v="0"/>
    <s v="juvenil"/>
    <s v="herbivor"/>
    <n v="0"/>
    <n v="0"/>
    <x v="0"/>
    <x v="0"/>
    <x v="0"/>
  </r>
  <r>
    <n v="68"/>
    <x v="1"/>
    <x v="1"/>
    <x v="1"/>
    <n v="6"/>
    <x v="9"/>
    <s v="juvenil"/>
    <n v="0"/>
    <n v="0"/>
    <n v="0"/>
    <x v="6"/>
    <x v="4"/>
    <x v="1"/>
  </r>
  <r>
    <n v="69"/>
    <x v="1"/>
    <x v="1"/>
    <x v="1"/>
    <n v="6"/>
    <x v="2"/>
    <s v="female"/>
    <s v="bacterivor"/>
    <n v="0"/>
    <n v="0"/>
    <x v="2"/>
    <x v="1"/>
    <x v="1"/>
  </r>
  <r>
    <n v="70"/>
    <x v="1"/>
    <x v="1"/>
    <x v="1"/>
    <n v="6"/>
    <x v="4"/>
    <s v="juvenil"/>
    <s v="fungivor"/>
    <n v="0"/>
    <n v="0"/>
    <x v="3"/>
    <x v="1"/>
    <x v="1"/>
  </r>
  <r>
    <n v="71"/>
    <x v="1"/>
    <x v="1"/>
    <x v="1"/>
    <n v="6"/>
    <x v="0"/>
    <s v="juvenil"/>
    <s v="herbivor"/>
    <n v="0"/>
    <n v="0"/>
    <x v="0"/>
    <x v="0"/>
    <x v="0"/>
  </r>
  <r>
    <n v="72"/>
    <x v="1"/>
    <x v="1"/>
    <x v="1"/>
    <n v="6"/>
    <x v="0"/>
    <s v="female"/>
    <s v="herbivor"/>
    <n v="0"/>
    <n v="0"/>
    <x v="0"/>
    <x v="0"/>
    <x v="0"/>
  </r>
  <r>
    <n v="73"/>
    <x v="1"/>
    <x v="1"/>
    <x v="1"/>
    <n v="6"/>
    <x v="9"/>
    <s v="juvenil"/>
    <n v="0"/>
    <n v="0"/>
    <n v="0"/>
    <x v="6"/>
    <x v="4"/>
    <x v="1"/>
  </r>
  <r>
    <n v="74"/>
    <x v="1"/>
    <x v="1"/>
    <x v="1"/>
    <n v="6"/>
    <x v="0"/>
    <s v="female"/>
    <s v="herbivor"/>
    <n v="0"/>
    <n v="0"/>
    <x v="0"/>
    <x v="0"/>
    <x v="0"/>
  </r>
  <r>
    <n v="75"/>
    <x v="1"/>
    <x v="1"/>
    <x v="1"/>
    <n v="6"/>
    <x v="2"/>
    <s v="male"/>
    <s v="bacterivor"/>
    <n v="0"/>
    <n v="0"/>
    <x v="2"/>
    <x v="1"/>
    <x v="1"/>
  </r>
  <r>
    <n v="76"/>
    <x v="1"/>
    <x v="1"/>
    <x v="1"/>
    <n v="6"/>
    <x v="0"/>
    <s v="female"/>
    <s v="herbivor"/>
    <n v="0"/>
    <n v="0"/>
    <x v="0"/>
    <x v="0"/>
    <x v="0"/>
  </r>
  <r>
    <n v="77"/>
    <x v="1"/>
    <x v="1"/>
    <x v="1"/>
    <n v="6"/>
    <x v="0"/>
    <s v="juvenil"/>
    <s v="herbivor"/>
    <n v="0"/>
    <n v="0"/>
    <x v="0"/>
    <x v="0"/>
    <x v="0"/>
  </r>
  <r>
    <n v="78"/>
    <x v="1"/>
    <x v="1"/>
    <x v="1"/>
    <n v="6"/>
    <x v="0"/>
    <s v="female"/>
    <s v="herbivor"/>
    <n v="0"/>
    <n v="0"/>
    <x v="0"/>
    <x v="0"/>
    <x v="0"/>
  </r>
  <r>
    <n v="79"/>
    <x v="1"/>
    <x v="1"/>
    <x v="1"/>
    <n v="6"/>
    <x v="0"/>
    <s v="juvenil"/>
    <s v="herbivor"/>
    <n v="0"/>
    <n v="0"/>
    <x v="0"/>
    <x v="0"/>
    <x v="0"/>
  </r>
  <r>
    <n v="80"/>
    <x v="1"/>
    <x v="1"/>
    <x v="1"/>
    <n v="6"/>
    <x v="0"/>
    <s v="female"/>
    <s v="herbivor"/>
    <n v="0"/>
    <n v="0"/>
    <x v="0"/>
    <x v="0"/>
    <x v="0"/>
  </r>
  <r>
    <n v="81"/>
    <x v="1"/>
    <x v="1"/>
    <x v="1"/>
    <n v="6"/>
    <x v="2"/>
    <s v="female"/>
    <s v="bacterivor"/>
    <n v="0"/>
    <n v="0"/>
    <x v="2"/>
    <x v="1"/>
    <x v="1"/>
  </r>
  <r>
    <n v="82"/>
    <x v="1"/>
    <x v="1"/>
    <x v="1"/>
    <n v="6"/>
    <x v="0"/>
    <s v="juvenil"/>
    <s v="herbivor"/>
    <n v="0"/>
    <n v="0"/>
    <x v="0"/>
    <x v="0"/>
    <x v="0"/>
  </r>
  <r>
    <n v="83"/>
    <x v="1"/>
    <x v="1"/>
    <x v="1"/>
    <n v="6"/>
    <x v="0"/>
    <s v="juvenil"/>
    <s v="herbivor"/>
    <n v="0"/>
    <n v="0"/>
    <x v="0"/>
    <x v="0"/>
    <x v="0"/>
  </r>
  <r>
    <n v="84"/>
    <x v="1"/>
    <x v="1"/>
    <x v="1"/>
    <n v="6"/>
    <x v="0"/>
    <s v="juvenil"/>
    <s v="herbivor"/>
    <n v="0"/>
    <n v="0"/>
    <x v="0"/>
    <x v="0"/>
    <x v="0"/>
  </r>
  <r>
    <n v="85"/>
    <x v="1"/>
    <x v="1"/>
    <x v="1"/>
    <n v="6"/>
    <x v="0"/>
    <s v="juvenil"/>
    <s v="herbivor"/>
    <n v="0"/>
    <n v="0"/>
    <x v="0"/>
    <x v="0"/>
    <x v="0"/>
  </r>
  <r>
    <n v="86"/>
    <x v="1"/>
    <x v="1"/>
    <x v="1"/>
    <n v="6"/>
    <x v="0"/>
    <s v="juvenil"/>
    <s v="herbivor"/>
    <n v="0"/>
    <n v="0"/>
    <x v="0"/>
    <x v="0"/>
    <x v="0"/>
  </r>
  <r>
    <n v="87"/>
    <x v="1"/>
    <x v="1"/>
    <x v="1"/>
    <n v="6"/>
    <x v="0"/>
    <s v="juvenil"/>
    <s v="herbivor"/>
    <n v="0"/>
    <n v="0"/>
    <x v="0"/>
    <x v="0"/>
    <x v="0"/>
  </r>
  <r>
    <n v="88"/>
    <x v="1"/>
    <x v="1"/>
    <x v="1"/>
    <n v="6"/>
    <x v="0"/>
    <s v="female"/>
    <s v="herbivor"/>
    <n v="0"/>
    <n v="0"/>
    <x v="0"/>
    <x v="0"/>
    <x v="0"/>
  </r>
  <r>
    <n v="89"/>
    <x v="1"/>
    <x v="1"/>
    <x v="1"/>
    <n v="6"/>
    <x v="9"/>
    <s v="juvenil"/>
    <n v="0"/>
    <n v="0"/>
    <n v="0"/>
    <x v="6"/>
    <x v="4"/>
    <x v="1"/>
  </r>
  <r>
    <n v="90"/>
    <x v="1"/>
    <x v="1"/>
    <x v="1"/>
    <n v="6"/>
    <x v="9"/>
    <s v="juvenil"/>
    <n v="0"/>
    <n v="0"/>
    <n v="0"/>
    <x v="6"/>
    <x v="4"/>
    <x v="1"/>
  </r>
  <r>
    <n v="91"/>
    <x v="1"/>
    <x v="1"/>
    <x v="1"/>
    <n v="6"/>
    <x v="2"/>
    <s v="juvenil"/>
    <s v="bacterivor"/>
    <n v="0"/>
    <n v="0"/>
    <x v="2"/>
    <x v="1"/>
    <x v="1"/>
  </r>
  <r>
    <n v="92"/>
    <x v="1"/>
    <x v="1"/>
    <x v="1"/>
    <n v="6"/>
    <x v="0"/>
    <s v="juvenil"/>
    <s v="herbivor"/>
    <n v="0"/>
    <n v="0"/>
    <x v="0"/>
    <x v="0"/>
    <x v="0"/>
  </r>
  <r>
    <n v="93"/>
    <x v="1"/>
    <x v="1"/>
    <x v="1"/>
    <n v="6"/>
    <x v="2"/>
    <s v="juvenil"/>
    <s v="bacterivor"/>
    <n v="0"/>
    <n v="0"/>
    <x v="2"/>
    <x v="1"/>
    <x v="1"/>
  </r>
  <r>
    <n v="94"/>
    <x v="1"/>
    <x v="1"/>
    <x v="1"/>
    <n v="6"/>
    <x v="12"/>
    <s v="female"/>
    <s v="herbivor"/>
    <n v="0"/>
    <n v="0"/>
    <x v="7"/>
    <x v="0"/>
    <x v="0"/>
  </r>
  <r>
    <n v="95"/>
    <x v="1"/>
    <x v="1"/>
    <x v="1"/>
    <n v="6"/>
    <x v="2"/>
    <s v="juvenil"/>
    <s v="bacterivor"/>
    <n v="0"/>
    <n v="0"/>
    <x v="2"/>
    <x v="1"/>
    <x v="1"/>
  </r>
  <r>
    <n v="96"/>
    <x v="1"/>
    <x v="1"/>
    <x v="1"/>
    <n v="6"/>
    <x v="0"/>
    <s v="juvenil"/>
    <s v="herbivor"/>
    <n v="0"/>
    <n v="0"/>
    <x v="0"/>
    <x v="0"/>
    <x v="0"/>
  </r>
  <r>
    <n v="97"/>
    <x v="1"/>
    <x v="1"/>
    <x v="1"/>
    <n v="6"/>
    <x v="9"/>
    <s v="juvenil"/>
    <n v="0"/>
    <n v="0"/>
    <n v="0"/>
    <x v="6"/>
    <x v="4"/>
    <x v="1"/>
  </r>
  <r>
    <n v="98"/>
    <x v="1"/>
    <x v="1"/>
    <x v="1"/>
    <n v="6"/>
    <x v="1"/>
    <s v="juvenil"/>
    <s v="fungivor"/>
    <n v="0"/>
    <n v="0"/>
    <x v="1"/>
    <x v="1"/>
    <x v="0"/>
  </r>
  <r>
    <n v="99"/>
    <x v="1"/>
    <x v="1"/>
    <x v="1"/>
    <n v="6"/>
    <x v="0"/>
    <s v="female"/>
    <s v="herbivor"/>
    <n v="0"/>
    <n v="0"/>
    <x v="0"/>
    <x v="0"/>
    <x v="0"/>
  </r>
  <r>
    <n v="100"/>
    <x v="1"/>
    <x v="1"/>
    <x v="1"/>
    <n v="6"/>
    <x v="17"/>
    <s v="unknown"/>
    <s v="unknown"/>
    <n v="0"/>
    <n v="0"/>
    <x v="8"/>
    <x v="6"/>
    <x v="3"/>
  </r>
  <r>
    <n v="1"/>
    <x v="1"/>
    <x v="2"/>
    <x v="2"/>
    <n v="7"/>
    <x v="19"/>
    <s v="male"/>
    <s v="bacterivor"/>
    <n v="0"/>
    <n v="0"/>
    <x v="2"/>
    <x v="5"/>
    <x v="1"/>
  </r>
  <r>
    <n v="2"/>
    <x v="1"/>
    <x v="2"/>
    <x v="2"/>
    <n v="7"/>
    <x v="19"/>
    <s v="juvenil"/>
    <s v="bacterivor"/>
    <n v="0"/>
    <n v="0"/>
    <x v="2"/>
    <x v="5"/>
    <x v="1"/>
  </r>
  <r>
    <n v="3"/>
    <x v="1"/>
    <x v="2"/>
    <x v="2"/>
    <n v="7"/>
    <x v="1"/>
    <s v="juvenil"/>
    <s v="fungivor"/>
    <n v="0"/>
    <n v="0"/>
    <x v="1"/>
    <x v="1"/>
    <x v="0"/>
  </r>
  <r>
    <n v="4"/>
    <x v="1"/>
    <x v="2"/>
    <x v="2"/>
    <n v="7"/>
    <x v="0"/>
    <s v="juvenil"/>
    <s v="herbivor"/>
    <n v="0"/>
    <n v="0"/>
    <x v="0"/>
    <x v="0"/>
    <x v="0"/>
  </r>
  <r>
    <n v="5"/>
    <x v="1"/>
    <x v="2"/>
    <x v="2"/>
    <n v="7"/>
    <x v="0"/>
    <s v="female"/>
    <s v="herbivor"/>
    <n v="0"/>
    <n v="0"/>
    <x v="0"/>
    <x v="0"/>
    <x v="0"/>
  </r>
  <r>
    <n v="6"/>
    <x v="1"/>
    <x v="2"/>
    <x v="2"/>
    <n v="7"/>
    <x v="0"/>
    <s v="juvenil"/>
    <s v="herbivor"/>
    <n v="0"/>
    <n v="0"/>
    <x v="0"/>
    <x v="0"/>
    <x v="0"/>
  </r>
  <r>
    <n v="7"/>
    <x v="1"/>
    <x v="2"/>
    <x v="2"/>
    <n v="7"/>
    <x v="0"/>
    <s v="juvenil"/>
    <s v="herbivor"/>
    <n v="0"/>
    <n v="0"/>
    <x v="0"/>
    <x v="0"/>
    <x v="0"/>
  </r>
  <r>
    <n v="8"/>
    <x v="1"/>
    <x v="2"/>
    <x v="2"/>
    <n v="7"/>
    <x v="0"/>
    <s v="female"/>
    <s v="herbivor"/>
    <n v="0"/>
    <n v="0"/>
    <x v="0"/>
    <x v="0"/>
    <x v="0"/>
  </r>
  <r>
    <n v="9"/>
    <x v="1"/>
    <x v="2"/>
    <x v="2"/>
    <n v="7"/>
    <x v="1"/>
    <s v="female"/>
    <s v="fungivor"/>
    <n v="0"/>
    <n v="0"/>
    <x v="1"/>
    <x v="1"/>
    <x v="0"/>
  </r>
  <r>
    <n v="10"/>
    <x v="1"/>
    <x v="2"/>
    <x v="2"/>
    <n v="7"/>
    <x v="0"/>
    <s v="female"/>
    <s v="herbivor"/>
    <n v="0"/>
    <n v="0"/>
    <x v="0"/>
    <x v="0"/>
    <x v="0"/>
  </r>
  <r>
    <n v="11"/>
    <x v="1"/>
    <x v="2"/>
    <x v="2"/>
    <n v="7"/>
    <x v="0"/>
    <s v="female"/>
    <s v="herbivor"/>
    <n v="0"/>
    <n v="0"/>
    <x v="0"/>
    <x v="0"/>
    <x v="0"/>
  </r>
  <r>
    <n v="12"/>
    <x v="1"/>
    <x v="2"/>
    <x v="2"/>
    <n v="7"/>
    <x v="2"/>
    <s v="juvenil"/>
    <s v="bacterivor"/>
    <n v="0"/>
    <n v="0"/>
    <x v="2"/>
    <x v="1"/>
    <x v="1"/>
  </r>
  <r>
    <n v="13"/>
    <x v="1"/>
    <x v="2"/>
    <x v="2"/>
    <n v="7"/>
    <x v="19"/>
    <s v="male"/>
    <s v="bacterivor"/>
    <n v="0"/>
    <n v="0"/>
    <x v="2"/>
    <x v="5"/>
    <x v="1"/>
  </r>
  <r>
    <n v="14"/>
    <x v="1"/>
    <x v="2"/>
    <x v="2"/>
    <n v="7"/>
    <x v="0"/>
    <s v="female"/>
    <s v="herbivor"/>
    <n v="0"/>
    <n v="0"/>
    <x v="0"/>
    <x v="0"/>
    <x v="0"/>
  </r>
  <r>
    <n v="15"/>
    <x v="1"/>
    <x v="2"/>
    <x v="2"/>
    <n v="7"/>
    <x v="17"/>
    <s v="unknown"/>
    <s v="unknown"/>
    <n v="0"/>
    <n v="0"/>
    <x v="8"/>
    <x v="6"/>
    <x v="3"/>
  </r>
  <r>
    <n v="16"/>
    <x v="1"/>
    <x v="2"/>
    <x v="2"/>
    <n v="7"/>
    <x v="13"/>
    <s v="juvenil"/>
    <s v="bacterivor"/>
    <n v="0"/>
    <n v="0"/>
    <x v="2"/>
    <x v="5"/>
    <x v="1"/>
  </r>
  <r>
    <n v="17"/>
    <x v="1"/>
    <x v="2"/>
    <x v="2"/>
    <n v="7"/>
    <x v="0"/>
    <s v="female"/>
    <s v="herbivor"/>
    <n v="0"/>
    <n v="0"/>
    <x v="0"/>
    <x v="0"/>
    <x v="0"/>
  </r>
  <r>
    <n v="18"/>
    <x v="1"/>
    <x v="2"/>
    <x v="2"/>
    <n v="7"/>
    <x v="0"/>
    <s v="female"/>
    <s v="herbivor"/>
    <n v="0"/>
    <n v="0"/>
    <x v="0"/>
    <x v="0"/>
    <x v="0"/>
  </r>
  <r>
    <n v="19"/>
    <x v="1"/>
    <x v="2"/>
    <x v="2"/>
    <n v="7"/>
    <x v="0"/>
    <s v="female"/>
    <s v="herbivor"/>
    <n v="0"/>
    <n v="0"/>
    <x v="0"/>
    <x v="0"/>
    <x v="0"/>
  </r>
  <r>
    <n v="20"/>
    <x v="1"/>
    <x v="2"/>
    <x v="2"/>
    <n v="7"/>
    <x v="0"/>
    <s v="female"/>
    <s v="herbivor"/>
    <n v="0"/>
    <n v="0"/>
    <x v="0"/>
    <x v="0"/>
    <x v="0"/>
  </r>
  <r>
    <n v="21"/>
    <x v="1"/>
    <x v="2"/>
    <x v="2"/>
    <n v="7"/>
    <x v="0"/>
    <s v="female"/>
    <s v="herbivor"/>
    <n v="0"/>
    <n v="0"/>
    <x v="0"/>
    <x v="0"/>
    <x v="0"/>
  </r>
  <r>
    <n v="22"/>
    <x v="1"/>
    <x v="2"/>
    <x v="2"/>
    <n v="7"/>
    <x v="0"/>
    <s v="female"/>
    <s v="herbivor"/>
    <n v="0"/>
    <n v="0"/>
    <x v="0"/>
    <x v="0"/>
    <x v="0"/>
  </r>
  <r>
    <n v="23"/>
    <x v="1"/>
    <x v="2"/>
    <x v="2"/>
    <n v="7"/>
    <x v="0"/>
    <s v="female"/>
    <s v="herbivor"/>
    <n v="0"/>
    <n v="0"/>
    <x v="0"/>
    <x v="0"/>
    <x v="0"/>
  </r>
  <r>
    <n v="24"/>
    <x v="1"/>
    <x v="2"/>
    <x v="2"/>
    <n v="7"/>
    <x v="0"/>
    <s v="female"/>
    <s v="herbivor"/>
    <n v="0"/>
    <n v="0"/>
    <x v="0"/>
    <x v="0"/>
    <x v="0"/>
  </r>
  <r>
    <n v="25"/>
    <x v="1"/>
    <x v="2"/>
    <x v="2"/>
    <n v="7"/>
    <x v="0"/>
    <s v="female"/>
    <s v="herbivor"/>
    <n v="0"/>
    <n v="0"/>
    <x v="0"/>
    <x v="0"/>
    <x v="0"/>
  </r>
  <r>
    <n v="26"/>
    <x v="1"/>
    <x v="2"/>
    <x v="2"/>
    <n v="7"/>
    <x v="2"/>
    <s v="male"/>
    <s v="bacterivor"/>
    <n v="0"/>
    <n v="0"/>
    <x v="2"/>
    <x v="1"/>
    <x v="1"/>
  </r>
  <r>
    <n v="27"/>
    <x v="1"/>
    <x v="2"/>
    <x v="2"/>
    <n v="7"/>
    <x v="0"/>
    <s v="female"/>
    <s v="herbivor"/>
    <n v="0"/>
    <n v="0"/>
    <x v="0"/>
    <x v="0"/>
    <x v="0"/>
  </r>
  <r>
    <n v="28"/>
    <x v="1"/>
    <x v="2"/>
    <x v="2"/>
    <n v="7"/>
    <x v="0"/>
    <s v="female"/>
    <s v="herbivor"/>
    <n v="0"/>
    <n v="0"/>
    <x v="0"/>
    <x v="0"/>
    <x v="0"/>
  </r>
  <r>
    <n v="29"/>
    <x v="1"/>
    <x v="2"/>
    <x v="2"/>
    <n v="7"/>
    <x v="13"/>
    <s v="juvenil"/>
    <s v="bacterivor"/>
    <n v="0"/>
    <n v="0"/>
    <x v="2"/>
    <x v="5"/>
    <x v="1"/>
  </r>
  <r>
    <n v="30"/>
    <x v="1"/>
    <x v="2"/>
    <x v="2"/>
    <n v="7"/>
    <x v="4"/>
    <s v="female"/>
    <s v="fungivor"/>
    <n v="0"/>
    <n v="0"/>
    <x v="3"/>
    <x v="1"/>
    <x v="1"/>
  </r>
  <r>
    <n v="31"/>
    <x v="1"/>
    <x v="2"/>
    <x v="2"/>
    <n v="7"/>
    <x v="27"/>
    <s v="-"/>
    <s v="-"/>
    <n v="0"/>
    <n v="0"/>
    <x v="5"/>
    <x v="3"/>
    <x v="2"/>
  </r>
  <r>
    <n v="32"/>
    <x v="1"/>
    <x v="2"/>
    <x v="2"/>
    <n v="7"/>
    <x v="0"/>
    <s v="female"/>
    <s v="herbivor"/>
    <n v="0"/>
    <n v="0"/>
    <x v="0"/>
    <x v="0"/>
    <x v="0"/>
  </r>
  <r>
    <n v="33"/>
    <x v="1"/>
    <x v="2"/>
    <x v="2"/>
    <n v="7"/>
    <x v="19"/>
    <s v="female"/>
    <s v="bacterivor"/>
    <n v="0"/>
    <n v="0"/>
    <x v="2"/>
    <x v="5"/>
    <x v="1"/>
  </r>
  <r>
    <n v="34"/>
    <x v="1"/>
    <x v="2"/>
    <x v="2"/>
    <n v="7"/>
    <x v="0"/>
    <s v="female"/>
    <s v="herbivor"/>
    <n v="0"/>
    <n v="0"/>
    <x v="0"/>
    <x v="0"/>
    <x v="0"/>
  </r>
  <r>
    <n v="35"/>
    <x v="1"/>
    <x v="2"/>
    <x v="2"/>
    <n v="7"/>
    <x v="0"/>
    <s v="female"/>
    <s v="herbivor"/>
    <n v="0"/>
    <n v="0"/>
    <x v="0"/>
    <x v="0"/>
    <x v="0"/>
  </r>
  <r>
    <n v="36"/>
    <x v="1"/>
    <x v="2"/>
    <x v="2"/>
    <n v="7"/>
    <x v="16"/>
    <s v="female"/>
    <s v="fungivor"/>
    <n v="0"/>
    <n v="0"/>
    <x v="3"/>
    <x v="1"/>
    <x v="1"/>
  </r>
  <r>
    <n v="37"/>
    <x v="1"/>
    <x v="2"/>
    <x v="2"/>
    <n v="7"/>
    <x v="0"/>
    <s v="female"/>
    <s v="herbivor"/>
    <n v="0"/>
    <n v="0"/>
    <x v="0"/>
    <x v="0"/>
    <x v="0"/>
  </r>
  <r>
    <n v="38"/>
    <x v="1"/>
    <x v="2"/>
    <x v="2"/>
    <n v="7"/>
    <x v="0"/>
    <s v="female"/>
    <s v="herbivor"/>
    <n v="0"/>
    <n v="0"/>
    <x v="0"/>
    <x v="0"/>
    <x v="0"/>
  </r>
  <r>
    <n v="39"/>
    <x v="1"/>
    <x v="2"/>
    <x v="2"/>
    <n v="7"/>
    <x v="0"/>
    <s v="female"/>
    <s v="herbivor"/>
    <n v="0"/>
    <n v="0"/>
    <x v="0"/>
    <x v="0"/>
    <x v="0"/>
  </r>
  <r>
    <n v="40"/>
    <x v="1"/>
    <x v="2"/>
    <x v="2"/>
    <n v="7"/>
    <x v="13"/>
    <s v="female"/>
    <s v="bacterivor"/>
    <n v="0"/>
    <n v="0"/>
    <x v="2"/>
    <x v="5"/>
    <x v="1"/>
  </r>
  <r>
    <n v="41"/>
    <x v="1"/>
    <x v="2"/>
    <x v="2"/>
    <n v="7"/>
    <x v="2"/>
    <s v="female"/>
    <s v="bacterivor"/>
    <n v="0"/>
    <n v="0"/>
    <x v="2"/>
    <x v="1"/>
    <x v="1"/>
  </r>
  <r>
    <n v="42"/>
    <x v="1"/>
    <x v="2"/>
    <x v="2"/>
    <n v="7"/>
    <x v="1"/>
    <s v="female"/>
    <s v="fungivor"/>
    <n v="0"/>
    <n v="0"/>
    <x v="1"/>
    <x v="1"/>
    <x v="0"/>
  </r>
  <r>
    <n v="43"/>
    <x v="1"/>
    <x v="2"/>
    <x v="2"/>
    <n v="7"/>
    <x v="0"/>
    <s v="female"/>
    <s v="herbivor"/>
    <n v="0"/>
    <n v="0"/>
    <x v="0"/>
    <x v="0"/>
    <x v="0"/>
  </r>
  <r>
    <n v="44"/>
    <x v="1"/>
    <x v="2"/>
    <x v="2"/>
    <n v="7"/>
    <x v="0"/>
    <s v="juvenil"/>
    <s v="herbivor"/>
    <n v="0"/>
    <n v="0"/>
    <x v="0"/>
    <x v="0"/>
    <x v="0"/>
  </r>
  <r>
    <n v="45"/>
    <x v="1"/>
    <x v="2"/>
    <x v="2"/>
    <n v="7"/>
    <x v="1"/>
    <s v="juvenil"/>
    <s v="fungivor"/>
    <n v="0"/>
    <n v="0"/>
    <x v="1"/>
    <x v="1"/>
    <x v="0"/>
  </r>
  <r>
    <n v="46"/>
    <x v="1"/>
    <x v="2"/>
    <x v="2"/>
    <n v="7"/>
    <x v="0"/>
    <s v="female"/>
    <s v="herbivor"/>
    <n v="0"/>
    <n v="0"/>
    <x v="0"/>
    <x v="0"/>
    <x v="0"/>
  </r>
  <r>
    <n v="47"/>
    <x v="1"/>
    <x v="2"/>
    <x v="2"/>
    <n v="7"/>
    <x v="0"/>
    <s v="female"/>
    <s v="herbivor"/>
    <n v="0"/>
    <n v="0"/>
    <x v="0"/>
    <x v="0"/>
    <x v="0"/>
  </r>
  <r>
    <n v="48"/>
    <x v="1"/>
    <x v="2"/>
    <x v="2"/>
    <n v="7"/>
    <x v="4"/>
    <s v="juvenil"/>
    <s v="fungivor"/>
    <n v="0"/>
    <n v="0"/>
    <x v="3"/>
    <x v="1"/>
    <x v="1"/>
  </r>
  <r>
    <n v="49"/>
    <x v="1"/>
    <x v="2"/>
    <x v="2"/>
    <n v="7"/>
    <x v="0"/>
    <s v="female"/>
    <s v="herbivor"/>
    <n v="0"/>
    <n v="0"/>
    <x v="0"/>
    <x v="0"/>
    <x v="0"/>
  </r>
  <r>
    <n v="50"/>
    <x v="1"/>
    <x v="2"/>
    <x v="2"/>
    <n v="7"/>
    <x v="2"/>
    <s v="female"/>
    <s v="bacterivor"/>
    <n v="0"/>
    <n v="0"/>
    <x v="2"/>
    <x v="1"/>
    <x v="1"/>
  </r>
  <r>
    <n v="51"/>
    <x v="1"/>
    <x v="2"/>
    <x v="2"/>
    <n v="7"/>
    <x v="1"/>
    <s v="female"/>
    <s v="fungivor"/>
    <n v="0"/>
    <n v="0"/>
    <x v="1"/>
    <x v="1"/>
    <x v="0"/>
  </r>
  <r>
    <n v="52"/>
    <x v="1"/>
    <x v="2"/>
    <x v="2"/>
    <n v="7"/>
    <x v="0"/>
    <s v="juvenil"/>
    <s v="herbivor"/>
    <n v="0"/>
    <n v="0"/>
    <x v="0"/>
    <x v="0"/>
    <x v="0"/>
  </r>
  <r>
    <n v="53"/>
    <x v="1"/>
    <x v="2"/>
    <x v="2"/>
    <n v="7"/>
    <x v="0"/>
    <s v="juvenil"/>
    <s v="herbivor"/>
    <n v="0"/>
    <n v="0"/>
    <x v="0"/>
    <x v="0"/>
    <x v="0"/>
  </r>
  <r>
    <n v="54"/>
    <x v="1"/>
    <x v="2"/>
    <x v="2"/>
    <n v="7"/>
    <x v="2"/>
    <s v="female"/>
    <s v="bacterivor"/>
    <n v="0"/>
    <n v="0"/>
    <x v="2"/>
    <x v="1"/>
    <x v="1"/>
  </r>
  <r>
    <n v="55"/>
    <x v="1"/>
    <x v="2"/>
    <x v="2"/>
    <n v="7"/>
    <x v="0"/>
    <s v="female"/>
    <s v="herbivor"/>
    <n v="0"/>
    <n v="0"/>
    <x v="0"/>
    <x v="0"/>
    <x v="0"/>
  </r>
  <r>
    <n v="56"/>
    <x v="1"/>
    <x v="2"/>
    <x v="2"/>
    <n v="7"/>
    <x v="0"/>
    <s v="female"/>
    <s v="herbivor"/>
    <n v="0"/>
    <n v="0"/>
    <x v="0"/>
    <x v="0"/>
    <x v="0"/>
  </r>
  <r>
    <n v="57"/>
    <x v="1"/>
    <x v="2"/>
    <x v="2"/>
    <n v="7"/>
    <x v="0"/>
    <s v="female"/>
    <s v="herbivor"/>
    <n v="0"/>
    <n v="0"/>
    <x v="0"/>
    <x v="0"/>
    <x v="0"/>
  </r>
  <r>
    <n v="58"/>
    <x v="1"/>
    <x v="2"/>
    <x v="2"/>
    <n v="7"/>
    <x v="0"/>
    <s v="female"/>
    <s v="herbivor"/>
    <n v="0"/>
    <n v="0"/>
    <x v="0"/>
    <x v="0"/>
    <x v="0"/>
  </r>
  <r>
    <n v="59"/>
    <x v="1"/>
    <x v="2"/>
    <x v="2"/>
    <n v="7"/>
    <x v="1"/>
    <s v="female"/>
    <s v="fungivor"/>
    <n v="0"/>
    <n v="0"/>
    <x v="1"/>
    <x v="1"/>
    <x v="0"/>
  </r>
  <r>
    <n v="60"/>
    <x v="1"/>
    <x v="2"/>
    <x v="2"/>
    <n v="7"/>
    <x v="4"/>
    <s v="female"/>
    <s v="fungivor"/>
    <n v="0"/>
    <n v="0"/>
    <x v="3"/>
    <x v="1"/>
    <x v="1"/>
  </r>
  <r>
    <n v="61"/>
    <x v="1"/>
    <x v="2"/>
    <x v="2"/>
    <n v="7"/>
    <x v="1"/>
    <s v="juvenil"/>
    <s v="fungivor"/>
    <n v="0"/>
    <n v="0"/>
    <x v="1"/>
    <x v="1"/>
    <x v="0"/>
  </r>
  <r>
    <n v="62"/>
    <x v="1"/>
    <x v="2"/>
    <x v="2"/>
    <n v="7"/>
    <x v="0"/>
    <s v="female"/>
    <s v="herbivor"/>
    <n v="0"/>
    <n v="0"/>
    <x v="0"/>
    <x v="0"/>
    <x v="0"/>
  </r>
  <r>
    <n v="63"/>
    <x v="1"/>
    <x v="2"/>
    <x v="2"/>
    <n v="7"/>
    <x v="0"/>
    <s v="female"/>
    <s v="herbivor"/>
    <n v="0"/>
    <n v="0"/>
    <x v="0"/>
    <x v="0"/>
    <x v="0"/>
  </r>
  <r>
    <n v="64"/>
    <x v="1"/>
    <x v="2"/>
    <x v="2"/>
    <n v="7"/>
    <x v="27"/>
    <s v="-"/>
    <s v="-"/>
    <n v="0"/>
    <n v="0"/>
    <x v="5"/>
    <x v="3"/>
    <x v="2"/>
  </r>
  <r>
    <n v="65"/>
    <x v="1"/>
    <x v="2"/>
    <x v="2"/>
    <n v="7"/>
    <x v="0"/>
    <s v="female"/>
    <s v="herbivor"/>
    <n v="0"/>
    <n v="0"/>
    <x v="0"/>
    <x v="0"/>
    <x v="0"/>
  </r>
  <r>
    <n v="66"/>
    <x v="1"/>
    <x v="2"/>
    <x v="2"/>
    <n v="7"/>
    <x v="0"/>
    <s v="female"/>
    <s v="herbivor"/>
    <n v="0"/>
    <n v="0"/>
    <x v="0"/>
    <x v="0"/>
    <x v="0"/>
  </r>
  <r>
    <n v="67"/>
    <x v="1"/>
    <x v="2"/>
    <x v="2"/>
    <n v="7"/>
    <x v="0"/>
    <s v="juvenil"/>
    <s v="herbivor"/>
    <n v="0"/>
    <n v="0"/>
    <x v="0"/>
    <x v="0"/>
    <x v="0"/>
  </r>
  <r>
    <n v="68"/>
    <x v="1"/>
    <x v="2"/>
    <x v="2"/>
    <n v="7"/>
    <x v="19"/>
    <s v="female"/>
    <s v="bacterivor"/>
    <n v="0"/>
    <n v="0"/>
    <x v="2"/>
    <x v="5"/>
    <x v="1"/>
  </r>
  <r>
    <n v="69"/>
    <x v="1"/>
    <x v="2"/>
    <x v="2"/>
    <n v="7"/>
    <x v="0"/>
    <s v="female"/>
    <s v="herbivor"/>
    <n v="0"/>
    <n v="0"/>
    <x v="0"/>
    <x v="0"/>
    <x v="0"/>
  </r>
  <r>
    <n v="70"/>
    <x v="1"/>
    <x v="2"/>
    <x v="2"/>
    <n v="7"/>
    <x v="0"/>
    <s v="female"/>
    <s v="herbivor"/>
    <n v="0"/>
    <n v="0"/>
    <x v="0"/>
    <x v="0"/>
    <x v="0"/>
  </r>
  <r>
    <n v="71"/>
    <x v="1"/>
    <x v="2"/>
    <x v="2"/>
    <n v="7"/>
    <x v="0"/>
    <s v="female"/>
    <s v="herbivor"/>
    <n v="0"/>
    <n v="0"/>
    <x v="0"/>
    <x v="0"/>
    <x v="0"/>
  </r>
  <r>
    <n v="72"/>
    <x v="1"/>
    <x v="2"/>
    <x v="2"/>
    <n v="7"/>
    <x v="0"/>
    <s v="female"/>
    <s v="herbivor"/>
    <n v="0"/>
    <n v="0"/>
    <x v="0"/>
    <x v="0"/>
    <x v="0"/>
  </r>
  <r>
    <n v="73"/>
    <x v="1"/>
    <x v="2"/>
    <x v="2"/>
    <n v="7"/>
    <x v="0"/>
    <s v="female"/>
    <s v="herbivor"/>
    <n v="0"/>
    <n v="0"/>
    <x v="0"/>
    <x v="0"/>
    <x v="0"/>
  </r>
  <r>
    <n v="74"/>
    <x v="1"/>
    <x v="2"/>
    <x v="2"/>
    <n v="7"/>
    <x v="0"/>
    <s v="juvenil"/>
    <s v="herbivor"/>
    <n v="0"/>
    <n v="0"/>
    <x v="0"/>
    <x v="0"/>
    <x v="0"/>
  </r>
  <r>
    <n v="75"/>
    <x v="1"/>
    <x v="2"/>
    <x v="2"/>
    <n v="7"/>
    <x v="0"/>
    <s v="female"/>
    <s v="herbivor"/>
    <n v="0"/>
    <n v="0"/>
    <x v="0"/>
    <x v="0"/>
    <x v="0"/>
  </r>
  <r>
    <n v="76"/>
    <x v="1"/>
    <x v="2"/>
    <x v="2"/>
    <n v="7"/>
    <x v="0"/>
    <s v="juvenil"/>
    <s v="herbivor"/>
    <n v="0"/>
    <n v="0"/>
    <x v="0"/>
    <x v="0"/>
    <x v="0"/>
  </r>
  <r>
    <n v="77"/>
    <x v="1"/>
    <x v="2"/>
    <x v="2"/>
    <n v="7"/>
    <x v="0"/>
    <s v="female"/>
    <s v="herbivor"/>
    <n v="0"/>
    <n v="0"/>
    <x v="0"/>
    <x v="0"/>
    <x v="0"/>
  </r>
  <r>
    <n v="78"/>
    <x v="1"/>
    <x v="2"/>
    <x v="2"/>
    <n v="7"/>
    <x v="2"/>
    <s v="male"/>
    <s v="bacterivor"/>
    <n v="0"/>
    <n v="0"/>
    <x v="2"/>
    <x v="1"/>
    <x v="1"/>
  </r>
  <r>
    <n v="79"/>
    <x v="1"/>
    <x v="2"/>
    <x v="2"/>
    <n v="7"/>
    <x v="8"/>
    <s v="female"/>
    <n v="0"/>
    <n v="0"/>
    <n v="0"/>
    <x v="6"/>
    <x v="2"/>
    <x v="1"/>
  </r>
  <r>
    <n v="80"/>
    <x v="1"/>
    <x v="2"/>
    <x v="2"/>
    <n v="7"/>
    <x v="0"/>
    <s v="female"/>
    <s v="herbivor"/>
    <n v="0"/>
    <n v="0"/>
    <x v="0"/>
    <x v="0"/>
    <x v="0"/>
  </r>
  <r>
    <n v="81"/>
    <x v="1"/>
    <x v="2"/>
    <x v="2"/>
    <n v="7"/>
    <x v="0"/>
    <s v="juvenil"/>
    <s v="herbivor"/>
    <n v="0"/>
    <n v="0"/>
    <x v="0"/>
    <x v="0"/>
    <x v="0"/>
  </r>
  <r>
    <n v="82"/>
    <x v="1"/>
    <x v="2"/>
    <x v="2"/>
    <n v="7"/>
    <x v="19"/>
    <s v="juvenil"/>
    <s v="bacterivor"/>
    <n v="0"/>
    <n v="0"/>
    <x v="2"/>
    <x v="5"/>
    <x v="1"/>
  </r>
  <r>
    <n v="83"/>
    <x v="1"/>
    <x v="2"/>
    <x v="2"/>
    <n v="7"/>
    <x v="0"/>
    <s v="female"/>
    <s v="herbivor"/>
    <n v="0"/>
    <n v="0"/>
    <x v="0"/>
    <x v="0"/>
    <x v="0"/>
  </r>
  <r>
    <n v="84"/>
    <x v="1"/>
    <x v="2"/>
    <x v="2"/>
    <n v="7"/>
    <x v="0"/>
    <s v="female"/>
    <s v="herbivor"/>
    <n v="0"/>
    <n v="0"/>
    <x v="0"/>
    <x v="0"/>
    <x v="0"/>
  </r>
  <r>
    <n v="85"/>
    <x v="1"/>
    <x v="2"/>
    <x v="2"/>
    <n v="7"/>
    <x v="2"/>
    <s v="juvenil"/>
    <s v="bacterivor"/>
    <n v="0"/>
    <n v="0"/>
    <x v="2"/>
    <x v="1"/>
    <x v="1"/>
  </r>
  <r>
    <n v="86"/>
    <x v="1"/>
    <x v="2"/>
    <x v="2"/>
    <n v="7"/>
    <x v="19"/>
    <s v="male"/>
    <s v="bacterivor"/>
    <n v="0"/>
    <n v="0"/>
    <x v="2"/>
    <x v="5"/>
    <x v="1"/>
  </r>
  <r>
    <n v="87"/>
    <x v="1"/>
    <x v="2"/>
    <x v="2"/>
    <n v="7"/>
    <x v="0"/>
    <s v="female"/>
    <s v="herbivor"/>
    <n v="0"/>
    <n v="0"/>
    <x v="0"/>
    <x v="0"/>
    <x v="0"/>
  </r>
  <r>
    <n v="88"/>
    <x v="1"/>
    <x v="2"/>
    <x v="2"/>
    <n v="7"/>
    <x v="0"/>
    <s v="female"/>
    <s v="herbivor"/>
    <n v="0"/>
    <n v="0"/>
    <x v="0"/>
    <x v="0"/>
    <x v="0"/>
  </r>
  <r>
    <n v="89"/>
    <x v="1"/>
    <x v="2"/>
    <x v="2"/>
    <n v="7"/>
    <x v="0"/>
    <s v="female"/>
    <s v="herbivor"/>
    <n v="0"/>
    <n v="0"/>
    <x v="0"/>
    <x v="0"/>
    <x v="0"/>
  </r>
  <r>
    <n v="90"/>
    <x v="1"/>
    <x v="2"/>
    <x v="2"/>
    <n v="7"/>
    <x v="0"/>
    <s v="female"/>
    <s v="herbivor"/>
    <n v="0"/>
    <n v="0"/>
    <x v="0"/>
    <x v="0"/>
    <x v="0"/>
  </r>
  <r>
    <n v="91"/>
    <x v="1"/>
    <x v="2"/>
    <x v="2"/>
    <n v="7"/>
    <x v="13"/>
    <s v="female"/>
    <s v="bacterivor"/>
    <n v="0"/>
    <n v="0"/>
    <x v="2"/>
    <x v="5"/>
    <x v="1"/>
  </r>
  <r>
    <n v="92"/>
    <x v="1"/>
    <x v="2"/>
    <x v="2"/>
    <n v="7"/>
    <x v="0"/>
    <s v="female"/>
    <s v="herbivor"/>
    <n v="0"/>
    <n v="0"/>
    <x v="0"/>
    <x v="0"/>
    <x v="0"/>
  </r>
  <r>
    <n v="93"/>
    <x v="1"/>
    <x v="2"/>
    <x v="2"/>
    <n v="7"/>
    <x v="1"/>
    <s v="juvenil"/>
    <s v="fungivor"/>
    <n v="0"/>
    <n v="0"/>
    <x v="1"/>
    <x v="1"/>
    <x v="0"/>
  </r>
  <r>
    <n v="94"/>
    <x v="1"/>
    <x v="2"/>
    <x v="2"/>
    <n v="7"/>
    <x v="1"/>
    <s v="juvenil"/>
    <s v="fungivor"/>
    <n v="0"/>
    <n v="0"/>
    <x v="1"/>
    <x v="1"/>
    <x v="0"/>
  </r>
  <r>
    <n v="95"/>
    <x v="1"/>
    <x v="2"/>
    <x v="2"/>
    <n v="7"/>
    <x v="0"/>
    <s v="female"/>
    <s v="herbivor"/>
    <n v="0"/>
    <n v="0"/>
    <x v="0"/>
    <x v="0"/>
    <x v="0"/>
  </r>
  <r>
    <n v="96"/>
    <x v="1"/>
    <x v="2"/>
    <x v="2"/>
    <n v="7"/>
    <x v="13"/>
    <s v="female"/>
    <s v="bacterivor"/>
    <n v="0"/>
    <n v="0"/>
    <x v="2"/>
    <x v="5"/>
    <x v="1"/>
  </r>
  <r>
    <n v="97"/>
    <x v="1"/>
    <x v="2"/>
    <x v="2"/>
    <n v="7"/>
    <x v="1"/>
    <s v="juvenil"/>
    <s v="fungivor"/>
    <n v="0"/>
    <n v="0"/>
    <x v="1"/>
    <x v="1"/>
    <x v="0"/>
  </r>
  <r>
    <n v="98"/>
    <x v="1"/>
    <x v="2"/>
    <x v="2"/>
    <n v="7"/>
    <x v="0"/>
    <s v="female"/>
    <s v="herbivor"/>
    <n v="0"/>
    <n v="0"/>
    <x v="0"/>
    <x v="0"/>
    <x v="0"/>
  </r>
  <r>
    <n v="99"/>
    <x v="1"/>
    <x v="2"/>
    <x v="2"/>
    <n v="7"/>
    <x v="0"/>
    <s v="juvenil"/>
    <s v="herbivor"/>
    <n v="0"/>
    <n v="0"/>
    <x v="0"/>
    <x v="0"/>
    <x v="0"/>
  </r>
  <r>
    <n v="100"/>
    <x v="1"/>
    <x v="2"/>
    <x v="2"/>
    <n v="7"/>
    <x v="0"/>
    <s v="juvenil"/>
    <s v="herbivor"/>
    <n v="0"/>
    <n v="0"/>
    <x v="0"/>
    <x v="0"/>
    <x v="0"/>
  </r>
  <r>
    <n v="101"/>
    <x v="1"/>
    <x v="2"/>
    <x v="2"/>
    <n v="7"/>
    <x v="1"/>
    <s v="male"/>
    <s v="herbivor"/>
    <n v="0"/>
    <n v="0"/>
    <x v="1"/>
    <x v="1"/>
    <x v="0"/>
  </r>
  <r>
    <n v="102"/>
    <x v="1"/>
    <x v="2"/>
    <x v="2"/>
    <n v="7"/>
    <x v="1"/>
    <s v="female"/>
    <s v="fungivor"/>
    <n v="0"/>
    <n v="0"/>
    <x v="1"/>
    <x v="1"/>
    <x v="0"/>
  </r>
  <r>
    <n v="103"/>
    <x v="1"/>
    <x v="2"/>
    <x v="2"/>
    <n v="7"/>
    <x v="2"/>
    <s v="female"/>
    <s v="bacterivor"/>
    <n v="0"/>
    <n v="0"/>
    <x v="2"/>
    <x v="1"/>
    <x v="1"/>
  </r>
  <r>
    <n v="1"/>
    <x v="1"/>
    <x v="10"/>
    <x v="10"/>
    <n v="32"/>
    <x v="13"/>
    <s v="female"/>
    <s v="bacterivor"/>
    <n v="0"/>
    <n v="0"/>
    <x v="2"/>
    <x v="5"/>
    <x v="1"/>
  </r>
  <r>
    <n v="2"/>
    <x v="1"/>
    <x v="10"/>
    <x v="10"/>
    <n v="32"/>
    <x v="0"/>
    <s v="female"/>
    <s v="herbivor"/>
    <n v="0"/>
    <n v="0"/>
    <x v="0"/>
    <x v="0"/>
    <x v="0"/>
  </r>
  <r>
    <n v="3"/>
    <x v="1"/>
    <x v="10"/>
    <x v="10"/>
    <n v="32"/>
    <x v="2"/>
    <s v="female"/>
    <s v="bacterivor"/>
    <n v="0"/>
    <n v="0"/>
    <x v="2"/>
    <x v="1"/>
    <x v="1"/>
  </r>
  <r>
    <n v="4"/>
    <x v="1"/>
    <x v="10"/>
    <x v="10"/>
    <n v="32"/>
    <x v="19"/>
    <s v="female"/>
    <s v="bacterivor"/>
    <n v="0"/>
    <n v="0"/>
    <x v="2"/>
    <x v="5"/>
    <x v="1"/>
  </r>
  <r>
    <n v="5"/>
    <x v="1"/>
    <x v="10"/>
    <x v="10"/>
    <n v="32"/>
    <x v="0"/>
    <s v="female"/>
    <s v="herbivor"/>
    <n v="0"/>
    <n v="0"/>
    <x v="0"/>
    <x v="0"/>
    <x v="0"/>
  </r>
  <r>
    <n v="6"/>
    <x v="1"/>
    <x v="10"/>
    <x v="10"/>
    <n v="32"/>
    <x v="8"/>
    <s v="juvenil"/>
    <n v="0"/>
    <n v="0"/>
    <n v="0"/>
    <x v="6"/>
    <x v="2"/>
    <x v="1"/>
  </r>
  <r>
    <n v="7"/>
    <x v="1"/>
    <x v="10"/>
    <x v="10"/>
    <n v="32"/>
    <x v="0"/>
    <s v="female"/>
    <s v="herbivor"/>
    <n v="0"/>
    <n v="0"/>
    <x v="0"/>
    <x v="0"/>
    <x v="0"/>
  </r>
  <r>
    <n v="8"/>
    <x v="1"/>
    <x v="10"/>
    <x v="10"/>
    <n v="32"/>
    <x v="0"/>
    <s v="juvenil"/>
    <s v="herbivor"/>
    <n v="0"/>
    <n v="0"/>
    <x v="0"/>
    <x v="0"/>
    <x v="0"/>
  </r>
  <r>
    <n v="9"/>
    <x v="1"/>
    <x v="10"/>
    <x v="10"/>
    <n v="32"/>
    <x v="0"/>
    <s v="female"/>
    <s v="herbivor"/>
    <n v="0"/>
    <n v="0"/>
    <x v="0"/>
    <x v="0"/>
    <x v="0"/>
  </r>
  <r>
    <n v="10"/>
    <x v="1"/>
    <x v="10"/>
    <x v="10"/>
    <n v="32"/>
    <x v="8"/>
    <s v="female"/>
    <n v="0"/>
    <n v="0"/>
    <n v="0"/>
    <x v="6"/>
    <x v="2"/>
    <x v="1"/>
  </r>
  <r>
    <n v="11"/>
    <x v="1"/>
    <x v="10"/>
    <x v="10"/>
    <n v="32"/>
    <x v="0"/>
    <s v="juvenil"/>
    <s v="herbivor"/>
    <n v="0"/>
    <n v="0"/>
    <x v="0"/>
    <x v="0"/>
    <x v="0"/>
  </r>
  <r>
    <n v="12"/>
    <x v="1"/>
    <x v="10"/>
    <x v="10"/>
    <n v="32"/>
    <x v="0"/>
    <s v="female"/>
    <s v="herbivor"/>
    <n v="0"/>
    <n v="0"/>
    <x v="0"/>
    <x v="0"/>
    <x v="0"/>
  </r>
  <r>
    <n v="13"/>
    <x v="1"/>
    <x v="10"/>
    <x v="10"/>
    <n v="32"/>
    <x v="0"/>
    <s v="juvenil"/>
    <s v="herbivor"/>
    <n v="0"/>
    <n v="0"/>
    <x v="0"/>
    <x v="0"/>
    <x v="0"/>
  </r>
  <r>
    <n v="14"/>
    <x v="1"/>
    <x v="10"/>
    <x v="10"/>
    <n v="32"/>
    <x v="2"/>
    <s v="juvenil"/>
    <s v="bacterivor"/>
    <n v="0"/>
    <n v="0"/>
    <x v="2"/>
    <x v="1"/>
    <x v="1"/>
  </r>
  <r>
    <n v="15"/>
    <x v="1"/>
    <x v="10"/>
    <x v="10"/>
    <n v="32"/>
    <x v="9"/>
    <s v="male"/>
    <n v="0"/>
    <n v="0"/>
    <n v="0"/>
    <x v="6"/>
    <x v="4"/>
    <x v="1"/>
  </r>
  <r>
    <n v="16"/>
    <x v="1"/>
    <x v="10"/>
    <x v="10"/>
    <n v="32"/>
    <x v="2"/>
    <s v="female"/>
    <s v="bacterivor"/>
    <n v="0"/>
    <n v="0"/>
    <x v="2"/>
    <x v="1"/>
    <x v="1"/>
  </r>
  <r>
    <n v="17"/>
    <x v="1"/>
    <x v="10"/>
    <x v="10"/>
    <n v="32"/>
    <x v="0"/>
    <s v="female"/>
    <s v="herbivor"/>
    <n v="0"/>
    <n v="0"/>
    <x v="0"/>
    <x v="0"/>
    <x v="0"/>
  </r>
  <r>
    <n v="18"/>
    <x v="1"/>
    <x v="10"/>
    <x v="10"/>
    <n v="32"/>
    <x v="0"/>
    <s v="female"/>
    <s v="herbivor"/>
    <n v="0"/>
    <n v="0"/>
    <x v="0"/>
    <x v="0"/>
    <x v="0"/>
  </r>
  <r>
    <n v="19"/>
    <x v="1"/>
    <x v="10"/>
    <x v="10"/>
    <n v="32"/>
    <x v="1"/>
    <s v="female"/>
    <s v="fungivor"/>
    <n v="0"/>
    <n v="0"/>
    <x v="1"/>
    <x v="1"/>
    <x v="0"/>
  </r>
  <r>
    <n v="20"/>
    <x v="1"/>
    <x v="10"/>
    <x v="10"/>
    <n v="32"/>
    <x v="9"/>
    <s v="female"/>
    <n v="0"/>
    <s v="x"/>
    <n v="0"/>
    <x v="6"/>
    <x v="4"/>
    <x v="1"/>
  </r>
  <r>
    <n v="21"/>
    <x v="1"/>
    <x v="10"/>
    <x v="10"/>
    <n v="32"/>
    <x v="1"/>
    <s v="female"/>
    <s v="fungivor"/>
    <s v="x"/>
    <n v="0"/>
    <x v="1"/>
    <x v="1"/>
    <x v="0"/>
  </r>
  <r>
    <n v="22"/>
    <x v="1"/>
    <x v="10"/>
    <x v="10"/>
    <n v="32"/>
    <x v="9"/>
    <s v="male"/>
    <n v="0"/>
    <s v="x"/>
    <n v="0"/>
    <x v="6"/>
    <x v="4"/>
    <x v="1"/>
  </r>
  <r>
    <n v="23"/>
    <x v="1"/>
    <x v="10"/>
    <x v="10"/>
    <n v="32"/>
    <x v="0"/>
    <s v="juvenil"/>
    <s v="herbivor"/>
    <n v="0"/>
    <n v="0"/>
    <x v="0"/>
    <x v="0"/>
    <x v="0"/>
  </r>
  <r>
    <n v="24"/>
    <x v="1"/>
    <x v="10"/>
    <x v="10"/>
    <n v="32"/>
    <x v="0"/>
    <s v="female"/>
    <s v="herbivor"/>
    <n v="0"/>
    <n v="0"/>
    <x v="0"/>
    <x v="0"/>
    <x v="0"/>
  </r>
  <r>
    <n v="25"/>
    <x v="1"/>
    <x v="10"/>
    <x v="10"/>
    <n v="32"/>
    <x v="5"/>
    <s v="female"/>
    <s v="carnivor"/>
    <n v="0"/>
    <n v="0"/>
    <x v="4"/>
    <x v="2"/>
    <x v="1"/>
  </r>
  <r>
    <n v="26"/>
    <x v="1"/>
    <x v="10"/>
    <x v="10"/>
    <n v="32"/>
    <x v="0"/>
    <s v="female"/>
    <s v="herbivor"/>
    <n v="0"/>
    <n v="0"/>
    <x v="0"/>
    <x v="0"/>
    <x v="0"/>
  </r>
  <r>
    <n v="27"/>
    <x v="1"/>
    <x v="10"/>
    <x v="10"/>
    <n v="32"/>
    <x v="0"/>
    <s v="juvenil"/>
    <s v="herbivor"/>
    <n v="0"/>
    <n v="0"/>
    <x v="0"/>
    <x v="0"/>
    <x v="0"/>
  </r>
  <r>
    <n v="28"/>
    <x v="1"/>
    <x v="10"/>
    <x v="10"/>
    <n v="32"/>
    <x v="0"/>
    <s v="juvenil"/>
    <s v="herbivor"/>
    <s v="x"/>
    <n v="0"/>
    <x v="0"/>
    <x v="0"/>
    <x v="0"/>
  </r>
  <r>
    <n v="29"/>
    <x v="1"/>
    <x v="10"/>
    <x v="10"/>
    <n v="32"/>
    <x v="8"/>
    <s v="female"/>
    <n v="0"/>
    <s v="x"/>
    <n v="0"/>
    <x v="6"/>
    <x v="2"/>
    <x v="1"/>
  </r>
  <r>
    <n v="30"/>
    <x v="1"/>
    <x v="10"/>
    <x v="10"/>
    <n v="32"/>
    <x v="17"/>
    <s v="juvenil"/>
    <s v="herbivor"/>
    <n v="0"/>
    <n v="0"/>
    <x v="8"/>
    <x v="6"/>
    <x v="3"/>
  </r>
  <r>
    <n v="31"/>
    <x v="1"/>
    <x v="10"/>
    <x v="10"/>
    <n v="32"/>
    <x v="0"/>
    <s v="juvenil"/>
    <s v="herbivor"/>
    <n v="0"/>
    <n v="0"/>
    <x v="0"/>
    <x v="0"/>
    <x v="0"/>
  </r>
  <r>
    <n v="32"/>
    <x v="1"/>
    <x v="10"/>
    <x v="10"/>
    <n v="32"/>
    <x v="0"/>
    <s v="female"/>
    <s v="herbivor"/>
    <n v="0"/>
    <n v="0"/>
    <x v="0"/>
    <x v="0"/>
    <x v="0"/>
  </r>
  <r>
    <n v="33"/>
    <x v="1"/>
    <x v="10"/>
    <x v="10"/>
    <n v="32"/>
    <x v="0"/>
    <s v="juvenil"/>
    <s v="herbivor"/>
    <n v="0"/>
    <n v="0"/>
    <x v="0"/>
    <x v="0"/>
    <x v="0"/>
  </r>
  <r>
    <n v="34"/>
    <x v="1"/>
    <x v="10"/>
    <x v="10"/>
    <n v="32"/>
    <x v="2"/>
    <s v="female"/>
    <s v="bacterivor"/>
    <n v="0"/>
    <n v="0"/>
    <x v="2"/>
    <x v="1"/>
    <x v="1"/>
  </r>
  <r>
    <n v="35"/>
    <x v="1"/>
    <x v="10"/>
    <x v="10"/>
    <n v="32"/>
    <x v="28"/>
    <s v="unknown"/>
    <s v="herbivor"/>
    <s v="x"/>
    <n v="0"/>
    <x v="7"/>
    <x v="0"/>
    <x v="0"/>
  </r>
  <r>
    <n v="36"/>
    <x v="1"/>
    <x v="10"/>
    <x v="10"/>
    <n v="32"/>
    <x v="0"/>
    <s v="female"/>
    <s v="herbivor"/>
    <n v="0"/>
    <n v="0"/>
    <x v="0"/>
    <x v="0"/>
    <x v="0"/>
  </r>
  <r>
    <n v="37"/>
    <x v="1"/>
    <x v="10"/>
    <x v="10"/>
    <n v="32"/>
    <x v="2"/>
    <s v="female"/>
    <s v="bacterivor"/>
    <n v="0"/>
    <n v="0"/>
    <x v="2"/>
    <x v="1"/>
    <x v="1"/>
  </r>
  <r>
    <n v="38"/>
    <x v="1"/>
    <x v="10"/>
    <x v="10"/>
    <n v="32"/>
    <x v="0"/>
    <s v="female"/>
    <s v="herbivor"/>
    <n v="0"/>
    <n v="0"/>
    <x v="0"/>
    <x v="0"/>
    <x v="0"/>
  </r>
  <r>
    <n v="39"/>
    <x v="1"/>
    <x v="10"/>
    <x v="10"/>
    <n v="32"/>
    <x v="11"/>
    <s v="male"/>
    <s v="bacterivor"/>
    <s v="x"/>
    <n v="0"/>
    <x v="2"/>
    <x v="1"/>
    <x v="1"/>
  </r>
  <r>
    <n v="40"/>
    <x v="1"/>
    <x v="10"/>
    <x v="10"/>
    <n v="32"/>
    <x v="5"/>
    <s v="female"/>
    <s v="carnivor"/>
    <n v="0"/>
    <n v="0"/>
    <x v="4"/>
    <x v="2"/>
    <x v="1"/>
  </r>
  <r>
    <n v="41"/>
    <x v="1"/>
    <x v="10"/>
    <x v="10"/>
    <n v="32"/>
    <x v="15"/>
    <s v="juvenil"/>
    <s v="herbivor"/>
    <n v="0"/>
    <n v="0"/>
    <x v="6"/>
    <x v="4"/>
    <x v="1"/>
  </r>
  <r>
    <n v="42"/>
    <x v="1"/>
    <x v="10"/>
    <x v="10"/>
    <n v="32"/>
    <x v="19"/>
    <s v="juvenil"/>
    <s v="bacterivor"/>
    <n v="0"/>
    <n v="0"/>
    <x v="2"/>
    <x v="5"/>
    <x v="1"/>
  </r>
  <r>
    <n v="43"/>
    <x v="1"/>
    <x v="10"/>
    <x v="10"/>
    <n v="32"/>
    <x v="0"/>
    <s v="female"/>
    <s v="herbivor"/>
    <n v="0"/>
    <n v="0"/>
    <x v="0"/>
    <x v="0"/>
    <x v="0"/>
  </r>
  <r>
    <n v="44"/>
    <x v="1"/>
    <x v="10"/>
    <x v="10"/>
    <n v="32"/>
    <x v="0"/>
    <s v="juvenil"/>
    <s v="herbivor"/>
    <n v="0"/>
    <n v="0"/>
    <x v="0"/>
    <x v="0"/>
    <x v="0"/>
  </r>
  <r>
    <n v="45"/>
    <x v="1"/>
    <x v="10"/>
    <x v="10"/>
    <n v="32"/>
    <x v="1"/>
    <s v="female"/>
    <s v="fungivor"/>
    <n v="0"/>
    <n v="0"/>
    <x v="1"/>
    <x v="1"/>
    <x v="0"/>
  </r>
  <r>
    <n v="46"/>
    <x v="1"/>
    <x v="10"/>
    <x v="10"/>
    <n v="32"/>
    <x v="0"/>
    <s v="female"/>
    <s v="herbivor"/>
    <n v="0"/>
    <n v="0"/>
    <x v="0"/>
    <x v="0"/>
    <x v="0"/>
  </r>
  <r>
    <n v="47"/>
    <x v="1"/>
    <x v="10"/>
    <x v="10"/>
    <n v="32"/>
    <x v="0"/>
    <s v="juvenil"/>
    <s v="herbivor"/>
    <s v="x schwanz"/>
    <n v="0"/>
    <x v="0"/>
    <x v="0"/>
    <x v="0"/>
  </r>
  <r>
    <n v="48"/>
    <x v="1"/>
    <x v="10"/>
    <x v="10"/>
    <n v="32"/>
    <x v="19"/>
    <s v="female"/>
    <s v="bacterivor"/>
    <s v="x"/>
    <n v="0"/>
    <x v="2"/>
    <x v="5"/>
    <x v="1"/>
  </r>
  <r>
    <n v="49"/>
    <x v="1"/>
    <x v="10"/>
    <x v="10"/>
    <n v="32"/>
    <x v="0"/>
    <s v="female"/>
    <s v="herbivor"/>
    <n v="0"/>
    <n v="0"/>
    <x v="0"/>
    <x v="0"/>
    <x v="0"/>
  </r>
  <r>
    <n v="50"/>
    <x v="1"/>
    <x v="10"/>
    <x v="10"/>
    <n v="32"/>
    <x v="0"/>
    <s v="juvenil"/>
    <s v="herbivor"/>
    <n v="0"/>
    <n v="0"/>
    <x v="0"/>
    <x v="0"/>
    <x v="0"/>
  </r>
  <r>
    <n v="51"/>
    <x v="1"/>
    <x v="10"/>
    <x v="10"/>
    <n v="32"/>
    <x v="2"/>
    <s v="female"/>
    <s v="bacterivor"/>
    <n v="0"/>
    <n v="0"/>
    <x v="2"/>
    <x v="1"/>
    <x v="1"/>
  </r>
  <r>
    <n v="52"/>
    <x v="1"/>
    <x v="10"/>
    <x v="10"/>
    <n v="32"/>
    <x v="0"/>
    <s v="juvenil"/>
    <s v="herbivor"/>
    <n v="0"/>
    <n v="0"/>
    <x v="0"/>
    <x v="0"/>
    <x v="0"/>
  </r>
  <r>
    <n v="53"/>
    <x v="1"/>
    <x v="10"/>
    <x v="10"/>
    <n v="32"/>
    <x v="0"/>
    <s v="juvenil"/>
    <s v="herbivor"/>
    <n v="0"/>
    <n v="0"/>
    <x v="0"/>
    <x v="0"/>
    <x v="0"/>
  </r>
  <r>
    <n v="54"/>
    <x v="1"/>
    <x v="10"/>
    <x v="10"/>
    <n v="32"/>
    <x v="0"/>
    <s v="juvenil"/>
    <s v="herbivor"/>
    <n v="0"/>
    <n v="0"/>
    <x v="0"/>
    <x v="0"/>
    <x v="0"/>
  </r>
  <r>
    <n v="55"/>
    <x v="1"/>
    <x v="10"/>
    <x v="10"/>
    <n v="32"/>
    <x v="0"/>
    <s v="juvenil"/>
    <s v="herbivor"/>
    <n v="0"/>
    <n v="0"/>
    <x v="0"/>
    <x v="0"/>
    <x v="0"/>
  </r>
  <r>
    <n v="56"/>
    <x v="1"/>
    <x v="10"/>
    <x v="10"/>
    <n v="32"/>
    <x v="0"/>
    <s v="female"/>
    <s v="herbivor"/>
    <n v="0"/>
    <n v="0"/>
    <x v="0"/>
    <x v="0"/>
    <x v="0"/>
  </r>
  <r>
    <n v="57"/>
    <x v="1"/>
    <x v="10"/>
    <x v="10"/>
    <n v="32"/>
    <x v="0"/>
    <s v="juvenil"/>
    <s v="herbivor"/>
    <n v="0"/>
    <n v="0"/>
    <x v="0"/>
    <x v="0"/>
    <x v="0"/>
  </r>
  <r>
    <n v="58"/>
    <x v="1"/>
    <x v="10"/>
    <x v="10"/>
    <n v="32"/>
    <x v="0"/>
    <s v="female"/>
    <s v="herbivor"/>
    <n v="0"/>
    <n v="0"/>
    <x v="0"/>
    <x v="0"/>
    <x v="0"/>
  </r>
  <r>
    <n v="59"/>
    <x v="1"/>
    <x v="10"/>
    <x v="10"/>
    <n v="32"/>
    <x v="0"/>
    <s v="female"/>
    <s v="herbivor"/>
    <n v="0"/>
    <n v="0"/>
    <x v="0"/>
    <x v="0"/>
    <x v="0"/>
  </r>
  <r>
    <n v="60"/>
    <x v="1"/>
    <x v="10"/>
    <x v="10"/>
    <n v="32"/>
    <x v="0"/>
    <s v="female"/>
    <s v="herbivor"/>
    <n v="0"/>
    <n v="0"/>
    <x v="0"/>
    <x v="0"/>
    <x v="0"/>
  </r>
  <r>
    <n v="61"/>
    <x v="1"/>
    <x v="10"/>
    <x v="10"/>
    <n v="32"/>
    <x v="1"/>
    <s v="juvenil"/>
    <s v="herbivor"/>
    <n v="0"/>
    <n v="0"/>
    <x v="1"/>
    <x v="1"/>
    <x v="0"/>
  </r>
  <r>
    <n v="62"/>
    <x v="1"/>
    <x v="10"/>
    <x v="10"/>
    <n v="32"/>
    <x v="0"/>
    <s v="juvenil"/>
    <s v="herbivor"/>
    <n v="0"/>
    <n v="0"/>
    <x v="0"/>
    <x v="0"/>
    <x v="0"/>
  </r>
  <r>
    <n v="63"/>
    <x v="1"/>
    <x v="10"/>
    <x v="10"/>
    <n v="32"/>
    <x v="0"/>
    <s v="female"/>
    <s v="herbivor"/>
    <n v="0"/>
    <n v="0"/>
    <x v="0"/>
    <x v="0"/>
    <x v="0"/>
  </r>
  <r>
    <n v="64"/>
    <x v="1"/>
    <x v="10"/>
    <x v="10"/>
    <n v="32"/>
    <x v="5"/>
    <s v="juvenil"/>
    <s v="carnivor"/>
    <n v="0"/>
    <n v="0"/>
    <x v="4"/>
    <x v="2"/>
    <x v="1"/>
  </r>
  <r>
    <n v="65"/>
    <x v="1"/>
    <x v="10"/>
    <x v="10"/>
    <n v="32"/>
    <x v="11"/>
    <s v="male"/>
    <s v="bacterivor"/>
    <n v="0"/>
    <n v="0"/>
    <x v="2"/>
    <x v="1"/>
    <x v="1"/>
  </r>
  <r>
    <n v="66"/>
    <x v="1"/>
    <x v="10"/>
    <x v="10"/>
    <n v="32"/>
    <x v="0"/>
    <s v="juvenil"/>
    <s v="herbivor"/>
    <n v="0"/>
    <n v="0"/>
    <x v="0"/>
    <x v="0"/>
    <x v="0"/>
  </r>
  <r>
    <n v="67"/>
    <x v="1"/>
    <x v="10"/>
    <x v="10"/>
    <n v="32"/>
    <x v="0"/>
    <s v="female"/>
    <s v="herbivor"/>
    <n v="0"/>
    <n v="0"/>
    <x v="0"/>
    <x v="0"/>
    <x v="0"/>
  </r>
  <r>
    <n v="68"/>
    <x v="1"/>
    <x v="10"/>
    <x v="10"/>
    <n v="32"/>
    <x v="0"/>
    <s v="female"/>
    <s v="herbivor"/>
    <n v="0"/>
    <n v="0"/>
    <x v="0"/>
    <x v="0"/>
    <x v="0"/>
  </r>
  <r>
    <n v="69"/>
    <x v="1"/>
    <x v="10"/>
    <x v="10"/>
    <n v="32"/>
    <x v="0"/>
    <s v="female"/>
    <s v="herbivor"/>
    <n v="0"/>
    <n v="0"/>
    <x v="0"/>
    <x v="0"/>
    <x v="0"/>
  </r>
  <r>
    <n v="70"/>
    <x v="1"/>
    <x v="10"/>
    <x v="10"/>
    <n v="32"/>
    <x v="0"/>
    <s v="female"/>
    <s v="herbivor"/>
    <n v="0"/>
    <n v="0"/>
    <x v="0"/>
    <x v="0"/>
    <x v="0"/>
  </r>
  <r>
    <n v="71"/>
    <x v="1"/>
    <x v="10"/>
    <x v="10"/>
    <n v="32"/>
    <x v="0"/>
    <s v="male"/>
    <s v="herbivor"/>
    <s v="x"/>
    <n v="0"/>
    <x v="0"/>
    <x v="0"/>
    <x v="0"/>
  </r>
  <r>
    <n v="72"/>
    <x v="1"/>
    <x v="10"/>
    <x v="10"/>
    <n v="32"/>
    <x v="13"/>
    <s v="juvenil"/>
    <s v="bacterivor"/>
    <n v="0"/>
    <n v="0"/>
    <x v="2"/>
    <x v="5"/>
    <x v="1"/>
  </r>
  <r>
    <n v="73"/>
    <x v="1"/>
    <x v="10"/>
    <x v="10"/>
    <n v="32"/>
    <x v="0"/>
    <s v="female"/>
    <s v="herbivor"/>
    <n v="0"/>
    <n v="0"/>
    <x v="0"/>
    <x v="0"/>
    <x v="0"/>
  </r>
  <r>
    <n v="74"/>
    <x v="1"/>
    <x v="10"/>
    <x v="10"/>
    <n v="32"/>
    <x v="0"/>
    <s v="juvenil"/>
    <s v="herbivor"/>
    <n v="0"/>
    <n v="0"/>
    <x v="0"/>
    <x v="0"/>
    <x v="0"/>
  </r>
  <r>
    <n v="75"/>
    <x v="1"/>
    <x v="10"/>
    <x v="10"/>
    <n v="32"/>
    <x v="1"/>
    <s v="female"/>
    <s v="fungivor"/>
    <n v="0"/>
    <n v="0"/>
    <x v="1"/>
    <x v="1"/>
    <x v="0"/>
  </r>
  <r>
    <n v="76"/>
    <x v="1"/>
    <x v="10"/>
    <x v="10"/>
    <n v="32"/>
    <x v="2"/>
    <s v="female"/>
    <s v="bacterivor"/>
    <n v="0"/>
    <n v="0"/>
    <x v="2"/>
    <x v="1"/>
    <x v="1"/>
  </r>
  <r>
    <n v="77"/>
    <x v="1"/>
    <x v="10"/>
    <x v="10"/>
    <n v="32"/>
    <x v="0"/>
    <s v="juvenil"/>
    <s v="herbivor"/>
    <n v="0"/>
    <n v="0"/>
    <x v="0"/>
    <x v="0"/>
    <x v="0"/>
  </r>
  <r>
    <n v="78"/>
    <x v="1"/>
    <x v="10"/>
    <x v="10"/>
    <n v="32"/>
    <x v="2"/>
    <s v="female"/>
    <s v="bacterivor"/>
    <n v="0"/>
    <n v="0"/>
    <x v="2"/>
    <x v="1"/>
    <x v="1"/>
  </r>
  <r>
    <n v="79"/>
    <x v="1"/>
    <x v="10"/>
    <x v="10"/>
    <n v="32"/>
    <x v="0"/>
    <s v="female"/>
    <s v="herbivor"/>
    <n v="0"/>
    <n v="0"/>
    <x v="0"/>
    <x v="0"/>
    <x v="0"/>
  </r>
  <r>
    <n v="80"/>
    <x v="1"/>
    <x v="10"/>
    <x v="10"/>
    <n v="32"/>
    <x v="0"/>
    <s v="female"/>
    <s v="herbivor"/>
    <n v="0"/>
    <n v="0"/>
    <x v="0"/>
    <x v="0"/>
    <x v="0"/>
  </r>
  <r>
    <n v="81"/>
    <x v="1"/>
    <x v="10"/>
    <x v="10"/>
    <n v="32"/>
    <x v="12"/>
    <s v="female"/>
    <s v="herbivor"/>
    <n v="0"/>
    <n v="0"/>
    <x v="7"/>
    <x v="0"/>
    <x v="0"/>
  </r>
  <r>
    <n v="82"/>
    <x v="1"/>
    <x v="10"/>
    <x v="10"/>
    <n v="32"/>
    <x v="0"/>
    <s v="female"/>
    <s v="herbivor"/>
    <n v="0"/>
    <n v="0"/>
    <x v="0"/>
    <x v="0"/>
    <x v="0"/>
  </r>
  <r>
    <n v="83"/>
    <x v="1"/>
    <x v="10"/>
    <x v="10"/>
    <n v="32"/>
    <x v="5"/>
    <s v="juvenil"/>
    <s v="carnivor"/>
    <n v="0"/>
    <n v="0"/>
    <x v="4"/>
    <x v="2"/>
    <x v="1"/>
  </r>
  <r>
    <n v="84"/>
    <x v="1"/>
    <x v="10"/>
    <x v="10"/>
    <n v="32"/>
    <x v="11"/>
    <s v="juvenil"/>
    <s v="bacterivor"/>
    <n v="0"/>
    <n v="0"/>
    <x v="2"/>
    <x v="1"/>
    <x v="1"/>
  </r>
  <r>
    <n v="85"/>
    <x v="1"/>
    <x v="10"/>
    <x v="10"/>
    <n v="32"/>
    <x v="0"/>
    <s v="juvenil"/>
    <s v="herbivor"/>
    <n v="0"/>
    <n v="0"/>
    <x v="0"/>
    <x v="0"/>
    <x v="0"/>
  </r>
  <r>
    <n v="86"/>
    <x v="1"/>
    <x v="10"/>
    <x v="10"/>
    <n v="32"/>
    <x v="0"/>
    <s v="juvenil"/>
    <s v="herbivor"/>
    <n v="0"/>
    <n v="0"/>
    <x v="0"/>
    <x v="0"/>
    <x v="0"/>
  </r>
  <r>
    <n v="87"/>
    <x v="1"/>
    <x v="10"/>
    <x v="10"/>
    <n v="32"/>
    <x v="0"/>
    <s v="female"/>
    <s v="herbivor"/>
    <n v="0"/>
    <n v="0"/>
    <x v="0"/>
    <x v="0"/>
    <x v="0"/>
  </r>
  <r>
    <n v="88"/>
    <x v="1"/>
    <x v="10"/>
    <x v="10"/>
    <n v="32"/>
    <x v="2"/>
    <s v="female"/>
    <s v="bacterivor"/>
    <n v="0"/>
    <n v="0"/>
    <x v="2"/>
    <x v="1"/>
    <x v="1"/>
  </r>
  <r>
    <n v="89"/>
    <x v="1"/>
    <x v="10"/>
    <x v="10"/>
    <n v="32"/>
    <x v="2"/>
    <s v="female"/>
    <s v="bacterivor"/>
    <n v="0"/>
    <n v="0"/>
    <x v="2"/>
    <x v="1"/>
    <x v="1"/>
  </r>
  <r>
    <n v="90"/>
    <x v="1"/>
    <x v="10"/>
    <x v="10"/>
    <n v="32"/>
    <x v="2"/>
    <s v="female"/>
    <s v="bacterivor"/>
    <n v="0"/>
    <n v="0"/>
    <x v="2"/>
    <x v="1"/>
    <x v="1"/>
  </r>
  <r>
    <n v="91"/>
    <x v="1"/>
    <x v="10"/>
    <x v="10"/>
    <n v="32"/>
    <x v="0"/>
    <s v="female"/>
    <s v="herbivor"/>
    <n v="0"/>
    <n v="0"/>
    <x v="0"/>
    <x v="0"/>
    <x v="0"/>
  </r>
  <r>
    <n v="92"/>
    <x v="1"/>
    <x v="10"/>
    <x v="10"/>
    <n v="32"/>
    <x v="0"/>
    <s v="juvenil"/>
    <s v="herbivor"/>
    <n v="0"/>
    <n v="0"/>
    <x v="0"/>
    <x v="0"/>
    <x v="0"/>
  </r>
  <r>
    <n v="93"/>
    <x v="1"/>
    <x v="10"/>
    <x v="10"/>
    <n v="32"/>
    <x v="0"/>
    <s v="juvenil"/>
    <s v="herbivor"/>
    <n v="0"/>
    <n v="0"/>
    <x v="0"/>
    <x v="0"/>
    <x v="0"/>
  </r>
  <r>
    <n v="94"/>
    <x v="1"/>
    <x v="10"/>
    <x v="10"/>
    <n v="32"/>
    <x v="2"/>
    <s v="male"/>
    <s v="bacterivor"/>
    <n v="0"/>
    <n v="0"/>
    <x v="2"/>
    <x v="1"/>
    <x v="1"/>
  </r>
  <r>
    <n v="95"/>
    <x v="1"/>
    <x v="10"/>
    <x v="10"/>
    <n v="32"/>
    <x v="2"/>
    <s v="female"/>
    <s v="bacterivor"/>
    <n v="0"/>
    <n v="0"/>
    <x v="2"/>
    <x v="1"/>
    <x v="1"/>
  </r>
  <r>
    <n v="96"/>
    <x v="1"/>
    <x v="10"/>
    <x v="10"/>
    <n v="32"/>
    <x v="0"/>
    <s v="juvenil"/>
    <s v="herbivor"/>
    <n v="0"/>
    <n v="0"/>
    <x v="0"/>
    <x v="0"/>
    <x v="0"/>
  </r>
  <r>
    <n v="97"/>
    <x v="1"/>
    <x v="10"/>
    <x v="10"/>
    <n v="32"/>
    <x v="0"/>
    <s v="female"/>
    <s v="herbivor"/>
    <n v="0"/>
    <n v="0"/>
    <x v="0"/>
    <x v="0"/>
    <x v="0"/>
  </r>
  <r>
    <n v="98"/>
    <x v="1"/>
    <x v="10"/>
    <x v="10"/>
    <n v="32"/>
    <x v="0"/>
    <s v="juvenil"/>
    <s v="herbivor"/>
    <n v="0"/>
    <n v="0"/>
    <x v="0"/>
    <x v="0"/>
    <x v="0"/>
  </r>
  <r>
    <n v="99"/>
    <x v="1"/>
    <x v="10"/>
    <x v="10"/>
    <n v="32"/>
    <x v="2"/>
    <s v="male"/>
    <s v="bacterivor"/>
    <n v="0"/>
    <n v="0"/>
    <x v="2"/>
    <x v="1"/>
    <x v="1"/>
  </r>
  <r>
    <n v="100"/>
    <x v="1"/>
    <x v="10"/>
    <x v="10"/>
    <n v="32"/>
    <x v="1"/>
    <s v="juvenil"/>
    <s v="fungivor"/>
    <n v="0"/>
    <n v="0"/>
    <x v="1"/>
    <x v="1"/>
    <x v="0"/>
  </r>
  <r>
    <n v="101"/>
    <x v="1"/>
    <x v="10"/>
    <x v="10"/>
    <n v="32"/>
    <x v="0"/>
    <s v="juvenil"/>
    <s v="herbivor"/>
    <n v="0"/>
    <n v="0"/>
    <x v="0"/>
    <x v="0"/>
    <x v="0"/>
  </r>
  <r>
    <n v="1"/>
    <x v="1"/>
    <x v="9"/>
    <x v="9"/>
    <n v="29"/>
    <x v="2"/>
    <s v="juvenil"/>
    <s v="bacterivor"/>
    <n v="0"/>
    <n v="0"/>
    <x v="2"/>
    <x v="1"/>
    <x v="1"/>
  </r>
  <r>
    <n v="2"/>
    <x v="1"/>
    <x v="9"/>
    <x v="9"/>
    <n v="29"/>
    <x v="11"/>
    <s v="female"/>
    <s v="bacterivor"/>
    <n v="0"/>
    <n v="0"/>
    <x v="2"/>
    <x v="1"/>
    <x v="1"/>
  </r>
  <r>
    <n v="3"/>
    <x v="1"/>
    <x v="9"/>
    <x v="9"/>
    <n v="29"/>
    <x v="19"/>
    <s v="juvenil"/>
    <s v="bacterivor"/>
    <n v="0"/>
    <n v="0"/>
    <x v="2"/>
    <x v="5"/>
    <x v="1"/>
  </r>
  <r>
    <n v="4"/>
    <x v="1"/>
    <x v="9"/>
    <x v="9"/>
    <n v="29"/>
    <x v="16"/>
    <s v="female"/>
    <s v="fungivor"/>
    <n v="0"/>
    <n v="0"/>
    <x v="3"/>
    <x v="1"/>
    <x v="1"/>
  </r>
  <r>
    <n v="5"/>
    <x v="1"/>
    <x v="9"/>
    <x v="9"/>
    <n v="29"/>
    <x v="1"/>
    <s v="female"/>
    <s v="fungivor"/>
    <n v="0"/>
    <n v="0"/>
    <x v="1"/>
    <x v="1"/>
    <x v="0"/>
  </r>
  <r>
    <n v="6"/>
    <x v="1"/>
    <x v="9"/>
    <x v="9"/>
    <n v="29"/>
    <x v="11"/>
    <s v="juvenil"/>
    <s v="bacterivor"/>
    <n v="0"/>
    <n v="0"/>
    <x v="2"/>
    <x v="1"/>
    <x v="1"/>
  </r>
  <r>
    <n v="7"/>
    <x v="1"/>
    <x v="9"/>
    <x v="9"/>
    <n v="29"/>
    <x v="16"/>
    <s v="male"/>
    <s v="fungivor"/>
    <s v="x"/>
    <n v="0"/>
    <x v="3"/>
    <x v="1"/>
    <x v="1"/>
  </r>
  <r>
    <n v="8"/>
    <x v="1"/>
    <x v="9"/>
    <x v="9"/>
    <n v="29"/>
    <x v="1"/>
    <s v="male"/>
    <s v="fungivor"/>
    <n v="0"/>
    <n v="0"/>
    <x v="1"/>
    <x v="1"/>
    <x v="0"/>
  </r>
  <r>
    <n v="9"/>
    <x v="1"/>
    <x v="9"/>
    <x v="9"/>
    <n v="29"/>
    <x v="13"/>
    <s v="juvenil"/>
    <s v="bacterivor"/>
    <n v="0"/>
    <n v="0"/>
    <x v="2"/>
    <x v="5"/>
    <x v="1"/>
  </r>
  <r>
    <n v="10"/>
    <x v="1"/>
    <x v="9"/>
    <x v="9"/>
    <n v="29"/>
    <x v="19"/>
    <s v="female"/>
    <s v="bacterivor"/>
    <n v="0"/>
    <n v="0"/>
    <x v="2"/>
    <x v="5"/>
    <x v="1"/>
  </r>
  <r>
    <n v="11"/>
    <x v="1"/>
    <x v="9"/>
    <x v="9"/>
    <n v="29"/>
    <x v="8"/>
    <s v="juvenil"/>
    <n v="0"/>
    <n v="0"/>
    <n v="0"/>
    <x v="6"/>
    <x v="2"/>
    <x v="1"/>
  </r>
  <r>
    <n v="12"/>
    <x v="1"/>
    <x v="9"/>
    <x v="9"/>
    <n v="29"/>
    <x v="1"/>
    <s v="female"/>
    <s v="fungivor"/>
    <n v="0"/>
    <n v="0"/>
    <x v="1"/>
    <x v="1"/>
    <x v="0"/>
  </r>
  <r>
    <n v="13"/>
    <x v="1"/>
    <x v="9"/>
    <x v="9"/>
    <n v="29"/>
    <x v="1"/>
    <s v="juvenil"/>
    <s v="fungivor"/>
    <n v="0"/>
    <n v="0"/>
    <x v="1"/>
    <x v="1"/>
    <x v="0"/>
  </r>
  <r>
    <n v="14"/>
    <x v="1"/>
    <x v="9"/>
    <x v="9"/>
    <n v="29"/>
    <x v="2"/>
    <s v="female"/>
    <s v="bacterivor"/>
    <n v="0"/>
    <n v="0"/>
    <x v="2"/>
    <x v="1"/>
    <x v="1"/>
  </r>
  <r>
    <n v="15"/>
    <x v="1"/>
    <x v="9"/>
    <x v="9"/>
    <n v="29"/>
    <x v="1"/>
    <s v="male"/>
    <s v="fungivor"/>
    <n v="0"/>
    <n v="0"/>
    <x v="1"/>
    <x v="1"/>
    <x v="0"/>
  </r>
  <r>
    <n v="16"/>
    <x v="1"/>
    <x v="9"/>
    <x v="9"/>
    <n v="29"/>
    <x v="1"/>
    <s v="female"/>
    <s v="herbivor"/>
    <n v="0"/>
    <n v="0"/>
    <x v="1"/>
    <x v="1"/>
    <x v="0"/>
  </r>
  <r>
    <n v="17"/>
    <x v="1"/>
    <x v="9"/>
    <x v="9"/>
    <n v="29"/>
    <x v="11"/>
    <s v="juvenil"/>
    <s v="bacterivor"/>
    <n v="0"/>
    <n v="0"/>
    <x v="2"/>
    <x v="1"/>
    <x v="1"/>
  </r>
  <r>
    <n v="18"/>
    <x v="1"/>
    <x v="9"/>
    <x v="9"/>
    <n v="29"/>
    <x v="1"/>
    <s v="female"/>
    <s v="fungivor"/>
    <n v="0"/>
    <n v="0"/>
    <x v="1"/>
    <x v="1"/>
    <x v="0"/>
  </r>
  <r>
    <n v="19"/>
    <x v="1"/>
    <x v="9"/>
    <x v="9"/>
    <n v="29"/>
    <x v="16"/>
    <s v="female"/>
    <s v="fungivor"/>
    <n v="0"/>
    <n v="0"/>
    <x v="3"/>
    <x v="1"/>
    <x v="1"/>
  </r>
  <r>
    <n v="20"/>
    <x v="1"/>
    <x v="9"/>
    <x v="9"/>
    <n v="29"/>
    <x v="19"/>
    <s v="juvenil"/>
    <s v="bacterivor"/>
    <n v="0"/>
    <n v="0"/>
    <x v="2"/>
    <x v="5"/>
    <x v="1"/>
  </r>
  <r>
    <n v="21"/>
    <x v="1"/>
    <x v="9"/>
    <x v="9"/>
    <n v="29"/>
    <x v="19"/>
    <s v="female"/>
    <s v="bacterivor"/>
    <s v="x"/>
    <n v="0"/>
    <x v="2"/>
    <x v="5"/>
    <x v="1"/>
  </r>
  <r>
    <n v="22"/>
    <x v="1"/>
    <x v="9"/>
    <x v="9"/>
    <n v="29"/>
    <x v="1"/>
    <s v="male"/>
    <s v="herbivor"/>
    <n v="0"/>
    <n v="0"/>
    <x v="1"/>
    <x v="1"/>
    <x v="0"/>
  </r>
  <r>
    <n v="23"/>
    <x v="1"/>
    <x v="9"/>
    <x v="9"/>
    <n v="29"/>
    <x v="13"/>
    <s v="juvenil"/>
    <s v="bacterivor"/>
    <n v="0"/>
    <n v="0"/>
    <x v="2"/>
    <x v="5"/>
    <x v="1"/>
  </r>
  <r>
    <n v="24"/>
    <x v="1"/>
    <x v="9"/>
    <x v="9"/>
    <n v="29"/>
    <x v="2"/>
    <s v="juvenil"/>
    <s v="bacterivor"/>
    <n v="0"/>
    <n v="0"/>
    <x v="2"/>
    <x v="1"/>
    <x v="1"/>
  </r>
  <r>
    <n v="25"/>
    <x v="1"/>
    <x v="9"/>
    <x v="9"/>
    <n v="29"/>
    <x v="12"/>
    <s v="female"/>
    <s v="herbivor"/>
    <n v="0"/>
    <n v="0"/>
    <x v="7"/>
    <x v="0"/>
    <x v="0"/>
  </r>
  <r>
    <n v="26"/>
    <x v="1"/>
    <x v="9"/>
    <x v="9"/>
    <n v="29"/>
    <x v="2"/>
    <s v="male"/>
    <s v="bacterivor"/>
    <n v="0"/>
    <n v="0"/>
    <x v="2"/>
    <x v="1"/>
    <x v="1"/>
  </r>
  <r>
    <n v="27"/>
    <x v="1"/>
    <x v="9"/>
    <x v="9"/>
    <n v="29"/>
    <x v="2"/>
    <s v="juvenil"/>
    <s v="bacterivor"/>
    <n v="0"/>
    <n v="0"/>
    <x v="2"/>
    <x v="1"/>
    <x v="1"/>
  </r>
  <r>
    <n v="28"/>
    <x v="1"/>
    <x v="9"/>
    <x v="9"/>
    <n v="29"/>
    <x v="1"/>
    <s v="juvenil"/>
    <s v="herbivor"/>
    <n v="0"/>
    <n v="0"/>
    <x v="1"/>
    <x v="1"/>
    <x v="0"/>
  </r>
  <r>
    <n v="29"/>
    <x v="1"/>
    <x v="9"/>
    <x v="9"/>
    <n v="29"/>
    <x v="4"/>
    <s v="female"/>
    <s v="fungivor"/>
    <s v="x"/>
    <n v="0"/>
    <x v="3"/>
    <x v="1"/>
    <x v="1"/>
  </r>
  <r>
    <n v="30"/>
    <x v="1"/>
    <x v="9"/>
    <x v="9"/>
    <n v="29"/>
    <x v="1"/>
    <s v="juvenil"/>
    <s v="fungivor"/>
    <n v="0"/>
    <n v="0"/>
    <x v="1"/>
    <x v="1"/>
    <x v="0"/>
  </r>
  <r>
    <n v="31"/>
    <x v="1"/>
    <x v="9"/>
    <x v="9"/>
    <n v="29"/>
    <x v="1"/>
    <s v="female"/>
    <s v="herbivor"/>
    <n v="0"/>
    <n v="0"/>
    <x v="1"/>
    <x v="1"/>
    <x v="0"/>
  </r>
  <r>
    <n v="32"/>
    <x v="1"/>
    <x v="9"/>
    <x v="9"/>
    <n v="29"/>
    <x v="1"/>
    <s v="female"/>
    <s v="fungivor"/>
    <n v="0"/>
    <n v="0"/>
    <x v="1"/>
    <x v="1"/>
    <x v="0"/>
  </r>
  <r>
    <n v="33"/>
    <x v="1"/>
    <x v="9"/>
    <x v="9"/>
    <n v="29"/>
    <x v="1"/>
    <s v="female"/>
    <s v="fungivor"/>
    <n v="0"/>
    <n v="0"/>
    <x v="1"/>
    <x v="1"/>
    <x v="0"/>
  </r>
  <r>
    <n v="34"/>
    <x v="1"/>
    <x v="9"/>
    <x v="9"/>
    <n v="29"/>
    <x v="19"/>
    <s v="male"/>
    <s v="bacterivor"/>
    <n v="0"/>
    <n v="0"/>
    <x v="2"/>
    <x v="5"/>
    <x v="1"/>
  </r>
  <r>
    <n v="35"/>
    <x v="1"/>
    <x v="9"/>
    <x v="9"/>
    <n v="29"/>
    <x v="13"/>
    <s v="juvenil"/>
    <s v="bacterivor"/>
    <n v="0"/>
    <n v="0"/>
    <x v="2"/>
    <x v="5"/>
    <x v="1"/>
  </r>
  <r>
    <n v="36"/>
    <x v="1"/>
    <x v="9"/>
    <x v="9"/>
    <n v="29"/>
    <x v="19"/>
    <s v="juvenil"/>
    <s v="bacterivor"/>
    <n v="0"/>
    <n v="0"/>
    <x v="2"/>
    <x v="5"/>
    <x v="1"/>
  </r>
  <r>
    <n v="37"/>
    <x v="1"/>
    <x v="9"/>
    <x v="9"/>
    <n v="29"/>
    <x v="1"/>
    <s v="juvenil"/>
    <s v="herbivor"/>
    <n v="0"/>
    <n v="0"/>
    <x v="1"/>
    <x v="1"/>
    <x v="0"/>
  </r>
  <r>
    <n v="38"/>
    <x v="1"/>
    <x v="9"/>
    <x v="9"/>
    <n v="29"/>
    <x v="1"/>
    <s v="female"/>
    <s v="fungivor"/>
    <n v="0"/>
    <n v="0"/>
    <x v="1"/>
    <x v="1"/>
    <x v="0"/>
  </r>
  <r>
    <n v="39"/>
    <x v="1"/>
    <x v="9"/>
    <x v="9"/>
    <n v="29"/>
    <x v="2"/>
    <s v="female"/>
    <s v="bacterivor"/>
    <n v="0"/>
    <n v="0"/>
    <x v="2"/>
    <x v="1"/>
    <x v="1"/>
  </r>
  <r>
    <n v="40"/>
    <x v="1"/>
    <x v="9"/>
    <x v="9"/>
    <n v="29"/>
    <x v="19"/>
    <s v="juvenil"/>
    <s v="bacterivor"/>
    <n v="0"/>
    <n v="0"/>
    <x v="2"/>
    <x v="5"/>
    <x v="1"/>
  </r>
  <r>
    <n v="41"/>
    <x v="1"/>
    <x v="9"/>
    <x v="9"/>
    <n v="29"/>
    <x v="13"/>
    <s v="juvenil"/>
    <s v="bacterivor"/>
    <n v="0"/>
    <n v="0"/>
    <x v="2"/>
    <x v="5"/>
    <x v="1"/>
  </r>
  <r>
    <n v="42"/>
    <x v="1"/>
    <x v="9"/>
    <x v="9"/>
    <n v="29"/>
    <x v="1"/>
    <s v="juvenil"/>
    <s v="herbivor"/>
    <n v="0"/>
    <n v="0"/>
    <x v="1"/>
    <x v="1"/>
    <x v="0"/>
  </r>
  <r>
    <n v="43"/>
    <x v="1"/>
    <x v="9"/>
    <x v="9"/>
    <n v="29"/>
    <x v="19"/>
    <s v="juvenil"/>
    <s v="bacterivor"/>
    <n v="0"/>
    <n v="0"/>
    <x v="2"/>
    <x v="5"/>
    <x v="1"/>
  </r>
  <r>
    <n v="44"/>
    <x v="1"/>
    <x v="9"/>
    <x v="9"/>
    <n v="29"/>
    <x v="1"/>
    <s v="juvenil"/>
    <s v="fungivor"/>
    <n v="0"/>
    <n v="0"/>
    <x v="1"/>
    <x v="1"/>
    <x v="0"/>
  </r>
  <r>
    <n v="45"/>
    <x v="1"/>
    <x v="9"/>
    <x v="9"/>
    <n v="29"/>
    <x v="1"/>
    <s v="juvenil"/>
    <s v="herbivor"/>
    <n v="0"/>
    <n v="0"/>
    <x v="1"/>
    <x v="1"/>
    <x v="0"/>
  </r>
  <r>
    <n v="46"/>
    <x v="1"/>
    <x v="9"/>
    <x v="9"/>
    <n v="29"/>
    <x v="19"/>
    <s v="juvenil"/>
    <s v="bacterivor"/>
    <n v="0"/>
    <n v="0"/>
    <x v="2"/>
    <x v="5"/>
    <x v="1"/>
  </r>
  <r>
    <n v="47"/>
    <x v="1"/>
    <x v="9"/>
    <x v="9"/>
    <n v="29"/>
    <x v="8"/>
    <s v="juvenil"/>
    <n v="0"/>
    <n v="0"/>
    <n v="0"/>
    <x v="6"/>
    <x v="2"/>
    <x v="1"/>
  </r>
  <r>
    <n v="48"/>
    <x v="1"/>
    <x v="9"/>
    <x v="9"/>
    <n v="29"/>
    <x v="1"/>
    <s v="female"/>
    <s v="herbivor"/>
    <n v="0"/>
    <n v="0"/>
    <x v="1"/>
    <x v="1"/>
    <x v="0"/>
  </r>
  <r>
    <n v="49"/>
    <x v="1"/>
    <x v="9"/>
    <x v="9"/>
    <n v="29"/>
    <x v="2"/>
    <s v="female"/>
    <s v="bacterivor"/>
    <n v="0"/>
    <n v="0"/>
    <x v="2"/>
    <x v="1"/>
    <x v="1"/>
  </r>
  <r>
    <n v="50"/>
    <x v="1"/>
    <x v="9"/>
    <x v="9"/>
    <n v="29"/>
    <x v="2"/>
    <s v="female"/>
    <s v="bacterivor"/>
    <n v="0"/>
    <n v="0"/>
    <x v="2"/>
    <x v="1"/>
    <x v="1"/>
  </r>
  <r>
    <n v="51"/>
    <x v="1"/>
    <x v="9"/>
    <x v="9"/>
    <n v="29"/>
    <x v="2"/>
    <s v="juvenil"/>
    <s v="bacterivor"/>
    <n v="0"/>
    <n v="0"/>
    <x v="2"/>
    <x v="1"/>
    <x v="1"/>
  </r>
  <r>
    <n v="52"/>
    <x v="1"/>
    <x v="9"/>
    <x v="9"/>
    <n v="29"/>
    <x v="2"/>
    <s v="juvenil"/>
    <n v="0"/>
    <n v="0"/>
    <n v="0"/>
    <x v="2"/>
    <x v="1"/>
    <x v="1"/>
  </r>
  <r>
    <n v="53"/>
    <x v="1"/>
    <x v="9"/>
    <x v="9"/>
    <n v="29"/>
    <x v="2"/>
    <s v="juvenil"/>
    <s v="bacterivor"/>
    <n v="0"/>
    <n v="0"/>
    <x v="2"/>
    <x v="1"/>
    <x v="1"/>
  </r>
  <r>
    <n v="54"/>
    <x v="1"/>
    <x v="9"/>
    <x v="9"/>
    <n v="29"/>
    <x v="16"/>
    <s v="female"/>
    <s v="fungivor"/>
    <n v="0"/>
    <n v="0"/>
    <x v="3"/>
    <x v="1"/>
    <x v="1"/>
  </r>
  <r>
    <n v="55"/>
    <x v="1"/>
    <x v="9"/>
    <x v="9"/>
    <n v="29"/>
    <x v="1"/>
    <s v="female"/>
    <s v="fungivor"/>
    <n v="0"/>
    <n v="12"/>
    <x v="1"/>
    <x v="1"/>
    <x v="0"/>
  </r>
  <r>
    <n v="56"/>
    <x v="1"/>
    <x v="9"/>
    <x v="9"/>
    <n v="29"/>
    <x v="16"/>
    <s v="male"/>
    <s v="fungivor"/>
    <s v="x"/>
    <n v="0"/>
    <x v="3"/>
    <x v="1"/>
    <x v="1"/>
  </r>
  <r>
    <n v="57"/>
    <x v="1"/>
    <x v="9"/>
    <x v="9"/>
    <n v="29"/>
    <x v="16"/>
    <s v="female"/>
    <s v="fungivor"/>
    <n v="0"/>
    <n v="0"/>
    <x v="3"/>
    <x v="1"/>
    <x v="1"/>
  </r>
  <r>
    <n v="58"/>
    <x v="1"/>
    <x v="9"/>
    <x v="9"/>
    <n v="29"/>
    <x v="16"/>
    <s v="female"/>
    <s v="fungivor"/>
    <n v="0"/>
    <n v="0"/>
    <x v="3"/>
    <x v="1"/>
    <x v="1"/>
  </r>
  <r>
    <n v="59"/>
    <x v="1"/>
    <x v="9"/>
    <x v="9"/>
    <n v="29"/>
    <x v="19"/>
    <s v="female"/>
    <s v="bacterivor"/>
    <n v="0"/>
    <n v="0"/>
    <x v="2"/>
    <x v="5"/>
    <x v="1"/>
  </r>
  <r>
    <n v="60"/>
    <x v="1"/>
    <x v="9"/>
    <x v="9"/>
    <n v="29"/>
    <x v="0"/>
    <s v="female"/>
    <s v="herbivor"/>
    <n v="0"/>
    <n v="0"/>
    <x v="0"/>
    <x v="0"/>
    <x v="0"/>
  </r>
  <r>
    <n v="61"/>
    <x v="1"/>
    <x v="9"/>
    <x v="9"/>
    <n v="29"/>
    <x v="1"/>
    <s v="juvenil"/>
    <s v="herbivor"/>
    <n v="0"/>
    <n v="0"/>
    <x v="1"/>
    <x v="1"/>
    <x v="0"/>
  </r>
  <r>
    <n v="62"/>
    <x v="1"/>
    <x v="9"/>
    <x v="9"/>
    <n v="29"/>
    <x v="1"/>
    <s v="male"/>
    <s v="fungivor"/>
    <n v="0"/>
    <n v="0"/>
    <x v="1"/>
    <x v="1"/>
    <x v="0"/>
  </r>
  <r>
    <n v="63"/>
    <x v="1"/>
    <x v="9"/>
    <x v="9"/>
    <n v="29"/>
    <x v="19"/>
    <s v="male"/>
    <s v="bacterivor"/>
    <n v="0"/>
    <n v="0"/>
    <x v="2"/>
    <x v="5"/>
    <x v="1"/>
  </r>
  <r>
    <n v="64"/>
    <x v="1"/>
    <x v="9"/>
    <x v="9"/>
    <n v="29"/>
    <x v="16"/>
    <s v="juvenil"/>
    <s v="fungivor"/>
    <n v="0"/>
    <n v="0"/>
    <x v="3"/>
    <x v="1"/>
    <x v="1"/>
  </r>
  <r>
    <n v="65"/>
    <x v="1"/>
    <x v="9"/>
    <x v="9"/>
    <n v="29"/>
    <x v="1"/>
    <s v="female"/>
    <s v="fungivor"/>
    <n v="0"/>
    <n v="0"/>
    <x v="1"/>
    <x v="1"/>
    <x v="0"/>
  </r>
  <r>
    <n v="66"/>
    <x v="1"/>
    <x v="9"/>
    <x v="9"/>
    <n v="29"/>
    <x v="2"/>
    <s v="juvenil"/>
    <s v="bacterivor"/>
    <n v="0"/>
    <n v="0"/>
    <x v="2"/>
    <x v="1"/>
    <x v="1"/>
  </r>
  <r>
    <n v="67"/>
    <x v="1"/>
    <x v="9"/>
    <x v="9"/>
    <n v="29"/>
    <x v="1"/>
    <s v="male"/>
    <s v="fungivor"/>
    <n v="0"/>
    <n v="0"/>
    <x v="1"/>
    <x v="1"/>
    <x v="0"/>
  </r>
  <r>
    <n v="68"/>
    <x v="1"/>
    <x v="9"/>
    <x v="9"/>
    <n v="29"/>
    <x v="16"/>
    <s v="male"/>
    <s v="fungivor"/>
    <n v="0"/>
    <n v="0"/>
    <x v="3"/>
    <x v="1"/>
    <x v="1"/>
  </r>
  <r>
    <n v="69"/>
    <x v="1"/>
    <x v="9"/>
    <x v="9"/>
    <n v="29"/>
    <x v="2"/>
    <s v="female"/>
    <s v="bacterivor"/>
    <n v="0"/>
    <n v="0"/>
    <x v="2"/>
    <x v="1"/>
    <x v="1"/>
  </r>
  <r>
    <n v="70"/>
    <x v="1"/>
    <x v="9"/>
    <x v="9"/>
    <n v="29"/>
    <x v="2"/>
    <s v="female"/>
    <s v="bacterivor"/>
    <n v="0"/>
    <n v="0"/>
    <x v="2"/>
    <x v="1"/>
    <x v="1"/>
  </r>
  <r>
    <n v="71"/>
    <x v="1"/>
    <x v="9"/>
    <x v="9"/>
    <n v="29"/>
    <x v="1"/>
    <s v="juvenil"/>
    <s v="fungivor"/>
    <n v="0"/>
    <n v="0"/>
    <x v="1"/>
    <x v="1"/>
    <x v="0"/>
  </r>
  <r>
    <n v="72"/>
    <x v="1"/>
    <x v="9"/>
    <x v="9"/>
    <n v="29"/>
    <x v="2"/>
    <s v="juvenil"/>
    <s v="bacterivor"/>
    <n v="0"/>
    <n v="0"/>
    <x v="2"/>
    <x v="1"/>
    <x v="1"/>
  </r>
  <r>
    <n v="73"/>
    <x v="1"/>
    <x v="9"/>
    <x v="9"/>
    <n v="29"/>
    <x v="0"/>
    <s v="juvenil"/>
    <s v="herbivor"/>
    <n v="0"/>
    <n v="0"/>
    <x v="0"/>
    <x v="0"/>
    <x v="0"/>
  </r>
  <r>
    <n v="74"/>
    <x v="1"/>
    <x v="9"/>
    <x v="9"/>
    <n v="29"/>
    <x v="1"/>
    <s v="male"/>
    <s v="herbivor"/>
    <n v="0"/>
    <n v="0"/>
    <x v="1"/>
    <x v="1"/>
    <x v="0"/>
  </r>
  <r>
    <n v="75"/>
    <x v="1"/>
    <x v="9"/>
    <x v="9"/>
    <n v="29"/>
    <x v="1"/>
    <s v="female"/>
    <s v="herbivor"/>
    <n v="0"/>
    <n v="0"/>
    <x v="1"/>
    <x v="1"/>
    <x v="0"/>
  </r>
  <r>
    <n v="76"/>
    <x v="1"/>
    <x v="9"/>
    <x v="9"/>
    <n v="29"/>
    <x v="19"/>
    <s v="juvenil"/>
    <s v="bacterivor"/>
    <n v="0"/>
    <n v="0"/>
    <x v="2"/>
    <x v="5"/>
    <x v="1"/>
  </r>
  <r>
    <n v="77"/>
    <x v="1"/>
    <x v="9"/>
    <x v="9"/>
    <n v="29"/>
    <x v="16"/>
    <s v="female"/>
    <s v="fungivor"/>
    <n v="0"/>
    <n v="0"/>
    <x v="3"/>
    <x v="1"/>
    <x v="1"/>
  </r>
  <r>
    <n v="78"/>
    <x v="1"/>
    <x v="9"/>
    <x v="9"/>
    <n v="29"/>
    <x v="2"/>
    <s v="female"/>
    <s v="bacterivor"/>
    <n v="0"/>
    <n v="0"/>
    <x v="2"/>
    <x v="1"/>
    <x v="1"/>
  </r>
  <r>
    <n v="79"/>
    <x v="1"/>
    <x v="9"/>
    <x v="9"/>
    <n v="29"/>
    <x v="29"/>
    <s v="juvenil"/>
    <s v="fungivor"/>
    <n v="0"/>
    <n v="0"/>
    <x v="3"/>
    <x v="1"/>
    <x v="1"/>
  </r>
  <r>
    <n v="80"/>
    <x v="1"/>
    <x v="9"/>
    <x v="9"/>
    <n v="29"/>
    <x v="1"/>
    <s v="juvenil"/>
    <s v="fungivor"/>
    <n v="0"/>
    <n v="0"/>
    <x v="1"/>
    <x v="1"/>
    <x v="0"/>
  </r>
  <r>
    <n v="81"/>
    <x v="1"/>
    <x v="9"/>
    <x v="9"/>
    <n v="29"/>
    <x v="19"/>
    <s v="female"/>
    <s v="bacterivor"/>
    <n v="0"/>
    <n v="0"/>
    <x v="2"/>
    <x v="5"/>
    <x v="1"/>
  </r>
  <r>
    <n v="82"/>
    <x v="1"/>
    <x v="9"/>
    <x v="9"/>
    <n v="29"/>
    <x v="2"/>
    <s v="male"/>
    <s v="bacterivor"/>
    <n v="0"/>
    <n v="0"/>
    <x v="2"/>
    <x v="1"/>
    <x v="1"/>
  </r>
  <r>
    <n v="83"/>
    <x v="1"/>
    <x v="9"/>
    <x v="9"/>
    <n v="29"/>
    <x v="2"/>
    <s v="male"/>
    <s v="bacterivor"/>
    <n v="0"/>
    <n v="0"/>
    <x v="2"/>
    <x v="1"/>
    <x v="1"/>
  </r>
  <r>
    <n v="84"/>
    <x v="1"/>
    <x v="9"/>
    <x v="9"/>
    <n v="29"/>
    <x v="19"/>
    <s v="juvenil"/>
    <s v="bacterivor"/>
    <n v="0"/>
    <n v="0"/>
    <x v="2"/>
    <x v="5"/>
    <x v="1"/>
  </r>
  <r>
    <n v="85"/>
    <x v="1"/>
    <x v="9"/>
    <x v="9"/>
    <n v="29"/>
    <x v="1"/>
    <s v="female"/>
    <s v="fungivor"/>
    <n v="0"/>
    <n v="0"/>
    <x v="1"/>
    <x v="1"/>
    <x v="0"/>
  </r>
  <r>
    <n v="86"/>
    <x v="1"/>
    <x v="9"/>
    <x v="9"/>
    <n v="29"/>
    <x v="1"/>
    <s v="female"/>
    <s v="herbivor"/>
    <n v="0"/>
    <n v="0"/>
    <x v="1"/>
    <x v="1"/>
    <x v="0"/>
  </r>
  <r>
    <n v="87"/>
    <x v="1"/>
    <x v="9"/>
    <x v="9"/>
    <n v="29"/>
    <x v="1"/>
    <s v="female"/>
    <s v="herbivor"/>
    <n v="0"/>
    <n v="0"/>
    <x v="1"/>
    <x v="1"/>
    <x v="0"/>
  </r>
  <r>
    <n v="88"/>
    <x v="1"/>
    <x v="9"/>
    <x v="9"/>
    <n v="29"/>
    <x v="2"/>
    <s v="male"/>
    <s v="bacterivor"/>
    <n v="0"/>
    <n v="0"/>
    <x v="2"/>
    <x v="1"/>
    <x v="1"/>
  </r>
  <r>
    <n v="89"/>
    <x v="1"/>
    <x v="9"/>
    <x v="9"/>
    <n v="29"/>
    <x v="13"/>
    <s v="juvenil"/>
    <s v="bacterivor"/>
    <n v="0"/>
    <n v="0"/>
    <x v="2"/>
    <x v="5"/>
    <x v="1"/>
  </r>
  <r>
    <n v="90"/>
    <x v="1"/>
    <x v="9"/>
    <x v="9"/>
    <n v="29"/>
    <x v="1"/>
    <s v="juvenil"/>
    <s v="herbivor"/>
    <n v="0"/>
    <n v="0"/>
    <x v="1"/>
    <x v="1"/>
    <x v="0"/>
  </r>
  <r>
    <n v="91"/>
    <x v="1"/>
    <x v="9"/>
    <x v="9"/>
    <n v="29"/>
    <x v="1"/>
    <s v="female"/>
    <s v="fungivor"/>
    <n v="0"/>
    <n v="0"/>
    <x v="1"/>
    <x v="1"/>
    <x v="0"/>
  </r>
  <r>
    <n v="92"/>
    <x v="1"/>
    <x v="9"/>
    <x v="9"/>
    <n v="29"/>
    <x v="19"/>
    <s v="male"/>
    <s v="bacterivor"/>
    <n v="0"/>
    <n v="0"/>
    <x v="2"/>
    <x v="5"/>
    <x v="1"/>
  </r>
  <r>
    <n v="93"/>
    <x v="1"/>
    <x v="9"/>
    <x v="9"/>
    <n v="29"/>
    <x v="19"/>
    <s v="male"/>
    <s v="bacterivor"/>
    <n v="0"/>
    <n v="0"/>
    <x v="2"/>
    <x v="5"/>
    <x v="1"/>
  </r>
  <r>
    <n v="94"/>
    <x v="1"/>
    <x v="9"/>
    <x v="9"/>
    <n v="29"/>
    <x v="16"/>
    <s v="juvenil"/>
    <s v="fungivor"/>
    <n v="0"/>
    <n v="0"/>
    <x v="3"/>
    <x v="1"/>
    <x v="1"/>
  </r>
  <r>
    <n v="95"/>
    <x v="1"/>
    <x v="9"/>
    <x v="9"/>
    <n v="29"/>
    <x v="1"/>
    <s v="female"/>
    <s v="fungivor"/>
    <n v="0"/>
    <n v="0"/>
    <x v="1"/>
    <x v="1"/>
    <x v="0"/>
  </r>
  <r>
    <n v="96"/>
    <x v="1"/>
    <x v="9"/>
    <x v="9"/>
    <n v="29"/>
    <x v="16"/>
    <s v="male"/>
    <s v="fungivor"/>
    <n v="0"/>
    <n v="0"/>
    <x v="3"/>
    <x v="1"/>
    <x v="1"/>
  </r>
  <r>
    <n v="97"/>
    <x v="1"/>
    <x v="9"/>
    <x v="9"/>
    <n v="29"/>
    <x v="19"/>
    <s v="juvenil"/>
    <s v="bacterivor"/>
    <n v="0"/>
    <n v="0"/>
    <x v="2"/>
    <x v="5"/>
    <x v="1"/>
  </r>
  <r>
    <n v="98"/>
    <x v="1"/>
    <x v="9"/>
    <x v="9"/>
    <n v="29"/>
    <x v="8"/>
    <s v="male"/>
    <n v="0"/>
    <s v="x"/>
    <n v="0"/>
    <x v="6"/>
    <x v="2"/>
    <x v="1"/>
  </r>
  <r>
    <n v="99"/>
    <x v="1"/>
    <x v="9"/>
    <x v="9"/>
    <n v="29"/>
    <x v="13"/>
    <s v="juvenil"/>
    <s v="bacterivor"/>
    <n v="0"/>
    <n v="0"/>
    <x v="2"/>
    <x v="5"/>
    <x v="1"/>
  </r>
  <r>
    <n v="100"/>
    <x v="1"/>
    <x v="9"/>
    <x v="9"/>
    <n v="29"/>
    <x v="1"/>
    <s v="female"/>
    <s v="herbivor"/>
    <n v="0"/>
    <n v="0"/>
    <x v="1"/>
    <x v="1"/>
    <x v="0"/>
  </r>
  <r>
    <n v="1"/>
    <x v="1"/>
    <x v="11"/>
    <x v="11"/>
    <n v="35"/>
    <x v="13"/>
    <s v="juvenil"/>
    <s v="bacterivor"/>
    <n v="0"/>
    <n v="0"/>
    <x v="2"/>
    <x v="5"/>
    <x v="1"/>
  </r>
  <r>
    <n v="2"/>
    <x v="1"/>
    <x v="11"/>
    <x v="11"/>
    <n v="35"/>
    <x v="2"/>
    <s v="juvenil"/>
    <s v="bacterivor"/>
    <n v="0"/>
    <n v="0"/>
    <x v="2"/>
    <x v="1"/>
    <x v="1"/>
  </r>
  <r>
    <n v="3"/>
    <x v="1"/>
    <x v="11"/>
    <x v="11"/>
    <n v="35"/>
    <x v="2"/>
    <s v="juvenil"/>
    <s v="bacterivor"/>
    <n v="0"/>
    <n v="0"/>
    <x v="2"/>
    <x v="1"/>
    <x v="1"/>
  </r>
  <r>
    <n v="4"/>
    <x v="1"/>
    <x v="11"/>
    <x v="11"/>
    <n v="35"/>
    <x v="4"/>
    <s v="female"/>
    <s v="fungivor"/>
    <s v="x"/>
    <n v="0"/>
    <x v="3"/>
    <x v="1"/>
    <x v="1"/>
  </r>
  <r>
    <n v="5"/>
    <x v="1"/>
    <x v="11"/>
    <x v="11"/>
    <n v="35"/>
    <x v="19"/>
    <s v="juvenil"/>
    <s v="bacterivor"/>
    <n v="0"/>
    <n v="0"/>
    <x v="2"/>
    <x v="5"/>
    <x v="1"/>
  </r>
  <r>
    <n v="6"/>
    <x v="1"/>
    <x v="11"/>
    <x v="11"/>
    <n v="35"/>
    <x v="2"/>
    <s v="juvenil"/>
    <s v="bacterivor"/>
    <n v="0"/>
    <n v="0"/>
    <x v="2"/>
    <x v="1"/>
    <x v="1"/>
  </r>
  <r>
    <n v="7"/>
    <x v="1"/>
    <x v="11"/>
    <x v="11"/>
    <n v="35"/>
    <x v="1"/>
    <s v="female"/>
    <s v="fungivor"/>
    <n v="0"/>
    <n v="0"/>
    <x v="1"/>
    <x v="1"/>
    <x v="0"/>
  </r>
  <r>
    <n v="8"/>
    <x v="1"/>
    <x v="11"/>
    <x v="11"/>
    <n v="35"/>
    <x v="2"/>
    <s v="female"/>
    <s v="bacterivor"/>
    <n v="0"/>
    <n v="0"/>
    <x v="2"/>
    <x v="1"/>
    <x v="1"/>
  </r>
  <r>
    <n v="9"/>
    <x v="1"/>
    <x v="11"/>
    <x v="11"/>
    <n v="35"/>
    <x v="0"/>
    <s v="juvenil"/>
    <s v="herbivor"/>
    <n v="0"/>
    <n v="0"/>
    <x v="0"/>
    <x v="0"/>
    <x v="0"/>
  </r>
  <r>
    <n v="10"/>
    <x v="1"/>
    <x v="11"/>
    <x v="11"/>
    <n v="35"/>
    <x v="2"/>
    <s v="juvenil"/>
    <s v="bacterivor"/>
    <n v="0"/>
    <n v="0"/>
    <x v="2"/>
    <x v="1"/>
    <x v="1"/>
  </r>
  <r>
    <n v="11"/>
    <x v="1"/>
    <x v="11"/>
    <x v="11"/>
    <n v="35"/>
    <x v="2"/>
    <s v="female"/>
    <s v="bacterivor"/>
    <s v="x"/>
    <n v="0"/>
    <x v="2"/>
    <x v="1"/>
    <x v="1"/>
  </r>
  <r>
    <n v="12"/>
    <x v="1"/>
    <x v="11"/>
    <x v="11"/>
    <n v="35"/>
    <x v="2"/>
    <s v="female"/>
    <s v="bacterivor"/>
    <n v="0"/>
    <n v="0"/>
    <x v="2"/>
    <x v="1"/>
    <x v="1"/>
  </r>
  <r>
    <n v="13"/>
    <x v="1"/>
    <x v="11"/>
    <x v="11"/>
    <n v="35"/>
    <x v="0"/>
    <s v="juvenil"/>
    <s v="herbivor"/>
    <n v="0"/>
    <n v="0"/>
    <x v="0"/>
    <x v="0"/>
    <x v="0"/>
  </r>
  <r>
    <n v="14"/>
    <x v="1"/>
    <x v="11"/>
    <x v="11"/>
    <n v="35"/>
    <x v="4"/>
    <s v="female"/>
    <s v="fungivor"/>
    <n v="0"/>
    <n v="0"/>
    <x v="3"/>
    <x v="1"/>
    <x v="1"/>
  </r>
  <r>
    <n v="15"/>
    <x v="1"/>
    <x v="11"/>
    <x v="11"/>
    <n v="35"/>
    <x v="19"/>
    <s v="female"/>
    <s v="bacterivor"/>
    <n v="0"/>
    <n v="0"/>
    <x v="2"/>
    <x v="5"/>
    <x v="1"/>
  </r>
  <r>
    <n v="16"/>
    <x v="1"/>
    <x v="11"/>
    <x v="11"/>
    <n v="35"/>
    <x v="12"/>
    <s v="female"/>
    <s v="herbivor"/>
    <s v="x"/>
    <n v="0"/>
    <x v="7"/>
    <x v="0"/>
    <x v="0"/>
  </r>
  <r>
    <n v="17"/>
    <x v="1"/>
    <x v="11"/>
    <x v="11"/>
    <n v="35"/>
    <x v="0"/>
    <s v="juvenil"/>
    <s v="herbivor"/>
    <s v="x"/>
    <n v="0"/>
    <x v="0"/>
    <x v="0"/>
    <x v="0"/>
  </r>
  <r>
    <n v="18"/>
    <x v="1"/>
    <x v="11"/>
    <x v="11"/>
    <n v="35"/>
    <x v="0"/>
    <s v="juvenil"/>
    <s v="herbivor"/>
    <n v="0"/>
    <n v="0"/>
    <x v="0"/>
    <x v="0"/>
    <x v="0"/>
  </r>
  <r>
    <n v="19"/>
    <x v="1"/>
    <x v="11"/>
    <x v="11"/>
    <n v="35"/>
    <x v="2"/>
    <s v="female"/>
    <s v="bacterivor"/>
    <n v="0"/>
    <n v="0"/>
    <x v="2"/>
    <x v="1"/>
    <x v="1"/>
  </r>
  <r>
    <n v="20"/>
    <x v="1"/>
    <x v="11"/>
    <x v="11"/>
    <n v="35"/>
    <x v="2"/>
    <s v="female"/>
    <s v="bacterivor"/>
    <n v="0"/>
    <n v="0"/>
    <x v="2"/>
    <x v="1"/>
    <x v="1"/>
  </r>
  <r>
    <n v="21"/>
    <x v="1"/>
    <x v="11"/>
    <x v="11"/>
    <n v="35"/>
    <x v="4"/>
    <s v="juvenil"/>
    <s v="fungivor"/>
    <n v="0"/>
    <n v="0"/>
    <x v="3"/>
    <x v="1"/>
    <x v="1"/>
  </r>
  <r>
    <n v="22"/>
    <x v="1"/>
    <x v="11"/>
    <x v="11"/>
    <n v="35"/>
    <x v="13"/>
    <s v="juvenil"/>
    <s v="bacterivor"/>
    <n v="0"/>
    <n v="0"/>
    <x v="2"/>
    <x v="5"/>
    <x v="1"/>
  </r>
  <r>
    <n v="23"/>
    <x v="1"/>
    <x v="11"/>
    <x v="11"/>
    <n v="35"/>
    <x v="13"/>
    <s v="juvenil"/>
    <s v="bacterivor"/>
    <n v="0"/>
    <n v="0"/>
    <x v="2"/>
    <x v="5"/>
    <x v="1"/>
  </r>
  <r>
    <n v="24"/>
    <x v="1"/>
    <x v="11"/>
    <x v="11"/>
    <n v="35"/>
    <x v="0"/>
    <s v="female"/>
    <s v="herbivor"/>
    <n v="0"/>
    <n v="0"/>
    <x v="0"/>
    <x v="0"/>
    <x v="0"/>
  </r>
  <r>
    <n v="25"/>
    <x v="1"/>
    <x v="11"/>
    <x v="11"/>
    <n v="35"/>
    <x v="0"/>
    <s v="female"/>
    <s v="herbivor"/>
    <n v="0"/>
    <n v="0"/>
    <x v="0"/>
    <x v="0"/>
    <x v="0"/>
  </r>
  <r>
    <n v="26"/>
    <x v="1"/>
    <x v="11"/>
    <x v="11"/>
    <n v="35"/>
    <x v="19"/>
    <s v="juvenil"/>
    <s v="bacterivor"/>
    <n v="0"/>
    <n v="0"/>
    <x v="2"/>
    <x v="5"/>
    <x v="1"/>
  </r>
  <r>
    <n v="27"/>
    <x v="1"/>
    <x v="11"/>
    <x v="11"/>
    <n v="35"/>
    <x v="19"/>
    <s v="male"/>
    <s v="bacterivor"/>
    <n v="0"/>
    <n v="0"/>
    <x v="2"/>
    <x v="5"/>
    <x v="1"/>
  </r>
  <r>
    <n v="28"/>
    <x v="1"/>
    <x v="11"/>
    <x v="11"/>
    <n v="35"/>
    <x v="2"/>
    <s v="juvenil"/>
    <s v="bacterivor"/>
    <n v="0"/>
    <n v="0"/>
    <x v="2"/>
    <x v="1"/>
    <x v="1"/>
  </r>
  <r>
    <n v="29"/>
    <x v="1"/>
    <x v="11"/>
    <x v="11"/>
    <n v="35"/>
    <x v="2"/>
    <s v="female"/>
    <s v="bacterivor"/>
    <n v="0"/>
    <n v="0"/>
    <x v="2"/>
    <x v="1"/>
    <x v="1"/>
  </r>
  <r>
    <n v="30"/>
    <x v="1"/>
    <x v="11"/>
    <x v="11"/>
    <n v="35"/>
    <x v="2"/>
    <s v="juvenil"/>
    <s v="bacterivor"/>
    <n v="0"/>
    <n v="0"/>
    <x v="2"/>
    <x v="1"/>
    <x v="1"/>
  </r>
  <r>
    <n v="31"/>
    <x v="1"/>
    <x v="11"/>
    <x v="11"/>
    <n v="35"/>
    <x v="2"/>
    <s v="juvenil"/>
    <s v="bacterivor"/>
    <n v="0"/>
    <n v="0"/>
    <x v="2"/>
    <x v="1"/>
    <x v="1"/>
  </r>
  <r>
    <n v="32"/>
    <x v="1"/>
    <x v="11"/>
    <x v="11"/>
    <n v="35"/>
    <x v="2"/>
    <s v="juvenil"/>
    <s v="bacterivor"/>
    <n v="0"/>
    <n v="0"/>
    <x v="2"/>
    <x v="1"/>
    <x v="1"/>
  </r>
  <r>
    <n v="33"/>
    <x v="1"/>
    <x v="11"/>
    <x v="11"/>
    <n v="35"/>
    <x v="8"/>
    <s v="juvenil"/>
    <n v="0"/>
    <n v="0"/>
    <n v="0"/>
    <x v="6"/>
    <x v="2"/>
    <x v="1"/>
  </r>
  <r>
    <n v="34"/>
    <x v="1"/>
    <x v="11"/>
    <x v="11"/>
    <n v="35"/>
    <x v="0"/>
    <s v="female"/>
    <s v="herbivor"/>
    <n v="0"/>
    <n v="0"/>
    <x v="0"/>
    <x v="0"/>
    <x v="0"/>
  </r>
  <r>
    <n v="35"/>
    <x v="1"/>
    <x v="11"/>
    <x v="11"/>
    <n v="35"/>
    <x v="27"/>
    <s v="-"/>
    <s v="-"/>
    <n v="0"/>
    <n v="0"/>
    <x v="5"/>
    <x v="3"/>
    <x v="2"/>
  </r>
  <r>
    <n v="36"/>
    <x v="1"/>
    <x v="11"/>
    <x v="11"/>
    <n v="35"/>
    <x v="19"/>
    <s v="female"/>
    <s v="bacterivor"/>
    <n v="0"/>
    <n v="0"/>
    <x v="2"/>
    <x v="5"/>
    <x v="1"/>
  </r>
  <r>
    <n v="37"/>
    <x v="1"/>
    <x v="11"/>
    <x v="11"/>
    <n v="35"/>
    <x v="19"/>
    <s v="female"/>
    <s v="bacterivor"/>
    <n v="0"/>
    <n v="0"/>
    <x v="2"/>
    <x v="5"/>
    <x v="1"/>
  </r>
  <r>
    <n v="38"/>
    <x v="1"/>
    <x v="11"/>
    <x v="11"/>
    <n v="35"/>
    <x v="2"/>
    <s v="female"/>
    <s v="bacterivor"/>
    <n v="0"/>
    <n v="0"/>
    <x v="2"/>
    <x v="1"/>
    <x v="1"/>
  </r>
  <r>
    <n v="39"/>
    <x v="1"/>
    <x v="11"/>
    <x v="11"/>
    <n v="35"/>
    <x v="27"/>
    <s v="-"/>
    <s v="-"/>
    <n v="0"/>
    <n v="0"/>
    <x v="5"/>
    <x v="3"/>
    <x v="2"/>
  </r>
  <r>
    <n v="40"/>
    <x v="1"/>
    <x v="11"/>
    <x v="11"/>
    <n v="35"/>
    <x v="0"/>
    <s v="juvenil"/>
    <s v="herbivor"/>
    <n v="0"/>
    <n v="0"/>
    <x v="0"/>
    <x v="0"/>
    <x v="0"/>
  </r>
  <r>
    <n v="41"/>
    <x v="1"/>
    <x v="11"/>
    <x v="11"/>
    <n v="35"/>
    <x v="0"/>
    <s v="juvenil"/>
    <s v="herbivor"/>
    <n v="0"/>
    <n v="0"/>
    <x v="0"/>
    <x v="0"/>
    <x v="0"/>
  </r>
  <r>
    <n v="42"/>
    <x v="1"/>
    <x v="11"/>
    <x v="11"/>
    <n v="35"/>
    <x v="0"/>
    <s v="juvenil"/>
    <s v="herbivor"/>
    <n v="0"/>
    <n v="0"/>
    <x v="0"/>
    <x v="0"/>
    <x v="0"/>
  </r>
  <r>
    <n v="43"/>
    <x v="1"/>
    <x v="11"/>
    <x v="11"/>
    <n v="35"/>
    <x v="0"/>
    <s v="female"/>
    <s v="herbivor"/>
    <n v="0"/>
    <n v="0"/>
    <x v="0"/>
    <x v="0"/>
    <x v="0"/>
  </r>
  <r>
    <n v="44"/>
    <x v="1"/>
    <x v="11"/>
    <x v="11"/>
    <n v="35"/>
    <x v="13"/>
    <s v="female"/>
    <s v="bacterivor"/>
    <n v="0"/>
    <n v="0"/>
    <x v="2"/>
    <x v="5"/>
    <x v="1"/>
  </r>
  <r>
    <n v="45"/>
    <x v="1"/>
    <x v="11"/>
    <x v="11"/>
    <n v="35"/>
    <x v="2"/>
    <s v="female"/>
    <s v="bacterivor"/>
    <n v="0"/>
    <n v="0"/>
    <x v="2"/>
    <x v="1"/>
    <x v="1"/>
  </r>
  <r>
    <n v="46"/>
    <x v="1"/>
    <x v="11"/>
    <x v="11"/>
    <n v="35"/>
    <x v="2"/>
    <s v="juvenil"/>
    <s v="bacterivor"/>
    <n v="0"/>
    <n v="0"/>
    <x v="2"/>
    <x v="1"/>
    <x v="1"/>
  </r>
  <r>
    <n v="47"/>
    <x v="1"/>
    <x v="11"/>
    <x v="11"/>
    <n v="35"/>
    <x v="0"/>
    <s v="juvenil"/>
    <s v="herbivor"/>
    <n v="0"/>
    <n v="0"/>
    <x v="0"/>
    <x v="0"/>
    <x v="0"/>
  </r>
  <r>
    <n v="48"/>
    <x v="1"/>
    <x v="11"/>
    <x v="11"/>
    <n v="35"/>
    <x v="1"/>
    <s v="male"/>
    <s v="fungivor"/>
    <n v="0"/>
    <n v="0"/>
    <x v="1"/>
    <x v="1"/>
    <x v="0"/>
  </r>
  <r>
    <n v="49"/>
    <x v="1"/>
    <x v="11"/>
    <x v="11"/>
    <n v="35"/>
    <x v="27"/>
    <s v="-"/>
    <s v="-"/>
    <n v="0"/>
    <n v="0"/>
    <x v="5"/>
    <x v="3"/>
    <x v="2"/>
  </r>
  <r>
    <n v="50"/>
    <x v="1"/>
    <x v="11"/>
    <x v="11"/>
    <n v="35"/>
    <x v="2"/>
    <s v="female"/>
    <s v="bacterivor"/>
    <n v="0"/>
    <n v="0"/>
    <x v="2"/>
    <x v="1"/>
    <x v="1"/>
  </r>
  <r>
    <n v="51"/>
    <x v="1"/>
    <x v="11"/>
    <x v="11"/>
    <n v="35"/>
    <x v="2"/>
    <s v="juvenil"/>
    <s v="bacterivor"/>
    <n v="0"/>
    <n v="0"/>
    <x v="2"/>
    <x v="1"/>
    <x v="1"/>
  </r>
  <r>
    <n v="52"/>
    <x v="1"/>
    <x v="11"/>
    <x v="11"/>
    <n v="35"/>
    <x v="1"/>
    <s v="juvenil"/>
    <s v="fungivor"/>
    <n v="0"/>
    <n v="0"/>
    <x v="1"/>
    <x v="1"/>
    <x v="0"/>
  </r>
  <r>
    <n v="53"/>
    <x v="1"/>
    <x v="11"/>
    <x v="11"/>
    <n v="35"/>
    <x v="0"/>
    <s v="juvenil"/>
    <s v="herbivor"/>
    <n v="0"/>
    <n v="0"/>
    <x v="0"/>
    <x v="0"/>
    <x v="0"/>
  </r>
  <r>
    <n v="54"/>
    <x v="1"/>
    <x v="11"/>
    <x v="11"/>
    <n v="35"/>
    <x v="2"/>
    <s v="juvenil"/>
    <s v="bacterivor"/>
    <n v="0"/>
    <n v="0"/>
    <x v="2"/>
    <x v="1"/>
    <x v="1"/>
  </r>
  <r>
    <n v="55"/>
    <x v="1"/>
    <x v="11"/>
    <x v="11"/>
    <n v="35"/>
    <x v="0"/>
    <s v="juvenil"/>
    <s v="herbivor"/>
    <n v="0"/>
    <n v="0"/>
    <x v="0"/>
    <x v="0"/>
    <x v="0"/>
  </r>
  <r>
    <n v="56"/>
    <x v="1"/>
    <x v="11"/>
    <x v="11"/>
    <n v="35"/>
    <x v="2"/>
    <s v="male"/>
    <s v="bacterivor"/>
    <n v="0"/>
    <n v="0"/>
    <x v="2"/>
    <x v="1"/>
    <x v="1"/>
  </r>
  <r>
    <n v="57"/>
    <x v="1"/>
    <x v="11"/>
    <x v="11"/>
    <n v="35"/>
    <x v="0"/>
    <s v="male"/>
    <s v="herbivor"/>
    <n v="0"/>
    <n v="0"/>
    <x v="0"/>
    <x v="0"/>
    <x v="0"/>
  </r>
  <r>
    <n v="58"/>
    <x v="1"/>
    <x v="11"/>
    <x v="11"/>
    <n v="35"/>
    <x v="2"/>
    <s v="female"/>
    <s v="bacterivor"/>
    <n v="0"/>
    <n v="0"/>
    <x v="2"/>
    <x v="1"/>
    <x v="1"/>
  </r>
  <r>
    <n v="59"/>
    <x v="1"/>
    <x v="11"/>
    <x v="11"/>
    <n v="35"/>
    <x v="0"/>
    <s v="female"/>
    <s v="herbivor"/>
    <n v="0"/>
    <n v="0"/>
    <x v="0"/>
    <x v="0"/>
    <x v="0"/>
  </r>
  <r>
    <n v="60"/>
    <x v="1"/>
    <x v="11"/>
    <x v="11"/>
    <n v="35"/>
    <x v="0"/>
    <s v="juvenil"/>
    <s v="herbivor"/>
    <n v="0"/>
    <n v="0"/>
    <x v="0"/>
    <x v="0"/>
    <x v="0"/>
  </r>
  <r>
    <n v="61"/>
    <x v="1"/>
    <x v="11"/>
    <x v="11"/>
    <n v="35"/>
    <x v="0"/>
    <s v="juvenil"/>
    <s v="herbivor"/>
    <n v="0"/>
    <n v="0"/>
    <x v="0"/>
    <x v="0"/>
    <x v="0"/>
  </r>
  <r>
    <n v="62"/>
    <x v="1"/>
    <x v="11"/>
    <x v="11"/>
    <n v="35"/>
    <x v="1"/>
    <s v="female"/>
    <s v="fungivor"/>
    <n v="0"/>
    <n v="0"/>
    <x v="1"/>
    <x v="1"/>
    <x v="0"/>
  </r>
  <r>
    <n v="63"/>
    <x v="1"/>
    <x v="11"/>
    <x v="11"/>
    <n v="35"/>
    <x v="2"/>
    <s v="juvenil"/>
    <s v="bacterivor"/>
    <n v="0"/>
    <n v="0"/>
    <x v="2"/>
    <x v="1"/>
    <x v="1"/>
  </r>
  <r>
    <n v="64"/>
    <x v="1"/>
    <x v="11"/>
    <x v="11"/>
    <n v="35"/>
    <x v="0"/>
    <s v="female"/>
    <s v="herbivor"/>
    <n v="0"/>
    <n v="0"/>
    <x v="0"/>
    <x v="0"/>
    <x v="0"/>
  </r>
  <r>
    <n v="65"/>
    <x v="1"/>
    <x v="11"/>
    <x v="11"/>
    <n v="35"/>
    <x v="0"/>
    <s v="juvenil"/>
    <s v="herbivor"/>
    <n v="0"/>
    <n v="0"/>
    <x v="0"/>
    <x v="0"/>
    <x v="0"/>
  </r>
  <r>
    <n v="66"/>
    <x v="1"/>
    <x v="11"/>
    <x v="11"/>
    <n v="35"/>
    <x v="0"/>
    <s v="juvenil"/>
    <s v="herbivor"/>
    <n v="0"/>
    <n v="0"/>
    <x v="0"/>
    <x v="0"/>
    <x v="0"/>
  </r>
  <r>
    <n v="67"/>
    <x v="1"/>
    <x v="11"/>
    <x v="11"/>
    <n v="35"/>
    <x v="4"/>
    <s v="female"/>
    <s v="fungivor"/>
    <n v="0"/>
    <n v="0"/>
    <x v="3"/>
    <x v="1"/>
    <x v="1"/>
  </r>
  <r>
    <n v="68"/>
    <x v="1"/>
    <x v="11"/>
    <x v="11"/>
    <n v="35"/>
    <x v="0"/>
    <s v="juvenil"/>
    <s v="herbivor"/>
    <n v="0"/>
    <n v="0"/>
    <x v="0"/>
    <x v="0"/>
    <x v="0"/>
  </r>
  <r>
    <n v="69"/>
    <x v="1"/>
    <x v="11"/>
    <x v="11"/>
    <n v="35"/>
    <x v="7"/>
    <s v="juvenil"/>
    <s v="carnivor"/>
    <s v="x"/>
    <n v="0"/>
    <x v="6"/>
    <x v="4"/>
    <x v="1"/>
  </r>
  <r>
    <n v="70"/>
    <x v="1"/>
    <x v="11"/>
    <x v="11"/>
    <n v="35"/>
    <x v="2"/>
    <s v="male"/>
    <s v="bacterivor"/>
    <n v="0"/>
    <n v="0"/>
    <x v="2"/>
    <x v="1"/>
    <x v="1"/>
  </r>
  <r>
    <n v="71"/>
    <x v="1"/>
    <x v="11"/>
    <x v="11"/>
    <n v="35"/>
    <x v="0"/>
    <s v="male"/>
    <s v="herbivor"/>
    <n v="0"/>
    <n v="0"/>
    <x v="0"/>
    <x v="0"/>
    <x v="0"/>
  </r>
  <r>
    <n v="72"/>
    <x v="1"/>
    <x v="11"/>
    <x v="11"/>
    <n v="35"/>
    <x v="2"/>
    <s v="juvenil"/>
    <s v="bacterivor"/>
    <n v="0"/>
    <n v="0"/>
    <x v="2"/>
    <x v="1"/>
    <x v="1"/>
  </r>
  <r>
    <n v="73"/>
    <x v="1"/>
    <x v="11"/>
    <x v="11"/>
    <n v="35"/>
    <x v="13"/>
    <s v="male"/>
    <s v="bacterivor"/>
    <n v="0"/>
    <n v="0"/>
    <x v="2"/>
    <x v="5"/>
    <x v="1"/>
  </r>
  <r>
    <n v="74"/>
    <x v="1"/>
    <x v="11"/>
    <x v="11"/>
    <n v="35"/>
    <x v="0"/>
    <s v="male"/>
    <s v="herbivor"/>
    <n v="0"/>
    <n v="0"/>
    <x v="0"/>
    <x v="0"/>
    <x v="0"/>
  </r>
  <r>
    <n v="75"/>
    <x v="1"/>
    <x v="11"/>
    <x v="11"/>
    <n v="35"/>
    <x v="0"/>
    <s v="juvenil"/>
    <s v="herbivor"/>
    <n v="0"/>
    <n v="0"/>
    <x v="0"/>
    <x v="0"/>
    <x v="0"/>
  </r>
  <r>
    <n v="76"/>
    <x v="1"/>
    <x v="11"/>
    <x v="11"/>
    <n v="35"/>
    <x v="13"/>
    <s v="female"/>
    <s v="bacterivor"/>
    <n v="0"/>
    <n v="0"/>
    <x v="2"/>
    <x v="5"/>
    <x v="1"/>
  </r>
  <r>
    <n v="77"/>
    <x v="1"/>
    <x v="11"/>
    <x v="11"/>
    <n v="35"/>
    <x v="0"/>
    <s v="male"/>
    <s v="herbivor"/>
    <s v="x"/>
    <n v="0"/>
    <x v="0"/>
    <x v="0"/>
    <x v="0"/>
  </r>
  <r>
    <n v="78"/>
    <x v="1"/>
    <x v="11"/>
    <x v="11"/>
    <n v="35"/>
    <x v="7"/>
    <s v="juvenil"/>
    <s v="carnivor"/>
    <s v="x"/>
    <n v="0"/>
    <x v="6"/>
    <x v="4"/>
    <x v="1"/>
  </r>
  <r>
    <n v="79"/>
    <x v="1"/>
    <x v="11"/>
    <x v="11"/>
    <n v="35"/>
    <x v="0"/>
    <s v="juvenil"/>
    <s v="herbivor"/>
    <n v="0"/>
    <n v="0"/>
    <x v="0"/>
    <x v="0"/>
    <x v="0"/>
  </r>
  <r>
    <n v="80"/>
    <x v="1"/>
    <x v="11"/>
    <x v="11"/>
    <n v="35"/>
    <x v="4"/>
    <s v="female"/>
    <s v="fungivor"/>
    <n v="0"/>
    <n v="0"/>
    <x v="3"/>
    <x v="1"/>
    <x v="1"/>
  </r>
  <r>
    <n v="81"/>
    <x v="1"/>
    <x v="11"/>
    <x v="11"/>
    <n v="35"/>
    <x v="1"/>
    <s v="female"/>
    <s v="fungivor"/>
    <s v="x middenbulbus"/>
    <n v="0"/>
    <x v="1"/>
    <x v="1"/>
    <x v="0"/>
  </r>
  <r>
    <n v="82"/>
    <x v="1"/>
    <x v="11"/>
    <x v="11"/>
    <n v="35"/>
    <x v="19"/>
    <s v="female"/>
    <s v="bacterivor"/>
    <n v="0"/>
    <n v="0"/>
    <x v="2"/>
    <x v="5"/>
    <x v="1"/>
  </r>
  <r>
    <n v="83"/>
    <x v="1"/>
    <x v="11"/>
    <x v="11"/>
    <n v="35"/>
    <x v="19"/>
    <s v="male"/>
    <s v="bacterivor"/>
    <n v="0"/>
    <n v="0"/>
    <x v="2"/>
    <x v="5"/>
    <x v="1"/>
  </r>
  <r>
    <n v="84"/>
    <x v="1"/>
    <x v="11"/>
    <x v="11"/>
    <n v="35"/>
    <x v="4"/>
    <s v="female"/>
    <s v="fungivor"/>
    <s v="x"/>
    <n v="0"/>
    <x v="3"/>
    <x v="1"/>
    <x v="1"/>
  </r>
  <r>
    <n v="85"/>
    <x v="1"/>
    <x v="11"/>
    <x v="11"/>
    <n v="35"/>
    <x v="0"/>
    <s v="juvenil"/>
    <s v="herbivor"/>
    <n v="0"/>
    <n v="0"/>
    <x v="0"/>
    <x v="0"/>
    <x v="0"/>
  </r>
  <r>
    <n v="86"/>
    <x v="1"/>
    <x v="11"/>
    <x v="11"/>
    <n v="35"/>
    <x v="27"/>
    <s v="-"/>
    <s v="-"/>
    <n v="0"/>
    <n v="0"/>
    <x v="5"/>
    <x v="3"/>
    <x v="2"/>
  </r>
  <r>
    <n v="87"/>
    <x v="1"/>
    <x v="11"/>
    <x v="11"/>
    <n v="35"/>
    <x v="2"/>
    <s v="female"/>
    <s v="bacterivor"/>
    <n v="0"/>
    <n v="0"/>
    <x v="2"/>
    <x v="1"/>
    <x v="1"/>
  </r>
  <r>
    <n v="88"/>
    <x v="1"/>
    <x v="11"/>
    <x v="11"/>
    <n v="35"/>
    <x v="16"/>
    <s v="male"/>
    <s v="fungivor"/>
    <n v="0"/>
    <n v="0"/>
    <x v="3"/>
    <x v="1"/>
    <x v="1"/>
  </r>
  <r>
    <n v="89"/>
    <x v="1"/>
    <x v="11"/>
    <x v="11"/>
    <n v="35"/>
    <x v="13"/>
    <s v="male"/>
    <s v="bacterivor"/>
    <n v="0"/>
    <n v="0"/>
    <x v="2"/>
    <x v="5"/>
    <x v="1"/>
  </r>
  <r>
    <n v="90"/>
    <x v="1"/>
    <x v="11"/>
    <x v="11"/>
    <n v="35"/>
    <x v="0"/>
    <s v="female"/>
    <s v="herbivor"/>
    <n v="0"/>
    <n v="0"/>
    <x v="0"/>
    <x v="0"/>
    <x v="0"/>
  </r>
  <r>
    <n v="91"/>
    <x v="1"/>
    <x v="11"/>
    <x v="11"/>
    <n v="35"/>
    <x v="13"/>
    <s v="juvenil"/>
    <s v="bacterivor"/>
    <n v="0"/>
    <n v="0"/>
    <x v="2"/>
    <x v="5"/>
    <x v="1"/>
  </r>
  <r>
    <n v="92"/>
    <x v="1"/>
    <x v="11"/>
    <x v="11"/>
    <n v="35"/>
    <x v="2"/>
    <s v="male"/>
    <s v="bacterivor"/>
    <n v="0"/>
    <n v="0"/>
    <x v="2"/>
    <x v="1"/>
    <x v="1"/>
  </r>
  <r>
    <n v="93"/>
    <x v="1"/>
    <x v="11"/>
    <x v="11"/>
    <n v="35"/>
    <x v="13"/>
    <s v="juvenil"/>
    <s v="bacterivor"/>
    <n v="0"/>
    <n v="0"/>
    <x v="2"/>
    <x v="5"/>
    <x v="1"/>
  </r>
  <r>
    <n v="94"/>
    <x v="1"/>
    <x v="11"/>
    <x v="11"/>
    <n v="35"/>
    <x v="0"/>
    <s v="female"/>
    <s v="herbivor"/>
    <n v="0"/>
    <n v="0"/>
    <x v="0"/>
    <x v="0"/>
    <x v="0"/>
  </r>
  <r>
    <n v="95"/>
    <x v="1"/>
    <x v="11"/>
    <x v="11"/>
    <n v="35"/>
    <x v="11"/>
    <s v="female"/>
    <s v="bacterivor"/>
    <n v="0"/>
    <n v="0"/>
    <x v="2"/>
    <x v="1"/>
    <x v="1"/>
  </r>
  <r>
    <n v="96"/>
    <x v="1"/>
    <x v="11"/>
    <x v="11"/>
    <n v="35"/>
    <x v="4"/>
    <s v="juvenil"/>
    <s v="fungivor"/>
    <n v="0"/>
    <n v="0"/>
    <x v="3"/>
    <x v="1"/>
    <x v="1"/>
  </r>
  <r>
    <n v="97"/>
    <x v="1"/>
    <x v="11"/>
    <x v="11"/>
    <n v="35"/>
    <x v="1"/>
    <s v="male"/>
    <s v="fungivor"/>
    <n v="0"/>
    <n v="0"/>
    <x v="1"/>
    <x v="1"/>
    <x v="0"/>
  </r>
  <r>
    <n v="98"/>
    <x v="1"/>
    <x v="11"/>
    <x v="11"/>
    <n v="35"/>
    <x v="19"/>
    <s v="female"/>
    <s v="bacterivor"/>
    <n v="0"/>
    <n v="0"/>
    <x v="2"/>
    <x v="5"/>
    <x v="1"/>
  </r>
  <r>
    <n v="99"/>
    <x v="1"/>
    <x v="11"/>
    <x v="11"/>
    <n v="35"/>
    <x v="12"/>
    <s v="female"/>
    <s v="herbivor"/>
    <n v="0"/>
    <n v="0"/>
    <x v="7"/>
    <x v="0"/>
    <x v="0"/>
  </r>
  <r>
    <n v="100"/>
    <x v="1"/>
    <x v="11"/>
    <x v="11"/>
    <n v="35"/>
    <x v="13"/>
    <s v="female"/>
    <s v="bacterivor"/>
    <n v="0"/>
    <n v="0"/>
    <x v="2"/>
    <x v="5"/>
    <x v="1"/>
  </r>
  <r>
    <n v="101"/>
    <x v="1"/>
    <x v="11"/>
    <x v="11"/>
    <n v="35"/>
    <x v="0"/>
    <s v="juvenil"/>
    <s v="herbivor"/>
    <n v="0"/>
    <n v="0"/>
    <x v="0"/>
    <x v="0"/>
    <x v="0"/>
  </r>
  <r>
    <n v="1"/>
    <x v="1"/>
    <x v="15"/>
    <x v="15"/>
    <n v="37"/>
    <x v="1"/>
    <s v="female"/>
    <s v="herbivor"/>
    <n v="0"/>
    <n v="0"/>
    <x v="1"/>
    <x v="1"/>
    <x v="0"/>
  </r>
  <r>
    <n v="2"/>
    <x v="1"/>
    <x v="15"/>
    <x v="15"/>
    <n v="37"/>
    <x v="0"/>
    <s v="female"/>
    <s v="herbivor"/>
    <n v="0"/>
    <n v="0"/>
    <x v="0"/>
    <x v="0"/>
    <x v="0"/>
  </r>
  <r>
    <n v="3"/>
    <x v="1"/>
    <x v="15"/>
    <x v="15"/>
    <n v="37"/>
    <x v="12"/>
    <s v="female"/>
    <s v="herbivor"/>
    <n v="0"/>
    <n v="0"/>
    <x v="7"/>
    <x v="0"/>
    <x v="0"/>
  </r>
  <r>
    <n v="4"/>
    <x v="1"/>
    <x v="15"/>
    <x v="15"/>
    <n v="37"/>
    <x v="1"/>
    <s v="female"/>
    <s v="herbivor"/>
    <n v="0"/>
    <n v="0"/>
    <x v="1"/>
    <x v="1"/>
    <x v="0"/>
  </r>
  <r>
    <n v="5"/>
    <x v="1"/>
    <x v="15"/>
    <x v="15"/>
    <n v="37"/>
    <x v="7"/>
    <s v="juvenil"/>
    <s v="carnivor"/>
    <s v="x"/>
    <n v="0"/>
    <x v="6"/>
    <x v="4"/>
    <x v="1"/>
  </r>
  <r>
    <n v="6"/>
    <x v="1"/>
    <x v="15"/>
    <x v="15"/>
    <n v="37"/>
    <x v="30"/>
    <s v="juvenil"/>
    <s v="omnivor"/>
    <s v="x"/>
    <s v="Mesodorylaimus"/>
    <x v="5"/>
    <x v="3"/>
    <x v="2"/>
  </r>
  <r>
    <n v="7"/>
    <x v="1"/>
    <x v="15"/>
    <x v="15"/>
    <n v="37"/>
    <x v="11"/>
    <s v="juvenil"/>
    <s v="bacterivor"/>
    <n v="0"/>
    <n v="0"/>
    <x v="2"/>
    <x v="1"/>
    <x v="1"/>
  </r>
  <r>
    <n v="8"/>
    <x v="1"/>
    <x v="15"/>
    <x v="15"/>
    <n v="37"/>
    <x v="1"/>
    <s v="male"/>
    <s v="herbivor"/>
    <s v="x"/>
    <n v="0"/>
    <x v="1"/>
    <x v="1"/>
    <x v="0"/>
  </r>
  <r>
    <n v="9"/>
    <x v="1"/>
    <x v="15"/>
    <x v="15"/>
    <n v="37"/>
    <x v="1"/>
    <s v="female"/>
    <s v="fungivor"/>
    <s v="x"/>
    <n v="0"/>
    <x v="1"/>
    <x v="1"/>
    <x v="0"/>
  </r>
  <r>
    <n v="10"/>
    <x v="1"/>
    <x v="15"/>
    <x v="15"/>
    <n v="37"/>
    <x v="2"/>
    <s v="juvenil"/>
    <s v="bacterivor"/>
    <n v="0"/>
    <n v="0"/>
    <x v="2"/>
    <x v="1"/>
    <x v="1"/>
  </r>
  <r>
    <n v="11"/>
    <x v="1"/>
    <x v="15"/>
    <x v="15"/>
    <n v="37"/>
    <x v="13"/>
    <s v="juvenil"/>
    <s v="bacterivor"/>
    <n v="0"/>
    <n v="0"/>
    <x v="2"/>
    <x v="5"/>
    <x v="1"/>
  </r>
  <r>
    <n v="12"/>
    <x v="1"/>
    <x v="15"/>
    <x v="15"/>
    <n v="37"/>
    <x v="2"/>
    <s v="male"/>
    <s v="bacterivor"/>
    <n v="0"/>
    <n v="0"/>
    <x v="2"/>
    <x v="1"/>
    <x v="1"/>
  </r>
  <r>
    <n v="13"/>
    <x v="1"/>
    <x v="15"/>
    <x v="15"/>
    <n v="37"/>
    <x v="8"/>
    <s v="juvenil"/>
    <n v="0"/>
    <n v="0"/>
    <n v="0"/>
    <x v="6"/>
    <x v="2"/>
    <x v="1"/>
  </r>
  <r>
    <n v="14"/>
    <x v="1"/>
    <x v="15"/>
    <x v="15"/>
    <n v="37"/>
    <x v="1"/>
    <s v="juvenil"/>
    <s v="fungivor"/>
    <n v="0"/>
    <n v="0"/>
    <x v="1"/>
    <x v="1"/>
    <x v="0"/>
  </r>
  <r>
    <n v="15"/>
    <x v="1"/>
    <x v="15"/>
    <x v="15"/>
    <n v="37"/>
    <x v="1"/>
    <s v="female"/>
    <s v="fungivor"/>
    <n v="0"/>
    <n v="0"/>
    <x v="1"/>
    <x v="1"/>
    <x v="0"/>
  </r>
  <r>
    <n v="16"/>
    <x v="1"/>
    <x v="15"/>
    <x v="15"/>
    <n v="37"/>
    <x v="1"/>
    <s v="female"/>
    <s v="herbivor"/>
    <n v="0"/>
    <n v="0"/>
    <x v="1"/>
    <x v="1"/>
    <x v="0"/>
  </r>
  <r>
    <n v="17"/>
    <x v="1"/>
    <x v="15"/>
    <x v="15"/>
    <n v="37"/>
    <x v="2"/>
    <s v="juvenil"/>
    <s v="bacterivor"/>
    <n v="0"/>
    <n v="0"/>
    <x v="2"/>
    <x v="1"/>
    <x v="1"/>
  </r>
  <r>
    <n v="18"/>
    <x v="1"/>
    <x v="15"/>
    <x v="15"/>
    <n v="37"/>
    <x v="8"/>
    <s v="female"/>
    <n v="0"/>
    <s v="x"/>
    <n v="0"/>
    <x v="6"/>
    <x v="2"/>
    <x v="1"/>
  </r>
  <r>
    <n v="19"/>
    <x v="1"/>
    <x v="15"/>
    <x v="15"/>
    <n v="37"/>
    <x v="8"/>
    <s v="female"/>
    <n v="0"/>
    <n v="0"/>
    <n v="0"/>
    <x v="6"/>
    <x v="2"/>
    <x v="1"/>
  </r>
  <r>
    <n v="20"/>
    <x v="1"/>
    <x v="15"/>
    <x v="15"/>
    <n v="37"/>
    <x v="7"/>
    <s v="juvenil"/>
    <s v="carnivor"/>
    <n v="0"/>
    <n v="0"/>
    <x v="6"/>
    <x v="4"/>
    <x v="1"/>
  </r>
  <r>
    <n v="21"/>
    <x v="1"/>
    <x v="15"/>
    <x v="15"/>
    <n v="37"/>
    <x v="2"/>
    <s v="juvenil"/>
    <s v="bacterivor"/>
    <n v="0"/>
    <n v="0"/>
    <x v="2"/>
    <x v="1"/>
    <x v="1"/>
  </r>
  <r>
    <n v="22"/>
    <x v="1"/>
    <x v="15"/>
    <x v="15"/>
    <n v="37"/>
    <x v="0"/>
    <s v="juvenil"/>
    <s v="herbivor"/>
    <n v="0"/>
    <n v="0"/>
    <x v="0"/>
    <x v="0"/>
    <x v="0"/>
  </r>
  <r>
    <n v="23"/>
    <x v="1"/>
    <x v="15"/>
    <x v="15"/>
    <n v="37"/>
    <x v="7"/>
    <s v="female"/>
    <s v="carnivor"/>
    <n v="0"/>
    <n v="0"/>
    <x v="6"/>
    <x v="4"/>
    <x v="1"/>
  </r>
  <r>
    <n v="24"/>
    <x v="1"/>
    <x v="15"/>
    <x v="15"/>
    <n v="37"/>
    <x v="13"/>
    <s v="juvenil"/>
    <s v="bacterivor"/>
    <n v="0"/>
    <n v="0"/>
    <x v="2"/>
    <x v="5"/>
    <x v="1"/>
  </r>
  <r>
    <n v="25"/>
    <x v="1"/>
    <x v="15"/>
    <x v="15"/>
    <n v="37"/>
    <x v="13"/>
    <s v="juvenil"/>
    <s v="bacterivor"/>
    <n v="0"/>
    <n v="0"/>
    <x v="2"/>
    <x v="5"/>
    <x v="1"/>
  </r>
  <r>
    <n v="26"/>
    <x v="1"/>
    <x v="15"/>
    <x v="15"/>
    <n v="37"/>
    <x v="11"/>
    <s v="female"/>
    <s v="bacterivor"/>
    <n v="0"/>
    <n v="0"/>
    <x v="2"/>
    <x v="1"/>
    <x v="1"/>
  </r>
  <r>
    <n v="27"/>
    <x v="1"/>
    <x v="15"/>
    <x v="15"/>
    <n v="37"/>
    <x v="1"/>
    <s v="female"/>
    <s v="fungivor"/>
    <s v="f"/>
    <n v="0"/>
    <x v="1"/>
    <x v="1"/>
    <x v="0"/>
  </r>
  <r>
    <n v="28"/>
    <x v="1"/>
    <x v="15"/>
    <x v="15"/>
    <n v="37"/>
    <x v="13"/>
    <s v="juvenil"/>
    <s v="bacterivor"/>
    <n v="0"/>
    <n v="0"/>
    <x v="2"/>
    <x v="5"/>
    <x v="1"/>
  </r>
  <r>
    <n v="29"/>
    <x v="1"/>
    <x v="15"/>
    <x v="15"/>
    <n v="37"/>
    <x v="30"/>
    <s v="juvenil"/>
    <s v="omnivor"/>
    <n v="0"/>
    <s v="Mesodorylaimus"/>
    <x v="5"/>
    <x v="3"/>
    <x v="2"/>
  </r>
  <r>
    <n v="30"/>
    <x v="1"/>
    <x v="15"/>
    <x v="15"/>
    <n v="37"/>
    <x v="4"/>
    <s v="juvenil"/>
    <s v="fungivor"/>
    <n v="0"/>
    <n v="0"/>
    <x v="3"/>
    <x v="1"/>
    <x v="1"/>
  </r>
  <r>
    <n v="31"/>
    <x v="1"/>
    <x v="15"/>
    <x v="15"/>
    <n v="37"/>
    <x v="1"/>
    <s v="juvenil"/>
    <s v="herbivor"/>
    <s v="fr"/>
    <n v="0"/>
    <x v="1"/>
    <x v="1"/>
    <x v="0"/>
  </r>
  <r>
    <n v="32"/>
    <x v="1"/>
    <x v="15"/>
    <x v="15"/>
    <n v="37"/>
    <x v="1"/>
    <s v="female"/>
    <s v="fungivor"/>
    <s v="f"/>
    <n v="0"/>
    <x v="1"/>
    <x v="1"/>
    <x v="0"/>
  </r>
  <r>
    <n v="33"/>
    <x v="1"/>
    <x v="15"/>
    <x v="15"/>
    <n v="37"/>
    <x v="11"/>
    <s v="female"/>
    <s v="bacterivor"/>
    <n v="0"/>
    <n v="0"/>
    <x v="2"/>
    <x v="1"/>
    <x v="1"/>
  </r>
  <r>
    <n v="34"/>
    <x v="1"/>
    <x v="15"/>
    <x v="15"/>
    <n v="37"/>
    <x v="1"/>
    <s v="female"/>
    <s v="fungivor"/>
    <s v="f"/>
    <n v="0"/>
    <x v="1"/>
    <x v="1"/>
    <x v="0"/>
  </r>
  <r>
    <n v="35"/>
    <x v="1"/>
    <x v="15"/>
    <x v="15"/>
    <n v="37"/>
    <x v="21"/>
    <s v="female"/>
    <s v="herbivor"/>
    <s v="x"/>
    <n v="0"/>
    <x v="10"/>
    <x v="0"/>
    <x v="0"/>
  </r>
  <r>
    <n v="36"/>
    <x v="1"/>
    <x v="15"/>
    <x v="15"/>
    <n v="37"/>
    <x v="12"/>
    <s v="juvenil"/>
    <s v="herbivor"/>
    <n v="0"/>
    <n v="0"/>
    <x v="7"/>
    <x v="0"/>
    <x v="0"/>
  </r>
  <r>
    <n v="37"/>
    <x v="1"/>
    <x v="15"/>
    <x v="15"/>
    <n v="37"/>
    <x v="1"/>
    <s v="male"/>
    <s v="herbivor"/>
    <s v="fr"/>
    <n v="0"/>
    <x v="1"/>
    <x v="1"/>
    <x v="0"/>
  </r>
  <r>
    <n v="38"/>
    <x v="1"/>
    <x v="15"/>
    <x v="15"/>
    <n v="37"/>
    <x v="21"/>
    <s v="female"/>
    <s v="herbivor"/>
    <s v="x"/>
    <n v="0"/>
    <x v="10"/>
    <x v="0"/>
    <x v="0"/>
  </r>
  <r>
    <n v="39"/>
    <x v="1"/>
    <x v="15"/>
    <x v="15"/>
    <n v="37"/>
    <x v="13"/>
    <s v="juvenil"/>
    <s v="bacterivor"/>
    <n v="0"/>
    <n v="0"/>
    <x v="2"/>
    <x v="5"/>
    <x v="1"/>
  </r>
  <r>
    <n v="40"/>
    <x v="1"/>
    <x v="15"/>
    <x v="15"/>
    <n v="37"/>
    <x v="12"/>
    <s v="unknown"/>
    <s v="herbivor"/>
    <n v="0"/>
    <n v="0"/>
    <x v="7"/>
    <x v="0"/>
    <x v="0"/>
  </r>
  <r>
    <n v="41"/>
    <x v="1"/>
    <x v="15"/>
    <x v="15"/>
    <n v="37"/>
    <x v="1"/>
    <s v="male"/>
    <s v="fungivor"/>
    <s v="f"/>
    <n v="0"/>
    <x v="1"/>
    <x v="1"/>
    <x v="0"/>
  </r>
  <r>
    <n v="42"/>
    <x v="1"/>
    <x v="15"/>
    <x v="15"/>
    <n v="37"/>
    <x v="13"/>
    <s v="juvenil"/>
    <s v="bacterivor"/>
    <n v="0"/>
    <n v="0"/>
    <x v="2"/>
    <x v="5"/>
    <x v="1"/>
  </r>
  <r>
    <n v="43"/>
    <x v="1"/>
    <x v="15"/>
    <x v="15"/>
    <n v="37"/>
    <x v="7"/>
    <s v="juvenil"/>
    <s v="carnivor"/>
    <n v="0"/>
    <n v="0"/>
    <x v="6"/>
    <x v="4"/>
    <x v="1"/>
  </r>
  <r>
    <n v="44"/>
    <x v="1"/>
    <x v="15"/>
    <x v="15"/>
    <n v="37"/>
    <x v="13"/>
    <s v="juvenil"/>
    <s v="bacterivor"/>
    <n v="0"/>
    <n v="0"/>
    <x v="2"/>
    <x v="5"/>
    <x v="1"/>
  </r>
  <r>
    <n v="45"/>
    <x v="1"/>
    <x v="15"/>
    <x v="15"/>
    <n v="37"/>
    <x v="21"/>
    <s v="juvenil"/>
    <s v="herbivor"/>
    <n v="0"/>
    <n v="0"/>
    <x v="10"/>
    <x v="0"/>
    <x v="0"/>
  </r>
  <r>
    <n v="46"/>
    <x v="1"/>
    <x v="15"/>
    <x v="15"/>
    <n v="37"/>
    <x v="1"/>
    <s v="juvenil"/>
    <s v="herbivor"/>
    <s v="t"/>
    <n v="0"/>
    <x v="1"/>
    <x v="1"/>
    <x v="0"/>
  </r>
  <r>
    <n v="47"/>
    <x v="1"/>
    <x v="15"/>
    <x v="15"/>
    <n v="37"/>
    <x v="11"/>
    <s v="juvenil"/>
    <s v="bacterivor"/>
    <n v="0"/>
    <n v="0"/>
    <x v="2"/>
    <x v="1"/>
    <x v="1"/>
  </r>
  <r>
    <n v="48"/>
    <x v="1"/>
    <x v="15"/>
    <x v="15"/>
    <n v="37"/>
    <x v="1"/>
    <s v="female"/>
    <s v="herbivor"/>
    <s v="fr"/>
    <n v="0"/>
    <x v="1"/>
    <x v="1"/>
    <x v="0"/>
  </r>
  <r>
    <n v="49"/>
    <x v="1"/>
    <x v="15"/>
    <x v="15"/>
    <n v="37"/>
    <x v="7"/>
    <s v="female"/>
    <s v="carnivor"/>
    <n v="0"/>
    <n v="0"/>
    <x v="6"/>
    <x v="4"/>
    <x v="1"/>
  </r>
  <r>
    <n v="50"/>
    <x v="1"/>
    <x v="15"/>
    <x v="15"/>
    <n v="37"/>
    <x v="13"/>
    <s v="juvenil"/>
    <s v="bacterivor"/>
    <n v="0"/>
    <n v="0"/>
    <x v="2"/>
    <x v="5"/>
    <x v="1"/>
  </r>
  <r>
    <n v="51"/>
    <x v="1"/>
    <x v="15"/>
    <x v="15"/>
    <n v="37"/>
    <x v="13"/>
    <s v="juvenil"/>
    <s v="bacterivor"/>
    <n v="0"/>
    <n v="0"/>
    <x v="2"/>
    <x v="5"/>
    <x v="1"/>
  </r>
  <r>
    <n v="52"/>
    <x v="1"/>
    <x v="15"/>
    <x v="15"/>
    <n v="37"/>
    <x v="19"/>
    <s v="juvenil"/>
    <s v="bacterivor"/>
    <n v="0"/>
    <n v="0"/>
    <x v="2"/>
    <x v="5"/>
    <x v="1"/>
  </r>
  <r>
    <n v="53"/>
    <x v="1"/>
    <x v="15"/>
    <x v="15"/>
    <n v="37"/>
    <x v="1"/>
    <s v="female"/>
    <s v="fungivor"/>
    <s v="f"/>
    <s v="x"/>
    <x v="1"/>
    <x v="1"/>
    <x v="0"/>
  </r>
  <r>
    <n v="54"/>
    <x v="1"/>
    <x v="15"/>
    <x v="15"/>
    <n v="37"/>
    <x v="12"/>
    <s v="female"/>
    <s v="herbivor"/>
    <s v="x"/>
    <n v="0"/>
    <x v="7"/>
    <x v="0"/>
    <x v="0"/>
  </r>
  <r>
    <n v="55"/>
    <x v="1"/>
    <x v="15"/>
    <x v="15"/>
    <n v="37"/>
    <x v="2"/>
    <s v="female"/>
    <s v="bacterivor"/>
    <n v="0"/>
    <n v="0"/>
    <x v="2"/>
    <x v="1"/>
    <x v="1"/>
  </r>
  <r>
    <n v="56"/>
    <x v="1"/>
    <x v="15"/>
    <x v="15"/>
    <n v="37"/>
    <x v="13"/>
    <s v="juvenil"/>
    <s v="bacterivor"/>
    <n v="0"/>
    <n v="0"/>
    <x v="2"/>
    <x v="5"/>
    <x v="1"/>
  </r>
  <r>
    <n v="57"/>
    <x v="1"/>
    <x v="15"/>
    <x v="15"/>
    <n v="37"/>
    <x v="11"/>
    <s v="female"/>
    <s v="bacterivor"/>
    <n v="0"/>
    <n v="0"/>
    <x v="2"/>
    <x v="1"/>
    <x v="1"/>
  </r>
  <r>
    <n v="58"/>
    <x v="1"/>
    <x v="15"/>
    <x v="15"/>
    <n v="37"/>
    <x v="1"/>
    <s v="juvenil"/>
    <s v="herbivor"/>
    <s v="fr"/>
    <n v="0"/>
    <x v="1"/>
    <x v="1"/>
    <x v="0"/>
  </r>
  <r>
    <n v="59"/>
    <x v="1"/>
    <x v="15"/>
    <x v="15"/>
    <n v="37"/>
    <x v="5"/>
    <s v="female"/>
    <s v="carnivor"/>
    <n v="0"/>
    <n v="0"/>
    <x v="4"/>
    <x v="2"/>
    <x v="1"/>
  </r>
  <r>
    <n v="60"/>
    <x v="1"/>
    <x v="15"/>
    <x v="15"/>
    <n v="37"/>
    <x v="30"/>
    <s v="juvenil"/>
    <s v="omnivor"/>
    <n v="0"/>
    <s v="Mesodorylaimus"/>
    <x v="5"/>
    <x v="3"/>
    <x v="2"/>
  </r>
  <r>
    <n v="61"/>
    <x v="1"/>
    <x v="15"/>
    <x v="15"/>
    <n v="37"/>
    <x v="2"/>
    <s v="juvenil"/>
    <s v="bacterivor"/>
    <n v="0"/>
    <n v="0"/>
    <x v="2"/>
    <x v="1"/>
    <x v="1"/>
  </r>
  <r>
    <n v="62"/>
    <x v="1"/>
    <x v="15"/>
    <x v="15"/>
    <n v="37"/>
    <x v="21"/>
    <s v="juvenil"/>
    <s v="herbivor"/>
    <n v="0"/>
    <n v="0"/>
    <x v="10"/>
    <x v="0"/>
    <x v="0"/>
  </r>
  <r>
    <n v="63"/>
    <x v="1"/>
    <x v="15"/>
    <x v="15"/>
    <n v="37"/>
    <x v="21"/>
    <s v="juvenil"/>
    <s v="herbivor"/>
    <n v="0"/>
    <n v="0"/>
    <x v="10"/>
    <x v="0"/>
    <x v="0"/>
  </r>
  <r>
    <n v="64"/>
    <x v="1"/>
    <x v="15"/>
    <x v="15"/>
    <n v="37"/>
    <x v="19"/>
    <s v="female"/>
    <s v="bacterivor"/>
    <n v="0"/>
    <n v="0"/>
    <x v="2"/>
    <x v="5"/>
    <x v="1"/>
  </r>
  <r>
    <n v="65"/>
    <x v="1"/>
    <x v="15"/>
    <x v="15"/>
    <n v="37"/>
    <x v="16"/>
    <s v="unknown"/>
    <s v="fungivor"/>
    <n v="0"/>
    <n v="0"/>
    <x v="3"/>
    <x v="1"/>
    <x v="1"/>
  </r>
  <r>
    <n v="66"/>
    <x v="1"/>
    <x v="15"/>
    <x v="15"/>
    <n v="37"/>
    <x v="21"/>
    <s v="female"/>
    <s v="herbivor"/>
    <n v="0"/>
    <n v="0"/>
    <x v="10"/>
    <x v="0"/>
    <x v="0"/>
  </r>
  <r>
    <n v="67"/>
    <x v="1"/>
    <x v="15"/>
    <x v="15"/>
    <n v="37"/>
    <x v="13"/>
    <s v="juvenil"/>
    <s v="bacterivor"/>
    <n v="0"/>
    <n v="0"/>
    <x v="2"/>
    <x v="5"/>
    <x v="1"/>
  </r>
  <r>
    <n v="68"/>
    <x v="1"/>
    <x v="15"/>
    <x v="15"/>
    <n v="37"/>
    <x v="0"/>
    <s v="female"/>
    <s v="herbivor"/>
    <n v="0"/>
    <n v="0"/>
    <x v="0"/>
    <x v="0"/>
    <x v="0"/>
  </r>
  <r>
    <n v="69"/>
    <x v="1"/>
    <x v="15"/>
    <x v="15"/>
    <n v="37"/>
    <x v="12"/>
    <s v="female"/>
    <s v="herbivor"/>
    <n v="0"/>
    <n v="0"/>
    <x v="7"/>
    <x v="0"/>
    <x v="0"/>
  </r>
  <r>
    <n v="70"/>
    <x v="1"/>
    <x v="15"/>
    <x v="15"/>
    <n v="37"/>
    <x v="13"/>
    <s v="juvenil"/>
    <s v="bacterivor"/>
    <n v="0"/>
    <n v="0"/>
    <x v="2"/>
    <x v="5"/>
    <x v="1"/>
  </r>
  <r>
    <n v="71"/>
    <x v="1"/>
    <x v="15"/>
    <x v="15"/>
    <n v="37"/>
    <x v="1"/>
    <s v="female"/>
    <s v="herbivor"/>
    <s v="t"/>
    <n v="0"/>
    <x v="1"/>
    <x v="1"/>
    <x v="0"/>
  </r>
  <r>
    <n v="72"/>
    <x v="1"/>
    <x v="15"/>
    <x v="15"/>
    <n v="37"/>
    <x v="1"/>
    <s v="juvenil"/>
    <s v="fungivor"/>
    <s v="b"/>
    <n v="0"/>
    <x v="1"/>
    <x v="1"/>
    <x v="0"/>
  </r>
  <r>
    <n v="73"/>
    <x v="1"/>
    <x v="15"/>
    <x v="15"/>
    <n v="37"/>
    <x v="1"/>
    <s v="female"/>
    <s v="fungivor"/>
    <s v="f"/>
    <n v="0"/>
    <x v="1"/>
    <x v="1"/>
    <x v="0"/>
  </r>
  <r>
    <n v="74"/>
    <x v="1"/>
    <x v="15"/>
    <x v="15"/>
    <n v="37"/>
    <x v="13"/>
    <s v="juvenil"/>
    <s v="bacterivor"/>
    <n v="0"/>
    <n v="0"/>
    <x v="2"/>
    <x v="5"/>
    <x v="1"/>
  </r>
  <r>
    <n v="75"/>
    <x v="1"/>
    <x v="15"/>
    <x v="15"/>
    <n v="37"/>
    <x v="1"/>
    <s v="male"/>
    <s v="herbivor"/>
    <n v="0"/>
    <n v="0"/>
    <x v="1"/>
    <x v="1"/>
    <x v="0"/>
  </r>
  <r>
    <n v="76"/>
    <x v="1"/>
    <x v="15"/>
    <x v="15"/>
    <n v="37"/>
    <x v="9"/>
    <s v="juvenil"/>
    <n v="0"/>
    <n v="0"/>
    <n v="0"/>
    <x v="6"/>
    <x v="4"/>
    <x v="1"/>
  </r>
  <r>
    <n v="77"/>
    <x v="1"/>
    <x v="15"/>
    <x v="15"/>
    <n v="37"/>
    <x v="1"/>
    <s v="female"/>
    <s v="herbivor"/>
    <n v="0"/>
    <n v="0"/>
    <x v="1"/>
    <x v="1"/>
    <x v="0"/>
  </r>
  <r>
    <n v="78"/>
    <x v="1"/>
    <x v="15"/>
    <x v="15"/>
    <n v="37"/>
    <x v="30"/>
    <s v="juvenil"/>
    <s v="omnivor"/>
    <n v="0"/>
    <s v="Mesodorylaimus"/>
    <x v="5"/>
    <x v="3"/>
    <x v="2"/>
  </r>
  <r>
    <n v="79"/>
    <x v="1"/>
    <x v="15"/>
    <x v="15"/>
    <n v="37"/>
    <x v="1"/>
    <s v="juvenil"/>
    <s v="fungivor"/>
    <n v="0"/>
    <n v="0"/>
    <x v="1"/>
    <x v="1"/>
    <x v="0"/>
  </r>
  <r>
    <n v="80"/>
    <x v="1"/>
    <x v="15"/>
    <x v="15"/>
    <n v="37"/>
    <x v="13"/>
    <s v="juvenil"/>
    <s v="bacterivor"/>
    <n v="0"/>
    <n v="0"/>
    <x v="2"/>
    <x v="5"/>
    <x v="1"/>
  </r>
  <r>
    <n v="81"/>
    <x v="1"/>
    <x v="15"/>
    <x v="15"/>
    <n v="37"/>
    <x v="1"/>
    <s v="female"/>
    <s v="herbivor"/>
    <s v="filenchus"/>
    <n v="0"/>
    <x v="1"/>
    <x v="1"/>
    <x v="0"/>
  </r>
  <r>
    <n v="82"/>
    <x v="1"/>
    <x v="15"/>
    <x v="15"/>
    <n v="37"/>
    <x v="0"/>
    <s v="juvenil"/>
    <s v="herbivor"/>
    <n v="0"/>
    <n v="0"/>
    <x v="0"/>
    <x v="0"/>
    <x v="0"/>
  </r>
  <r>
    <n v="83"/>
    <x v="1"/>
    <x v="15"/>
    <x v="15"/>
    <n v="37"/>
    <x v="27"/>
    <s v="-"/>
    <s v="-"/>
    <n v="0"/>
    <n v="0"/>
    <x v="5"/>
    <x v="3"/>
    <x v="2"/>
  </r>
  <r>
    <n v="84"/>
    <x v="1"/>
    <x v="15"/>
    <x v="15"/>
    <n v="37"/>
    <x v="11"/>
    <s v="female"/>
    <s v="bacterivor"/>
    <n v="0"/>
    <n v="0"/>
    <x v="2"/>
    <x v="1"/>
    <x v="1"/>
  </r>
  <r>
    <n v="85"/>
    <x v="1"/>
    <x v="15"/>
    <x v="15"/>
    <n v="37"/>
    <x v="1"/>
    <s v="male"/>
    <s v="herbivor"/>
    <s v="filenchus"/>
    <n v="0"/>
    <x v="1"/>
    <x v="1"/>
    <x v="0"/>
  </r>
  <r>
    <n v="86"/>
    <x v="1"/>
    <x v="15"/>
    <x v="15"/>
    <n v="37"/>
    <x v="7"/>
    <s v="juvenil"/>
    <s v="carnivor"/>
    <n v="0"/>
    <n v="0"/>
    <x v="6"/>
    <x v="4"/>
    <x v="1"/>
  </r>
  <r>
    <n v="87"/>
    <x v="1"/>
    <x v="15"/>
    <x v="15"/>
    <n v="37"/>
    <x v="0"/>
    <s v="juvenil"/>
    <s v="herbivor"/>
    <n v="0"/>
    <n v="0"/>
    <x v="0"/>
    <x v="0"/>
    <x v="0"/>
  </r>
  <r>
    <n v="88"/>
    <x v="1"/>
    <x v="15"/>
    <x v="15"/>
    <n v="37"/>
    <x v="8"/>
    <s v="juvenil"/>
    <n v="0"/>
    <s v="x"/>
    <n v="0"/>
    <x v="6"/>
    <x v="2"/>
    <x v="1"/>
  </r>
  <r>
    <n v="89"/>
    <x v="1"/>
    <x v="15"/>
    <x v="15"/>
    <n v="37"/>
    <x v="1"/>
    <s v="female"/>
    <s v="fungivor"/>
    <n v="0"/>
    <n v="0"/>
    <x v="1"/>
    <x v="1"/>
    <x v="0"/>
  </r>
  <r>
    <n v="90"/>
    <x v="1"/>
    <x v="15"/>
    <x v="15"/>
    <n v="37"/>
    <x v="1"/>
    <s v="male"/>
    <s v="fungivor"/>
    <n v="0"/>
    <n v="0"/>
    <x v="1"/>
    <x v="1"/>
    <x v="0"/>
  </r>
  <r>
    <n v="91"/>
    <x v="1"/>
    <x v="15"/>
    <x v="15"/>
    <n v="37"/>
    <x v="13"/>
    <s v="juvenil"/>
    <s v="bacterivor"/>
    <n v="0"/>
    <n v="0"/>
    <x v="2"/>
    <x v="5"/>
    <x v="1"/>
  </r>
  <r>
    <n v="92"/>
    <x v="1"/>
    <x v="15"/>
    <x v="15"/>
    <n v="37"/>
    <x v="1"/>
    <s v="juvenil"/>
    <s v="fungivor"/>
    <n v="0"/>
    <n v="0"/>
    <x v="1"/>
    <x v="1"/>
    <x v="0"/>
  </r>
  <r>
    <n v="93"/>
    <x v="1"/>
    <x v="15"/>
    <x v="15"/>
    <n v="37"/>
    <x v="1"/>
    <s v="male"/>
    <s v="fungivor"/>
    <n v="0"/>
    <n v="0"/>
    <x v="1"/>
    <x v="1"/>
    <x v="0"/>
  </r>
  <r>
    <n v="94"/>
    <x v="1"/>
    <x v="15"/>
    <x v="15"/>
    <n v="37"/>
    <x v="30"/>
    <s v="juvenil"/>
    <s v="omnivor"/>
    <n v="0"/>
    <s v="Mesodorylaimus"/>
    <x v="5"/>
    <x v="3"/>
    <x v="2"/>
  </r>
  <r>
    <n v="95"/>
    <x v="1"/>
    <x v="15"/>
    <x v="15"/>
    <n v="37"/>
    <x v="1"/>
    <s v="juvenil"/>
    <s v="fungivor"/>
    <n v="0"/>
    <n v="0"/>
    <x v="1"/>
    <x v="1"/>
    <x v="0"/>
  </r>
  <r>
    <n v="96"/>
    <x v="1"/>
    <x v="15"/>
    <x v="15"/>
    <n v="37"/>
    <x v="1"/>
    <s v="male"/>
    <s v="fungivor"/>
    <n v="0"/>
    <n v="0"/>
    <x v="1"/>
    <x v="1"/>
    <x v="0"/>
  </r>
  <r>
    <n v="97"/>
    <x v="1"/>
    <x v="15"/>
    <x v="15"/>
    <n v="37"/>
    <x v="19"/>
    <s v="juvenil"/>
    <s v="bacterivor"/>
    <n v="0"/>
    <n v="0"/>
    <x v="2"/>
    <x v="5"/>
    <x v="1"/>
  </r>
  <r>
    <n v="98"/>
    <x v="1"/>
    <x v="15"/>
    <x v="15"/>
    <n v="37"/>
    <x v="1"/>
    <s v="male"/>
    <s v="fungivor"/>
    <n v="0"/>
    <n v="0"/>
    <x v="1"/>
    <x v="1"/>
    <x v="0"/>
  </r>
  <r>
    <n v="99"/>
    <x v="1"/>
    <x v="15"/>
    <x v="15"/>
    <n v="37"/>
    <x v="27"/>
    <s v="-"/>
    <s v="-"/>
    <n v="0"/>
    <n v="0"/>
    <x v="5"/>
    <x v="3"/>
    <x v="2"/>
  </r>
  <r>
    <n v="100"/>
    <x v="1"/>
    <x v="15"/>
    <x v="15"/>
    <n v="37"/>
    <x v="27"/>
    <s v="-"/>
    <s v="-"/>
    <n v="0"/>
    <n v="0"/>
    <x v="5"/>
    <x v="3"/>
    <x v="2"/>
  </r>
  <r>
    <n v="1"/>
    <x v="1"/>
    <x v="16"/>
    <x v="16"/>
    <n v="41"/>
    <x v="2"/>
    <s v="juvenil"/>
    <s v="bacterivor"/>
    <n v="0"/>
    <n v="0"/>
    <x v="2"/>
    <x v="1"/>
    <x v="1"/>
  </r>
  <r>
    <n v="2"/>
    <x v="1"/>
    <x v="16"/>
    <x v="16"/>
    <n v="41"/>
    <x v="1"/>
    <s v="female"/>
    <s v="fungivor"/>
    <s v="x"/>
    <s v="f"/>
    <x v="1"/>
    <x v="1"/>
    <x v="0"/>
  </r>
  <r>
    <n v="3"/>
    <x v="1"/>
    <x v="16"/>
    <x v="16"/>
    <n v="41"/>
    <x v="13"/>
    <s v="juvenil"/>
    <s v="bacterivor"/>
    <s v="x"/>
    <n v="0"/>
    <x v="2"/>
    <x v="5"/>
    <x v="1"/>
  </r>
  <r>
    <n v="4"/>
    <x v="1"/>
    <x v="16"/>
    <x v="16"/>
    <n v="41"/>
    <x v="21"/>
    <s v="female"/>
    <s v="herbivor"/>
    <n v="0"/>
    <n v="0"/>
    <x v="10"/>
    <x v="0"/>
    <x v="0"/>
  </r>
  <r>
    <n v="5"/>
    <x v="1"/>
    <x v="16"/>
    <x v="16"/>
    <n v="41"/>
    <x v="2"/>
    <s v="female"/>
    <s v="bacterivor"/>
    <n v="0"/>
    <n v="0"/>
    <x v="2"/>
    <x v="1"/>
    <x v="1"/>
  </r>
  <r>
    <n v="6"/>
    <x v="1"/>
    <x v="16"/>
    <x v="16"/>
    <n v="41"/>
    <x v="2"/>
    <s v="female"/>
    <s v="bacterivor"/>
    <n v="0"/>
    <n v="0"/>
    <x v="2"/>
    <x v="1"/>
    <x v="1"/>
  </r>
  <r>
    <n v="7"/>
    <x v="1"/>
    <x v="16"/>
    <x v="16"/>
    <n v="41"/>
    <x v="2"/>
    <s v="female"/>
    <s v="bacterivor"/>
    <n v="0"/>
    <n v="0"/>
    <x v="2"/>
    <x v="1"/>
    <x v="1"/>
  </r>
  <r>
    <n v="8"/>
    <x v="1"/>
    <x v="16"/>
    <x v="16"/>
    <n v="41"/>
    <x v="2"/>
    <s v="male"/>
    <s v="bacterivor"/>
    <n v="0"/>
    <n v="0"/>
    <x v="2"/>
    <x v="1"/>
    <x v="1"/>
  </r>
  <r>
    <n v="9"/>
    <x v="1"/>
    <x v="16"/>
    <x v="16"/>
    <n v="41"/>
    <x v="1"/>
    <s v="juvenil"/>
    <s v="fungivor"/>
    <n v="0"/>
    <n v="0"/>
    <x v="1"/>
    <x v="1"/>
    <x v="0"/>
  </r>
  <r>
    <n v="10"/>
    <x v="1"/>
    <x v="16"/>
    <x v="16"/>
    <n v="41"/>
    <x v="13"/>
    <s v="juvenil"/>
    <s v="bacterivor"/>
    <s v="x"/>
    <n v="0"/>
    <x v="2"/>
    <x v="5"/>
    <x v="1"/>
  </r>
  <r>
    <n v="11"/>
    <x v="1"/>
    <x v="16"/>
    <x v="16"/>
    <n v="41"/>
    <x v="31"/>
    <s v="juvenil"/>
    <s v="omnivor"/>
    <s v="x pungentus"/>
    <n v="0"/>
    <x v="6"/>
    <x v="2"/>
    <x v="1"/>
  </r>
  <r>
    <n v="12"/>
    <x v="1"/>
    <x v="16"/>
    <x v="16"/>
    <n v="41"/>
    <x v="2"/>
    <s v="juvenil"/>
    <s v="bacterivor"/>
    <s v="x"/>
    <n v="0"/>
    <x v="2"/>
    <x v="1"/>
    <x v="1"/>
  </r>
  <r>
    <n v="13"/>
    <x v="1"/>
    <x v="16"/>
    <x v="16"/>
    <n v="41"/>
    <x v="2"/>
    <s v="juvenil"/>
    <s v="bacterivor"/>
    <n v="0"/>
    <n v="0"/>
    <x v="2"/>
    <x v="1"/>
    <x v="1"/>
  </r>
  <r>
    <n v="14"/>
    <x v="1"/>
    <x v="16"/>
    <x v="16"/>
    <n v="41"/>
    <x v="1"/>
    <s v="female"/>
    <s v="fungivor"/>
    <n v="0"/>
    <s v="f"/>
    <x v="1"/>
    <x v="1"/>
    <x v="0"/>
  </r>
  <r>
    <n v="15"/>
    <x v="1"/>
    <x v="16"/>
    <x v="16"/>
    <n v="41"/>
    <x v="16"/>
    <s v="female"/>
    <s v="carnivor"/>
    <n v="0"/>
    <n v="0"/>
    <x v="3"/>
    <x v="1"/>
    <x v="1"/>
  </r>
  <r>
    <n v="16"/>
    <x v="1"/>
    <x v="16"/>
    <x v="16"/>
    <n v="41"/>
    <x v="2"/>
    <s v="juvenil"/>
    <s v="bacterivor"/>
    <n v="0"/>
    <n v="0"/>
    <x v="2"/>
    <x v="1"/>
    <x v="1"/>
  </r>
  <r>
    <n v="17"/>
    <x v="1"/>
    <x v="16"/>
    <x v="16"/>
    <n v="41"/>
    <x v="2"/>
    <s v="juvenil"/>
    <s v="bacterivor"/>
    <n v="0"/>
    <n v="0"/>
    <x v="2"/>
    <x v="1"/>
    <x v="1"/>
  </r>
  <r>
    <n v="18"/>
    <x v="1"/>
    <x v="16"/>
    <x v="16"/>
    <n v="41"/>
    <x v="2"/>
    <s v="juvenil"/>
    <s v="bacterivor"/>
    <n v="0"/>
    <n v="0"/>
    <x v="2"/>
    <x v="1"/>
    <x v="1"/>
  </r>
  <r>
    <n v="19"/>
    <x v="1"/>
    <x v="16"/>
    <x v="16"/>
    <n v="41"/>
    <x v="2"/>
    <s v="juvenil"/>
    <s v="bacterivor"/>
    <n v="0"/>
    <n v="0"/>
    <x v="2"/>
    <x v="1"/>
    <x v="1"/>
  </r>
  <r>
    <n v="20"/>
    <x v="1"/>
    <x v="16"/>
    <x v="16"/>
    <n v="41"/>
    <x v="2"/>
    <s v="female"/>
    <s v="bacterivor"/>
    <n v="0"/>
    <n v="0"/>
    <x v="2"/>
    <x v="1"/>
    <x v="1"/>
  </r>
  <r>
    <n v="21"/>
    <x v="1"/>
    <x v="16"/>
    <x v="16"/>
    <n v="41"/>
    <x v="2"/>
    <s v="female"/>
    <s v="bacterivor"/>
    <n v="0"/>
    <n v="0"/>
    <x v="2"/>
    <x v="1"/>
    <x v="1"/>
  </r>
  <r>
    <n v="22"/>
    <x v="1"/>
    <x v="16"/>
    <x v="16"/>
    <n v="41"/>
    <x v="1"/>
    <s v="juvenil"/>
    <s v="herbivor"/>
    <n v="0"/>
    <s v="fr"/>
    <x v="1"/>
    <x v="1"/>
    <x v="0"/>
  </r>
  <r>
    <n v="23"/>
    <x v="1"/>
    <x v="16"/>
    <x v="16"/>
    <n v="41"/>
    <x v="1"/>
    <s v="female"/>
    <s v="fungivor"/>
    <n v="0"/>
    <s v="f"/>
    <x v="1"/>
    <x v="1"/>
    <x v="0"/>
  </r>
  <r>
    <n v="24"/>
    <x v="1"/>
    <x v="16"/>
    <x v="16"/>
    <n v="41"/>
    <x v="1"/>
    <s v="juvenil"/>
    <s v="herbivor"/>
    <n v="0"/>
    <n v="0"/>
    <x v="1"/>
    <x v="1"/>
    <x v="0"/>
  </r>
  <r>
    <n v="25"/>
    <x v="1"/>
    <x v="16"/>
    <x v="16"/>
    <n v="41"/>
    <x v="2"/>
    <s v="male"/>
    <s v="bacterivor"/>
    <n v="0"/>
    <n v="0"/>
    <x v="2"/>
    <x v="1"/>
    <x v="1"/>
  </r>
  <r>
    <n v="26"/>
    <x v="1"/>
    <x v="16"/>
    <x v="16"/>
    <n v="41"/>
    <x v="2"/>
    <s v="juvenil"/>
    <s v="bacterivor"/>
    <n v="0"/>
    <n v="0"/>
    <x v="2"/>
    <x v="1"/>
    <x v="1"/>
  </r>
  <r>
    <n v="27"/>
    <x v="1"/>
    <x v="16"/>
    <x v="16"/>
    <n v="41"/>
    <x v="2"/>
    <s v="female"/>
    <s v="bacterivor"/>
    <n v="0"/>
    <n v="0"/>
    <x v="2"/>
    <x v="1"/>
    <x v="1"/>
  </r>
  <r>
    <n v="28"/>
    <x v="1"/>
    <x v="16"/>
    <x v="16"/>
    <n v="41"/>
    <x v="1"/>
    <s v="juvenil"/>
    <s v="fungivor"/>
    <n v="0"/>
    <s v="f"/>
    <x v="1"/>
    <x v="1"/>
    <x v="0"/>
  </r>
  <r>
    <n v="29"/>
    <x v="1"/>
    <x v="16"/>
    <x v="16"/>
    <n v="41"/>
    <x v="16"/>
    <s v="female"/>
    <s v="carnivor"/>
    <s v="x seinura"/>
    <n v="0"/>
    <x v="3"/>
    <x v="1"/>
    <x v="1"/>
  </r>
  <r>
    <n v="30"/>
    <x v="1"/>
    <x v="16"/>
    <x v="16"/>
    <n v="41"/>
    <x v="1"/>
    <s v="juvenil"/>
    <s v="herbivor"/>
    <n v="0"/>
    <s v="fr"/>
    <x v="1"/>
    <x v="1"/>
    <x v="0"/>
  </r>
  <r>
    <n v="31"/>
    <x v="1"/>
    <x v="16"/>
    <x v="16"/>
    <n v="41"/>
    <x v="2"/>
    <s v="male"/>
    <s v="bacterivor"/>
    <n v="0"/>
    <n v="0"/>
    <x v="2"/>
    <x v="1"/>
    <x v="1"/>
  </r>
  <r>
    <n v="32"/>
    <x v="1"/>
    <x v="16"/>
    <x v="16"/>
    <n v="41"/>
    <x v="2"/>
    <s v="juvenil"/>
    <s v="bacterivor"/>
    <n v="0"/>
    <n v="0"/>
    <x v="2"/>
    <x v="1"/>
    <x v="1"/>
  </r>
  <r>
    <n v="33"/>
    <x v="1"/>
    <x v="16"/>
    <x v="16"/>
    <n v="41"/>
    <x v="27"/>
    <s v="-"/>
    <s v="-"/>
    <n v="0"/>
    <n v="0"/>
    <x v="5"/>
    <x v="3"/>
    <x v="2"/>
  </r>
  <r>
    <n v="34"/>
    <x v="1"/>
    <x v="16"/>
    <x v="16"/>
    <n v="41"/>
    <x v="13"/>
    <s v="juvenil"/>
    <s v="bacterivor"/>
    <n v="0"/>
    <n v="0"/>
    <x v="2"/>
    <x v="5"/>
    <x v="1"/>
  </r>
  <r>
    <n v="35"/>
    <x v="1"/>
    <x v="16"/>
    <x v="16"/>
    <n v="41"/>
    <x v="13"/>
    <s v="juvenil"/>
    <s v="bacterivor"/>
    <n v="0"/>
    <n v="0"/>
    <x v="2"/>
    <x v="5"/>
    <x v="1"/>
  </r>
  <r>
    <n v="36"/>
    <x v="1"/>
    <x v="16"/>
    <x v="16"/>
    <n v="41"/>
    <x v="2"/>
    <s v="juvenil"/>
    <s v="bacterivor"/>
    <n v="0"/>
    <n v="0"/>
    <x v="2"/>
    <x v="1"/>
    <x v="1"/>
  </r>
  <r>
    <n v="37"/>
    <x v="1"/>
    <x v="16"/>
    <x v="16"/>
    <n v="41"/>
    <x v="21"/>
    <s v="female"/>
    <s v="herbivor"/>
    <n v="0"/>
    <n v="0"/>
    <x v="10"/>
    <x v="0"/>
    <x v="0"/>
  </r>
  <r>
    <n v="38"/>
    <x v="1"/>
    <x v="16"/>
    <x v="16"/>
    <n v="41"/>
    <x v="1"/>
    <s v="female"/>
    <s v="herbivor"/>
    <n v="0"/>
    <s v="fr"/>
    <x v="1"/>
    <x v="1"/>
    <x v="0"/>
  </r>
  <r>
    <n v="39"/>
    <x v="1"/>
    <x v="16"/>
    <x v="16"/>
    <n v="41"/>
    <x v="2"/>
    <s v="juvenil"/>
    <s v="bacterivor"/>
    <n v="0"/>
    <n v="0"/>
    <x v="2"/>
    <x v="1"/>
    <x v="1"/>
  </r>
  <r>
    <n v="40"/>
    <x v="1"/>
    <x v="16"/>
    <x v="16"/>
    <n v="41"/>
    <x v="2"/>
    <s v="male"/>
    <s v="bacterivor"/>
    <n v="0"/>
    <n v="0"/>
    <x v="2"/>
    <x v="1"/>
    <x v="1"/>
  </r>
  <r>
    <n v="41"/>
    <x v="1"/>
    <x v="16"/>
    <x v="16"/>
    <n v="41"/>
    <x v="13"/>
    <s v="juvenil"/>
    <s v="bacterivor"/>
    <n v="0"/>
    <n v="0"/>
    <x v="2"/>
    <x v="5"/>
    <x v="1"/>
  </r>
  <r>
    <n v="42"/>
    <x v="1"/>
    <x v="16"/>
    <x v="16"/>
    <n v="41"/>
    <x v="13"/>
    <s v="juvenil"/>
    <s v="bacterivor"/>
    <n v="0"/>
    <n v="0"/>
    <x v="2"/>
    <x v="5"/>
    <x v="1"/>
  </r>
  <r>
    <n v="43"/>
    <x v="1"/>
    <x v="16"/>
    <x v="16"/>
    <n v="41"/>
    <x v="2"/>
    <s v="male"/>
    <s v="bacterivor"/>
    <n v="0"/>
    <n v="0"/>
    <x v="2"/>
    <x v="1"/>
    <x v="1"/>
  </r>
  <r>
    <n v="44"/>
    <x v="1"/>
    <x v="16"/>
    <x v="16"/>
    <n v="41"/>
    <x v="2"/>
    <s v="male"/>
    <s v="bacterivor"/>
    <n v="0"/>
    <n v="0"/>
    <x v="2"/>
    <x v="1"/>
    <x v="1"/>
  </r>
  <r>
    <n v="45"/>
    <x v="1"/>
    <x v="16"/>
    <x v="16"/>
    <n v="41"/>
    <x v="2"/>
    <s v="juvenil"/>
    <s v="bacterivor"/>
    <n v="0"/>
    <n v="0"/>
    <x v="2"/>
    <x v="1"/>
    <x v="1"/>
  </r>
  <r>
    <n v="46"/>
    <x v="1"/>
    <x v="16"/>
    <x v="16"/>
    <n v="41"/>
    <x v="2"/>
    <s v="female"/>
    <s v="bacterivor"/>
    <n v="0"/>
    <n v="0"/>
    <x v="2"/>
    <x v="1"/>
    <x v="1"/>
  </r>
  <r>
    <n v="47"/>
    <x v="1"/>
    <x v="16"/>
    <x v="16"/>
    <n v="41"/>
    <x v="1"/>
    <s v="juvenil"/>
    <s v="herbivor"/>
    <n v="0"/>
    <s v="fr beleodorus"/>
    <x v="1"/>
    <x v="1"/>
    <x v="0"/>
  </r>
  <r>
    <n v="48"/>
    <x v="1"/>
    <x v="16"/>
    <x v="16"/>
    <n v="41"/>
    <x v="2"/>
    <s v="juvenil"/>
    <s v="bacterivor"/>
    <s v="chiloplacus"/>
    <n v="0"/>
    <x v="2"/>
    <x v="1"/>
    <x v="1"/>
  </r>
  <r>
    <n v="49"/>
    <x v="1"/>
    <x v="16"/>
    <x v="16"/>
    <n v="41"/>
    <x v="0"/>
    <s v="female"/>
    <s v="herbivor"/>
    <n v="0"/>
    <n v="0"/>
    <x v="0"/>
    <x v="0"/>
    <x v="0"/>
  </r>
  <r>
    <n v="50"/>
    <x v="1"/>
    <x v="16"/>
    <x v="16"/>
    <n v="41"/>
    <x v="1"/>
    <s v="male"/>
    <s v="fungivor"/>
    <s v="filenchus"/>
    <n v="0"/>
    <x v="1"/>
    <x v="1"/>
    <x v="0"/>
  </r>
  <r>
    <n v="51"/>
    <x v="1"/>
    <x v="16"/>
    <x v="16"/>
    <n v="41"/>
    <x v="11"/>
    <s v="female"/>
    <s v="bacterivor"/>
    <n v="0"/>
    <n v="0"/>
    <x v="2"/>
    <x v="1"/>
    <x v="1"/>
  </r>
  <r>
    <n v="52"/>
    <x v="1"/>
    <x v="16"/>
    <x v="16"/>
    <n v="41"/>
    <x v="2"/>
    <s v="female"/>
    <s v="bacterivor"/>
    <n v="0"/>
    <n v="0"/>
    <x v="2"/>
    <x v="1"/>
    <x v="1"/>
  </r>
  <r>
    <n v="53"/>
    <x v="1"/>
    <x v="16"/>
    <x v="16"/>
    <n v="41"/>
    <x v="13"/>
    <s v="juvenil"/>
    <s v="bacterivor"/>
    <n v="0"/>
    <n v="0"/>
    <x v="2"/>
    <x v="5"/>
    <x v="1"/>
  </r>
  <r>
    <n v="54"/>
    <x v="1"/>
    <x v="16"/>
    <x v="16"/>
    <n v="41"/>
    <x v="5"/>
    <s v="juvenil"/>
    <s v="carnivor"/>
    <n v="0"/>
    <n v="0"/>
    <x v="4"/>
    <x v="2"/>
    <x v="1"/>
  </r>
  <r>
    <n v="55"/>
    <x v="1"/>
    <x v="16"/>
    <x v="16"/>
    <n v="41"/>
    <x v="2"/>
    <s v="juvenil"/>
    <s v="bacterivor"/>
    <n v="0"/>
    <n v="0"/>
    <x v="2"/>
    <x v="1"/>
    <x v="1"/>
  </r>
  <r>
    <n v="56"/>
    <x v="1"/>
    <x v="16"/>
    <x v="16"/>
    <n v="41"/>
    <x v="2"/>
    <s v="juvenil"/>
    <s v="bacterivor"/>
    <n v="0"/>
    <n v="0"/>
    <x v="2"/>
    <x v="1"/>
    <x v="1"/>
  </r>
  <r>
    <n v="57"/>
    <x v="1"/>
    <x v="16"/>
    <x v="16"/>
    <n v="41"/>
    <x v="2"/>
    <s v="juvenil"/>
    <s v="bacterivor"/>
    <n v="0"/>
    <n v="0"/>
    <x v="2"/>
    <x v="1"/>
    <x v="1"/>
  </r>
  <r>
    <n v="58"/>
    <x v="1"/>
    <x v="16"/>
    <x v="16"/>
    <n v="41"/>
    <x v="2"/>
    <s v="juvenil"/>
    <s v="bacterivor"/>
    <n v="0"/>
    <n v="0"/>
    <x v="2"/>
    <x v="1"/>
    <x v="1"/>
  </r>
  <r>
    <n v="59"/>
    <x v="1"/>
    <x v="16"/>
    <x v="16"/>
    <n v="41"/>
    <x v="13"/>
    <s v="juvenil"/>
    <s v="bacterivor"/>
    <n v="0"/>
    <n v="0"/>
    <x v="2"/>
    <x v="5"/>
    <x v="1"/>
  </r>
  <r>
    <n v="60"/>
    <x v="1"/>
    <x v="16"/>
    <x v="16"/>
    <n v="41"/>
    <x v="2"/>
    <s v="juvenil"/>
    <s v="bacterivor"/>
    <n v="0"/>
    <n v="0"/>
    <x v="2"/>
    <x v="1"/>
    <x v="1"/>
  </r>
  <r>
    <n v="61"/>
    <x v="1"/>
    <x v="16"/>
    <x v="16"/>
    <n v="41"/>
    <x v="19"/>
    <s v="female"/>
    <s v="bacterivor"/>
    <n v="0"/>
    <n v="0"/>
    <x v="2"/>
    <x v="5"/>
    <x v="1"/>
  </r>
  <r>
    <n v="62"/>
    <x v="1"/>
    <x v="16"/>
    <x v="16"/>
    <n v="41"/>
    <x v="2"/>
    <s v="female"/>
    <s v="bacterivor"/>
    <n v="0"/>
    <n v="0"/>
    <x v="2"/>
    <x v="1"/>
    <x v="1"/>
  </r>
  <r>
    <n v="63"/>
    <x v="1"/>
    <x v="16"/>
    <x v="16"/>
    <n v="41"/>
    <x v="2"/>
    <s v="juvenil"/>
    <s v="bacterivor"/>
    <n v="0"/>
    <n v="0"/>
    <x v="2"/>
    <x v="1"/>
    <x v="1"/>
  </r>
  <r>
    <n v="64"/>
    <x v="1"/>
    <x v="16"/>
    <x v="16"/>
    <n v="41"/>
    <x v="2"/>
    <s v="male"/>
    <s v="bacterivor"/>
    <n v="0"/>
    <n v="0"/>
    <x v="2"/>
    <x v="1"/>
    <x v="1"/>
  </r>
  <r>
    <n v="65"/>
    <x v="1"/>
    <x v="16"/>
    <x v="16"/>
    <n v="41"/>
    <x v="2"/>
    <s v="juvenil"/>
    <s v="bacterivor"/>
    <n v="0"/>
    <n v="0"/>
    <x v="2"/>
    <x v="1"/>
    <x v="1"/>
  </r>
  <r>
    <n v="66"/>
    <x v="1"/>
    <x v="16"/>
    <x v="16"/>
    <n v="41"/>
    <x v="13"/>
    <s v="juvenil"/>
    <s v="bacterivor"/>
    <n v="0"/>
    <n v="0"/>
    <x v="2"/>
    <x v="5"/>
    <x v="1"/>
  </r>
  <r>
    <n v="67"/>
    <x v="1"/>
    <x v="16"/>
    <x v="16"/>
    <n v="41"/>
    <x v="19"/>
    <s v="female"/>
    <s v="bacterivor"/>
    <n v="0"/>
    <n v="0"/>
    <x v="2"/>
    <x v="5"/>
    <x v="1"/>
  </r>
  <r>
    <n v="68"/>
    <x v="1"/>
    <x v="16"/>
    <x v="16"/>
    <n v="41"/>
    <x v="2"/>
    <s v="juvenil"/>
    <s v="bacterivor"/>
    <n v="0"/>
    <n v="0"/>
    <x v="2"/>
    <x v="1"/>
    <x v="1"/>
  </r>
  <r>
    <n v="69"/>
    <x v="1"/>
    <x v="16"/>
    <x v="16"/>
    <n v="41"/>
    <x v="19"/>
    <s v="juvenil"/>
    <s v="bacterivor"/>
    <n v="0"/>
    <n v="0"/>
    <x v="2"/>
    <x v="5"/>
    <x v="1"/>
  </r>
  <r>
    <n v="70"/>
    <x v="1"/>
    <x v="16"/>
    <x v="16"/>
    <n v="41"/>
    <x v="8"/>
    <s v="juvenil"/>
    <n v="0"/>
    <n v="0"/>
    <n v="0"/>
    <x v="6"/>
    <x v="2"/>
    <x v="1"/>
  </r>
  <r>
    <n v="71"/>
    <x v="1"/>
    <x v="16"/>
    <x v="16"/>
    <n v="41"/>
    <x v="2"/>
    <s v="female"/>
    <s v="bacterivor"/>
    <n v="0"/>
    <n v="0"/>
    <x v="2"/>
    <x v="1"/>
    <x v="1"/>
  </r>
  <r>
    <n v="72"/>
    <x v="1"/>
    <x v="16"/>
    <x v="16"/>
    <n v="41"/>
    <x v="2"/>
    <s v="juvenil"/>
    <s v="bacterivor"/>
    <n v="0"/>
    <n v="0"/>
    <x v="2"/>
    <x v="1"/>
    <x v="1"/>
  </r>
  <r>
    <n v="73"/>
    <x v="1"/>
    <x v="16"/>
    <x v="16"/>
    <n v="41"/>
    <x v="21"/>
    <s v="female"/>
    <s v="herbivor"/>
    <n v="0"/>
    <n v="0"/>
    <x v="10"/>
    <x v="0"/>
    <x v="0"/>
  </r>
  <r>
    <n v="74"/>
    <x v="1"/>
    <x v="16"/>
    <x v="16"/>
    <n v="41"/>
    <x v="2"/>
    <s v="juvenil"/>
    <s v="bacterivor"/>
    <n v="0"/>
    <n v="0"/>
    <x v="2"/>
    <x v="1"/>
    <x v="1"/>
  </r>
  <r>
    <n v="75"/>
    <x v="1"/>
    <x v="16"/>
    <x v="16"/>
    <n v="41"/>
    <x v="13"/>
    <s v="juvenil"/>
    <s v="bacterivor"/>
    <n v="0"/>
    <n v="0"/>
    <x v="2"/>
    <x v="5"/>
    <x v="1"/>
  </r>
  <r>
    <n v="76"/>
    <x v="1"/>
    <x v="16"/>
    <x v="16"/>
    <n v="41"/>
    <x v="2"/>
    <s v="juvenil"/>
    <s v="bacterivor"/>
    <n v="0"/>
    <n v="0"/>
    <x v="2"/>
    <x v="1"/>
    <x v="1"/>
  </r>
  <r>
    <n v="77"/>
    <x v="1"/>
    <x v="16"/>
    <x v="16"/>
    <n v="41"/>
    <x v="13"/>
    <s v="juvenil"/>
    <s v="bacterivor"/>
    <n v="0"/>
    <n v="0"/>
    <x v="2"/>
    <x v="5"/>
    <x v="1"/>
  </r>
  <r>
    <n v="78"/>
    <x v="1"/>
    <x v="16"/>
    <x v="16"/>
    <n v="41"/>
    <x v="27"/>
    <s v="-"/>
    <s v="-"/>
    <s v="?"/>
    <n v="0"/>
    <x v="5"/>
    <x v="3"/>
    <x v="2"/>
  </r>
  <r>
    <n v="79"/>
    <x v="1"/>
    <x v="16"/>
    <x v="16"/>
    <n v="41"/>
    <x v="2"/>
    <s v="male"/>
    <s v="bacterivor"/>
    <n v="0"/>
    <n v="0"/>
    <x v="2"/>
    <x v="1"/>
    <x v="1"/>
  </r>
  <r>
    <n v="80"/>
    <x v="1"/>
    <x v="16"/>
    <x v="16"/>
    <n v="41"/>
    <x v="19"/>
    <s v="male"/>
    <s v="bacterivor"/>
    <s v="x"/>
    <n v="0"/>
    <x v="2"/>
    <x v="5"/>
    <x v="1"/>
  </r>
  <r>
    <n v="81"/>
    <x v="1"/>
    <x v="16"/>
    <x v="16"/>
    <n v="41"/>
    <x v="27"/>
    <s v="-"/>
    <s v="-"/>
    <s v="?"/>
    <n v="0"/>
    <x v="5"/>
    <x v="3"/>
    <x v="2"/>
  </r>
  <r>
    <n v="82"/>
    <x v="1"/>
    <x v="16"/>
    <x v="16"/>
    <n v="41"/>
    <x v="11"/>
    <s v="juvenil"/>
    <s v="bacterivor"/>
    <n v="0"/>
    <n v="0"/>
    <x v="2"/>
    <x v="1"/>
    <x v="1"/>
  </r>
  <r>
    <n v="83"/>
    <x v="1"/>
    <x v="16"/>
    <x v="16"/>
    <n v="41"/>
    <x v="21"/>
    <s v="female"/>
    <s v="herbivor"/>
    <n v="0"/>
    <n v="0"/>
    <x v="10"/>
    <x v="0"/>
    <x v="0"/>
  </r>
  <r>
    <n v="84"/>
    <x v="1"/>
    <x v="16"/>
    <x v="16"/>
    <n v="41"/>
    <x v="13"/>
    <s v="juvenil"/>
    <s v="bacterivor"/>
    <n v="0"/>
    <n v="0"/>
    <x v="2"/>
    <x v="5"/>
    <x v="1"/>
  </r>
  <r>
    <n v="85"/>
    <x v="1"/>
    <x v="16"/>
    <x v="16"/>
    <n v="41"/>
    <x v="2"/>
    <s v="juvenil"/>
    <s v="bacterivor"/>
    <n v="0"/>
    <n v="0"/>
    <x v="2"/>
    <x v="1"/>
    <x v="1"/>
  </r>
  <r>
    <n v="86"/>
    <x v="1"/>
    <x v="16"/>
    <x v="16"/>
    <n v="41"/>
    <x v="2"/>
    <s v="female"/>
    <s v="bacterivor"/>
    <n v="0"/>
    <n v="0"/>
    <x v="2"/>
    <x v="1"/>
    <x v="1"/>
  </r>
  <r>
    <n v="87"/>
    <x v="1"/>
    <x v="16"/>
    <x v="16"/>
    <n v="41"/>
    <x v="1"/>
    <s v="female"/>
    <s v="fungivor"/>
    <s v="f filenchus"/>
    <n v="0"/>
    <x v="1"/>
    <x v="1"/>
    <x v="0"/>
  </r>
  <r>
    <n v="88"/>
    <x v="1"/>
    <x v="16"/>
    <x v="16"/>
    <n v="41"/>
    <x v="2"/>
    <s v="male"/>
    <s v="bacterivor"/>
    <n v="0"/>
    <n v="0"/>
    <x v="2"/>
    <x v="1"/>
    <x v="1"/>
  </r>
  <r>
    <n v="89"/>
    <x v="1"/>
    <x v="16"/>
    <x v="16"/>
    <n v="41"/>
    <x v="2"/>
    <s v="juvenil"/>
    <s v="bacterivor"/>
    <n v="0"/>
    <n v="0"/>
    <x v="2"/>
    <x v="1"/>
    <x v="1"/>
  </r>
  <r>
    <n v="90"/>
    <x v="1"/>
    <x v="16"/>
    <x v="16"/>
    <n v="41"/>
    <x v="4"/>
    <s v="female"/>
    <s v="fungivor"/>
    <n v="0"/>
    <n v="0"/>
    <x v="3"/>
    <x v="1"/>
    <x v="1"/>
  </r>
  <r>
    <n v="91"/>
    <x v="1"/>
    <x v="16"/>
    <x v="16"/>
    <n v="41"/>
    <x v="21"/>
    <s v="juvenil"/>
    <s v="herbivor"/>
    <n v="0"/>
    <n v="0"/>
    <x v="10"/>
    <x v="0"/>
    <x v="0"/>
  </r>
  <r>
    <n v="92"/>
    <x v="1"/>
    <x v="16"/>
    <x v="16"/>
    <n v="41"/>
    <x v="2"/>
    <s v="female"/>
    <s v="bacterivor"/>
    <n v="0"/>
    <n v="0"/>
    <x v="2"/>
    <x v="1"/>
    <x v="1"/>
  </r>
  <r>
    <n v="93"/>
    <x v="1"/>
    <x v="16"/>
    <x v="16"/>
    <n v="41"/>
    <x v="19"/>
    <s v="female"/>
    <s v="bacterivor"/>
    <n v="0"/>
    <n v="0"/>
    <x v="2"/>
    <x v="5"/>
    <x v="1"/>
  </r>
  <r>
    <n v="94"/>
    <x v="1"/>
    <x v="16"/>
    <x v="16"/>
    <n v="41"/>
    <x v="19"/>
    <s v="female"/>
    <s v="bacterivor"/>
    <n v="0"/>
    <n v="0"/>
    <x v="2"/>
    <x v="5"/>
    <x v="1"/>
  </r>
  <r>
    <n v="95"/>
    <x v="1"/>
    <x v="16"/>
    <x v="16"/>
    <n v="41"/>
    <x v="19"/>
    <s v="female"/>
    <s v="bacterivor"/>
    <n v="0"/>
    <n v="0"/>
    <x v="2"/>
    <x v="5"/>
    <x v="1"/>
  </r>
  <r>
    <n v="96"/>
    <x v="1"/>
    <x v="16"/>
    <x v="16"/>
    <n v="41"/>
    <x v="2"/>
    <s v="male"/>
    <s v="bacterivor"/>
    <n v="0"/>
    <n v="0"/>
    <x v="2"/>
    <x v="1"/>
    <x v="1"/>
  </r>
  <r>
    <n v="97"/>
    <x v="1"/>
    <x v="16"/>
    <x v="16"/>
    <n v="41"/>
    <x v="2"/>
    <s v="juvenil"/>
    <s v="bacterivor"/>
    <n v="0"/>
    <n v="0"/>
    <x v="2"/>
    <x v="1"/>
    <x v="1"/>
  </r>
  <r>
    <n v="98"/>
    <x v="1"/>
    <x v="16"/>
    <x v="16"/>
    <n v="41"/>
    <x v="2"/>
    <s v="juvenil"/>
    <s v="bacterivor"/>
    <n v="0"/>
    <n v="0"/>
    <x v="2"/>
    <x v="1"/>
    <x v="1"/>
  </r>
  <r>
    <n v="99"/>
    <x v="1"/>
    <x v="16"/>
    <x v="16"/>
    <n v="41"/>
    <x v="1"/>
    <s v="male"/>
    <s v="herbivor"/>
    <s v="f filenchus"/>
    <n v="0"/>
    <x v="1"/>
    <x v="1"/>
    <x v="0"/>
  </r>
  <r>
    <n v="100"/>
    <x v="1"/>
    <x v="16"/>
    <x v="16"/>
    <n v="41"/>
    <x v="13"/>
    <s v="juvenil"/>
    <s v="bacterivor"/>
    <n v="0"/>
    <n v="0"/>
    <x v="2"/>
    <x v="5"/>
    <x v="1"/>
  </r>
  <r>
    <n v="101"/>
    <x v="1"/>
    <x v="16"/>
    <x v="16"/>
    <n v="41"/>
    <x v="2"/>
    <s v="male"/>
    <s v="bacterivor"/>
    <n v="0"/>
    <n v="0"/>
    <x v="2"/>
    <x v="1"/>
    <x v="1"/>
  </r>
  <r>
    <n v="102"/>
    <x v="1"/>
    <x v="16"/>
    <x v="16"/>
    <n v="41"/>
    <x v="2"/>
    <s v="female"/>
    <s v="bacterivor"/>
    <n v="0"/>
    <n v="0"/>
    <x v="2"/>
    <x v="1"/>
    <x v="1"/>
  </r>
  <r>
    <n v="103"/>
    <x v="1"/>
    <x v="16"/>
    <x v="16"/>
    <n v="41"/>
    <x v="13"/>
    <s v="juvenil"/>
    <s v="bacterivor"/>
    <n v="0"/>
    <n v="0"/>
    <x v="2"/>
    <x v="5"/>
    <x v="1"/>
  </r>
  <r>
    <n v="104"/>
    <x v="1"/>
    <x v="16"/>
    <x v="16"/>
    <n v="41"/>
    <x v="1"/>
    <s v="juvenil"/>
    <s v="fungivor"/>
    <n v="0"/>
    <n v="0"/>
    <x v="1"/>
    <x v="1"/>
    <x v="0"/>
  </r>
  <r>
    <n v="1"/>
    <x v="1"/>
    <x v="17"/>
    <x v="17"/>
    <n v="45"/>
    <x v="19"/>
    <s v="male"/>
    <s v="bacterivor"/>
    <s v="x"/>
    <n v="0"/>
    <x v="2"/>
    <x v="5"/>
    <x v="1"/>
  </r>
  <r>
    <n v="2"/>
    <x v="1"/>
    <x v="17"/>
    <x v="17"/>
    <n v="45"/>
    <x v="16"/>
    <s v="juvenil"/>
    <s v="fungivor"/>
    <s v="x"/>
    <n v="0"/>
    <x v="3"/>
    <x v="1"/>
    <x v="1"/>
  </r>
  <r>
    <n v="3"/>
    <x v="1"/>
    <x v="17"/>
    <x v="17"/>
    <n v="45"/>
    <x v="2"/>
    <s v="juvenil"/>
    <s v="bacterivor"/>
    <n v="0"/>
    <n v="0"/>
    <x v="2"/>
    <x v="1"/>
    <x v="1"/>
  </r>
  <r>
    <n v="4"/>
    <x v="1"/>
    <x v="17"/>
    <x v="17"/>
    <n v="45"/>
    <x v="2"/>
    <s v="female"/>
    <s v="bacterivor"/>
    <n v="0"/>
    <n v="0"/>
    <x v="2"/>
    <x v="1"/>
    <x v="1"/>
  </r>
  <r>
    <n v="5"/>
    <x v="1"/>
    <x v="17"/>
    <x v="17"/>
    <n v="45"/>
    <x v="1"/>
    <s v="female"/>
    <s v="fungivor"/>
    <s v="Ty fr"/>
    <s v="Tylenchus"/>
    <x v="1"/>
    <x v="1"/>
    <x v="0"/>
  </r>
  <r>
    <n v="6"/>
    <x v="1"/>
    <x v="17"/>
    <x v="17"/>
    <n v="45"/>
    <x v="12"/>
    <s v="male"/>
    <s v="herbivor"/>
    <n v="0"/>
    <n v="0"/>
    <x v="7"/>
    <x v="0"/>
    <x v="0"/>
  </r>
  <r>
    <n v="7"/>
    <x v="1"/>
    <x v="17"/>
    <x v="17"/>
    <n v="45"/>
    <x v="12"/>
    <s v="juvenil"/>
    <s v="herbivor"/>
    <n v="0"/>
    <n v="0"/>
    <x v="7"/>
    <x v="0"/>
    <x v="0"/>
  </r>
  <r>
    <n v="8"/>
    <x v="1"/>
    <x v="17"/>
    <x v="17"/>
    <n v="45"/>
    <x v="1"/>
    <s v="female"/>
    <s v="herbivor"/>
    <n v="0"/>
    <s v="Basiria"/>
    <x v="1"/>
    <x v="1"/>
    <x v="0"/>
  </r>
  <r>
    <n v="9"/>
    <x v="1"/>
    <x v="17"/>
    <x v="17"/>
    <n v="45"/>
    <x v="12"/>
    <s v="female"/>
    <s v="herbivor"/>
    <n v="0"/>
    <n v="0"/>
    <x v="7"/>
    <x v="0"/>
    <x v="0"/>
  </r>
  <r>
    <n v="10"/>
    <x v="1"/>
    <x v="17"/>
    <x v="17"/>
    <n v="45"/>
    <x v="12"/>
    <s v="female"/>
    <s v="herbivor"/>
    <n v="0"/>
    <n v="0"/>
    <x v="7"/>
    <x v="0"/>
    <x v="0"/>
  </r>
  <r>
    <n v="11"/>
    <x v="1"/>
    <x v="17"/>
    <x v="17"/>
    <n v="45"/>
    <x v="2"/>
    <s v="female"/>
    <s v="bacterivor"/>
    <n v="0"/>
    <n v="0"/>
    <x v="2"/>
    <x v="1"/>
    <x v="1"/>
  </r>
  <r>
    <n v="12"/>
    <x v="1"/>
    <x v="17"/>
    <x v="17"/>
    <n v="45"/>
    <x v="0"/>
    <s v="juvenil"/>
    <s v="herbivor"/>
    <n v="0"/>
    <n v="0"/>
    <x v="0"/>
    <x v="0"/>
    <x v="0"/>
  </r>
  <r>
    <n v="13"/>
    <x v="1"/>
    <x v="17"/>
    <x v="17"/>
    <n v="45"/>
    <x v="16"/>
    <s v="female"/>
    <s v="fungivor"/>
    <n v="0"/>
    <n v="0"/>
    <x v="3"/>
    <x v="1"/>
    <x v="1"/>
  </r>
  <r>
    <n v="14"/>
    <x v="1"/>
    <x v="17"/>
    <x v="17"/>
    <n v="45"/>
    <x v="16"/>
    <s v="female"/>
    <s v="fungivor"/>
    <n v="0"/>
    <n v="0"/>
    <x v="3"/>
    <x v="1"/>
    <x v="1"/>
  </r>
  <r>
    <n v="15"/>
    <x v="1"/>
    <x v="17"/>
    <x v="17"/>
    <n v="45"/>
    <x v="2"/>
    <s v="female"/>
    <s v="bacterivor"/>
    <n v="0"/>
    <n v="0"/>
    <x v="2"/>
    <x v="1"/>
    <x v="1"/>
  </r>
  <r>
    <n v="16"/>
    <x v="1"/>
    <x v="17"/>
    <x v="17"/>
    <n v="45"/>
    <x v="12"/>
    <s v="juvenil"/>
    <s v="herbivor"/>
    <n v="0"/>
    <n v="0"/>
    <x v="7"/>
    <x v="0"/>
    <x v="0"/>
  </r>
  <r>
    <n v="17"/>
    <x v="1"/>
    <x v="17"/>
    <x v="17"/>
    <n v="45"/>
    <x v="7"/>
    <s v="female"/>
    <s v="carnivor"/>
    <n v="0"/>
    <n v="0"/>
    <x v="6"/>
    <x v="4"/>
    <x v="1"/>
  </r>
  <r>
    <n v="18"/>
    <x v="1"/>
    <x v="17"/>
    <x v="17"/>
    <n v="45"/>
    <x v="2"/>
    <s v="female"/>
    <s v="bacterivor"/>
    <n v="0"/>
    <n v="0"/>
    <x v="2"/>
    <x v="1"/>
    <x v="1"/>
  </r>
  <r>
    <n v="19"/>
    <x v="1"/>
    <x v="17"/>
    <x v="17"/>
    <n v="45"/>
    <x v="16"/>
    <s v="female"/>
    <s v="fungivor"/>
    <n v="0"/>
    <n v="0"/>
    <x v="3"/>
    <x v="1"/>
    <x v="1"/>
  </r>
  <r>
    <n v="20"/>
    <x v="1"/>
    <x v="17"/>
    <x v="17"/>
    <n v="45"/>
    <x v="1"/>
    <s v="female"/>
    <s v="herbivor"/>
    <s v="f cfs"/>
    <s v="Basiria"/>
    <x v="1"/>
    <x v="1"/>
    <x v="0"/>
  </r>
  <r>
    <n v="21"/>
    <x v="1"/>
    <x v="17"/>
    <x v="17"/>
    <n v="45"/>
    <x v="2"/>
    <s v="male"/>
    <s v="bacterivor"/>
    <n v="0"/>
    <n v="0"/>
    <x v="2"/>
    <x v="1"/>
    <x v="1"/>
  </r>
  <r>
    <n v="22"/>
    <x v="1"/>
    <x v="17"/>
    <x v="17"/>
    <n v="45"/>
    <x v="16"/>
    <s v="female"/>
    <s v="fungivor"/>
    <n v="0"/>
    <n v="0"/>
    <x v="3"/>
    <x v="1"/>
    <x v="1"/>
  </r>
  <r>
    <n v="23"/>
    <x v="1"/>
    <x v="17"/>
    <x v="17"/>
    <n v="45"/>
    <x v="2"/>
    <s v="male"/>
    <s v="bacterivor"/>
    <n v="0"/>
    <n v="0"/>
    <x v="2"/>
    <x v="1"/>
    <x v="1"/>
  </r>
  <r>
    <n v="24"/>
    <x v="1"/>
    <x v="17"/>
    <x v="17"/>
    <n v="45"/>
    <x v="13"/>
    <s v="juvenil"/>
    <s v="bacterivor"/>
    <n v="0"/>
    <n v="0"/>
    <x v="2"/>
    <x v="5"/>
    <x v="1"/>
  </r>
  <r>
    <n v="25"/>
    <x v="1"/>
    <x v="17"/>
    <x v="17"/>
    <n v="45"/>
    <x v="2"/>
    <s v="male"/>
    <s v="bacterivor"/>
    <n v="0"/>
    <n v="0"/>
    <x v="2"/>
    <x v="1"/>
    <x v="1"/>
  </r>
  <r>
    <n v="26"/>
    <x v="1"/>
    <x v="17"/>
    <x v="17"/>
    <n v="45"/>
    <x v="12"/>
    <s v="male"/>
    <s v="herbivor"/>
    <n v="0"/>
    <n v="0"/>
    <x v="7"/>
    <x v="0"/>
    <x v="0"/>
  </r>
  <r>
    <n v="27"/>
    <x v="1"/>
    <x v="17"/>
    <x v="17"/>
    <n v="45"/>
    <x v="12"/>
    <s v="juvenil"/>
    <s v="herbivor"/>
    <n v="0"/>
    <n v="0"/>
    <x v="7"/>
    <x v="0"/>
    <x v="0"/>
  </r>
  <r>
    <n v="28"/>
    <x v="1"/>
    <x v="17"/>
    <x v="17"/>
    <n v="45"/>
    <x v="1"/>
    <s v="female"/>
    <s v="herbivor"/>
    <s v="f cfs"/>
    <s v="Basiria"/>
    <x v="1"/>
    <x v="1"/>
    <x v="0"/>
  </r>
  <r>
    <n v="29"/>
    <x v="1"/>
    <x v="17"/>
    <x v="17"/>
    <n v="45"/>
    <x v="21"/>
    <s v="juvenil"/>
    <s v="herbivor"/>
    <n v="0"/>
    <n v="0"/>
    <x v="10"/>
    <x v="0"/>
    <x v="0"/>
  </r>
  <r>
    <n v="30"/>
    <x v="1"/>
    <x v="17"/>
    <x v="17"/>
    <n v="45"/>
    <x v="16"/>
    <s v="juvenil"/>
    <s v="fungivor"/>
    <n v="0"/>
    <n v="0"/>
    <x v="3"/>
    <x v="1"/>
    <x v="1"/>
  </r>
  <r>
    <n v="31"/>
    <x v="1"/>
    <x v="17"/>
    <x v="17"/>
    <n v="45"/>
    <x v="12"/>
    <s v="female"/>
    <s v="herbivor"/>
    <n v="0"/>
    <n v="0"/>
    <x v="7"/>
    <x v="0"/>
    <x v="0"/>
  </r>
  <r>
    <n v="32"/>
    <x v="1"/>
    <x v="17"/>
    <x v="17"/>
    <n v="45"/>
    <x v="16"/>
    <s v="female"/>
    <s v="fungivor"/>
    <n v="0"/>
    <n v="0"/>
    <x v="3"/>
    <x v="1"/>
    <x v="1"/>
  </r>
  <r>
    <n v="33"/>
    <x v="1"/>
    <x v="17"/>
    <x v="17"/>
    <n v="45"/>
    <x v="16"/>
    <s v="female"/>
    <s v="fungivor"/>
    <n v="0"/>
    <n v="0"/>
    <x v="3"/>
    <x v="1"/>
    <x v="1"/>
  </r>
  <r>
    <n v="34"/>
    <x v="1"/>
    <x v="17"/>
    <x v="17"/>
    <n v="45"/>
    <x v="16"/>
    <s v="female"/>
    <s v="fungivor"/>
    <n v="0"/>
    <n v="0"/>
    <x v="3"/>
    <x v="1"/>
    <x v="1"/>
  </r>
  <r>
    <n v="35"/>
    <x v="1"/>
    <x v="17"/>
    <x v="17"/>
    <n v="45"/>
    <x v="0"/>
    <s v="juvenil"/>
    <s v="herbivor"/>
    <n v="0"/>
    <n v="0"/>
    <x v="0"/>
    <x v="0"/>
    <x v="0"/>
  </r>
  <r>
    <n v="36"/>
    <x v="1"/>
    <x v="17"/>
    <x v="17"/>
    <n v="45"/>
    <x v="0"/>
    <s v="juvenil"/>
    <s v="herbivor"/>
    <n v="0"/>
    <n v="0"/>
    <x v="0"/>
    <x v="0"/>
    <x v="0"/>
  </r>
  <r>
    <n v="37"/>
    <x v="1"/>
    <x v="17"/>
    <x v="17"/>
    <n v="45"/>
    <x v="2"/>
    <s v="male"/>
    <s v="bacterivor"/>
    <n v="0"/>
    <n v="0"/>
    <x v="2"/>
    <x v="1"/>
    <x v="1"/>
  </r>
  <r>
    <n v="38"/>
    <x v="1"/>
    <x v="17"/>
    <x v="17"/>
    <n v="45"/>
    <x v="12"/>
    <s v="female"/>
    <s v="herbivor"/>
    <n v="0"/>
    <n v="0"/>
    <x v="7"/>
    <x v="0"/>
    <x v="0"/>
  </r>
  <r>
    <n v="39"/>
    <x v="1"/>
    <x v="17"/>
    <x v="17"/>
    <n v="45"/>
    <x v="2"/>
    <s v="juvenil"/>
    <s v="bacterivor"/>
    <n v="0"/>
    <n v="0"/>
    <x v="2"/>
    <x v="1"/>
    <x v="1"/>
  </r>
  <r>
    <n v="40"/>
    <x v="1"/>
    <x v="17"/>
    <x v="17"/>
    <n v="45"/>
    <x v="2"/>
    <s v="juvenil"/>
    <s v="bacterivor"/>
    <n v="0"/>
    <n v="0"/>
    <x v="2"/>
    <x v="1"/>
    <x v="1"/>
  </r>
  <r>
    <n v="41"/>
    <x v="1"/>
    <x v="17"/>
    <x v="17"/>
    <n v="45"/>
    <x v="12"/>
    <s v="juvenil"/>
    <s v="herbivor"/>
    <n v="0"/>
    <n v="0"/>
    <x v="7"/>
    <x v="0"/>
    <x v="0"/>
  </r>
  <r>
    <n v="42"/>
    <x v="1"/>
    <x v="17"/>
    <x v="17"/>
    <n v="45"/>
    <x v="16"/>
    <s v="female"/>
    <s v="fungivor"/>
    <n v="0"/>
    <n v="0"/>
    <x v="3"/>
    <x v="1"/>
    <x v="1"/>
  </r>
  <r>
    <n v="43"/>
    <x v="1"/>
    <x v="17"/>
    <x v="17"/>
    <n v="45"/>
    <x v="16"/>
    <s v="female"/>
    <s v="fungivor"/>
    <n v="0"/>
    <n v="0"/>
    <x v="3"/>
    <x v="1"/>
    <x v="1"/>
  </r>
  <r>
    <n v="44"/>
    <x v="1"/>
    <x v="17"/>
    <x v="17"/>
    <n v="45"/>
    <x v="12"/>
    <s v="juvenil"/>
    <s v="herbivor"/>
    <n v="0"/>
    <n v="0"/>
    <x v="7"/>
    <x v="0"/>
    <x v="0"/>
  </r>
  <r>
    <n v="45"/>
    <x v="1"/>
    <x v="17"/>
    <x v="17"/>
    <n v="45"/>
    <x v="0"/>
    <s v="juvenil"/>
    <s v="herbivor"/>
    <n v="0"/>
    <n v="0"/>
    <x v="0"/>
    <x v="0"/>
    <x v="0"/>
  </r>
  <r>
    <n v="46"/>
    <x v="1"/>
    <x v="17"/>
    <x v="17"/>
    <n v="45"/>
    <x v="2"/>
    <s v="juvenil"/>
    <s v="bacterivor"/>
    <n v="0"/>
    <n v="0"/>
    <x v="2"/>
    <x v="1"/>
    <x v="1"/>
  </r>
  <r>
    <n v="47"/>
    <x v="1"/>
    <x v="17"/>
    <x v="17"/>
    <n v="45"/>
    <x v="0"/>
    <s v="female"/>
    <s v="herbivor"/>
    <n v="0"/>
    <n v="0"/>
    <x v="0"/>
    <x v="0"/>
    <x v="0"/>
  </r>
  <r>
    <n v="48"/>
    <x v="1"/>
    <x v="17"/>
    <x v="17"/>
    <n v="45"/>
    <x v="0"/>
    <s v="juvenil"/>
    <s v="herbivor"/>
    <n v="0"/>
    <n v="0"/>
    <x v="0"/>
    <x v="0"/>
    <x v="0"/>
  </r>
  <r>
    <n v="49"/>
    <x v="1"/>
    <x v="17"/>
    <x v="17"/>
    <n v="45"/>
    <x v="27"/>
    <s v="-"/>
    <s v="-"/>
    <n v="0"/>
    <n v="0"/>
    <x v="5"/>
    <x v="3"/>
    <x v="2"/>
  </r>
  <r>
    <n v="50"/>
    <x v="1"/>
    <x v="17"/>
    <x v="17"/>
    <n v="45"/>
    <x v="16"/>
    <s v="female"/>
    <s v="fungivor"/>
    <n v="0"/>
    <n v="0"/>
    <x v="3"/>
    <x v="1"/>
    <x v="1"/>
  </r>
  <r>
    <n v="51"/>
    <x v="1"/>
    <x v="17"/>
    <x v="17"/>
    <n v="45"/>
    <x v="21"/>
    <s v="female"/>
    <s v="herbivor"/>
    <n v="0"/>
    <n v="0"/>
    <x v="10"/>
    <x v="0"/>
    <x v="0"/>
  </r>
  <r>
    <n v="52"/>
    <x v="1"/>
    <x v="17"/>
    <x v="17"/>
    <n v="45"/>
    <x v="1"/>
    <s v="female"/>
    <s v="fungivor"/>
    <s v="f cfs"/>
    <s v="Tylenchus"/>
    <x v="1"/>
    <x v="1"/>
    <x v="0"/>
  </r>
  <r>
    <n v="53"/>
    <x v="1"/>
    <x v="17"/>
    <x v="17"/>
    <n v="45"/>
    <x v="1"/>
    <s v="female"/>
    <s v="fungivor"/>
    <s v="f cfs"/>
    <s v="Tylenchus"/>
    <x v="1"/>
    <x v="1"/>
    <x v="0"/>
  </r>
  <r>
    <n v="54"/>
    <x v="1"/>
    <x v="17"/>
    <x v="17"/>
    <n v="45"/>
    <x v="0"/>
    <s v="female"/>
    <s v="herbivor"/>
    <n v="0"/>
    <n v="0"/>
    <x v="0"/>
    <x v="0"/>
    <x v="0"/>
  </r>
  <r>
    <n v="55"/>
    <x v="1"/>
    <x v="17"/>
    <x v="17"/>
    <n v="45"/>
    <x v="9"/>
    <s v="female"/>
    <n v="0"/>
    <s v="x"/>
    <n v="0"/>
    <x v="6"/>
    <x v="4"/>
    <x v="1"/>
  </r>
  <r>
    <n v="56"/>
    <x v="1"/>
    <x v="17"/>
    <x v="17"/>
    <n v="45"/>
    <x v="12"/>
    <s v="juvenil"/>
    <s v="herbivor"/>
    <n v="0"/>
    <n v="0"/>
    <x v="7"/>
    <x v="0"/>
    <x v="0"/>
  </r>
  <r>
    <n v="57"/>
    <x v="1"/>
    <x v="17"/>
    <x v="17"/>
    <n v="45"/>
    <x v="9"/>
    <s v="juvenil"/>
    <n v="0"/>
    <s v="x"/>
    <n v="0"/>
    <x v="6"/>
    <x v="4"/>
    <x v="1"/>
  </r>
  <r>
    <n v="58"/>
    <x v="1"/>
    <x v="17"/>
    <x v="17"/>
    <n v="45"/>
    <x v="27"/>
    <s v="-"/>
    <s v="-"/>
    <n v="0"/>
    <n v="0"/>
    <x v="5"/>
    <x v="3"/>
    <x v="2"/>
  </r>
  <r>
    <n v="59"/>
    <x v="1"/>
    <x v="17"/>
    <x v="17"/>
    <n v="45"/>
    <x v="2"/>
    <s v="male"/>
    <s v="bacterivor"/>
    <n v="0"/>
    <n v="0"/>
    <x v="2"/>
    <x v="1"/>
    <x v="1"/>
  </r>
  <r>
    <n v="60"/>
    <x v="1"/>
    <x v="17"/>
    <x v="17"/>
    <n v="45"/>
    <x v="16"/>
    <s v="female"/>
    <s v="fungivor"/>
    <n v="0"/>
    <n v="0"/>
    <x v="3"/>
    <x v="1"/>
    <x v="1"/>
  </r>
  <r>
    <n v="61"/>
    <x v="1"/>
    <x v="17"/>
    <x v="17"/>
    <n v="45"/>
    <x v="19"/>
    <s v="female"/>
    <s v="bacterivor"/>
    <n v="0"/>
    <n v="0"/>
    <x v="2"/>
    <x v="5"/>
    <x v="1"/>
  </r>
  <r>
    <n v="62"/>
    <x v="1"/>
    <x v="17"/>
    <x v="17"/>
    <n v="45"/>
    <x v="2"/>
    <s v="female"/>
    <s v="bacterivor"/>
    <n v="0"/>
    <n v="0"/>
    <x v="2"/>
    <x v="1"/>
    <x v="1"/>
  </r>
  <r>
    <n v="63"/>
    <x v="1"/>
    <x v="17"/>
    <x v="17"/>
    <n v="45"/>
    <x v="16"/>
    <s v="female"/>
    <s v="fungivor"/>
    <n v="0"/>
    <n v="0"/>
    <x v="3"/>
    <x v="1"/>
    <x v="1"/>
  </r>
  <r>
    <n v="64"/>
    <x v="1"/>
    <x v="17"/>
    <x v="17"/>
    <n v="45"/>
    <x v="1"/>
    <s v="unknown"/>
    <s v="herbivor"/>
    <n v="0"/>
    <n v="0"/>
    <x v="1"/>
    <x v="1"/>
    <x v="0"/>
  </r>
  <r>
    <n v="65"/>
    <x v="1"/>
    <x v="17"/>
    <x v="17"/>
    <n v="45"/>
    <x v="12"/>
    <s v="female"/>
    <s v="herbivor"/>
    <n v="0"/>
    <n v="0"/>
    <x v="7"/>
    <x v="0"/>
    <x v="0"/>
  </r>
  <r>
    <n v="66"/>
    <x v="1"/>
    <x v="17"/>
    <x v="17"/>
    <n v="45"/>
    <x v="12"/>
    <s v="female"/>
    <s v="herbivor"/>
    <n v="0"/>
    <n v="0"/>
    <x v="7"/>
    <x v="0"/>
    <x v="0"/>
  </r>
  <r>
    <n v="67"/>
    <x v="1"/>
    <x v="17"/>
    <x v="17"/>
    <n v="45"/>
    <x v="2"/>
    <s v="male"/>
    <s v="bacterivor"/>
    <n v="0"/>
    <n v="0"/>
    <x v="2"/>
    <x v="1"/>
    <x v="1"/>
  </r>
  <r>
    <n v="68"/>
    <x v="1"/>
    <x v="17"/>
    <x v="17"/>
    <n v="45"/>
    <x v="2"/>
    <s v="male"/>
    <s v="bacterivor"/>
    <n v="0"/>
    <n v="0"/>
    <x v="2"/>
    <x v="1"/>
    <x v="1"/>
  </r>
  <r>
    <n v="69"/>
    <x v="1"/>
    <x v="17"/>
    <x v="17"/>
    <n v="45"/>
    <x v="12"/>
    <s v="female"/>
    <s v="herbivor"/>
    <n v="0"/>
    <n v="0"/>
    <x v="7"/>
    <x v="0"/>
    <x v="0"/>
  </r>
  <r>
    <n v="70"/>
    <x v="1"/>
    <x v="17"/>
    <x v="17"/>
    <n v="45"/>
    <x v="27"/>
    <s v="-"/>
    <s v="-"/>
    <n v="0"/>
    <n v="0"/>
    <x v="5"/>
    <x v="3"/>
    <x v="2"/>
  </r>
  <r>
    <n v="71"/>
    <x v="1"/>
    <x v="17"/>
    <x v="17"/>
    <n v="45"/>
    <x v="12"/>
    <s v="male"/>
    <s v="herbivor"/>
    <s v="x"/>
    <n v="0"/>
    <x v="7"/>
    <x v="0"/>
    <x v="0"/>
  </r>
  <r>
    <n v="72"/>
    <x v="1"/>
    <x v="17"/>
    <x v="17"/>
    <n v="45"/>
    <x v="12"/>
    <s v="female"/>
    <s v="herbivor"/>
    <n v="0"/>
    <n v="0"/>
    <x v="7"/>
    <x v="0"/>
    <x v="0"/>
  </r>
  <r>
    <n v="73"/>
    <x v="1"/>
    <x v="17"/>
    <x v="17"/>
    <n v="45"/>
    <x v="12"/>
    <s v="juvenil"/>
    <s v="herbivor"/>
    <n v="0"/>
    <n v="0"/>
    <x v="7"/>
    <x v="0"/>
    <x v="0"/>
  </r>
  <r>
    <n v="74"/>
    <x v="1"/>
    <x v="17"/>
    <x v="17"/>
    <n v="45"/>
    <x v="12"/>
    <s v="female"/>
    <s v="herbivor"/>
    <n v="0"/>
    <n v="0"/>
    <x v="7"/>
    <x v="0"/>
    <x v="0"/>
  </r>
  <r>
    <n v="75"/>
    <x v="1"/>
    <x v="17"/>
    <x v="17"/>
    <n v="45"/>
    <x v="0"/>
    <s v="juvenil"/>
    <s v="herbivor"/>
    <n v="0"/>
    <n v="0"/>
    <x v="0"/>
    <x v="0"/>
    <x v="0"/>
  </r>
  <r>
    <n v="76"/>
    <x v="1"/>
    <x v="17"/>
    <x v="17"/>
    <n v="45"/>
    <x v="0"/>
    <s v="juvenil"/>
    <s v="herbivor"/>
    <n v="0"/>
    <n v="0"/>
    <x v="0"/>
    <x v="0"/>
    <x v="0"/>
  </r>
  <r>
    <n v="77"/>
    <x v="1"/>
    <x v="17"/>
    <x v="17"/>
    <n v="45"/>
    <x v="2"/>
    <s v="female"/>
    <s v="bacterivor"/>
    <s v="x"/>
    <n v="0"/>
    <x v="2"/>
    <x v="1"/>
    <x v="1"/>
  </r>
  <r>
    <n v="78"/>
    <x v="1"/>
    <x v="17"/>
    <x v="17"/>
    <n v="45"/>
    <x v="12"/>
    <s v="juvenil"/>
    <s v="herbivor"/>
    <n v="0"/>
    <n v="0"/>
    <x v="7"/>
    <x v="0"/>
    <x v="0"/>
  </r>
  <r>
    <n v="79"/>
    <x v="1"/>
    <x v="17"/>
    <x v="17"/>
    <n v="45"/>
    <x v="12"/>
    <s v="female"/>
    <s v="herbivor"/>
    <n v="0"/>
    <n v="0"/>
    <x v="7"/>
    <x v="0"/>
    <x v="0"/>
  </r>
  <r>
    <n v="80"/>
    <x v="1"/>
    <x v="17"/>
    <x v="17"/>
    <n v="45"/>
    <x v="0"/>
    <s v="female"/>
    <s v="herbivor"/>
    <s v="x"/>
    <n v="0"/>
    <x v="0"/>
    <x v="0"/>
    <x v="0"/>
  </r>
  <r>
    <n v="81"/>
    <x v="1"/>
    <x v="17"/>
    <x v="17"/>
    <n v="45"/>
    <x v="1"/>
    <s v="male"/>
    <s v="herbivor"/>
    <s v="f cvfs nv"/>
    <n v="0"/>
    <x v="1"/>
    <x v="1"/>
    <x v="0"/>
  </r>
  <r>
    <n v="82"/>
    <x v="1"/>
    <x v="17"/>
    <x v="17"/>
    <n v="45"/>
    <x v="12"/>
    <s v="female"/>
    <s v="herbivor"/>
    <n v="0"/>
    <n v="0"/>
    <x v="7"/>
    <x v="0"/>
    <x v="0"/>
  </r>
  <r>
    <n v="83"/>
    <x v="1"/>
    <x v="17"/>
    <x v="17"/>
    <n v="45"/>
    <x v="31"/>
    <s v="juvenil"/>
    <s v="omnivor"/>
    <n v="0"/>
    <n v="0"/>
    <x v="6"/>
    <x v="2"/>
    <x v="1"/>
  </r>
  <r>
    <n v="84"/>
    <x v="1"/>
    <x v="17"/>
    <x v="17"/>
    <n v="45"/>
    <x v="1"/>
    <s v="female"/>
    <s v="fungivor"/>
    <s v="f cvfs nv"/>
    <n v="0"/>
    <x v="1"/>
    <x v="1"/>
    <x v="0"/>
  </r>
  <r>
    <n v="85"/>
    <x v="1"/>
    <x v="17"/>
    <x v="17"/>
    <n v="45"/>
    <x v="2"/>
    <s v="juvenil"/>
    <s v="bacterivor"/>
    <s v="pic"/>
    <n v="0"/>
    <x v="2"/>
    <x v="1"/>
    <x v="1"/>
  </r>
  <r>
    <n v="86"/>
    <x v="1"/>
    <x v="17"/>
    <x v="17"/>
    <n v="45"/>
    <x v="1"/>
    <s v="female"/>
    <s v="fungivor"/>
    <n v="0"/>
    <n v="0"/>
    <x v="1"/>
    <x v="1"/>
    <x v="0"/>
  </r>
  <r>
    <n v="87"/>
    <x v="1"/>
    <x v="17"/>
    <x v="17"/>
    <n v="45"/>
    <x v="2"/>
    <s v="juvenil"/>
    <s v="bacterivor"/>
    <n v="0"/>
    <n v="0"/>
    <x v="2"/>
    <x v="1"/>
    <x v="1"/>
  </r>
  <r>
    <n v="88"/>
    <x v="1"/>
    <x v="17"/>
    <x v="17"/>
    <n v="45"/>
    <x v="2"/>
    <s v="juvenil"/>
    <s v="bacterivor"/>
    <n v="0"/>
    <n v="0"/>
    <x v="2"/>
    <x v="1"/>
    <x v="1"/>
  </r>
  <r>
    <n v="89"/>
    <x v="1"/>
    <x v="17"/>
    <x v="17"/>
    <n v="45"/>
    <x v="1"/>
    <s v="female"/>
    <s v="fungivor"/>
    <n v="0"/>
    <n v="0"/>
    <x v="1"/>
    <x v="1"/>
    <x v="0"/>
  </r>
  <r>
    <n v="90"/>
    <x v="1"/>
    <x v="17"/>
    <x v="17"/>
    <n v="45"/>
    <x v="7"/>
    <s v="juvenil"/>
    <s v="carnivor"/>
    <n v="0"/>
    <n v="0"/>
    <x v="6"/>
    <x v="4"/>
    <x v="1"/>
  </r>
  <r>
    <n v="91"/>
    <x v="1"/>
    <x v="17"/>
    <x v="17"/>
    <n v="45"/>
    <x v="1"/>
    <s v="female"/>
    <s v="fungivor"/>
    <n v="0"/>
    <n v="0"/>
    <x v="1"/>
    <x v="1"/>
    <x v="0"/>
  </r>
  <r>
    <n v="92"/>
    <x v="1"/>
    <x v="17"/>
    <x v="17"/>
    <n v="45"/>
    <x v="12"/>
    <s v="female"/>
    <s v="herbivor"/>
    <n v="0"/>
    <n v="0"/>
    <x v="7"/>
    <x v="0"/>
    <x v="0"/>
  </r>
  <r>
    <n v="93"/>
    <x v="1"/>
    <x v="17"/>
    <x v="17"/>
    <n v="45"/>
    <x v="1"/>
    <s v="juvenil"/>
    <s v="fungivor"/>
    <n v="0"/>
    <n v="0"/>
    <x v="1"/>
    <x v="1"/>
    <x v="0"/>
  </r>
  <r>
    <n v="94"/>
    <x v="1"/>
    <x v="17"/>
    <x v="17"/>
    <n v="45"/>
    <x v="16"/>
    <s v="female"/>
    <s v="fungivor"/>
    <n v="0"/>
    <n v="0"/>
    <x v="3"/>
    <x v="1"/>
    <x v="1"/>
  </r>
  <r>
    <n v="95"/>
    <x v="1"/>
    <x v="17"/>
    <x v="17"/>
    <n v="45"/>
    <x v="27"/>
    <s v="-"/>
    <s v="-"/>
    <n v="0"/>
    <n v="0"/>
    <x v="5"/>
    <x v="3"/>
    <x v="2"/>
  </r>
  <r>
    <n v="96"/>
    <x v="1"/>
    <x v="17"/>
    <x v="17"/>
    <n v="45"/>
    <x v="2"/>
    <s v="female"/>
    <s v="bacterivor"/>
    <n v="0"/>
    <n v="0"/>
    <x v="2"/>
    <x v="1"/>
    <x v="1"/>
  </r>
  <r>
    <n v="97"/>
    <x v="1"/>
    <x v="17"/>
    <x v="17"/>
    <n v="45"/>
    <x v="2"/>
    <s v="female"/>
    <s v="bacterivor"/>
    <n v="0"/>
    <n v="0"/>
    <x v="2"/>
    <x v="1"/>
    <x v="1"/>
  </r>
  <r>
    <n v="98"/>
    <x v="1"/>
    <x v="17"/>
    <x v="17"/>
    <n v="45"/>
    <x v="12"/>
    <s v="juvenil"/>
    <s v="herbivor"/>
    <n v="0"/>
    <n v="0"/>
    <x v="7"/>
    <x v="0"/>
    <x v="0"/>
  </r>
  <r>
    <n v="99"/>
    <x v="1"/>
    <x v="17"/>
    <x v="17"/>
    <n v="45"/>
    <x v="7"/>
    <s v="juvenil"/>
    <s v="carnivor"/>
    <n v="0"/>
    <n v="0"/>
    <x v="6"/>
    <x v="4"/>
    <x v="1"/>
  </r>
  <r>
    <n v="100"/>
    <x v="1"/>
    <x v="17"/>
    <x v="17"/>
    <n v="45"/>
    <x v="13"/>
    <s v="female"/>
    <s v="bacterivor"/>
    <n v="0"/>
    <n v="0"/>
    <x v="2"/>
    <x v="5"/>
    <x v="1"/>
  </r>
  <r>
    <n v="101"/>
    <x v="1"/>
    <x v="17"/>
    <x v="17"/>
    <n v="45"/>
    <x v="12"/>
    <s v="female"/>
    <s v="herbivor"/>
    <n v="0"/>
    <n v="0"/>
    <x v="7"/>
    <x v="0"/>
    <x v="0"/>
  </r>
  <r>
    <n v="102"/>
    <x v="1"/>
    <x v="17"/>
    <x v="17"/>
    <n v="45"/>
    <x v="0"/>
    <s v="female"/>
    <s v="herbivor"/>
    <n v="0"/>
    <n v="0"/>
    <x v="0"/>
    <x v="0"/>
    <x v="0"/>
  </r>
  <r>
    <n v="103"/>
    <x v="1"/>
    <x v="17"/>
    <x v="17"/>
    <n v="45"/>
    <x v="1"/>
    <s v="female"/>
    <s v="fungivor"/>
    <s v="x"/>
    <n v="0"/>
    <x v="1"/>
    <x v="1"/>
    <x v="0"/>
  </r>
  <r>
    <n v="104"/>
    <x v="1"/>
    <x v="17"/>
    <x v="17"/>
    <n v="45"/>
    <x v="2"/>
    <s v="juvenil"/>
    <s v="bacterivor"/>
    <n v="0"/>
    <n v="0"/>
    <x v="2"/>
    <x v="1"/>
    <x v="1"/>
  </r>
  <r>
    <n v="1"/>
    <x v="1"/>
    <x v="6"/>
    <x v="6"/>
    <n v="19"/>
    <x v="2"/>
    <s v="female"/>
    <s v="bacterivor"/>
    <n v="0"/>
    <n v="0"/>
    <x v="2"/>
    <x v="1"/>
    <x v="1"/>
  </r>
  <r>
    <n v="2"/>
    <x v="1"/>
    <x v="6"/>
    <x v="6"/>
    <n v="19"/>
    <x v="13"/>
    <s v="juvenil"/>
    <s v="bacterivor"/>
    <n v="0"/>
    <n v="0"/>
    <x v="2"/>
    <x v="5"/>
    <x v="1"/>
  </r>
  <r>
    <n v="3"/>
    <x v="1"/>
    <x v="6"/>
    <x v="6"/>
    <n v="19"/>
    <x v="19"/>
    <s v="male"/>
    <s v="bacterivor"/>
    <s v="x"/>
    <n v="0"/>
    <x v="2"/>
    <x v="5"/>
    <x v="1"/>
  </r>
  <r>
    <n v="4"/>
    <x v="1"/>
    <x v="6"/>
    <x v="6"/>
    <n v="19"/>
    <x v="12"/>
    <s v="juvenil"/>
    <s v="herbivor"/>
    <n v="0"/>
    <n v="0"/>
    <x v="7"/>
    <x v="0"/>
    <x v="0"/>
  </r>
  <r>
    <n v="5"/>
    <x v="1"/>
    <x v="6"/>
    <x v="6"/>
    <n v="19"/>
    <x v="2"/>
    <s v="juvenil"/>
    <s v="bacterivor"/>
    <n v="0"/>
    <n v="0"/>
    <x v="2"/>
    <x v="1"/>
    <x v="1"/>
  </r>
  <r>
    <n v="6"/>
    <x v="1"/>
    <x v="6"/>
    <x v="6"/>
    <n v="19"/>
    <x v="19"/>
    <s v="male"/>
    <s v="bacterivor"/>
    <n v="0"/>
    <n v="0"/>
    <x v="2"/>
    <x v="5"/>
    <x v="1"/>
  </r>
  <r>
    <n v="7"/>
    <x v="1"/>
    <x v="6"/>
    <x v="6"/>
    <n v="19"/>
    <x v="19"/>
    <s v="juvenil"/>
    <s v="bacterivor"/>
    <n v="0"/>
    <n v="0"/>
    <x v="2"/>
    <x v="5"/>
    <x v="1"/>
  </r>
  <r>
    <n v="8"/>
    <x v="1"/>
    <x v="6"/>
    <x v="6"/>
    <n v="19"/>
    <x v="2"/>
    <s v="female"/>
    <s v="bacterivor"/>
    <n v="0"/>
    <n v="0"/>
    <x v="2"/>
    <x v="1"/>
    <x v="1"/>
  </r>
  <r>
    <n v="9"/>
    <x v="1"/>
    <x v="6"/>
    <x v="6"/>
    <n v="19"/>
    <x v="9"/>
    <s v="female"/>
    <s v="omnivor"/>
    <s v="x"/>
    <n v="0"/>
    <x v="6"/>
    <x v="4"/>
    <x v="1"/>
  </r>
  <r>
    <n v="10"/>
    <x v="1"/>
    <x v="6"/>
    <x v="6"/>
    <n v="19"/>
    <x v="5"/>
    <s v="female"/>
    <s v="carnivor"/>
    <n v="0"/>
    <n v="0"/>
    <x v="4"/>
    <x v="2"/>
    <x v="1"/>
  </r>
  <r>
    <n v="11"/>
    <x v="1"/>
    <x v="6"/>
    <x v="6"/>
    <n v="19"/>
    <x v="8"/>
    <s v="female"/>
    <s v="omnivor"/>
    <n v="0"/>
    <n v="0"/>
    <x v="6"/>
    <x v="2"/>
    <x v="1"/>
  </r>
  <r>
    <n v="12"/>
    <x v="1"/>
    <x v="6"/>
    <x v="6"/>
    <n v="19"/>
    <x v="19"/>
    <s v="female"/>
    <s v="bacterivor"/>
    <n v="0"/>
    <n v="0"/>
    <x v="2"/>
    <x v="5"/>
    <x v="1"/>
  </r>
  <r>
    <n v="13"/>
    <x v="1"/>
    <x v="6"/>
    <x v="6"/>
    <n v="19"/>
    <x v="16"/>
    <s v="female"/>
    <s v="fungivor"/>
    <n v="0"/>
    <n v="0"/>
    <x v="3"/>
    <x v="1"/>
    <x v="1"/>
  </r>
  <r>
    <n v="14"/>
    <x v="1"/>
    <x v="6"/>
    <x v="6"/>
    <n v="19"/>
    <x v="2"/>
    <s v="female"/>
    <s v="bacterivor"/>
    <n v="0"/>
    <n v="0"/>
    <x v="2"/>
    <x v="1"/>
    <x v="1"/>
  </r>
  <r>
    <n v="15"/>
    <x v="1"/>
    <x v="6"/>
    <x v="6"/>
    <n v="19"/>
    <x v="2"/>
    <s v="male"/>
    <s v="bacterivor"/>
    <n v="0"/>
    <n v="0"/>
    <x v="2"/>
    <x v="1"/>
    <x v="1"/>
  </r>
  <r>
    <n v="16"/>
    <x v="1"/>
    <x v="6"/>
    <x v="6"/>
    <n v="19"/>
    <x v="2"/>
    <s v="female"/>
    <s v="bacterivor"/>
    <n v="0"/>
    <n v="0"/>
    <x v="2"/>
    <x v="1"/>
    <x v="1"/>
  </r>
  <r>
    <n v="17"/>
    <x v="1"/>
    <x v="6"/>
    <x v="6"/>
    <n v="19"/>
    <x v="19"/>
    <s v="female"/>
    <s v="bacterivor"/>
    <n v="0"/>
    <n v="0"/>
    <x v="2"/>
    <x v="5"/>
    <x v="1"/>
  </r>
  <r>
    <n v="18"/>
    <x v="1"/>
    <x v="6"/>
    <x v="6"/>
    <n v="19"/>
    <x v="16"/>
    <s v="female"/>
    <s v="fungivor"/>
    <n v="0"/>
    <n v="0"/>
    <x v="3"/>
    <x v="1"/>
    <x v="1"/>
  </r>
  <r>
    <n v="19"/>
    <x v="1"/>
    <x v="6"/>
    <x v="6"/>
    <n v="19"/>
    <x v="2"/>
    <s v="female"/>
    <s v="bacterivor"/>
    <n v="0"/>
    <n v="0"/>
    <x v="2"/>
    <x v="1"/>
    <x v="1"/>
  </r>
  <r>
    <n v="20"/>
    <x v="1"/>
    <x v="6"/>
    <x v="6"/>
    <n v="19"/>
    <x v="1"/>
    <s v="female"/>
    <s v="fungivor"/>
    <s v="C-Beleo/Tylen"/>
    <n v="0"/>
    <x v="1"/>
    <x v="1"/>
    <x v="0"/>
  </r>
  <r>
    <n v="21"/>
    <x v="1"/>
    <x v="6"/>
    <x v="6"/>
    <n v="19"/>
    <x v="19"/>
    <s v="female"/>
    <s v="bacterivor"/>
    <n v="0"/>
    <n v="0"/>
    <x v="2"/>
    <x v="5"/>
    <x v="1"/>
  </r>
  <r>
    <n v="22"/>
    <x v="1"/>
    <x v="6"/>
    <x v="6"/>
    <n v="19"/>
    <x v="12"/>
    <s v="juvenil"/>
    <s v="herbivor"/>
    <s v="P"/>
    <n v="0"/>
    <x v="7"/>
    <x v="0"/>
    <x v="0"/>
  </r>
  <r>
    <n v="23"/>
    <x v="1"/>
    <x v="6"/>
    <x v="6"/>
    <n v="19"/>
    <x v="19"/>
    <s v="female"/>
    <s v="bacterivor"/>
    <n v="0"/>
    <n v="0"/>
    <x v="2"/>
    <x v="5"/>
    <x v="1"/>
  </r>
  <r>
    <n v="24"/>
    <x v="1"/>
    <x v="6"/>
    <x v="6"/>
    <n v="19"/>
    <x v="12"/>
    <s v="female"/>
    <s v="herbivor"/>
    <n v="0"/>
    <n v="0"/>
    <x v="7"/>
    <x v="0"/>
    <x v="0"/>
  </r>
  <r>
    <n v="25"/>
    <x v="1"/>
    <x v="6"/>
    <x v="6"/>
    <n v="19"/>
    <x v="2"/>
    <s v="female"/>
    <s v="bacterivor"/>
    <n v="0"/>
    <n v="0"/>
    <x v="2"/>
    <x v="1"/>
    <x v="1"/>
  </r>
  <r>
    <n v="26"/>
    <x v="1"/>
    <x v="6"/>
    <x v="6"/>
    <n v="19"/>
    <x v="5"/>
    <s v="female"/>
    <s v="carnivor"/>
    <n v="0"/>
    <n v="0"/>
    <x v="4"/>
    <x v="2"/>
    <x v="1"/>
  </r>
  <r>
    <n v="27"/>
    <x v="1"/>
    <x v="6"/>
    <x v="6"/>
    <n v="19"/>
    <x v="2"/>
    <s v="female"/>
    <s v="bacterivor"/>
    <n v="0"/>
    <n v="0"/>
    <x v="2"/>
    <x v="1"/>
    <x v="1"/>
  </r>
  <r>
    <n v="28"/>
    <x v="1"/>
    <x v="6"/>
    <x v="6"/>
    <n v="19"/>
    <x v="19"/>
    <s v="female"/>
    <s v="bacterivor"/>
    <n v="0"/>
    <n v="0"/>
    <x v="2"/>
    <x v="5"/>
    <x v="1"/>
  </r>
  <r>
    <n v="29"/>
    <x v="1"/>
    <x v="6"/>
    <x v="6"/>
    <n v="19"/>
    <x v="8"/>
    <s v="juvenil"/>
    <s v="omnivor"/>
    <s v="x"/>
    <n v="0"/>
    <x v="6"/>
    <x v="2"/>
    <x v="1"/>
  </r>
  <r>
    <n v="30"/>
    <x v="1"/>
    <x v="6"/>
    <x v="6"/>
    <n v="19"/>
    <x v="16"/>
    <s v="juvenil"/>
    <s v="fungivor"/>
    <n v="0"/>
    <n v="0"/>
    <x v="3"/>
    <x v="1"/>
    <x v="1"/>
  </r>
  <r>
    <n v="31"/>
    <x v="1"/>
    <x v="6"/>
    <x v="6"/>
    <n v="19"/>
    <x v="19"/>
    <s v="male"/>
    <s v="bacterivor"/>
    <n v="0"/>
    <n v="0"/>
    <x v="2"/>
    <x v="5"/>
    <x v="1"/>
  </r>
  <r>
    <n v="32"/>
    <x v="1"/>
    <x v="6"/>
    <x v="6"/>
    <n v="19"/>
    <x v="4"/>
    <s v="female"/>
    <s v="fungivor"/>
    <s v="x"/>
    <n v="0"/>
    <x v="3"/>
    <x v="1"/>
    <x v="1"/>
  </r>
  <r>
    <n v="33"/>
    <x v="1"/>
    <x v="6"/>
    <x v="6"/>
    <n v="19"/>
    <x v="1"/>
    <s v="juvenil"/>
    <s v="fungivor"/>
    <s v="filenchus"/>
    <n v="0"/>
    <x v="1"/>
    <x v="1"/>
    <x v="0"/>
  </r>
  <r>
    <n v="34"/>
    <x v="1"/>
    <x v="6"/>
    <x v="6"/>
    <n v="19"/>
    <x v="13"/>
    <s v="female"/>
    <s v="bacterivor"/>
    <n v="0"/>
    <n v="0"/>
    <x v="2"/>
    <x v="5"/>
    <x v="1"/>
  </r>
  <r>
    <n v="35"/>
    <x v="1"/>
    <x v="6"/>
    <x v="6"/>
    <n v="19"/>
    <x v="16"/>
    <s v="female"/>
    <s v="fungivor"/>
    <n v="0"/>
    <n v="0"/>
    <x v="3"/>
    <x v="1"/>
    <x v="1"/>
  </r>
  <r>
    <n v="36"/>
    <x v="1"/>
    <x v="6"/>
    <x v="6"/>
    <n v="19"/>
    <x v="19"/>
    <s v="juvenil"/>
    <s v="bacterivor"/>
    <n v="0"/>
    <n v="0"/>
    <x v="2"/>
    <x v="5"/>
    <x v="1"/>
  </r>
  <r>
    <n v="37"/>
    <x v="1"/>
    <x v="6"/>
    <x v="6"/>
    <n v="19"/>
    <x v="16"/>
    <s v="female"/>
    <s v="fungivor"/>
    <n v="0"/>
    <n v="0"/>
    <x v="3"/>
    <x v="1"/>
    <x v="1"/>
  </r>
  <r>
    <n v="38"/>
    <x v="1"/>
    <x v="6"/>
    <x v="6"/>
    <n v="19"/>
    <x v="19"/>
    <s v="female"/>
    <s v="bacterivor"/>
    <n v="0"/>
    <n v="0"/>
    <x v="2"/>
    <x v="5"/>
    <x v="1"/>
  </r>
  <r>
    <n v="39"/>
    <x v="1"/>
    <x v="6"/>
    <x v="6"/>
    <n v="19"/>
    <x v="2"/>
    <s v="female"/>
    <s v="bacterivor"/>
    <n v="0"/>
    <n v="0"/>
    <x v="2"/>
    <x v="1"/>
    <x v="1"/>
  </r>
  <r>
    <n v="40"/>
    <x v="1"/>
    <x v="6"/>
    <x v="6"/>
    <n v="19"/>
    <x v="8"/>
    <s v="juvenil"/>
    <s v="omnivor"/>
    <n v="0"/>
    <n v="0"/>
    <x v="6"/>
    <x v="2"/>
    <x v="1"/>
  </r>
  <r>
    <n v="41"/>
    <x v="1"/>
    <x v="6"/>
    <x v="6"/>
    <n v="19"/>
    <x v="2"/>
    <s v="female"/>
    <s v="bacterivor"/>
    <n v="0"/>
    <n v="0"/>
    <x v="2"/>
    <x v="1"/>
    <x v="1"/>
  </r>
  <r>
    <n v="42"/>
    <x v="1"/>
    <x v="6"/>
    <x v="6"/>
    <n v="19"/>
    <x v="19"/>
    <s v="female"/>
    <s v="bacterivor"/>
    <n v="0"/>
    <n v="0"/>
    <x v="2"/>
    <x v="5"/>
    <x v="1"/>
  </r>
  <r>
    <n v="43"/>
    <x v="1"/>
    <x v="6"/>
    <x v="6"/>
    <n v="19"/>
    <x v="2"/>
    <s v="male"/>
    <s v="bacterivor"/>
    <n v="0"/>
    <n v="0"/>
    <x v="2"/>
    <x v="1"/>
    <x v="1"/>
  </r>
  <r>
    <n v="44"/>
    <x v="1"/>
    <x v="6"/>
    <x v="6"/>
    <n v="19"/>
    <x v="8"/>
    <s v="female"/>
    <s v="omnivor"/>
    <n v="0"/>
    <n v="0"/>
    <x v="6"/>
    <x v="2"/>
    <x v="1"/>
  </r>
  <r>
    <n v="45"/>
    <x v="1"/>
    <x v="6"/>
    <x v="6"/>
    <n v="19"/>
    <x v="12"/>
    <s v="female"/>
    <s v="herbivor"/>
    <n v="0"/>
    <n v="0"/>
    <x v="7"/>
    <x v="0"/>
    <x v="0"/>
  </r>
  <r>
    <n v="46"/>
    <x v="1"/>
    <x v="6"/>
    <x v="6"/>
    <n v="19"/>
    <x v="16"/>
    <s v="female"/>
    <s v="fungivor"/>
    <n v="0"/>
    <n v="0"/>
    <x v="3"/>
    <x v="1"/>
    <x v="1"/>
  </r>
  <r>
    <n v="47"/>
    <x v="1"/>
    <x v="6"/>
    <x v="6"/>
    <n v="19"/>
    <x v="4"/>
    <s v="female"/>
    <s v="fungivor"/>
    <n v="0"/>
    <n v="0"/>
    <x v="3"/>
    <x v="1"/>
    <x v="1"/>
  </r>
  <r>
    <n v="48"/>
    <x v="1"/>
    <x v="6"/>
    <x v="6"/>
    <n v="19"/>
    <x v="16"/>
    <s v="female"/>
    <s v="fungivor"/>
    <n v="0"/>
    <n v="0"/>
    <x v="3"/>
    <x v="1"/>
    <x v="1"/>
  </r>
  <r>
    <n v="49"/>
    <x v="1"/>
    <x v="6"/>
    <x v="6"/>
    <n v="19"/>
    <x v="1"/>
    <s v="female"/>
    <s v="herbivor"/>
    <s v="basiria"/>
    <n v="0"/>
    <x v="1"/>
    <x v="1"/>
    <x v="0"/>
  </r>
  <r>
    <n v="50"/>
    <x v="1"/>
    <x v="6"/>
    <x v="6"/>
    <n v="19"/>
    <x v="1"/>
    <s v="female"/>
    <s v="herbivor"/>
    <s v="basiria"/>
    <n v="0"/>
    <x v="1"/>
    <x v="1"/>
    <x v="0"/>
  </r>
  <r>
    <n v="51"/>
    <x v="1"/>
    <x v="6"/>
    <x v="6"/>
    <n v="19"/>
    <x v="16"/>
    <s v="female"/>
    <s v="fungivor"/>
    <n v="0"/>
    <n v="0"/>
    <x v="3"/>
    <x v="1"/>
    <x v="1"/>
  </r>
  <r>
    <n v="52"/>
    <x v="1"/>
    <x v="6"/>
    <x v="6"/>
    <n v="19"/>
    <x v="16"/>
    <s v="female"/>
    <s v="fungivor"/>
    <n v="0"/>
    <n v="0"/>
    <x v="3"/>
    <x v="1"/>
    <x v="1"/>
  </r>
  <r>
    <n v="53"/>
    <x v="1"/>
    <x v="6"/>
    <x v="6"/>
    <n v="19"/>
    <x v="12"/>
    <s v="juvenil"/>
    <s v="herbivor"/>
    <n v="0"/>
    <n v="0"/>
    <x v="7"/>
    <x v="0"/>
    <x v="0"/>
  </r>
  <r>
    <n v="54"/>
    <x v="1"/>
    <x v="6"/>
    <x v="6"/>
    <n v="19"/>
    <x v="19"/>
    <s v="female"/>
    <s v="bacterivor"/>
    <n v="0"/>
    <n v="0"/>
    <x v="2"/>
    <x v="5"/>
    <x v="1"/>
  </r>
  <r>
    <n v="55"/>
    <x v="1"/>
    <x v="6"/>
    <x v="6"/>
    <n v="19"/>
    <x v="2"/>
    <s v="female"/>
    <s v="bacterivor"/>
    <n v="0"/>
    <n v="0"/>
    <x v="2"/>
    <x v="1"/>
    <x v="1"/>
  </r>
  <r>
    <n v="56"/>
    <x v="1"/>
    <x v="6"/>
    <x v="6"/>
    <n v="19"/>
    <x v="19"/>
    <s v="juvenil"/>
    <s v="bacterivor"/>
    <n v="0"/>
    <n v="0"/>
    <x v="2"/>
    <x v="5"/>
    <x v="1"/>
  </r>
  <r>
    <n v="57"/>
    <x v="1"/>
    <x v="6"/>
    <x v="6"/>
    <n v="19"/>
    <x v="1"/>
    <s v="female"/>
    <s v="fungivor"/>
    <s v="filenchus"/>
    <n v="0"/>
    <x v="1"/>
    <x v="1"/>
    <x v="0"/>
  </r>
  <r>
    <n v="58"/>
    <x v="1"/>
    <x v="6"/>
    <x v="6"/>
    <n v="19"/>
    <x v="2"/>
    <s v="juvenil"/>
    <s v="bacterivor"/>
    <n v="0"/>
    <n v="0"/>
    <x v="2"/>
    <x v="1"/>
    <x v="1"/>
  </r>
  <r>
    <n v="59"/>
    <x v="1"/>
    <x v="6"/>
    <x v="6"/>
    <n v="19"/>
    <x v="2"/>
    <s v="female"/>
    <s v="bacterivor"/>
    <n v="0"/>
    <n v="0"/>
    <x v="2"/>
    <x v="1"/>
    <x v="1"/>
  </r>
  <r>
    <n v="60"/>
    <x v="1"/>
    <x v="6"/>
    <x v="6"/>
    <n v="19"/>
    <x v="19"/>
    <s v="male"/>
    <s v="bacterivor"/>
    <n v="0"/>
    <n v="0"/>
    <x v="2"/>
    <x v="5"/>
    <x v="1"/>
  </r>
  <r>
    <n v="61"/>
    <x v="1"/>
    <x v="6"/>
    <x v="6"/>
    <n v="19"/>
    <x v="2"/>
    <s v="male"/>
    <s v="bacterivor"/>
    <n v="0"/>
    <n v="0"/>
    <x v="2"/>
    <x v="1"/>
    <x v="1"/>
  </r>
  <r>
    <n v="62"/>
    <x v="1"/>
    <x v="6"/>
    <x v="6"/>
    <n v="19"/>
    <x v="12"/>
    <s v="female"/>
    <s v="herbivor"/>
    <n v="0"/>
    <n v="0"/>
    <x v="7"/>
    <x v="0"/>
    <x v="0"/>
  </r>
  <r>
    <n v="63"/>
    <x v="1"/>
    <x v="6"/>
    <x v="6"/>
    <n v="19"/>
    <x v="2"/>
    <s v="female"/>
    <s v="bacterivor"/>
    <n v="0"/>
    <n v="0"/>
    <x v="2"/>
    <x v="1"/>
    <x v="1"/>
  </r>
  <r>
    <n v="64"/>
    <x v="1"/>
    <x v="6"/>
    <x v="6"/>
    <n v="19"/>
    <x v="13"/>
    <s v="juvenil"/>
    <s v="bacterivor"/>
    <n v="0"/>
    <n v="0"/>
    <x v="2"/>
    <x v="5"/>
    <x v="1"/>
  </r>
  <r>
    <n v="65"/>
    <x v="1"/>
    <x v="6"/>
    <x v="6"/>
    <n v="19"/>
    <x v="2"/>
    <s v="female"/>
    <s v="bacterivor"/>
    <n v="0"/>
    <n v="0"/>
    <x v="2"/>
    <x v="1"/>
    <x v="1"/>
  </r>
  <r>
    <n v="66"/>
    <x v="1"/>
    <x v="6"/>
    <x v="6"/>
    <n v="19"/>
    <x v="19"/>
    <s v="female"/>
    <s v="bacterivor"/>
    <n v="0"/>
    <n v="0"/>
    <x v="2"/>
    <x v="5"/>
    <x v="1"/>
  </r>
  <r>
    <n v="67"/>
    <x v="1"/>
    <x v="6"/>
    <x v="6"/>
    <n v="19"/>
    <x v="0"/>
    <s v="female"/>
    <s v="herbivor"/>
    <n v="0"/>
    <n v="0"/>
    <x v="0"/>
    <x v="0"/>
    <x v="0"/>
  </r>
  <r>
    <n v="68"/>
    <x v="1"/>
    <x v="6"/>
    <x v="6"/>
    <n v="19"/>
    <x v="2"/>
    <s v="juvenil"/>
    <s v="bacterivor"/>
    <n v="0"/>
    <n v="0"/>
    <x v="2"/>
    <x v="1"/>
    <x v="1"/>
  </r>
  <r>
    <n v="69"/>
    <x v="1"/>
    <x v="6"/>
    <x v="6"/>
    <n v="19"/>
    <x v="2"/>
    <s v="juvenil"/>
    <s v="bacterivor"/>
    <n v="0"/>
    <n v="0"/>
    <x v="2"/>
    <x v="1"/>
    <x v="1"/>
  </r>
  <r>
    <n v="70"/>
    <x v="1"/>
    <x v="6"/>
    <x v="6"/>
    <n v="19"/>
    <x v="27"/>
    <s v="-"/>
    <s v="-"/>
    <n v="0"/>
    <n v="0"/>
    <x v="5"/>
    <x v="3"/>
    <x v="2"/>
  </r>
  <r>
    <n v="71"/>
    <x v="1"/>
    <x v="6"/>
    <x v="6"/>
    <n v="19"/>
    <x v="19"/>
    <s v="female"/>
    <s v="bacterivor"/>
    <n v="0"/>
    <n v="0"/>
    <x v="2"/>
    <x v="5"/>
    <x v="1"/>
  </r>
  <r>
    <n v="72"/>
    <x v="1"/>
    <x v="6"/>
    <x v="6"/>
    <n v="19"/>
    <x v="12"/>
    <s v="juvenil"/>
    <s v="herbivor"/>
    <n v="0"/>
    <n v="0"/>
    <x v="7"/>
    <x v="0"/>
    <x v="0"/>
  </r>
  <r>
    <n v="73"/>
    <x v="1"/>
    <x v="6"/>
    <x v="6"/>
    <n v="19"/>
    <x v="9"/>
    <s v="juvenil"/>
    <s v="omnivor"/>
    <n v="0"/>
    <n v="0"/>
    <x v="6"/>
    <x v="4"/>
    <x v="1"/>
  </r>
  <r>
    <n v="74"/>
    <x v="1"/>
    <x v="6"/>
    <x v="6"/>
    <n v="19"/>
    <x v="2"/>
    <s v="female"/>
    <s v="bacterivor"/>
    <n v="0"/>
    <n v="0"/>
    <x v="2"/>
    <x v="1"/>
    <x v="1"/>
  </r>
  <r>
    <n v="75"/>
    <x v="1"/>
    <x v="6"/>
    <x v="6"/>
    <n v="19"/>
    <x v="2"/>
    <s v="male"/>
    <s v="bacterivor"/>
    <n v="0"/>
    <n v="0"/>
    <x v="2"/>
    <x v="1"/>
    <x v="1"/>
  </r>
  <r>
    <n v="76"/>
    <x v="1"/>
    <x v="6"/>
    <x v="6"/>
    <n v="19"/>
    <x v="12"/>
    <s v="juvenil"/>
    <s v="herbivor"/>
    <n v="0"/>
    <n v="0"/>
    <x v="7"/>
    <x v="0"/>
    <x v="0"/>
  </r>
  <r>
    <n v="77"/>
    <x v="1"/>
    <x v="6"/>
    <x v="6"/>
    <n v="19"/>
    <x v="16"/>
    <s v="female"/>
    <s v="fungivor"/>
    <n v="0"/>
    <n v="0"/>
    <x v="3"/>
    <x v="1"/>
    <x v="1"/>
  </r>
  <r>
    <n v="78"/>
    <x v="1"/>
    <x v="6"/>
    <x v="6"/>
    <n v="19"/>
    <x v="4"/>
    <s v="female"/>
    <s v="fungivor"/>
    <n v="0"/>
    <n v="0"/>
    <x v="3"/>
    <x v="1"/>
    <x v="1"/>
  </r>
  <r>
    <n v="79"/>
    <x v="1"/>
    <x v="6"/>
    <x v="6"/>
    <n v="19"/>
    <x v="19"/>
    <s v="juvenil"/>
    <s v="bacterivor"/>
    <n v="0"/>
    <n v="0"/>
    <x v="2"/>
    <x v="5"/>
    <x v="1"/>
  </r>
  <r>
    <n v="80"/>
    <x v="1"/>
    <x v="6"/>
    <x v="6"/>
    <n v="19"/>
    <x v="19"/>
    <s v="juvenil"/>
    <s v="bacterivor"/>
    <n v="0"/>
    <n v="0"/>
    <x v="2"/>
    <x v="5"/>
    <x v="1"/>
  </r>
  <r>
    <n v="81"/>
    <x v="1"/>
    <x v="6"/>
    <x v="6"/>
    <n v="19"/>
    <x v="16"/>
    <s v="male"/>
    <s v="fungivor"/>
    <n v="0"/>
    <n v="0"/>
    <x v="3"/>
    <x v="1"/>
    <x v="1"/>
  </r>
  <r>
    <n v="82"/>
    <x v="1"/>
    <x v="6"/>
    <x v="6"/>
    <n v="19"/>
    <x v="12"/>
    <s v="juvenil"/>
    <s v="herbivor"/>
    <n v="0"/>
    <n v="0"/>
    <x v="7"/>
    <x v="0"/>
    <x v="0"/>
  </r>
  <r>
    <n v="83"/>
    <x v="1"/>
    <x v="6"/>
    <x v="6"/>
    <n v="19"/>
    <x v="19"/>
    <s v="female"/>
    <s v="bacterivor"/>
    <n v="0"/>
    <n v="0"/>
    <x v="2"/>
    <x v="5"/>
    <x v="1"/>
  </r>
  <r>
    <n v="84"/>
    <x v="1"/>
    <x v="6"/>
    <x v="6"/>
    <n v="19"/>
    <x v="2"/>
    <s v="juvenil"/>
    <s v="bacterivor"/>
    <n v="0"/>
    <n v="0"/>
    <x v="2"/>
    <x v="1"/>
    <x v="1"/>
  </r>
  <r>
    <n v="85"/>
    <x v="1"/>
    <x v="6"/>
    <x v="6"/>
    <n v="19"/>
    <x v="19"/>
    <s v="female"/>
    <s v="bacterivor"/>
    <n v="0"/>
    <n v="0"/>
    <x v="2"/>
    <x v="5"/>
    <x v="1"/>
  </r>
  <r>
    <n v="86"/>
    <x v="1"/>
    <x v="6"/>
    <x v="6"/>
    <n v="19"/>
    <x v="11"/>
    <s v="juvenil"/>
    <s v="bacterivor"/>
    <n v="0"/>
    <n v="0"/>
    <x v="2"/>
    <x v="1"/>
    <x v="1"/>
  </r>
  <r>
    <n v="87"/>
    <x v="1"/>
    <x v="6"/>
    <x v="6"/>
    <n v="19"/>
    <x v="2"/>
    <s v="juvenil"/>
    <s v="bacterivor"/>
    <n v="0"/>
    <n v="0"/>
    <x v="2"/>
    <x v="1"/>
    <x v="1"/>
  </r>
  <r>
    <n v="88"/>
    <x v="1"/>
    <x v="6"/>
    <x v="6"/>
    <n v="19"/>
    <x v="13"/>
    <s v="juvenil"/>
    <s v="bacterivor"/>
    <n v="0"/>
    <n v="0"/>
    <x v="2"/>
    <x v="5"/>
    <x v="1"/>
  </r>
  <r>
    <n v="89"/>
    <x v="1"/>
    <x v="6"/>
    <x v="6"/>
    <n v="19"/>
    <x v="4"/>
    <s v="female"/>
    <s v="fungivor"/>
    <n v="0"/>
    <n v="0"/>
    <x v="3"/>
    <x v="1"/>
    <x v="1"/>
  </r>
  <r>
    <n v="90"/>
    <x v="1"/>
    <x v="6"/>
    <x v="6"/>
    <n v="19"/>
    <x v="12"/>
    <s v="juvenil"/>
    <s v="herbivor"/>
    <n v="0"/>
    <n v="0"/>
    <x v="7"/>
    <x v="0"/>
    <x v="0"/>
  </r>
  <r>
    <n v="91"/>
    <x v="1"/>
    <x v="6"/>
    <x v="6"/>
    <n v="19"/>
    <x v="11"/>
    <s v="juvenil"/>
    <s v="bacterivor"/>
    <n v="0"/>
    <n v="0"/>
    <x v="2"/>
    <x v="1"/>
    <x v="1"/>
  </r>
  <r>
    <n v="92"/>
    <x v="1"/>
    <x v="6"/>
    <x v="6"/>
    <n v="19"/>
    <x v="1"/>
    <s v="female"/>
    <s v="fungivor"/>
    <n v="0"/>
    <n v="0"/>
    <x v="1"/>
    <x v="1"/>
    <x v="0"/>
  </r>
  <r>
    <n v="93"/>
    <x v="1"/>
    <x v="6"/>
    <x v="6"/>
    <n v="19"/>
    <x v="2"/>
    <s v="female"/>
    <s v="bacterivor"/>
    <n v="0"/>
    <n v="0"/>
    <x v="2"/>
    <x v="1"/>
    <x v="1"/>
  </r>
  <r>
    <n v="94"/>
    <x v="1"/>
    <x v="6"/>
    <x v="6"/>
    <n v="19"/>
    <x v="16"/>
    <s v="male"/>
    <s v="fungivor"/>
    <n v="0"/>
    <n v="0"/>
    <x v="3"/>
    <x v="1"/>
    <x v="1"/>
  </r>
  <r>
    <n v="95"/>
    <x v="1"/>
    <x v="6"/>
    <x v="6"/>
    <n v="19"/>
    <x v="8"/>
    <s v="female"/>
    <s v="omnivor"/>
    <n v="0"/>
    <n v="0"/>
    <x v="6"/>
    <x v="2"/>
    <x v="1"/>
  </r>
  <r>
    <n v="96"/>
    <x v="1"/>
    <x v="6"/>
    <x v="6"/>
    <n v="19"/>
    <x v="1"/>
    <s v="male"/>
    <s v="fungivor"/>
    <n v="0"/>
    <n v="0"/>
    <x v="1"/>
    <x v="1"/>
    <x v="0"/>
  </r>
  <r>
    <n v="97"/>
    <x v="1"/>
    <x v="6"/>
    <x v="6"/>
    <n v="19"/>
    <x v="19"/>
    <s v="juvenil"/>
    <s v="bacterivor"/>
    <n v="0"/>
    <n v="0"/>
    <x v="2"/>
    <x v="5"/>
    <x v="1"/>
  </r>
  <r>
    <n v="98"/>
    <x v="1"/>
    <x v="6"/>
    <x v="6"/>
    <n v="19"/>
    <x v="12"/>
    <s v="juvenil"/>
    <s v="herbivor"/>
    <n v="0"/>
    <n v="0"/>
    <x v="7"/>
    <x v="0"/>
    <x v="0"/>
  </r>
  <r>
    <n v="99"/>
    <x v="1"/>
    <x v="6"/>
    <x v="6"/>
    <n v="19"/>
    <x v="2"/>
    <s v="juvenil"/>
    <s v="bacterivor"/>
    <n v="0"/>
    <n v="0"/>
    <x v="2"/>
    <x v="1"/>
    <x v="1"/>
  </r>
  <r>
    <n v="100"/>
    <x v="1"/>
    <x v="6"/>
    <x v="6"/>
    <n v="19"/>
    <x v="1"/>
    <s v="juvenil"/>
    <s v="fungivor"/>
    <n v="0"/>
    <n v="0"/>
    <x v="1"/>
    <x v="1"/>
    <x v="0"/>
  </r>
  <r>
    <n v="1"/>
    <x v="1"/>
    <x v="7"/>
    <x v="7"/>
    <n v="23"/>
    <x v="19"/>
    <s v="female"/>
    <s v="bacterivor"/>
    <n v="0"/>
    <n v="0"/>
    <x v="2"/>
    <x v="5"/>
    <x v="1"/>
  </r>
  <r>
    <n v="2"/>
    <x v="1"/>
    <x v="7"/>
    <x v="7"/>
    <n v="23"/>
    <x v="8"/>
    <s v="juvenil"/>
    <s v="omnivor"/>
    <n v="0"/>
    <n v="0"/>
    <x v="6"/>
    <x v="2"/>
    <x v="1"/>
  </r>
  <r>
    <n v="3"/>
    <x v="1"/>
    <x v="7"/>
    <x v="7"/>
    <n v="23"/>
    <x v="1"/>
    <s v="female"/>
    <s v="fungivor"/>
    <s v="C- Tylenchus"/>
    <n v="0"/>
    <x v="1"/>
    <x v="1"/>
    <x v="0"/>
  </r>
  <r>
    <n v="4"/>
    <x v="1"/>
    <x v="7"/>
    <x v="7"/>
    <n v="23"/>
    <x v="1"/>
    <s v="female"/>
    <s v="fungivor"/>
    <s v="C- Tylenchus"/>
    <n v="0"/>
    <x v="1"/>
    <x v="1"/>
    <x v="0"/>
  </r>
  <r>
    <n v="5"/>
    <x v="1"/>
    <x v="7"/>
    <x v="7"/>
    <n v="23"/>
    <x v="19"/>
    <s v="male"/>
    <s v="bacterivor"/>
    <n v="0"/>
    <n v="0"/>
    <x v="2"/>
    <x v="5"/>
    <x v="1"/>
  </r>
  <r>
    <n v="6"/>
    <x v="1"/>
    <x v="7"/>
    <x v="7"/>
    <n v="23"/>
    <x v="4"/>
    <s v="female"/>
    <s v="fungivor"/>
    <n v="0"/>
    <n v="0"/>
    <x v="3"/>
    <x v="1"/>
    <x v="1"/>
  </r>
  <r>
    <n v="7"/>
    <x v="1"/>
    <x v="7"/>
    <x v="7"/>
    <n v="23"/>
    <x v="13"/>
    <s v="juvenil"/>
    <s v="bacterivor"/>
    <s v="dauer"/>
    <n v="0"/>
    <x v="2"/>
    <x v="5"/>
    <x v="1"/>
  </r>
  <r>
    <n v="8"/>
    <x v="1"/>
    <x v="7"/>
    <x v="7"/>
    <n v="23"/>
    <x v="7"/>
    <s v="juvenil"/>
    <s v="carnivor"/>
    <s v="x"/>
    <n v="0"/>
    <x v="6"/>
    <x v="4"/>
    <x v="1"/>
  </r>
  <r>
    <n v="9"/>
    <x v="1"/>
    <x v="7"/>
    <x v="7"/>
    <n v="23"/>
    <x v="0"/>
    <s v="juvenil"/>
    <s v="herbivor"/>
    <n v="0"/>
    <n v="0"/>
    <x v="0"/>
    <x v="0"/>
    <x v="0"/>
  </r>
  <r>
    <n v="10"/>
    <x v="1"/>
    <x v="7"/>
    <x v="7"/>
    <n v="23"/>
    <x v="13"/>
    <s v="juvenil"/>
    <s v="bacterivor"/>
    <s v="dauer"/>
    <n v="0"/>
    <x v="2"/>
    <x v="5"/>
    <x v="1"/>
  </r>
  <r>
    <n v="11"/>
    <x v="1"/>
    <x v="7"/>
    <x v="7"/>
    <n v="23"/>
    <x v="0"/>
    <s v="female"/>
    <s v="herbivor"/>
    <n v="0"/>
    <n v="0"/>
    <x v="0"/>
    <x v="0"/>
    <x v="0"/>
  </r>
  <r>
    <n v="12"/>
    <x v="1"/>
    <x v="7"/>
    <x v="7"/>
    <n v="23"/>
    <x v="12"/>
    <s v="female"/>
    <s v="herbivor"/>
    <n v="0"/>
    <n v="0"/>
    <x v="7"/>
    <x v="0"/>
    <x v="0"/>
  </r>
  <r>
    <n v="13"/>
    <x v="1"/>
    <x v="7"/>
    <x v="7"/>
    <n v="23"/>
    <x v="5"/>
    <s v="female"/>
    <s v="carnivor"/>
    <n v="0"/>
    <n v="0"/>
    <x v="4"/>
    <x v="2"/>
    <x v="1"/>
  </r>
  <r>
    <n v="14"/>
    <x v="1"/>
    <x v="7"/>
    <x v="7"/>
    <n v="23"/>
    <x v="0"/>
    <s v="juvenil"/>
    <s v="herbivor"/>
    <n v="0"/>
    <n v="0"/>
    <x v="0"/>
    <x v="0"/>
    <x v="0"/>
  </r>
  <r>
    <n v="15"/>
    <x v="1"/>
    <x v="7"/>
    <x v="7"/>
    <n v="23"/>
    <x v="2"/>
    <s v="male"/>
    <s v="bacterivor"/>
    <n v="0"/>
    <n v="0"/>
    <x v="2"/>
    <x v="1"/>
    <x v="1"/>
  </r>
  <r>
    <n v="16"/>
    <x v="1"/>
    <x v="7"/>
    <x v="7"/>
    <n v="23"/>
    <x v="9"/>
    <s v="female"/>
    <s v="omnivor"/>
    <n v="0"/>
    <n v="0"/>
    <x v="6"/>
    <x v="4"/>
    <x v="1"/>
  </r>
  <r>
    <n v="17"/>
    <x v="1"/>
    <x v="7"/>
    <x v="7"/>
    <n v="23"/>
    <x v="0"/>
    <s v="female"/>
    <s v="herbivor"/>
    <n v="0"/>
    <n v="0"/>
    <x v="0"/>
    <x v="0"/>
    <x v="0"/>
  </r>
  <r>
    <n v="18"/>
    <x v="1"/>
    <x v="7"/>
    <x v="7"/>
    <n v="23"/>
    <x v="12"/>
    <s v="female"/>
    <s v="herbivor"/>
    <n v="0"/>
    <n v="0"/>
    <x v="7"/>
    <x v="0"/>
    <x v="0"/>
  </r>
  <r>
    <n v="19"/>
    <x v="1"/>
    <x v="7"/>
    <x v="7"/>
    <n v="23"/>
    <x v="13"/>
    <s v="juvenil"/>
    <s v="bacterivor"/>
    <s v="subadult"/>
    <n v="0"/>
    <x v="2"/>
    <x v="5"/>
    <x v="1"/>
  </r>
  <r>
    <n v="20"/>
    <x v="1"/>
    <x v="7"/>
    <x v="7"/>
    <n v="23"/>
    <x v="19"/>
    <s v="male"/>
    <s v="bacterivor"/>
    <n v="0"/>
    <n v="0"/>
    <x v="2"/>
    <x v="5"/>
    <x v="1"/>
  </r>
  <r>
    <n v="21"/>
    <x v="1"/>
    <x v="7"/>
    <x v="7"/>
    <n v="23"/>
    <x v="19"/>
    <s v="male"/>
    <s v="bacterivor"/>
    <n v="0"/>
    <n v="0"/>
    <x v="2"/>
    <x v="5"/>
    <x v="1"/>
  </r>
  <r>
    <n v="22"/>
    <x v="1"/>
    <x v="7"/>
    <x v="7"/>
    <n v="23"/>
    <x v="8"/>
    <s v="juvenil"/>
    <s v="omnivor"/>
    <n v="0"/>
    <n v="0"/>
    <x v="6"/>
    <x v="2"/>
    <x v="1"/>
  </r>
  <r>
    <n v="23"/>
    <x v="1"/>
    <x v="7"/>
    <x v="7"/>
    <n v="23"/>
    <x v="1"/>
    <s v="female"/>
    <s v="herbivor"/>
    <s v="basiria"/>
    <n v="0"/>
    <x v="1"/>
    <x v="1"/>
    <x v="0"/>
  </r>
  <r>
    <n v="24"/>
    <x v="1"/>
    <x v="7"/>
    <x v="7"/>
    <n v="23"/>
    <x v="1"/>
    <s v="male"/>
    <s v="herbivor"/>
    <s v="basiria"/>
    <n v="0"/>
    <x v="1"/>
    <x v="1"/>
    <x v="0"/>
  </r>
  <r>
    <n v="25"/>
    <x v="1"/>
    <x v="7"/>
    <x v="7"/>
    <n v="23"/>
    <x v="8"/>
    <s v="male"/>
    <s v="omnivor"/>
    <s v="x"/>
    <n v="0"/>
    <x v="6"/>
    <x v="2"/>
    <x v="1"/>
  </r>
  <r>
    <n v="26"/>
    <x v="1"/>
    <x v="7"/>
    <x v="7"/>
    <n v="23"/>
    <x v="1"/>
    <s v="female"/>
    <s v="fungivor"/>
    <s v="C- Tylenchus"/>
    <n v="0"/>
    <x v="1"/>
    <x v="1"/>
    <x v="0"/>
  </r>
  <r>
    <n v="27"/>
    <x v="1"/>
    <x v="7"/>
    <x v="7"/>
    <n v="23"/>
    <x v="1"/>
    <s v="female"/>
    <s v="fungivor"/>
    <s v="C- Tylenchus"/>
    <n v="0"/>
    <x v="1"/>
    <x v="1"/>
    <x v="0"/>
  </r>
  <r>
    <n v="28"/>
    <x v="1"/>
    <x v="7"/>
    <x v="7"/>
    <n v="23"/>
    <x v="12"/>
    <s v="female"/>
    <s v="herbivor"/>
    <n v="0"/>
    <n v="0"/>
    <x v="7"/>
    <x v="0"/>
    <x v="0"/>
  </r>
  <r>
    <n v="29"/>
    <x v="1"/>
    <x v="7"/>
    <x v="7"/>
    <n v="23"/>
    <x v="19"/>
    <s v="female"/>
    <s v="bacterivor"/>
    <n v="0"/>
    <n v="0"/>
    <x v="2"/>
    <x v="5"/>
    <x v="1"/>
  </r>
  <r>
    <n v="30"/>
    <x v="1"/>
    <x v="7"/>
    <x v="7"/>
    <n v="23"/>
    <x v="0"/>
    <s v="female"/>
    <s v="herbivor"/>
    <n v="0"/>
    <n v="0"/>
    <x v="0"/>
    <x v="0"/>
    <x v="0"/>
  </r>
  <r>
    <n v="31"/>
    <x v="1"/>
    <x v="7"/>
    <x v="7"/>
    <n v="23"/>
    <x v="13"/>
    <s v="juvenil"/>
    <s v="bacterivor"/>
    <s v="subadult"/>
    <n v="0"/>
    <x v="2"/>
    <x v="5"/>
    <x v="1"/>
  </r>
  <r>
    <n v="32"/>
    <x v="1"/>
    <x v="7"/>
    <x v="7"/>
    <n v="23"/>
    <x v="19"/>
    <s v="male"/>
    <s v="bacterivor"/>
    <n v="0"/>
    <n v="0"/>
    <x v="2"/>
    <x v="5"/>
    <x v="1"/>
  </r>
  <r>
    <n v="33"/>
    <x v="1"/>
    <x v="7"/>
    <x v="7"/>
    <n v="23"/>
    <x v="13"/>
    <s v="female"/>
    <s v="bacterivor"/>
    <n v="0"/>
    <n v="0"/>
    <x v="2"/>
    <x v="5"/>
    <x v="1"/>
  </r>
  <r>
    <n v="34"/>
    <x v="1"/>
    <x v="7"/>
    <x v="7"/>
    <n v="23"/>
    <x v="1"/>
    <s v="female"/>
    <s v="herbivor"/>
    <s v="filenchus"/>
    <n v="0"/>
    <x v="1"/>
    <x v="1"/>
    <x v="0"/>
  </r>
  <r>
    <n v="35"/>
    <x v="1"/>
    <x v="7"/>
    <x v="7"/>
    <n v="23"/>
    <x v="19"/>
    <s v="male"/>
    <s v="bacterivor"/>
    <n v="0"/>
    <n v="0"/>
    <x v="2"/>
    <x v="5"/>
    <x v="1"/>
  </r>
  <r>
    <n v="36"/>
    <x v="1"/>
    <x v="7"/>
    <x v="7"/>
    <n v="23"/>
    <x v="1"/>
    <s v="female"/>
    <s v="fungivor"/>
    <s v="C- Tylenchus"/>
    <n v="0"/>
    <x v="1"/>
    <x v="1"/>
    <x v="0"/>
  </r>
  <r>
    <n v="37"/>
    <x v="1"/>
    <x v="7"/>
    <x v="7"/>
    <n v="23"/>
    <x v="0"/>
    <s v="female"/>
    <s v="herbivor"/>
    <n v="0"/>
    <n v="0"/>
    <x v="0"/>
    <x v="0"/>
    <x v="0"/>
  </r>
  <r>
    <n v="38"/>
    <x v="1"/>
    <x v="7"/>
    <x v="7"/>
    <n v="23"/>
    <x v="16"/>
    <s v="female"/>
    <s v="fungivor"/>
    <n v="0"/>
    <n v="0"/>
    <x v="3"/>
    <x v="1"/>
    <x v="1"/>
  </r>
  <r>
    <n v="39"/>
    <x v="1"/>
    <x v="7"/>
    <x v="7"/>
    <n v="23"/>
    <x v="2"/>
    <s v="male"/>
    <s v="bacterivor"/>
    <n v="0"/>
    <n v="0"/>
    <x v="2"/>
    <x v="1"/>
    <x v="1"/>
  </r>
  <r>
    <n v="40"/>
    <x v="1"/>
    <x v="7"/>
    <x v="7"/>
    <n v="23"/>
    <x v="0"/>
    <s v="female"/>
    <s v="herbivor"/>
    <n v="0"/>
    <n v="0"/>
    <x v="0"/>
    <x v="0"/>
    <x v="0"/>
  </r>
  <r>
    <n v="41"/>
    <x v="1"/>
    <x v="7"/>
    <x v="7"/>
    <n v="23"/>
    <x v="1"/>
    <s v="female"/>
    <s v="fungivor"/>
    <s v="C- Tylenchus"/>
    <n v="0"/>
    <x v="1"/>
    <x v="1"/>
    <x v="0"/>
  </r>
  <r>
    <n v="42"/>
    <x v="1"/>
    <x v="7"/>
    <x v="7"/>
    <n v="23"/>
    <x v="4"/>
    <s v="female"/>
    <s v="fungivor"/>
    <n v="0"/>
    <n v="0"/>
    <x v="3"/>
    <x v="1"/>
    <x v="1"/>
  </r>
  <r>
    <n v="43"/>
    <x v="1"/>
    <x v="7"/>
    <x v="7"/>
    <n v="23"/>
    <x v="2"/>
    <s v="male"/>
    <s v="bacterivor"/>
    <n v="0"/>
    <n v="0"/>
    <x v="2"/>
    <x v="1"/>
    <x v="1"/>
  </r>
  <r>
    <n v="44"/>
    <x v="1"/>
    <x v="7"/>
    <x v="7"/>
    <n v="23"/>
    <x v="1"/>
    <s v="female"/>
    <s v="herbivor"/>
    <s v="malenchus"/>
    <n v="0"/>
    <x v="1"/>
    <x v="1"/>
    <x v="0"/>
  </r>
  <r>
    <n v="45"/>
    <x v="1"/>
    <x v="7"/>
    <x v="7"/>
    <n v="23"/>
    <x v="8"/>
    <s v="juvenil"/>
    <s v="omnivor"/>
    <n v="0"/>
    <n v="0"/>
    <x v="6"/>
    <x v="2"/>
    <x v="1"/>
  </r>
  <r>
    <n v="46"/>
    <x v="1"/>
    <x v="7"/>
    <x v="7"/>
    <n v="23"/>
    <x v="0"/>
    <s v="female"/>
    <s v="herbivor"/>
    <n v="0"/>
    <n v="0"/>
    <x v="0"/>
    <x v="0"/>
    <x v="0"/>
  </r>
  <r>
    <n v="47"/>
    <x v="1"/>
    <x v="7"/>
    <x v="7"/>
    <n v="23"/>
    <x v="1"/>
    <s v="female"/>
    <s v="fungivor"/>
    <s v="C- Tylenchus"/>
    <n v="0"/>
    <x v="1"/>
    <x v="1"/>
    <x v="0"/>
  </r>
  <r>
    <n v="48"/>
    <x v="1"/>
    <x v="7"/>
    <x v="7"/>
    <n v="23"/>
    <x v="2"/>
    <s v="juvenil"/>
    <s v="bacterivor"/>
    <n v="0"/>
    <n v="0"/>
    <x v="2"/>
    <x v="1"/>
    <x v="1"/>
  </r>
  <r>
    <n v="49"/>
    <x v="1"/>
    <x v="7"/>
    <x v="7"/>
    <n v="23"/>
    <x v="19"/>
    <s v="female"/>
    <s v="bacterivor"/>
    <n v="0"/>
    <n v="0"/>
    <x v="2"/>
    <x v="5"/>
    <x v="1"/>
  </r>
  <r>
    <n v="50"/>
    <x v="1"/>
    <x v="7"/>
    <x v="7"/>
    <n v="23"/>
    <x v="1"/>
    <s v="female"/>
    <s v="fungivor"/>
    <s v="filenchus"/>
    <n v="0"/>
    <x v="1"/>
    <x v="1"/>
    <x v="0"/>
  </r>
  <r>
    <n v="51"/>
    <x v="1"/>
    <x v="7"/>
    <x v="7"/>
    <n v="23"/>
    <x v="0"/>
    <s v="female"/>
    <s v="herbivor"/>
    <n v="0"/>
    <n v="0"/>
    <x v="0"/>
    <x v="0"/>
    <x v="0"/>
  </r>
  <r>
    <n v="52"/>
    <x v="1"/>
    <x v="7"/>
    <x v="7"/>
    <n v="23"/>
    <x v="0"/>
    <s v="juvenil"/>
    <s v="herbivor"/>
    <n v="0"/>
    <n v="0"/>
    <x v="0"/>
    <x v="0"/>
    <x v="0"/>
  </r>
  <r>
    <n v="53"/>
    <x v="1"/>
    <x v="7"/>
    <x v="7"/>
    <n v="23"/>
    <x v="2"/>
    <s v="male"/>
    <s v="bacterivor"/>
    <n v="0"/>
    <n v="0"/>
    <x v="2"/>
    <x v="1"/>
    <x v="1"/>
  </r>
  <r>
    <n v="54"/>
    <x v="1"/>
    <x v="7"/>
    <x v="7"/>
    <n v="23"/>
    <x v="1"/>
    <s v="female"/>
    <s v="fungivor"/>
    <s v="C- Tylenchus"/>
    <n v="0"/>
    <x v="1"/>
    <x v="1"/>
    <x v="0"/>
  </r>
  <r>
    <n v="55"/>
    <x v="1"/>
    <x v="7"/>
    <x v="7"/>
    <n v="23"/>
    <x v="27"/>
    <s v="-"/>
    <s v="unknown"/>
    <n v="0"/>
    <n v="0"/>
    <x v="5"/>
    <x v="3"/>
    <x v="2"/>
  </r>
  <r>
    <n v="56"/>
    <x v="1"/>
    <x v="7"/>
    <x v="7"/>
    <n v="23"/>
    <x v="1"/>
    <s v="male"/>
    <s v="fungivor"/>
    <s v="C- Tylenchus"/>
    <n v="0"/>
    <x v="1"/>
    <x v="1"/>
    <x v="0"/>
  </r>
  <r>
    <n v="57"/>
    <x v="1"/>
    <x v="7"/>
    <x v="7"/>
    <n v="23"/>
    <x v="4"/>
    <s v="female"/>
    <s v="fungivor"/>
    <n v="0"/>
    <n v="0"/>
    <x v="3"/>
    <x v="1"/>
    <x v="1"/>
  </r>
  <r>
    <n v="58"/>
    <x v="1"/>
    <x v="7"/>
    <x v="7"/>
    <n v="23"/>
    <x v="1"/>
    <s v="female"/>
    <s v="fungivor"/>
    <s v="C- Tylenchus"/>
    <n v="0"/>
    <x v="1"/>
    <x v="1"/>
    <x v="0"/>
  </r>
  <r>
    <n v="59"/>
    <x v="1"/>
    <x v="7"/>
    <x v="7"/>
    <n v="23"/>
    <x v="27"/>
    <s v="-"/>
    <s v="unknown"/>
    <n v="0"/>
    <n v="0"/>
    <x v="5"/>
    <x v="3"/>
    <x v="2"/>
  </r>
  <r>
    <n v="60"/>
    <x v="1"/>
    <x v="7"/>
    <x v="7"/>
    <n v="23"/>
    <x v="2"/>
    <s v="male"/>
    <s v="bacterivor"/>
    <n v="0"/>
    <n v="0"/>
    <x v="2"/>
    <x v="1"/>
    <x v="1"/>
  </r>
  <r>
    <n v="61"/>
    <x v="1"/>
    <x v="7"/>
    <x v="7"/>
    <n v="23"/>
    <x v="19"/>
    <s v="female"/>
    <s v="bacterivor"/>
    <n v="0"/>
    <n v="0"/>
    <x v="2"/>
    <x v="5"/>
    <x v="1"/>
  </r>
  <r>
    <n v="62"/>
    <x v="1"/>
    <x v="7"/>
    <x v="7"/>
    <n v="23"/>
    <x v="19"/>
    <s v="male"/>
    <s v="bacterivor"/>
    <n v="0"/>
    <n v="0"/>
    <x v="2"/>
    <x v="5"/>
    <x v="1"/>
  </r>
  <r>
    <n v="63"/>
    <x v="1"/>
    <x v="7"/>
    <x v="7"/>
    <n v="23"/>
    <x v="19"/>
    <s v="female"/>
    <s v="bacterivor"/>
    <n v="0"/>
    <n v="0"/>
    <x v="2"/>
    <x v="5"/>
    <x v="1"/>
  </r>
  <r>
    <n v="64"/>
    <x v="1"/>
    <x v="7"/>
    <x v="7"/>
    <n v="23"/>
    <x v="1"/>
    <s v="female"/>
    <s v="fungivor"/>
    <s v="c- boleo"/>
    <n v="0"/>
    <x v="1"/>
    <x v="1"/>
    <x v="0"/>
  </r>
  <r>
    <n v="65"/>
    <x v="1"/>
    <x v="7"/>
    <x v="7"/>
    <n v="23"/>
    <x v="19"/>
    <s v="male"/>
    <s v="bacterivor"/>
    <n v="0"/>
    <n v="0"/>
    <x v="2"/>
    <x v="5"/>
    <x v="1"/>
  </r>
  <r>
    <n v="66"/>
    <x v="1"/>
    <x v="7"/>
    <x v="7"/>
    <n v="23"/>
    <x v="1"/>
    <s v="female"/>
    <s v="fungivor"/>
    <s v="c- boleo"/>
    <n v="0"/>
    <x v="1"/>
    <x v="1"/>
    <x v="0"/>
  </r>
  <r>
    <n v="67"/>
    <x v="1"/>
    <x v="7"/>
    <x v="7"/>
    <n v="23"/>
    <x v="16"/>
    <s v="female"/>
    <s v="fungivor"/>
    <n v="0"/>
    <n v="0"/>
    <x v="3"/>
    <x v="1"/>
    <x v="1"/>
  </r>
  <r>
    <n v="68"/>
    <x v="1"/>
    <x v="7"/>
    <x v="7"/>
    <n v="23"/>
    <x v="16"/>
    <s v="female"/>
    <s v="fungivor"/>
    <n v="0"/>
    <n v="0"/>
    <x v="3"/>
    <x v="1"/>
    <x v="1"/>
  </r>
  <r>
    <n v="69"/>
    <x v="1"/>
    <x v="7"/>
    <x v="7"/>
    <n v="23"/>
    <x v="11"/>
    <s v="female"/>
    <s v="bacterivor"/>
    <n v="0"/>
    <n v="0"/>
    <x v="2"/>
    <x v="1"/>
    <x v="1"/>
  </r>
  <r>
    <n v="70"/>
    <x v="1"/>
    <x v="7"/>
    <x v="7"/>
    <n v="23"/>
    <x v="1"/>
    <s v="female"/>
    <s v="herbivor"/>
    <n v="0"/>
    <n v="0"/>
    <x v="1"/>
    <x v="1"/>
    <x v="0"/>
  </r>
  <r>
    <n v="71"/>
    <x v="1"/>
    <x v="7"/>
    <x v="7"/>
    <n v="23"/>
    <x v="0"/>
    <s v="juvenil"/>
    <s v="herbivor"/>
    <n v="0"/>
    <n v="0"/>
    <x v="0"/>
    <x v="0"/>
    <x v="0"/>
  </r>
  <r>
    <n v="72"/>
    <x v="1"/>
    <x v="7"/>
    <x v="7"/>
    <n v="23"/>
    <x v="16"/>
    <s v="male"/>
    <s v="fungivor"/>
    <n v="0"/>
    <n v="0"/>
    <x v="3"/>
    <x v="1"/>
    <x v="1"/>
  </r>
  <r>
    <n v="73"/>
    <x v="1"/>
    <x v="7"/>
    <x v="7"/>
    <n v="23"/>
    <x v="2"/>
    <s v="male"/>
    <s v="bacterivor"/>
    <n v="0"/>
    <n v="0"/>
    <x v="2"/>
    <x v="1"/>
    <x v="1"/>
  </r>
  <r>
    <n v="74"/>
    <x v="1"/>
    <x v="7"/>
    <x v="7"/>
    <n v="23"/>
    <x v="11"/>
    <s v="female"/>
    <s v="bacterivor"/>
    <n v="0"/>
    <n v="0"/>
    <x v="2"/>
    <x v="1"/>
    <x v="1"/>
  </r>
  <r>
    <n v="75"/>
    <x v="1"/>
    <x v="7"/>
    <x v="7"/>
    <n v="23"/>
    <x v="13"/>
    <s v="juvenil"/>
    <s v="bacterivor"/>
    <n v="0"/>
    <n v="0"/>
    <x v="2"/>
    <x v="5"/>
    <x v="1"/>
  </r>
  <r>
    <n v="76"/>
    <x v="1"/>
    <x v="7"/>
    <x v="7"/>
    <n v="23"/>
    <x v="13"/>
    <s v="juvenil"/>
    <s v="bacterivor"/>
    <n v="0"/>
    <n v="0"/>
    <x v="2"/>
    <x v="5"/>
    <x v="1"/>
  </r>
  <r>
    <n v="77"/>
    <x v="1"/>
    <x v="7"/>
    <x v="7"/>
    <n v="23"/>
    <x v="0"/>
    <s v="juvenil"/>
    <s v="herbivor"/>
    <n v="0"/>
    <n v="0"/>
    <x v="0"/>
    <x v="0"/>
    <x v="0"/>
  </r>
  <r>
    <n v="78"/>
    <x v="1"/>
    <x v="7"/>
    <x v="7"/>
    <n v="23"/>
    <x v="1"/>
    <s v="female"/>
    <s v="herbivor"/>
    <n v="0"/>
    <n v="0"/>
    <x v="1"/>
    <x v="1"/>
    <x v="0"/>
  </r>
  <r>
    <n v="79"/>
    <x v="1"/>
    <x v="7"/>
    <x v="7"/>
    <n v="23"/>
    <x v="13"/>
    <s v="female"/>
    <s v="bacterivor"/>
    <n v="0"/>
    <n v="0"/>
    <x v="2"/>
    <x v="5"/>
    <x v="1"/>
  </r>
  <r>
    <n v="80"/>
    <x v="1"/>
    <x v="7"/>
    <x v="7"/>
    <n v="23"/>
    <x v="1"/>
    <s v="female"/>
    <s v="fungivor"/>
    <s v="C- Tylenchus"/>
    <n v="0"/>
    <x v="1"/>
    <x v="1"/>
    <x v="0"/>
  </r>
  <r>
    <n v="81"/>
    <x v="1"/>
    <x v="7"/>
    <x v="7"/>
    <n v="23"/>
    <x v="19"/>
    <s v="juvenil"/>
    <s v="bacterivor"/>
    <n v="0"/>
    <n v="0"/>
    <x v="2"/>
    <x v="5"/>
    <x v="1"/>
  </r>
  <r>
    <n v="82"/>
    <x v="1"/>
    <x v="7"/>
    <x v="7"/>
    <n v="23"/>
    <x v="19"/>
    <s v="male"/>
    <s v="bacterivor"/>
    <n v="0"/>
    <n v="0"/>
    <x v="2"/>
    <x v="5"/>
    <x v="1"/>
  </r>
  <r>
    <n v="83"/>
    <x v="1"/>
    <x v="7"/>
    <x v="7"/>
    <n v="23"/>
    <x v="19"/>
    <s v="juvenil"/>
    <s v="bacterivor"/>
    <n v="0"/>
    <n v="0"/>
    <x v="2"/>
    <x v="5"/>
    <x v="1"/>
  </r>
  <r>
    <n v="84"/>
    <x v="1"/>
    <x v="7"/>
    <x v="7"/>
    <n v="23"/>
    <x v="19"/>
    <s v="female"/>
    <s v="bacterivor"/>
    <n v="0"/>
    <n v="0"/>
    <x v="2"/>
    <x v="5"/>
    <x v="1"/>
  </r>
  <r>
    <n v="85"/>
    <x v="1"/>
    <x v="7"/>
    <x v="7"/>
    <n v="23"/>
    <x v="1"/>
    <s v="female"/>
    <s v="fungivor"/>
    <s v="Neothada?"/>
    <n v="0"/>
    <x v="1"/>
    <x v="1"/>
    <x v="0"/>
  </r>
  <r>
    <n v="86"/>
    <x v="1"/>
    <x v="7"/>
    <x v="7"/>
    <n v="23"/>
    <x v="13"/>
    <s v="juvenil"/>
    <s v="bacterivor"/>
    <n v="0"/>
    <n v="0"/>
    <x v="2"/>
    <x v="5"/>
    <x v="1"/>
  </r>
  <r>
    <n v="87"/>
    <x v="1"/>
    <x v="7"/>
    <x v="7"/>
    <n v="23"/>
    <x v="16"/>
    <s v="male"/>
    <s v="fungivor"/>
    <n v="0"/>
    <n v="0"/>
    <x v="3"/>
    <x v="1"/>
    <x v="1"/>
  </r>
  <r>
    <n v="88"/>
    <x v="1"/>
    <x v="7"/>
    <x v="7"/>
    <n v="23"/>
    <x v="1"/>
    <s v="female"/>
    <s v="fungivor"/>
    <s v="C- Tylenchus"/>
    <n v="0"/>
    <x v="1"/>
    <x v="1"/>
    <x v="0"/>
  </r>
  <r>
    <n v="89"/>
    <x v="1"/>
    <x v="7"/>
    <x v="7"/>
    <n v="23"/>
    <x v="16"/>
    <s v="female"/>
    <s v="fungivor"/>
    <n v="0"/>
    <n v="0"/>
    <x v="3"/>
    <x v="1"/>
    <x v="1"/>
  </r>
  <r>
    <n v="90"/>
    <x v="1"/>
    <x v="7"/>
    <x v="7"/>
    <n v="23"/>
    <x v="2"/>
    <s v="juvenil"/>
    <s v="bacterivor"/>
    <n v="0"/>
    <n v="0"/>
    <x v="2"/>
    <x v="1"/>
    <x v="1"/>
  </r>
  <r>
    <n v="91"/>
    <x v="1"/>
    <x v="7"/>
    <x v="7"/>
    <n v="23"/>
    <x v="2"/>
    <s v="juvenil"/>
    <s v="bacterivor"/>
    <n v="0"/>
    <n v="0"/>
    <x v="2"/>
    <x v="1"/>
    <x v="1"/>
  </r>
  <r>
    <n v="92"/>
    <x v="1"/>
    <x v="7"/>
    <x v="7"/>
    <n v="23"/>
    <x v="16"/>
    <s v="male"/>
    <s v="fungivor"/>
    <n v="0"/>
    <n v="0"/>
    <x v="3"/>
    <x v="1"/>
    <x v="1"/>
  </r>
  <r>
    <n v="93"/>
    <x v="1"/>
    <x v="7"/>
    <x v="7"/>
    <n v="23"/>
    <x v="2"/>
    <s v="juvenil"/>
    <s v="bacterivor"/>
    <n v="0"/>
    <n v="0"/>
    <x v="2"/>
    <x v="1"/>
    <x v="1"/>
  </r>
  <r>
    <n v="94"/>
    <x v="1"/>
    <x v="7"/>
    <x v="7"/>
    <n v="23"/>
    <x v="8"/>
    <s v="juvenil"/>
    <s v="omnivor"/>
    <n v="0"/>
    <n v="0"/>
    <x v="6"/>
    <x v="2"/>
    <x v="1"/>
  </r>
  <r>
    <n v="95"/>
    <x v="1"/>
    <x v="7"/>
    <x v="7"/>
    <n v="23"/>
    <x v="2"/>
    <s v="juvenil"/>
    <s v="bacterivor"/>
    <n v="0"/>
    <n v="0"/>
    <x v="2"/>
    <x v="1"/>
    <x v="1"/>
  </r>
  <r>
    <n v="96"/>
    <x v="1"/>
    <x v="7"/>
    <x v="7"/>
    <n v="23"/>
    <x v="1"/>
    <s v="female"/>
    <s v="fungivor"/>
    <n v="0"/>
    <n v="0"/>
    <x v="1"/>
    <x v="1"/>
    <x v="0"/>
  </r>
  <r>
    <n v="97"/>
    <x v="1"/>
    <x v="7"/>
    <x v="7"/>
    <n v="23"/>
    <x v="19"/>
    <s v="female"/>
    <s v="bacterivor"/>
    <n v="0"/>
    <n v="0"/>
    <x v="2"/>
    <x v="5"/>
    <x v="1"/>
  </r>
  <r>
    <n v="98"/>
    <x v="1"/>
    <x v="7"/>
    <x v="7"/>
    <n v="23"/>
    <x v="2"/>
    <s v="juvenil"/>
    <s v="bacterivor"/>
    <n v="0"/>
    <n v="0"/>
    <x v="2"/>
    <x v="1"/>
    <x v="1"/>
  </r>
  <r>
    <n v="99"/>
    <x v="1"/>
    <x v="7"/>
    <x v="7"/>
    <n v="23"/>
    <x v="4"/>
    <s v="female"/>
    <s v="fungivor"/>
    <n v="0"/>
    <n v="0"/>
    <x v="3"/>
    <x v="1"/>
    <x v="1"/>
  </r>
  <r>
    <n v="100"/>
    <x v="1"/>
    <x v="7"/>
    <x v="7"/>
    <n v="23"/>
    <x v="0"/>
    <s v="juvenil"/>
    <s v="herbivor"/>
    <n v="0"/>
    <n v="0"/>
    <x v="0"/>
    <x v="0"/>
    <x v="0"/>
  </r>
  <r>
    <n v="1"/>
    <x v="1"/>
    <x v="8"/>
    <x v="8"/>
    <n v="26"/>
    <x v="1"/>
    <s v="male"/>
    <s v="fungivor"/>
    <s v="beleo"/>
    <n v="0"/>
    <x v="1"/>
    <x v="1"/>
    <x v="0"/>
  </r>
  <r>
    <n v="2"/>
    <x v="1"/>
    <x v="8"/>
    <x v="8"/>
    <n v="26"/>
    <x v="4"/>
    <s v="female"/>
    <s v="fungivor"/>
    <n v="0"/>
    <n v="0"/>
    <x v="3"/>
    <x v="1"/>
    <x v="1"/>
  </r>
  <r>
    <n v="3"/>
    <x v="1"/>
    <x v="8"/>
    <x v="8"/>
    <n v="26"/>
    <x v="4"/>
    <s v="female"/>
    <s v="fungivor"/>
    <n v="0"/>
    <n v="0"/>
    <x v="3"/>
    <x v="1"/>
    <x v="1"/>
  </r>
  <r>
    <n v="4"/>
    <x v="1"/>
    <x v="8"/>
    <x v="8"/>
    <n v="26"/>
    <x v="16"/>
    <s v="female"/>
    <s v="fungivor"/>
    <n v="0"/>
    <n v="0"/>
    <x v="3"/>
    <x v="1"/>
    <x v="1"/>
  </r>
  <r>
    <n v="5"/>
    <x v="1"/>
    <x v="8"/>
    <x v="8"/>
    <n v="26"/>
    <x v="4"/>
    <s v="female"/>
    <s v="fungivor"/>
    <n v="0"/>
    <n v="0"/>
    <x v="3"/>
    <x v="1"/>
    <x v="1"/>
  </r>
  <r>
    <n v="6"/>
    <x v="1"/>
    <x v="8"/>
    <x v="8"/>
    <n v="26"/>
    <x v="4"/>
    <s v="female"/>
    <s v="fungivor"/>
    <n v="0"/>
    <n v="0"/>
    <x v="3"/>
    <x v="1"/>
    <x v="1"/>
  </r>
  <r>
    <n v="7"/>
    <x v="1"/>
    <x v="8"/>
    <x v="8"/>
    <n v="26"/>
    <x v="1"/>
    <s v="female"/>
    <s v="herbivor"/>
    <s v="malenchus"/>
    <n v="0"/>
    <x v="1"/>
    <x v="1"/>
    <x v="0"/>
  </r>
  <r>
    <n v="8"/>
    <x v="1"/>
    <x v="8"/>
    <x v="8"/>
    <n v="26"/>
    <x v="2"/>
    <s v="juvenil"/>
    <s v="bacterivor"/>
    <n v="0"/>
    <n v="0"/>
    <x v="2"/>
    <x v="1"/>
    <x v="1"/>
  </r>
  <r>
    <n v="9"/>
    <x v="1"/>
    <x v="8"/>
    <x v="8"/>
    <n v="26"/>
    <x v="1"/>
    <s v="female"/>
    <s v="fungivor"/>
    <s v="filenchus"/>
    <n v="0"/>
    <x v="1"/>
    <x v="1"/>
    <x v="0"/>
  </r>
  <r>
    <n v="10"/>
    <x v="1"/>
    <x v="8"/>
    <x v="8"/>
    <n v="26"/>
    <x v="4"/>
    <s v="female"/>
    <s v="fungivor"/>
    <n v="0"/>
    <n v="0"/>
    <x v="3"/>
    <x v="1"/>
    <x v="1"/>
  </r>
  <r>
    <n v="11"/>
    <x v="1"/>
    <x v="8"/>
    <x v="8"/>
    <n v="26"/>
    <x v="4"/>
    <s v="juvenil"/>
    <s v="fungivor"/>
    <n v="0"/>
    <n v="0"/>
    <x v="3"/>
    <x v="1"/>
    <x v="1"/>
  </r>
  <r>
    <n v="12"/>
    <x v="1"/>
    <x v="8"/>
    <x v="8"/>
    <n v="26"/>
    <x v="2"/>
    <s v="male"/>
    <s v="bacterivor"/>
    <n v="0"/>
    <n v="0"/>
    <x v="2"/>
    <x v="1"/>
    <x v="1"/>
  </r>
  <r>
    <n v="13"/>
    <x v="1"/>
    <x v="8"/>
    <x v="8"/>
    <n v="26"/>
    <x v="4"/>
    <s v="female"/>
    <s v="fungivor"/>
    <n v="0"/>
    <n v="0"/>
    <x v="3"/>
    <x v="1"/>
    <x v="1"/>
  </r>
  <r>
    <n v="14"/>
    <x v="1"/>
    <x v="8"/>
    <x v="8"/>
    <n v="26"/>
    <x v="2"/>
    <s v="male"/>
    <s v="bacterivor"/>
    <n v="0"/>
    <n v="0"/>
    <x v="2"/>
    <x v="1"/>
    <x v="1"/>
  </r>
  <r>
    <n v="15"/>
    <x v="1"/>
    <x v="8"/>
    <x v="8"/>
    <n v="26"/>
    <x v="16"/>
    <s v="female"/>
    <s v="fungivor"/>
    <n v="0"/>
    <n v="0"/>
    <x v="3"/>
    <x v="1"/>
    <x v="1"/>
  </r>
  <r>
    <n v="16"/>
    <x v="1"/>
    <x v="8"/>
    <x v="8"/>
    <n v="26"/>
    <x v="2"/>
    <s v="juvenil"/>
    <s v="bacterivor"/>
    <n v="0"/>
    <n v="0"/>
    <x v="2"/>
    <x v="1"/>
    <x v="1"/>
  </r>
  <r>
    <n v="17"/>
    <x v="1"/>
    <x v="8"/>
    <x v="8"/>
    <n v="26"/>
    <x v="12"/>
    <s v="female"/>
    <s v="herbivor"/>
    <n v="0"/>
    <n v="0"/>
    <x v="7"/>
    <x v="0"/>
    <x v="0"/>
  </r>
  <r>
    <n v="18"/>
    <x v="1"/>
    <x v="8"/>
    <x v="8"/>
    <n v="26"/>
    <x v="2"/>
    <s v="female"/>
    <s v="bacterivor"/>
    <n v="0"/>
    <n v="0"/>
    <x v="2"/>
    <x v="1"/>
    <x v="1"/>
  </r>
  <r>
    <n v="19"/>
    <x v="1"/>
    <x v="8"/>
    <x v="8"/>
    <n v="26"/>
    <x v="2"/>
    <s v="male"/>
    <s v="bacterivor"/>
    <n v="0"/>
    <n v="0"/>
    <x v="2"/>
    <x v="1"/>
    <x v="1"/>
  </r>
  <r>
    <n v="20"/>
    <x v="1"/>
    <x v="8"/>
    <x v="8"/>
    <n v="26"/>
    <x v="4"/>
    <s v="female"/>
    <s v="fungivor"/>
    <n v="0"/>
    <n v="0"/>
    <x v="3"/>
    <x v="1"/>
    <x v="1"/>
  </r>
  <r>
    <n v="21"/>
    <x v="1"/>
    <x v="8"/>
    <x v="8"/>
    <n v="26"/>
    <x v="2"/>
    <s v="male"/>
    <s v="bacterivor"/>
    <n v="0"/>
    <n v="0"/>
    <x v="2"/>
    <x v="1"/>
    <x v="1"/>
  </r>
  <r>
    <n v="22"/>
    <x v="1"/>
    <x v="8"/>
    <x v="8"/>
    <n v="26"/>
    <x v="2"/>
    <s v="female"/>
    <s v="bacterivor"/>
    <n v="0"/>
    <n v="0"/>
    <x v="2"/>
    <x v="1"/>
    <x v="1"/>
  </r>
  <r>
    <n v="23"/>
    <x v="1"/>
    <x v="8"/>
    <x v="8"/>
    <n v="26"/>
    <x v="2"/>
    <s v="male"/>
    <s v="bacterivor"/>
    <n v="0"/>
    <n v="0"/>
    <x v="2"/>
    <x v="1"/>
    <x v="1"/>
  </r>
  <r>
    <n v="24"/>
    <x v="1"/>
    <x v="8"/>
    <x v="8"/>
    <n v="26"/>
    <x v="16"/>
    <s v="male"/>
    <s v="fungivor"/>
    <n v="0"/>
    <n v="0"/>
    <x v="3"/>
    <x v="1"/>
    <x v="1"/>
  </r>
  <r>
    <n v="25"/>
    <x v="1"/>
    <x v="8"/>
    <x v="8"/>
    <n v="26"/>
    <x v="1"/>
    <s v="female"/>
    <s v="fungivor"/>
    <s v="C-Tylenchus"/>
    <n v="0"/>
    <x v="1"/>
    <x v="1"/>
    <x v="0"/>
  </r>
  <r>
    <n v="26"/>
    <x v="1"/>
    <x v="8"/>
    <x v="8"/>
    <n v="26"/>
    <x v="2"/>
    <s v="juvenil"/>
    <s v="bacterivor"/>
    <n v="0"/>
    <n v="0"/>
    <x v="2"/>
    <x v="1"/>
    <x v="1"/>
  </r>
  <r>
    <n v="27"/>
    <x v="1"/>
    <x v="8"/>
    <x v="8"/>
    <n v="26"/>
    <x v="13"/>
    <s v="juvenil"/>
    <s v="bacterivor"/>
    <s v="dauer"/>
    <s v="x"/>
    <x v="2"/>
    <x v="5"/>
    <x v="1"/>
  </r>
  <r>
    <n v="28"/>
    <x v="1"/>
    <x v="8"/>
    <x v="8"/>
    <n v="26"/>
    <x v="2"/>
    <s v="female"/>
    <s v="bacterivor"/>
    <n v="0"/>
    <n v="0"/>
    <x v="2"/>
    <x v="1"/>
    <x v="1"/>
  </r>
  <r>
    <n v="29"/>
    <x v="1"/>
    <x v="8"/>
    <x v="8"/>
    <n v="26"/>
    <x v="2"/>
    <s v="juvenil"/>
    <s v="bacterivor"/>
    <n v="0"/>
    <n v="0"/>
    <x v="2"/>
    <x v="1"/>
    <x v="1"/>
  </r>
  <r>
    <n v="30"/>
    <x v="1"/>
    <x v="8"/>
    <x v="8"/>
    <n v="26"/>
    <x v="16"/>
    <s v="juvenil"/>
    <s v="fungivor"/>
    <n v="0"/>
    <n v="0"/>
    <x v="3"/>
    <x v="1"/>
    <x v="1"/>
  </r>
  <r>
    <n v="31"/>
    <x v="1"/>
    <x v="8"/>
    <x v="8"/>
    <n v="26"/>
    <x v="2"/>
    <s v="male"/>
    <s v="bacterivor"/>
    <n v="0"/>
    <n v="0"/>
    <x v="2"/>
    <x v="1"/>
    <x v="1"/>
  </r>
  <r>
    <n v="32"/>
    <x v="1"/>
    <x v="8"/>
    <x v="8"/>
    <n v="26"/>
    <x v="12"/>
    <s v="juvenil"/>
    <s v="herbivor"/>
    <n v="0"/>
    <n v="0"/>
    <x v="7"/>
    <x v="0"/>
    <x v="0"/>
  </r>
  <r>
    <n v="33"/>
    <x v="1"/>
    <x v="8"/>
    <x v="8"/>
    <n v="26"/>
    <x v="19"/>
    <s v="juvenil"/>
    <s v="bacterivor"/>
    <n v="0"/>
    <n v="0"/>
    <x v="2"/>
    <x v="5"/>
    <x v="1"/>
  </r>
  <r>
    <n v="34"/>
    <x v="1"/>
    <x v="8"/>
    <x v="8"/>
    <n v="26"/>
    <x v="2"/>
    <s v="juvenil"/>
    <s v="bacterivor"/>
    <n v="0"/>
    <n v="0"/>
    <x v="2"/>
    <x v="1"/>
    <x v="1"/>
  </r>
  <r>
    <n v="35"/>
    <x v="1"/>
    <x v="8"/>
    <x v="8"/>
    <n v="26"/>
    <x v="2"/>
    <s v="female"/>
    <s v="bacterivor"/>
    <n v="0"/>
    <n v="0"/>
    <x v="2"/>
    <x v="1"/>
    <x v="1"/>
  </r>
  <r>
    <n v="36"/>
    <x v="1"/>
    <x v="8"/>
    <x v="8"/>
    <n v="26"/>
    <x v="16"/>
    <s v="male"/>
    <s v="fungivor"/>
    <n v="0"/>
    <n v="0"/>
    <x v="3"/>
    <x v="1"/>
    <x v="1"/>
  </r>
  <r>
    <n v="37"/>
    <x v="1"/>
    <x v="8"/>
    <x v="8"/>
    <n v="26"/>
    <x v="4"/>
    <s v="female"/>
    <s v="fungivor"/>
    <n v="0"/>
    <n v="0"/>
    <x v="3"/>
    <x v="1"/>
    <x v="1"/>
  </r>
  <r>
    <n v="38"/>
    <x v="1"/>
    <x v="8"/>
    <x v="8"/>
    <n v="26"/>
    <x v="12"/>
    <s v="juvenil"/>
    <s v="herbivor"/>
    <n v="0"/>
    <n v="0"/>
    <x v="7"/>
    <x v="0"/>
    <x v="0"/>
  </r>
  <r>
    <n v="39"/>
    <x v="1"/>
    <x v="8"/>
    <x v="8"/>
    <n v="26"/>
    <x v="4"/>
    <s v="juvenil"/>
    <s v="bacterivor"/>
    <n v="0"/>
    <n v="0"/>
    <x v="3"/>
    <x v="1"/>
    <x v="1"/>
  </r>
  <r>
    <n v="40"/>
    <x v="1"/>
    <x v="8"/>
    <x v="8"/>
    <n v="26"/>
    <x v="1"/>
    <s v="female"/>
    <s v="fungivor"/>
    <s v="C-Tylenchus"/>
    <n v="0"/>
    <x v="1"/>
    <x v="1"/>
    <x v="0"/>
  </r>
  <r>
    <n v="41"/>
    <x v="1"/>
    <x v="8"/>
    <x v="8"/>
    <n v="26"/>
    <x v="12"/>
    <s v="female"/>
    <s v="herbivor"/>
    <n v="0"/>
    <n v="0"/>
    <x v="7"/>
    <x v="0"/>
    <x v="0"/>
  </r>
  <r>
    <n v="42"/>
    <x v="1"/>
    <x v="8"/>
    <x v="8"/>
    <n v="26"/>
    <x v="12"/>
    <s v="female"/>
    <s v="herbivor"/>
    <n v="0"/>
    <n v="0"/>
    <x v="7"/>
    <x v="0"/>
    <x v="0"/>
  </r>
  <r>
    <n v="43"/>
    <x v="1"/>
    <x v="8"/>
    <x v="8"/>
    <n v="26"/>
    <x v="19"/>
    <s v="male"/>
    <s v="bacterivor"/>
    <n v="0"/>
    <n v="0"/>
    <x v="2"/>
    <x v="5"/>
    <x v="1"/>
  </r>
  <r>
    <n v="44"/>
    <x v="1"/>
    <x v="8"/>
    <x v="8"/>
    <n v="26"/>
    <x v="2"/>
    <s v="juvenil"/>
    <s v="bacterivor"/>
    <n v="0"/>
    <n v="0"/>
    <x v="2"/>
    <x v="1"/>
    <x v="1"/>
  </r>
  <r>
    <n v="45"/>
    <x v="1"/>
    <x v="8"/>
    <x v="8"/>
    <n v="26"/>
    <x v="2"/>
    <s v="male"/>
    <s v="bacterivor"/>
    <n v="0"/>
    <n v="0"/>
    <x v="2"/>
    <x v="1"/>
    <x v="1"/>
  </r>
  <r>
    <n v="46"/>
    <x v="1"/>
    <x v="8"/>
    <x v="8"/>
    <n v="26"/>
    <x v="12"/>
    <s v="female"/>
    <s v="herbivor"/>
    <n v="0"/>
    <n v="0"/>
    <x v="7"/>
    <x v="0"/>
    <x v="0"/>
  </r>
  <r>
    <n v="47"/>
    <x v="1"/>
    <x v="8"/>
    <x v="8"/>
    <n v="26"/>
    <x v="12"/>
    <s v="female"/>
    <s v="herbivor"/>
    <n v="0"/>
    <n v="0"/>
    <x v="7"/>
    <x v="0"/>
    <x v="0"/>
  </r>
  <r>
    <n v="48"/>
    <x v="1"/>
    <x v="8"/>
    <x v="8"/>
    <n v="26"/>
    <x v="4"/>
    <s v="female"/>
    <s v="fungivor"/>
    <n v="0"/>
    <n v="0"/>
    <x v="3"/>
    <x v="1"/>
    <x v="1"/>
  </r>
  <r>
    <n v="49"/>
    <x v="1"/>
    <x v="8"/>
    <x v="8"/>
    <n v="26"/>
    <x v="2"/>
    <s v="juvenil"/>
    <s v="bacterivor"/>
    <n v="0"/>
    <n v="0"/>
    <x v="2"/>
    <x v="1"/>
    <x v="1"/>
  </r>
  <r>
    <n v="50"/>
    <x v="1"/>
    <x v="8"/>
    <x v="8"/>
    <n v="26"/>
    <x v="2"/>
    <s v="female"/>
    <s v="bacterivor"/>
    <n v="0"/>
    <n v="0"/>
    <x v="2"/>
    <x v="1"/>
    <x v="1"/>
  </r>
  <r>
    <n v="51"/>
    <x v="1"/>
    <x v="8"/>
    <x v="8"/>
    <n v="26"/>
    <x v="4"/>
    <s v="female"/>
    <s v="fungivor"/>
    <n v="0"/>
    <n v="0"/>
    <x v="3"/>
    <x v="1"/>
    <x v="1"/>
  </r>
  <r>
    <n v="52"/>
    <x v="1"/>
    <x v="8"/>
    <x v="8"/>
    <n v="26"/>
    <x v="13"/>
    <s v="female"/>
    <s v="bacterivor"/>
    <n v="0"/>
    <n v="0"/>
    <x v="2"/>
    <x v="5"/>
    <x v="1"/>
  </r>
  <r>
    <n v="53"/>
    <x v="1"/>
    <x v="8"/>
    <x v="8"/>
    <n v="26"/>
    <x v="4"/>
    <s v="female"/>
    <s v="fungivor"/>
    <n v="0"/>
    <n v="0"/>
    <x v="3"/>
    <x v="1"/>
    <x v="1"/>
  </r>
  <r>
    <n v="54"/>
    <x v="1"/>
    <x v="8"/>
    <x v="8"/>
    <n v="26"/>
    <x v="2"/>
    <s v="female"/>
    <s v="bacterivor"/>
    <n v="0"/>
    <n v="0"/>
    <x v="2"/>
    <x v="1"/>
    <x v="1"/>
  </r>
  <r>
    <n v="55"/>
    <x v="1"/>
    <x v="8"/>
    <x v="8"/>
    <n v="26"/>
    <x v="4"/>
    <s v="female"/>
    <s v="fungivor"/>
    <n v="0"/>
    <n v="0"/>
    <x v="3"/>
    <x v="1"/>
    <x v="1"/>
  </r>
  <r>
    <n v="56"/>
    <x v="1"/>
    <x v="8"/>
    <x v="8"/>
    <n v="26"/>
    <x v="16"/>
    <s v="female"/>
    <s v="fungivor"/>
    <n v="0"/>
    <n v="0"/>
    <x v="3"/>
    <x v="1"/>
    <x v="1"/>
  </r>
  <r>
    <n v="57"/>
    <x v="1"/>
    <x v="8"/>
    <x v="8"/>
    <n v="26"/>
    <x v="4"/>
    <s v="female"/>
    <s v="fungivor"/>
    <n v="0"/>
    <n v="0"/>
    <x v="3"/>
    <x v="1"/>
    <x v="1"/>
  </r>
  <r>
    <n v="58"/>
    <x v="1"/>
    <x v="8"/>
    <x v="8"/>
    <n v="26"/>
    <x v="1"/>
    <s v="female"/>
    <s v="herbivor"/>
    <s v="basiria"/>
    <n v="0"/>
    <x v="1"/>
    <x v="1"/>
    <x v="0"/>
  </r>
  <r>
    <n v="59"/>
    <x v="1"/>
    <x v="8"/>
    <x v="8"/>
    <n v="26"/>
    <x v="2"/>
    <s v="juvenil"/>
    <s v="bacterivor"/>
    <n v="0"/>
    <n v="0"/>
    <x v="2"/>
    <x v="1"/>
    <x v="1"/>
  </r>
  <r>
    <n v="60"/>
    <x v="1"/>
    <x v="8"/>
    <x v="8"/>
    <n v="26"/>
    <x v="12"/>
    <s v="male"/>
    <s v="herbivor"/>
    <n v="0"/>
    <n v="0"/>
    <x v="7"/>
    <x v="0"/>
    <x v="0"/>
  </r>
  <r>
    <n v="61"/>
    <x v="1"/>
    <x v="8"/>
    <x v="8"/>
    <n v="26"/>
    <x v="4"/>
    <s v="female"/>
    <s v="fungivor"/>
    <n v="0"/>
    <n v="0"/>
    <x v="3"/>
    <x v="1"/>
    <x v="1"/>
  </r>
  <r>
    <n v="62"/>
    <x v="1"/>
    <x v="8"/>
    <x v="8"/>
    <n v="26"/>
    <x v="13"/>
    <s v="juvenil"/>
    <s v="bacterivor"/>
    <s v="dauer"/>
    <n v="0"/>
    <x v="2"/>
    <x v="5"/>
    <x v="1"/>
  </r>
  <r>
    <n v="63"/>
    <x v="1"/>
    <x v="8"/>
    <x v="8"/>
    <n v="26"/>
    <x v="7"/>
    <s v="juvenil"/>
    <s v="carnivor"/>
    <n v="0"/>
    <n v="0"/>
    <x v="6"/>
    <x v="4"/>
    <x v="1"/>
  </r>
  <r>
    <n v="64"/>
    <x v="1"/>
    <x v="8"/>
    <x v="8"/>
    <n v="26"/>
    <x v="2"/>
    <s v="juvenil"/>
    <s v="bacterivor"/>
    <n v="0"/>
    <n v="0"/>
    <x v="2"/>
    <x v="1"/>
    <x v="1"/>
  </r>
  <r>
    <n v="65"/>
    <x v="1"/>
    <x v="8"/>
    <x v="8"/>
    <n v="26"/>
    <x v="2"/>
    <s v="female"/>
    <s v="bacterivor"/>
    <n v="0"/>
    <n v="0"/>
    <x v="2"/>
    <x v="1"/>
    <x v="1"/>
  </r>
  <r>
    <n v="66"/>
    <x v="1"/>
    <x v="8"/>
    <x v="8"/>
    <n v="26"/>
    <x v="4"/>
    <s v="juvenil"/>
    <s v="fungivor"/>
    <n v="0"/>
    <n v="0"/>
    <x v="3"/>
    <x v="1"/>
    <x v="1"/>
  </r>
  <r>
    <n v="67"/>
    <x v="1"/>
    <x v="8"/>
    <x v="8"/>
    <n v="26"/>
    <x v="2"/>
    <s v="female"/>
    <s v="bacterivor"/>
    <n v="0"/>
    <n v="0"/>
    <x v="2"/>
    <x v="1"/>
    <x v="1"/>
  </r>
  <r>
    <n v="68"/>
    <x v="1"/>
    <x v="8"/>
    <x v="8"/>
    <n v="26"/>
    <x v="1"/>
    <s v="female"/>
    <s v="fungivor"/>
    <s v="filenchus"/>
    <n v="0"/>
    <x v="1"/>
    <x v="1"/>
    <x v="0"/>
  </r>
  <r>
    <n v="69"/>
    <x v="1"/>
    <x v="8"/>
    <x v="8"/>
    <n v="26"/>
    <x v="12"/>
    <s v="female"/>
    <s v="bacterivor"/>
    <n v="0"/>
    <n v="0"/>
    <x v="7"/>
    <x v="0"/>
    <x v="0"/>
  </r>
  <r>
    <n v="70"/>
    <x v="1"/>
    <x v="8"/>
    <x v="8"/>
    <n v="26"/>
    <x v="4"/>
    <s v="female"/>
    <s v="fungivor"/>
    <n v="0"/>
    <n v="0"/>
    <x v="3"/>
    <x v="1"/>
    <x v="1"/>
  </r>
  <r>
    <n v="71"/>
    <x v="1"/>
    <x v="8"/>
    <x v="8"/>
    <n v="26"/>
    <x v="12"/>
    <s v="juvenil"/>
    <s v="bacterivor"/>
    <n v="0"/>
    <n v="0"/>
    <x v="7"/>
    <x v="0"/>
    <x v="0"/>
  </r>
  <r>
    <n v="72"/>
    <x v="1"/>
    <x v="8"/>
    <x v="8"/>
    <n v="26"/>
    <x v="1"/>
    <s v="juvenil"/>
    <s v="fungivor"/>
    <s v="filenchus"/>
    <n v="0"/>
    <x v="1"/>
    <x v="1"/>
    <x v="0"/>
  </r>
  <r>
    <n v="73"/>
    <x v="1"/>
    <x v="8"/>
    <x v="8"/>
    <n v="26"/>
    <x v="12"/>
    <s v="juvenil"/>
    <s v="herbivor"/>
    <n v="0"/>
    <n v="0"/>
    <x v="7"/>
    <x v="0"/>
    <x v="0"/>
  </r>
  <r>
    <n v="74"/>
    <x v="1"/>
    <x v="8"/>
    <x v="8"/>
    <n v="26"/>
    <x v="12"/>
    <s v="female"/>
    <s v="herbivor"/>
    <n v="0"/>
    <n v="0"/>
    <x v="7"/>
    <x v="0"/>
    <x v="0"/>
  </r>
  <r>
    <n v="75"/>
    <x v="1"/>
    <x v="8"/>
    <x v="8"/>
    <n v="26"/>
    <x v="2"/>
    <s v="male"/>
    <s v="bacterivor"/>
    <n v="0"/>
    <n v="0"/>
    <x v="2"/>
    <x v="1"/>
    <x v="1"/>
  </r>
  <r>
    <n v="76"/>
    <x v="1"/>
    <x v="8"/>
    <x v="8"/>
    <n v="26"/>
    <x v="2"/>
    <s v="juvenil"/>
    <s v="bacterivor"/>
    <n v="0"/>
    <n v="0"/>
    <x v="2"/>
    <x v="1"/>
    <x v="1"/>
  </r>
  <r>
    <n v="77"/>
    <x v="1"/>
    <x v="8"/>
    <x v="8"/>
    <n v="26"/>
    <x v="16"/>
    <s v="female"/>
    <s v="fungivor"/>
    <n v="0"/>
    <n v="0"/>
    <x v="3"/>
    <x v="1"/>
    <x v="1"/>
  </r>
  <r>
    <n v="78"/>
    <x v="1"/>
    <x v="8"/>
    <x v="8"/>
    <n v="26"/>
    <x v="1"/>
    <s v="juvenil"/>
    <s v="herbivor"/>
    <n v="0"/>
    <n v="0"/>
    <x v="1"/>
    <x v="1"/>
    <x v="0"/>
  </r>
  <r>
    <n v="79"/>
    <x v="1"/>
    <x v="8"/>
    <x v="8"/>
    <n v="26"/>
    <x v="4"/>
    <s v="female"/>
    <s v="fungivor"/>
    <n v="0"/>
    <n v="0"/>
    <x v="3"/>
    <x v="1"/>
    <x v="1"/>
  </r>
  <r>
    <n v="80"/>
    <x v="1"/>
    <x v="8"/>
    <x v="8"/>
    <n v="26"/>
    <x v="4"/>
    <s v="female"/>
    <s v="fungivor"/>
    <n v="0"/>
    <n v="0"/>
    <x v="3"/>
    <x v="1"/>
    <x v="1"/>
  </r>
  <r>
    <n v="81"/>
    <x v="1"/>
    <x v="8"/>
    <x v="8"/>
    <n v="26"/>
    <x v="4"/>
    <s v="female"/>
    <s v="fungivor"/>
    <n v="0"/>
    <n v="0"/>
    <x v="3"/>
    <x v="1"/>
    <x v="1"/>
  </r>
  <r>
    <n v="82"/>
    <x v="1"/>
    <x v="8"/>
    <x v="8"/>
    <n v="26"/>
    <x v="1"/>
    <s v="female"/>
    <s v="herbivor"/>
    <n v="0"/>
    <n v="0"/>
    <x v="1"/>
    <x v="1"/>
    <x v="0"/>
  </r>
  <r>
    <n v="83"/>
    <x v="1"/>
    <x v="8"/>
    <x v="8"/>
    <n v="26"/>
    <x v="4"/>
    <s v="female"/>
    <s v="fungivor"/>
    <n v="0"/>
    <n v="0"/>
    <x v="3"/>
    <x v="1"/>
    <x v="1"/>
  </r>
  <r>
    <n v="84"/>
    <x v="1"/>
    <x v="8"/>
    <x v="8"/>
    <n v="26"/>
    <x v="4"/>
    <s v="female"/>
    <s v="fungivor"/>
    <n v="0"/>
    <n v="0"/>
    <x v="3"/>
    <x v="1"/>
    <x v="1"/>
  </r>
  <r>
    <n v="85"/>
    <x v="1"/>
    <x v="8"/>
    <x v="8"/>
    <n v="26"/>
    <x v="4"/>
    <s v="juvenil"/>
    <s v="fungivor"/>
    <n v="0"/>
    <n v="0"/>
    <x v="3"/>
    <x v="1"/>
    <x v="1"/>
  </r>
  <r>
    <n v="86"/>
    <x v="1"/>
    <x v="8"/>
    <x v="8"/>
    <n v="26"/>
    <x v="4"/>
    <s v="juvenil"/>
    <s v="fungivor"/>
    <n v="0"/>
    <n v="0"/>
    <x v="3"/>
    <x v="1"/>
    <x v="1"/>
  </r>
  <r>
    <n v="87"/>
    <x v="1"/>
    <x v="8"/>
    <x v="8"/>
    <n v="26"/>
    <x v="1"/>
    <s v="female"/>
    <s v="fungivor"/>
    <s v="filenchus"/>
    <n v="0"/>
    <x v="1"/>
    <x v="1"/>
    <x v="0"/>
  </r>
  <r>
    <n v="88"/>
    <x v="1"/>
    <x v="8"/>
    <x v="8"/>
    <n v="26"/>
    <x v="13"/>
    <s v="juvenil"/>
    <s v="bacterivor"/>
    <s v="dauer"/>
    <n v="0"/>
    <x v="2"/>
    <x v="5"/>
    <x v="1"/>
  </r>
  <r>
    <n v="89"/>
    <x v="1"/>
    <x v="8"/>
    <x v="8"/>
    <n v="26"/>
    <x v="2"/>
    <s v="male"/>
    <s v="bacterivor"/>
    <n v="0"/>
    <n v="0"/>
    <x v="2"/>
    <x v="1"/>
    <x v="1"/>
  </r>
  <r>
    <n v="90"/>
    <x v="1"/>
    <x v="8"/>
    <x v="8"/>
    <n v="26"/>
    <x v="2"/>
    <s v="male"/>
    <s v="bacterivor"/>
    <n v="0"/>
    <n v="0"/>
    <x v="2"/>
    <x v="1"/>
    <x v="1"/>
  </r>
  <r>
    <n v="91"/>
    <x v="1"/>
    <x v="8"/>
    <x v="8"/>
    <n v="26"/>
    <x v="4"/>
    <s v="juvenil"/>
    <s v="fungivor"/>
    <n v="0"/>
    <n v="0"/>
    <x v="3"/>
    <x v="1"/>
    <x v="1"/>
  </r>
  <r>
    <n v="92"/>
    <x v="1"/>
    <x v="8"/>
    <x v="8"/>
    <n v="26"/>
    <x v="4"/>
    <s v="female"/>
    <s v="fungivor"/>
    <n v="0"/>
    <n v="0"/>
    <x v="3"/>
    <x v="1"/>
    <x v="1"/>
  </r>
  <r>
    <n v="93"/>
    <x v="1"/>
    <x v="8"/>
    <x v="8"/>
    <n v="26"/>
    <x v="2"/>
    <s v="female"/>
    <s v="bacterivor"/>
    <n v="0"/>
    <n v="0"/>
    <x v="2"/>
    <x v="1"/>
    <x v="1"/>
  </r>
  <r>
    <n v="94"/>
    <x v="1"/>
    <x v="8"/>
    <x v="8"/>
    <n v="26"/>
    <x v="2"/>
    <s v="juvenil"/>
    <s v="bacterivor"/>
    <n v="0"/>
    <n v="0"/>
    <x v="2"/>
    <x v="1"/>
    <x v="1"/>
  </r>
  <r>
    <n v="95"/>
    <x v="1"/>
    <x v="8"/>
    <x v="8"/>
    <n v="26"/>
    <x v="4"/>
    <s v="juvenil"/>
    <s v="fungivor"/>
    <n v="0"/>
    <n v="0"/>
    <x v="3"/>
    <x v="1"/>
    <x v="1"/>
  </r>
  <r>
    <n v="96"/>
    <x v="1"/>
    <x v="8"/>
    <x v="8"/>
    <n v="26"/>
    <x v="12"/>
    <s v="female"/>
    <s v="herbivor"/>
    <n v="0"/>
    <n v="0"/>
    <x v="7"/>
    <x v="0"/>
    <x v="0"/>
  </r>
  <r>
    <n v="97"/>
    <x v="1"/>
    <x v="8"/>
    <x v="8"/>
    <n v="26"/>
    <x v="4"/>
    <s v="female"/>
    <s v="fungivor"/>
    <n v="0"/>
    <n v="0"/>
    <x v="3"/>
    <x v="1"/>
    <x v="1"/>
  </r>
  <r>
    <n v="98"/>
    <x v="1"/>
    <x v="8"/>
    <x v="8"/>
    <n v="26"/>
    <x v="2"/>
    <s v="female"/>
    <s v="bacterivor"/>
    <n v="0"/>
    <n v="0"/>
    <x v="2"/>
    <x v="1"/>
    <x v="1"/>
  </r>
  <r>
    <n v="99"/>
    <x v="1"/>
    <x v="8"/>
    <x v="8"/>
    <n v="26"/>
    <x v="12"/>
    <s v="female"/>
    <s v="herbivor"/>
    <n v="0"/>
    <n v="0"/>
    <x v="7"/>
    <x v="0"/>
    <x v="0"/>
  </r>
  <r>
    <n v="100"/>
    <x v="1"/>
    <x v="8"/>
    <x v="8"/>
    <n v="26"/>
    <x v="16"/>
    <s v="male"/>
    <s v="fungivor"/>
    <n v="0"/>
    <n v="0"/>
    <x v="3"/>
    <x v="1"/>
    <x v="1"/>
  </r>
  <r>
    <n v="1"/>
    <x v="1"/>
    <x v="3"/>
    <x v="3"/>
    <n v="11"/>
    <x v="12"/>
    <s v="juvenil"/>
    <s v="herbivor"/>
    <n v="0"/>
    <n v="0"/>
    <x v="7"/>
    <x v="0"/>
    <x v="0"/>
  </r>
  <r>
    <n v="2"/>
    <x v="1"/>
    <x v="3"/>
    <x v="3"/>
    <n v="11"/>
    <x v="1"/>
    <s v="female"/>
    <s v="fungivor"/>
    <s v="Tylenchus"/>
    <n v="0"/>
    <x v="1"/>
    <x v="1"/>
    <x v="0"/>
  </r>
  <r>
    <n v="3"/>
    <x v="1"/>
    <x v="3"/>
    <x v="3"/>
    <n v="11"/>
    <x v="1"/>
    <s v="female"/>
    <s v="fungivor"/>
    <s v="Filenchus"/>
    <n v="0"/>
    <x v="1"/>
    <x v="1"/>
    <x v="0"/>
  </r>
  <r>
    <n v="4"/>
    <x v="1"/>
    <x v="3"/>
    <x v="3"/>
    <n v="11"/>
    <x v="1"/>
    <s v="female"/>
    <s v="fungivor"/>
    <s v="Filenchus"/>
    <n v="0"/>
    <x v="1"/>
    <x v="1"/>
    <x v="0"/>
  </r>
  <r>
    <n v="5"/>
    <x v="1"/>
    <x v="3"/>
    <x v="3"/>
    <n v="11"/>
    <x v="12"/>
    <s v="juvenil"/>
    <s v="herbivor"/>
    <n v="0"/>
    <n v="0"/>
    <x v="7"/>
    <x v="0"/>
    <x v="0"/>
  </r>
  <r>
    <n v="6"/>
    <x v="1"/>
    <x v="3"/>
    <x v="3"/>
    <n v="11"/>
    <x v="1"/>
    <s v="female"/>
    <s v="fungivor"/>
    <s v="Filenchus"/>
    <n v="0"/>
    <x v="1"/>
    <x v="1"/>
    <x v="0"/>
  </r>
  <r>
    <n v="7"/>
    <x v="1"/>
    <x v="3"/>
    <x v="3"/>
    <n v="11"/>
    <x v="12"/>
    <s v="female"/>
    <s v="herbivor"/>
    <n v="0"/>
    <n v="0"/>
    <x v="7"/>
    <x v="0"/>
    <x v="0"/>
  </r>
  <r>
    <n v="8"/>
    <x v="1"/>
    <x v="3"/>
    <x v="3"/>
    <n v="11"/>
    <x v="1"/>
    <s v="female"/>
    <s v="fungivor"/>
    <s v="Filenchus"/>
    <n v="0"/>
    <x v="1"/>
    <x v="1"/>
    <x v="0"/>
  </r>
  <r>
    <n v="9"/>
    <x v="1"/>
    <x v="3"/>
    <x v="3"/>
    <n v="11"/>
    <x v="1"/>
    <s v="female"/>
    <s v="fungivor"/>
    <s v="Filenchus"/>
    <n v="0"/>
    <x v="1"/>
    <x v="1"/>
    <x v="0"/>
  </r>
  <r>
    <n v="10"/>
    <x v="1"/>
    <x v="3"/>
    <x v="3"/>
    <n v="11"/>
    <x v="1"/>
    <s v="female"/>
    <s v="fungivor"/>
    <s v="Tylenchus"/>
    <n v="0"/>
    <x v="1"/>
    <x v="1"/>
    <x v="0"/>
  </r>
  <r>
    <n v="11"/>
    <x v="1"/>
    <x v="3"/>
    <x v="3"/>
    <n v="11"/>
    <x v="12"/>
    <s v="juvenil"/>
    <s v="herbivor"/>
    <n v="0"/>
    <n v="0"/>
    <x v="7"/>
    <x v="0"/>
    <x v="0"/>
  </r>
  <r>
    <n v="12"/>
    <x v="1"/>
    <x v="3"/>
    <x v="3"/>
    <n v="11"/>
    <x v="2"/>
    <s v="juvenil"/>
    <s v="bacterivor"/>
    <n v="0"/>
    <n v="0"/>
    <x v="2"/>
    <x v="1"/>
    <x v="1"/>
  </r>
  <r>
    <n v="13"/>
    <x v="1"/>
    <x v="3"/>
    <x v="3"/>
    <n v="11"/>
    <x v="1"/>
    <s v="juvenil"/>
    <s v="fungivor"/>
    <s v="Boleodorus"/>
    <n v="0"/>
    <x v="1"/>
    <x v="1"/>
    <x v="0"/>
  </r>
  <r>
    <n v="14"/>
    <x v="1"/>
    <x v="3"/>
    <x v="3"/>
    <n v="11"/>
    <x v="1"/>
    <s v="female"/>
    <s v="fungivor"/>
    <s v="Filenchus"/>
    <n v="0"/>
    <x v="1"/>
    <x v="1"/>
    <x v="0"/>
  </r>
  <r>
    <n v="15"/>
    <x v="1"/>
    <x v="3"/>
    <x v="3"/>
    <n v="11"/>
    <x v="2"/>
    <s v="juvenil"/>
    <s v="bacterivor"/>
    <n v="0"/>
    <n v="0"/>
    <x v="2"/>
    <x v="1"/>
    <x v="1"/>
  </r>
  <r>
    <n v="16"/>
    <x v="1"/>
    <x v="3"/>
    <x v="3"/>
    <n v="11"/>
    <x v="1"/>
    <s v="female"/>
    <s v="fungivor"/>
    <s v="Boleodorus"/>
    <n v="0"/>
    <x v="1"/>
    <x v="1"/>
    <x v="0"/>
  </r>
  <r>
    <n v="17"/>
    <x v="1"/>
    <x v="3"/>
    <x v="3"/>
    <n v="11"/>
    <x v="13"/>
    <s v="juvenil"/>
    <s v="bacterivor"/>
    <n v="0"/>
    <n v="0"/>
    <x v="2"/>
    <x v="5"/>
    <x v="1"/>
  </r>
  <r>
    <n v="18"/>
    <x v="1"/>
    <x v="3"/>
    <x v="3"/>
    <n v="11"/>
    <x v="1"/>
    <s v="juvenil"/>
    <s v="fungivor"/>
    <s v="Filenchus"/>
    <n v="0"/>
    <x v="1"/>
    <x v="1"/>
    <x v="0"/>
  </r>
  <r>
    <n v="19"/>
    <x v="1"/>
    <x v="3"/>
    <x v="3"/>
    <n v="11"/>
    <x v="2"/>
    <s v="juvenil"/>
    <s v="bacterivor"/>
    <n v="0"/>
    <n v="0"/>
    <x v="2"/>
    <x v="1"/>
    <x v="1"/>
  </r>
  <r>
    <n v="20"/>
    <x v="1"/>
    <x v="3"/>
    <x v="3"/>
    <n v="11"/>
    <x v="1"/>
    <s v="male"/>
    <s v="fungivor"/>
    <s v="Filenchus"/>
    <n v="0"/>
    <x v="1"/>
    <x v="1"/>
    <x v="0"/>
  </r>
  <r>
    <n v="21"/>
    <x v="1"/>
    <x v="3"/>
    <x v="3"/>
    <n v="11"/>
    <x v="1"/>
    <s v="female"/>
    <s v="fungivor"/>
    <s v="Boleodorus"/>
    <n v="0"/>
    <x v="1"/>
    <x v="1"/>
    <x v="0"/>
  </r>
  <r>
    <n v="22"/>
    <x v="1"/>
    <x v="3"/>
    <x v="3"/>
    <n v="11"/>
    <x v="16"/>
    <s v="female"/>
    <s v="fungivor"/>
    <n v="0"/>
    <n v="0"/>
    <x v="3"/>
    <x v="1"/>
    <x v="1"/>
  </r>
  <r>
    <n v="23"/>
    <x v="1"/>
    <x v="3"/>
    <x v="3"/>
    <n v="11"/>
    <x v="16"/>
    <s v="juvenil"/>
    <s v="fungivor"/>
    <n v="0"/>
    <n v="0"/>
    <x v="3"/>
    <x v="1"/>
    <x v="1"/>
  </r>
  <r>
    <n v="24"/>
    <x v="1"/>
    <x v="3"/>
    <x v="3"/>
    <n v="11"/>
    <x v="1"/>
    <s v="female"/>
    <s v="fungivor"/>
    <n v="0"/>
    <n v="0"/>
    <x v="1"/>
    <x v="1"/>
    <x v="0"/>
  </r>
  <r>
    <n v="25"/>
    <x v="1"/>
    <x v="3"/>
    <x v="3"/>
    <n v="11"/>
    <x v="1"/>
    <s v="male"/>
    <s v="fungivor"/>
    <s v="Filenchus"/>
    <n v="0"/>
    <x v="1"/>
    <x v="1"/>
    <x v="0"/>
  </r>
  <r>
    <n v="26"/>
    <x v="1"/>
    <x v="3"/>
    <x v="3"/>
    <n v="11"/>
    <x v="1"/>
    <s v="juvenil"/>
    <s v="herbivor"/>
    <s v="Neopsilenchus"/>
    <n v="0"/>
    <x v="1"/>
    <x v="1"/>
    <x v="0"/>
  </r>
  <r>
    <n v="27"/>
    <x v="1"/>
    <x v="3"/>
    <x v="3"/>
    <n v="11"/>
    <x v="2"/>
    <s v="male"/>
    <s v="bacterivor"/>
    <n v="0"/>
    <n v="0"/>
    <x v="2"/>
    <x v="1"/>
    <x v="1"/>
  </r>
  <r>
    <n v="28"/>
    <x v="1"/>
    <x v="3"/>
    <x v="3"/>
    <n v="11"/>
    <x v="12"/>
    <s v="juvenil"/>
    <s v="herbivor"/>
    <n v="0"/>
    <n v="0"/>
    <x v="7"/>
    <x v="0"/>
    <x v="0"/>
  </r>
  <r>
    <n v="29"/>
    <x v="1"/>
    <x v="3"/>
    <x v="3"/>
    <n v="11"/>
    <x v="1"/>
    <s v="female"/>
    <s v="herbivor"/>
    <s v="Malenchus"/>
    <n v="0"/>
    <x v="1"/>
    <x v="1"/>
    <x v="0"/>
  </r>
  <r>
    <n v="30"/>
    <x v="1"/>
    <x v="3"/>
    <x v="3"/>
    <n v="11"/>
    <x v="16"/>
    <s v="female"/>
    <s v="fungivor"/>
    <n v="0"/>
    <n v="0"/>
    <x v="3"/>
    <x v="1"/>
    <x v="1"/>
  </r>
  <r>
    <n v="31"/>
    <x v="1"/>
    <x v="3"/>
    <x v="3"/>
    <n v="11"/>
    <x v="1"/>
    <s v="female"/>
    <s v="herbivor"/>
    <s v="?"/>
    <n v="0"/>
    <x v="1"/>
    <x v="1"/>
    <x v="0"/>
  </r>
  <r>
    <n v="32"/>
    <x v="1"/>
    <x v="3"/>
    <x v="3"/>
    <n v="11"/>
    <x v="5"/>
    <s v="female"/>
    <s v="carnivor"/>
    <n v="0"/>
    <n v="0"/>
    <x v="4"/>
    <x v="2"/>
    <x v="1"/>
  </r>
  <r>
    <n v="33"/>
    <x v="1"/>
    <x v="3"/>
    <x v="3"/>
    <n v="11"/>
    <x v="12"/>
    <s v="female"/>
    <s v="herbivor"/>
    <n v="0"/>
    <n v="0"/>
    <x v="7"/>
    <x v="0"/>
    <x v="0"/>
  </r>
  <r>
    <n v="34"/>
    <x v="1"/>
    <x v="3"/>
    <x v="3"/>
    <n v="11"/>
    <x v="1"/>
    <s v="male"/>
    <s v="herbivor"/>
    <n v="0"/>
    <n v="0"/>
    <x v="1"/>
    <x v="1"/>
    <x v="0"/>
  </r>
  <r>
    <n v="35"/>
    <x v="1"/>
    <x v="3"/>
    <x v="3"/>
    <n v="11"/>
    <x v="12"/>
    <s v="juvenil"/>
    <s v="herbivor"/>
    <n v="0"/>
    <n v="0"/>
    <x v="7"/>
    <x v="0"/>
    <x v="0"/>
  </r>
  <r>
    <n v="36"/>
    <x v="1"/>
    <x v="3"/>
    <x v="3"/>
    <n v="11"/>
    <x v="5"/>
    <s v="juvenil"/>
    <s v="carnivor"/>
    <n v="0"/>
    <n v="0"/>
    <x v="4"/>
    <x v="2"/>
    <x v="1"/>
  </r>
  <r>
    <n v="37"/>
    <x v="1"/>
    <x v="3"/>
    <x v="3"/>
    <n v="11"/>
    <x v="13"/>
    <s v="juvenil"/>
    <s v="bacterivor"/>
    <s v="dauer"/>
    <n v="0"/>
    <x v="2"/>
    <x v="5"/>
    <x v="1"/>
  </r>
  <r>
    <n v="38"/>
    <x v="1"/>
    <x v="3"/>
    <x v="3"/>
    <n v="11"/>
    <x v="12"/>
    <s v="female"/>
    <s v="herbivor"/>
    <n v="0"/>
    <n v="0"/>
    <x v="7"/>
    <x v="0"/>
    <x v="0"/>
  </r>
  <r>
    <n v="39"/>
    <x v="1"/>
    <x v="3"/>
    <x v="3"/>
    <n v="11"/>
    <x v="2"/>
    <s v="female"/>
    <s v="bacterivor"/>
    <n v="0"/>
    <n v="0"/>
    <x v="2"/>
    <x v="1"/>
    <x v="1"/>
  </r>
  <r>
    <n v="40"/>
    <x v="1"/>
    <x v="3"/>
    <x v="3"/>
    <n v="11"/>
    <x v="12"/>
    <s v="juvenil"/>
    <s v="herbivor"/>
    <n v="0"/>
    <n v="0"/>
    <x v="7"/>
    <x v="0"/>
    <x v="0"/>
  </r>
  <r>
    <n v="41"/>
    <x v="1"/>
    <x v="3"/>
    <x v="3"/>
    <n v="11"/>
    <x v="1"/>
    <s v="male"/>
    <s v="herbivor"/>
    <s v="Neopsilenchus"/>
    <n v="0"/>
    <x v="1"/>
    <x v="1"/>
    <x v="0"/>
  </r>
  <r>
    <n v="42"/>
    <x v="1"/>
    <x v="3"/>
    <x v="3"/>
    <n v="11"/>
    <x v="1"/>
    <s v="juvenil"/>
    <s v="fungivor"/>
    <s v="Filenchus"/>
    <n v="0"/>
    <x v="1"/>
    <x v="1"/>
    <x v="0"/>
  </r>
  <r>
    <n v="43"/>
    <x v="1"/>
    <x v="3"/>
    <x v="3"/>
    <n v="11"/>
    <x v="1"/>
    <s v="male"/>
    <s v="herbivor"/>
    <s v="Neopsilenchus"/>
    <n v="0"/>
    <x v="1"/>
    <x v="1"/>
    <x v="0"/>
  </r>
  <r>
    <n v="44"/>
    <x v="1"/>
    <x v="3"/>
    <x v="3"/>
    <n v="11"/>
    <x v="16"/>
    <s v="male"/>
    <s v="fungivor"/>
    <n v="0"/>
    <n v="0"/>
    <x v="3"/>
    <x v="1"/>
    <x v="1"/>
  </r>
  <r>
    <n v="45"/>
    <x v="1"/>
    <x v="3"/>
    <x v="3"/>
    <n v="11"/>
    <x v="1"/>
    <s v="female"/>
    <s v="fungivor"/>
    <s v="Boleodorus"/>
    <n v="0"/>
    <x v="1"/>
    <x v="1"/>
    <x v="0"/>
  </r>
  <r>
    <n v="46"/>
    <x v="1"/>
    <x v="3"/>
    <x v="3"/>
    <n v="11"/>
    <x v="1"/>
    <s v="male"/>
    <s v="fungivor"/>
    <s v="Filenchus"/>
    <n v="0"/>
    <x v="1"/>
    <x v="1"/>
    <x v="0"/>
  </r>
  <r>
    <n v="47"/>
    <x v="1"/>
    <x v="3"/>
    <x v="3"/>
    <n v="11"/>
    <x v="1"/>
    <s v="juvenil"/>
    <s v="fungivor"/>
    <n v="0"/>
    <n v="0"/>
    <x v="1"/>
    <x v="1"/>
    <x v="0"/>
  </r>
  <r>
    <n v="48"/>
    <x v="1"/>
    <x v="3"/>
    <x v="3"/>
    <n v="11"/>
    <x v="2"/>
    <s v="female"/>
    <s v="bacterivor"/>
    <n v="0"/>
    <n v="0"/>
    <x v="2"/>
    <x v="1"/>
    <x v="1"/>
  </r>
  <r>
    <n v="49"/>
    <x v="1"/>
    <x v="3"/>
    <x v="3"/>
    <n v="11"/>
    <x v="16"/>
    <s v="female"/>
    <s v="fungivor"/>
    <n v="0"/>
    <n v="0"/>
    <x v="3"/>
    <x v="1"/>
    <x v="1"/>
  </r>
  <r>
    <n v="50"/>
    <x v="1"/>
    <x v="3"/>
    <x v="3"/>
    <n v="11"/>
    <x v="12"/>
    <s v="male"/>
    <s v="herbivor"/>
    <n v="0"/>
    <n v="0"/>
    <x v="7"/>
    <x v="0"/>
    <x v="0"/>
  </r>
  <r>
    <n v="51"/>
    <x v="1"/>
    <x v="3"/>
    <x v="3"/>
    <n v="11"/>
    <x v="16"/>
    <s v="male"/>
    <s v="fungivor"/>
    <n v="0"/>
    <n v="0"/>
    <x v="3"/>
    <x v="1"/>
    <x v="1"/>
  </r>
  <r>
    <n v="52"/>
    <x v="1"/>
    <x v="3"/>
    <x v="3"/>
    <n v="11"/>
    <x v="12"/>
    <s v="female"/>
    <s v="herbivor"/>
    <n v="0"/>
    <n v="0"/>
    <x v="7"/>
    <x v="0"/>
    <x v="0"/>
  </r>
  <r>
    <n v="53"/>
    <x v="1"/>
    <x v="3"/>
    <x v="3"/>
    <n v="11"/>
    <x v="12"/>
    <s v="female"/>
    <s v="herbivor"/>
    <n v="0"/>
    <n v="0"/>
    <x v="7"/>
    <x v="0"/>
    <x v="0"/>
  </r>
  <r>
    <n v="54"/>
    <x v="1"/>
    <x v="3"/>
    <x v="3"/>
    <n v="11"/>
    <x v="1"/>
    <s v="female"/>
    <s v="fungivor"/>
    <s v="Tylenchus"/>
    <n v="0"/>
    <x v="1"/>
    <x v="1"/>
    <x v="0"/>
  </r>
  <r>
    <n v="55"/>
    <x v="1"/>
    <x v="3"/>
    <x v="3"/>
    <n v="11"/>
    <x v="1"/>
    <s v="female"/>
    <s v="fungivor"/>
    <s v="Filenchus"/>
    <n v="0"/>
    <x v="1"/>
    <x v="1"/>
    <x v="0"/>
  </r>
  <r>
    <n v="56"/>
    <x v="1"/>
    <x v="3"/>
    <x v="3"/>
    <n v="11"/>
    <x v="1"/>
    <s v="female"/>
    <s v="herbivor"/>
    <n v="0"/>
    <n v="0"/>
    <x v="1"/>
    <x v="1"/>
    <x v="0"/>
  </r>
  <r>
    <n v="57"/>
    <x v="1"/>
    <x v="3"/>
    <x v="3"/>
    <n v="11"/>
    <x v="1"/>
    <s v="juvenil"/>
    <s v="herbivor"/>
    <n v="0"/>
    <n v="0"/>
    <x v="1"/>
    <x v="1"/>
    <x v="0"/>
  </r>
  <r>
    <n v="58"/>
    <x v="1"/>
    <x v="3"/>
    <x v="3"/>
    <n v="11"/>
    <x v="2"/>
    <s v="male"/>
    <s v="bacterivor"/>
    <n v="0"/>
    <n v="0"/>
    <x v="2"/>
    <x v="1"/>
    <x v="1"/>
  </r>
  <r>
    <n v="59"/>
    <x v="1"/>
    <x v="3"/>
    <x v="3"/>
    <n v="11"/>
    <x v="19"/>
    <s v="male"/>
    <s v="bacterivor"/>
    <n v="0"/>
    <n v="0"/>
    <x v="2"/>
    <x v="5"/>
    <x v="1"/>
  </r>
  <r>
    <n v="60"/>
    <x v="1"/>
    <x v="3"/>
    <x v="3"/>
    <n v="11"/>
    <x v="2"/>
    <s v="juvenil"/>
    <s v="bacterivor"/>
    <n v="0"/>
    <n v="0"/>
    <x v="2"/>
    <x v="1"/>
    <x v="1"/>
  </r>
  <r>
    <n v="61"/>
    <x v="1"/>
    <x v="3"/>
    <x v="3"/>
    <n v="11"/>
    <x v="17"/>
    <s v="juvenil"/>
    <s v="bacterivor"/>
    <n v="0"/>
    <n v="0"/>
    <x v="8"/>
    <x v="6"/>
    <x v="3"/>
  </r>
  <r>
    <n v="62"/>
    <x v="1"/>
    <x v="3"/>
    <x v="3"/>
    <n v="11"/>
    <x v="1"/>
    <s v="female"/>
    <s v="fungivor"/>
    <s v="Filenchus"/>
    <n v="0"/>
    <x v="1"/>
    <x v="1"/>
    <x v="0"/>
  </r>
  <r>
    <n v="63"/>
    <x v="1"/>
    <x v="3"/>
    <x v="3"/>
    <n v="11"/>
    <x v="1"/>
    <s v="female"/>
    <s v="fungivor"/>
    <s v="Boleodorus"/>
    <n v="0"/>
    <x v="1"/>
    <x v="1"/>
    <x v="0"/>
  </r>
  <r>
    <n v="64"/>
    <x v="1"/>
    <x v="3"/>
    <x v="3"/>
    <n v="11"/>
    <x v="12"/>
    <s v="juvenil"/>
    <s v="herbivor"/>
    <n v="0"/>
    <n v="0"/>
    <x v="7"/>
    <x v="0"/>
    <x v="0"/>
  </r>
  <r>
    <n v="65"/>
    <x v="1"/>
    <x v="3"/>
    <x v="3"/>
    <n v="11"/>
    <x v="9"/>
    <s v="juvenil"/>
    <s v="omnivor"/>
    <s v="Mesodorylaimus"/>
    <n v="0"/>
    <x v="6"/>
    <x v="4"/>
    <x v="1"/>
  </r>
  <r>
    <n v="66"/>
    <x v="1"/>
    <x v="3"/>
    <x v="3"/>
    <n v="11"/>
    <x v="12"/>
    <s v="female"/>
    <s v="herbivor"/>
    <n v="0"/>
    <n v="0"/>
    <x v="7"/>
    <x v="0"/>
    <x v="0"/>
  </r>
  <r>
    <n v="67"/>
    <x v="1"/>
    <x v="3"/>
    <x v="3"/>
    <n v="11"/>
    <x v="1"/>
    <s v="female"/>
    <s v="fungivor"/>
    <n v="0"/>
    <n v="0"/>
    <x v="1"/>
    <x v="1"/>
    <x v="0"/>
  </r>
  <r>
    <n v="68"/>
    <x v="1"/>
    <x v="3"/>
    <x v="3"/>
    <n v="11"/>
    <x v="1"/>
    <s v="male"/>
    <s v="fungivor"/>
    <s v="Boleodorus"/>
    <n v="0"/>
    <x v="1"/>
    <x v="1"/>
    <x v="0"/>
  </r>
  <r>
    <n v="69"/>
    <x v="1"/>
    <x v="3"/>
    <x v="3"/>
    <n v="11"/>
    <x v="1"/>
    <s v="female"/>
    <s v="fungivor"/>
    <s v="Boleodorus"/>
    <n v="0"/>
    <x v="1"/>
    <x v="1"/>
    <x v="0"/>
  </r>
  <r>
    <n v="70"/>
    <x v="1"/>
    <x v="3"/>
    <x v="3"/>
    <n v="11"/>
    <x v="12"/>
    <s v="male"/>
    <s v="herbivor"/>
    <n v="0"/>
    <n v="0"/>
    <x v="7"/>
    <x v="0"/>
    <x v="0"/>
  </r>
  <r>
    <n v="71"/>
    <x v="1"/>
    <x v="3"/>
    <x v="3"/>
    <n v="11"/>
    <x v="19"/>
    <s v="male"/>
    <s v="bacterivor"/>
    <n v="0"/>
    <n v="0"/>
    <x v="2"/>
    <x v="5"/>
    <x v="1"/>
  </r>
  <r>
    <n v="72"/>
    <x v="1"/>
    <x v="3"/>
    <x v="3"/>
    <n v="11"/>
    <x v="1"/>
    <s v="female"/>
    <s v="fungivor"/>
    <s v="Boleodorus"/>
    <n v="0"/>
    <x v="1"/>
    <x v="1"/>
    <x v="0"/>
  </r>
  <r>
    <n v="73"/>
    <x v="1"/>
    <x v="3"/>
    <x v="3"/>
    <n v="11"/>
    <x v="1"/>
    <s v="male"/>
    <s v="fungivor"/>
    <s v="Boleodorus"/>
    <n v="0"/>
    <x v="1"/>
    <x v="1"/>
    <x v="0"/>
  </r>
  <r>
    <n v="74"/>
    <x v="1"/>
    <x v="3"/>
    <x v="3"/>
    <n v="11"/>
    <x v="1"/>
    <s v="male"/>
    <s v="herbivor"/>
    <s v="Neopsilenchus"/>
    <n v="0"/>
    <x v="1"/>
    <x v="1"/>
    <x v="0"/>
  </r>
  <r>
    <n v="75"/>
    <x v="1"/>
    <x v="3"/>
    <x v="3"/>
    <n v="11"/>
    <x v="1"/>
    <s v="female"/>
    <s v="fungivor"/>
    <s v="Boleodorus"/>
    <n v="0"/>
    <x v="1"/>
    <x v="1"/>
    <x v="0"/>
  </r>
  <r>
    <n v="76"/>
    <x v="1"/>
    <x v="3"/>
    <x v="3"/>
    <n v="11"/>
    <x v="1"/>
    <s v="female"/>
    <s v="fungivor"/>
    <s v="Boleodorus"/>
    <n v="0"/>
    <x v="1"/>
    <x v="1"/>
    <x v="0"/>
  </r>
  <r>
    <n v="77"/>
    <x v="1"/>
    <x v="3"/>
    <x v="3"/>
    <n v="11"/>
    <x v="16"/>
    <s v="male"/>
    <s v="fungivor"/>
    <n v="0"/>
    <n v="0"/>
    <x v="3"/>
    <x v="1"/>
    <x v="1"/>
  </r>
  <r>
    <n v="78"/>
    <x v="1"/>
    <x v="3"/>
    <x v="3"/>
    <n v="11"/>
    <x v="11"/>
    <s v="female"/>
    <s v="bacterivor"/>
    <n v="0"/>
    <n v="0"/>
    <x v="2"/>
    <x v="1"/>
    <x v="1"/>
  </r>
  <r>
    <n v="79"/>
    <x v="1"/>
    <x v="3"/>
    <x v="3"/>
    <n v="11"/>
    <x v="1"/>
    <s v="juvenil"/>
    <s v="herbivor"/>
    <s v="Malenchus"/>
    <n v="0"/>
    <x v="1"/>
    <x v="1"/>
    <x v="0"/>
  </r>
  <r>
    <n v="80"/>
    <x v="1"/>
    <x v="3"/>
    <x v="3"/>
    <n v="11"/>
    <x v="2"/>
    <s v="female"/>
    <s v="bacterivor"/>
    <n v="0"/>
    <n v="0"/>
    <x v="2"/>
    <x v="1"/>
    <x v="1"/>
  </r>
  <r>
    <n v="81"/>
    <x v="1"/>
    <x v="3"/>
    <x v="3"/>
    <n v="11"/>
    <x v="2"/>
    <s v="female"/>
    <s v="bacterivor"/>
    <n v="0"/>
    <n v="0"/>
    <x v="2"/>
    <x v="1"/>
    <x v="1"/>
  </r>
  <r>
    <n v="82"/>
    <x v="1"/>
    <x v="3"/>
    <x v="3"/>
    <n v="11"/>
    <x v="1"/>
    <s v="female"/>
    <s v="fungivor"/>
    <s v="Filenchus"/>
    <n v="0"/>
    <x v="1"/>
    <x v="1"/>
    <x v="0"/>
  </r>
  <r>
    <n v="83"/>
    <x v="1"/>
    <x v="3"/>
    <x v="3"/>
    <n v="11"/>
    <x v="21"/>
    <s v="female"/>
    <s v="herbivor"/>
    <n v="0"/>
    <n v="0"/>
    <x v="10"/>
    <x v="0"/>
    <x v="0"/>
  </r>
  <r>
    <n v="84"/>
    <x v="1"/>
    <x v="3"/>
    <x v="3"/>
    <n v="11"/>
    <x v="2"/>
    <s v="female"/>
    <s v="bacterivor"/>
    <n v="0"/>
    <n v="0"/>
    <x v="2"/>
    <x v="1"/>
    <x v="1"/>
  </r>
  <r>
    <n v="85"/>
    <x v="1"/>
    <x v="3"/>
    <x v="3"/>
    <n v="11"/>
    <x v="1"/>
    <s v="female"/>
    <s v="herbivor"/>
    <n v="0"/>
    <n v="0"/>
    <x v="1"/>
    <x v="1"/>
    <x v="0"/>
  </r>
  <r>
    <n v="86"/>
    <x v="1"/>
    <x v="3"/>
    <x v="3"/>
    <n v="11"/>
    <x v="12"/>
    <s v="juvenil"/>
    <s v="herbivor"/>
    <n v="0"/>
    <n v="0"/>
    <x v="7"/>
    <x v="0"/>
    <x v="0"/>
  </r>
  <r>
    <n v="87"/>
    <x v="1"/>
    <x v="3"/>
    <x v="3"/>
    <n v="11"/>
    <x v="16"/>
    <s v="juvenil"/>
    <s v="fungivor"/>
    <n v="0"/>
    <n v="0"/>
    <x v="3"/>
    <x v="1"/>
    <x v="1"/>
  </r>
  <r>
    <n v="88"/>
    <x v="1"/>
    <x v="3"/>
    <x v="3"/>
    <n v="11"/>
    <x v="2"/>
    <s v="juvenil"/>
    <s v="bacterivor"/>
    <n v="0"/>
    <n v="0"/>
    <x v="2"/>
    <x v="1"/>
    <x v="1"/>
  </r>
  <r>
    <n v="89"/>
    <x v="1"/>
    <x v="3"/>
    <x v="3"/>
    <n v="11"/>
    <x v="7"/>
    <s v="juvenil"/>
    <s v="omnivor"/>
    <n v="0"/>
    <n v="0"/>
    <x v="6"/>
    <x v="4"/>
    <x v="1"/>
  </r>
  <r>
    <n v="90"/>
    <x v="1"/>
    <x v="3"/>
    <x v="3"/>
    <n v="11"/>
    <x v="12"/>
    <s v="female"/>
    <s v="herbivor"/>
    <n v="0"/>
    <n v="0"/>
    <x v="7"/>
    <x v="0"/>
    <x v="0"/>
  </r>
  <r>
    <n v="91"/>
    <x v="1"/>
    <x v="3"/>
    <x v="3"/>
    <n v="11"/>
    <x v="2"/>
    <s v="female"/>
    <s v="bacterivor"/>
    <n v="0"/>
    <n v="0"/>
    <x v="2"/>
    <x v="1"/>
    <x v="1"/>
  </r>
  <r>
    <n v="92"/>
    <x v="1"/>
    <x v="3"/>
    <x v="3"/>
    <n v="11"/>
    <x v="2"/>
    <s v="juvenil"/>
    <s v="bacterivor"/>
    <n v="0"/>
    <n v="0"/>
    <x v="2"/>
    <x v="1"/>
    <x v="1"/>
  </r>
  <r>
    <n v="93"/>
    <x v="1"/>
    <x v="3"/>
    <x v="3"/>
    <n v="11"/>
    <x v="1"/>
    <s v="male"/>
    <s v="herbivor"/>
    <n v="0"/>
    <n v="0"/>
    <x v="1"/>
    <x v="1"/>
    <x v="0"/>
  </r>
  <r>
    <n v="94"/>
    <x v="1"/>
    <x v="3"/>
    <x v="3"/>
    <n v="11"/>
    <x v="1"/>
    <s v="female"/>
    <s v="fungivor"/>
    <s v="Boleodorus"/>
    <n v="0"/>
    <x v="1"/>
    <x v="1"/>
    <x v="0"/>
  </r>
  <r>
    <n v="95"/>
    <x v="1"/>
    <x v="3"/>
    <x v="3"/>
    <n v="11"/>
    <x v="1"/>
    <s v="female"/>
    <s v="herbivor"/>
    <n v="0"/>
    <n v="0"/>
    <x v="1"/>
    <x v="1"/>
    <x v="0"/>
  </r>
  <r>
    <n v="96"/>
    <x v="1"/>
    <x v="3"/>
    <x v="3"/>
    <n v="11"/>
    <x v="1"/>
    <s v="female"/>
    <s v="fungivor"/>
    <n v="0"/>
    <n v="0"/>
    <x v="1"/>
    <x v="1"/>
    <x v="0"/>
  </r>
  <r>
    <n v="97"/>
    <x v="1"/>
    <x v="3"/>
    <x v="3"/>
    <n v="11"/>
    <x v="12"/>
    <s v="female"/>
    <s v="herbivor"/>
    <n v="0"/>
    <n v="0"/>
    <x v="7"/>
    <x v="0"/>
    <x v="0"/>
  </r>
  <r>
    <n v="98"/>
    <x v="1"/>
    <x v="3"/>
    <x v="3"/>
    <n v="11"/>
    <x v="2"/>
    <s v="juvenil"/>
    <s v="bacterivor"/>
    <n v="0"/>
    <n v="0"/>
    <x v="2"/>
    <x v="1"/>
    <x v="1"/>
  </r>
  <r>
    <n v="99"/>
    <x v="1"/>
    <x v="3"/>
    <x v="3"/>
    <n v="11"/>
    <x v="16"/>
    <s v="female"/>
    <s v="fungivor"/>
    <n v="0"/>
    <n v="0"/>
    <x v="3"/>
    <x v="1"/>
    <x v="1"/>
  </r>
  <r>
    <n v="100"/>
    <x v="1"/>
    <x v="3"/>
    <x v="3"/>
    <n v="11"/>
    <x v="5"/>
    <s v="juvenil"/>
    <s v="carnivor"/>
    <n v="0"/>
    <n v="0"/>
    <x v="4"/>
    <x v="2"/>
    <x v="1"/>
  </r>
  <r>
    <n v="1"/>
    <x v="1"/>
    <x v="4"/>
    <x v="4"/>
    <n v="14"/>
    <x v="1"/>
    <s v="female"/>
    <s v="fungivor"/>
    <s v="Boleodorus"/>
    <n v="0"/>
    <x v="1"/>
    <x v="1"/>
    <x v="0"/>
  </r>
  <r>
    <n v="2"/>
    <x v="1"/>
    <x v="4"/>
    <x v="4"/>
    <n v="14"/>
    <x v="13"/>
    <s v="juvenil"/>
    <s v="bacterivor"/>
    <s v="dauer"/>
    <n v="0"/>
    <x v="2"/>
    <x v="5"/>
    <x v="1"/>
  </r>
  <r>
    <n v="3"/>
    <x v="1"/>
    <x v="4"/>
    <x v="4"/>
    <n v="14"/>
    <x v="11"/>
    <s v="female"/>
    <s v="bacterivor"/>
    <n v="0"/>
    <n v="0"/>
    <x v="2"/>
    <x v="1"/>
    <x v="1"/>
  </r>
  <r>
    <n v="4"/>
    <x v="1"/>
    <x v="4"/>
    <x v="4"/>
    <n v="14"/>
    <x v="12"/>
    <s v="female"/>
    <s v="herbivor"/>
    <n v="0"/>
    <n v="0"/>
    <x v="7"/>
    <x v="0"/>
    <x v="0"/>
  </r>
  <r>
    <n v="5"/>
    <x v="1"/>
    <x v="4"/>
    <x v="4"/>
    <n v="14"/>
    <x v="1"/>
    <s v="female"/>
    <s v="fungivor"/>
    <s v="Boleodorus"/>
    <n v="0"/>
    <x v="1"/>
    <x v="1"/>
    <x v="0"/>
  </r>
  <r>
    <n v="6"/>
    <x v="1"/>
    <x v="4"/>
    <x v="4"/>
    <n v="14"/>
    <x v="1"/>
    <s v="female"/>
    <s v="fungivor"/>
    <s v="Boleodorus"/>
    <n v="0"/>
    <x v="1"/>
    <x v="1"/>
    <x v="0"/>
  </r>
  <r>
    <n v="7"/>
    <x v="1"/>
    <x v="4"/>
    <x v="4"/>
    <n v="14"/>
    <x v="1"/>
    <s v="female"/>
    <s v="herbivor"/>
    <n v="0"/>
    <n v="0"/>
    <x v="1"/>
    <x v="1"/>
    <x v="0"/>
  </r>
  <r>
    <n v="8"/>
    <x v="1"/>
    <x v="4"/>
    <x v="4"/>
    <n v="14"/>
    <x v="1"/>
    <s v="female"/>
    <s v="fungivor"/>
    <s v="Filenchus"/>
    <n v="0"/>
    <x v="1"/>
    <x v="1"/>
    <x v="0"/>
  </r>
  <r>
    <n v="9"/>
    <x v="1"/>
    <x v="4"/>
    <x v="4"/>
    <n v="14"/>
    <x v="1"/>
    <s v="female"/>
    <s v="fungivor"/>
    <n v="0"/>
    <n v="0"/>
    <x v="1"/>
    <x v="1"/>
    <x v="0"/>
  </r>
  <r>
    <n v="10"/>
    <x v="1"/>
    <x v="4"/>
    <x v="4"/>
    <n v="14"/>
    <x v="1"/>
    <s v="female"/>
    <s v="fungivor"/>
    <n v="0"/>
    <n v="0"/>
    <x v="1"/>
    <x v="1"/>
    <x v="0"/>
  </r>
  <r>
    <n v="11"/>
    <x v="1"/>
    <x v="4"/>
    <x v="4"/>
    <n v="14"/>
    <x v="1"/>
    <s v="female"/>
    <s v="fungivor"/>
    <s v="Filenchus"/>
    <n v="0"/>
    <x v="1"/>
    <x v="1"/>
    <x v="0"/>
  </r>
  <r>
    <n v="12"/>
    <x v="1"/>
    <x v="4"/>
    <x v="4"/>
    <n v="14"/>
    <x v="0"/>
    <s v="female"/>
    <s v="herbivor"/>
    <n v="0"/>
    <n v="0"/>
    <x v="0"/>
    <x v="0"/>
    <x v="0"/>
  </r>
  <r>
    <n v="13"/>
    <x v="1"/>
    <x v="4"/>
    <x v="4"/>
    <n v="14"/>
    <x v="16"/>
    <s v="female"/>
    <s v="fungivor"/>
    <n v="0"/>
    <n v="0"/>
    <x v="3"/>
    <x v="1"/>
    <x v="1"/>
  </r>
  <r>
    <n v="14"/>
    <x v="1"/>
    <x v="4"/>
    <x v="4"/>
    <n v="14"/>
    <x v="7"/>
    <s v="female"/>
    <s v="carnivor"/>
    <s v="x"/>
    <n v="0"/>
    <x v="6"/>
    <x v="4"/>
    <x v="1"/>
  </r>
  <r>
    <n v="15"/>
    <x v="1"/>
    <x v="4"/>
    <x v="4"/>
    <n v="14"/>
    <x v="1"/>
    <s v="female"/>
    <s v="fungivor"/>
    <s v="Boleodorus"/>
    <n v="0"/>
    <x v="1"/>
    <x v="1"/>
    <x v="0"/>
  </r>
  <r>
    <n v="16"/>
    <x v="1"/>
    <x v="4"/>
    <x v="4"/>
    <n v="14"/>
    <x v="8"/>
    <s v="juvenil"/>
    <s v="omnivor"/>
    <n v="0"/>
    <n v="0"/>
    <x v="6"/>
    <x v="2"/>
    <x v="1"/>
  </r>
  <r>
    <n v="17"/>
    <x v="1"/>
    <x v="4"/>
    <x v="4"/>
    <n v="14"/>
    <x v="8"/>
    <s v="female"/>
    <s v="omnivor"/>
    <n v="0"/>
    <n v="0"/>
    <x v="6"/>
    <x v="2"/>
    <x v="1"/>
  </r>
  <r>
    <n v="18"/>
    <x v="1"/>
    <x v="4"/>
    <x v="4"/>
    <n v="14"/>
    <x v="1"/>
    <s v="juvenil"/>
    <s v="fungivor"/>
    <s v="Boleodorus"/>
    <n v="0"/>
    <x v="1"/>
    <x v="1"/>
    <x v="0"/>
  </r>
  <r>
    <n v="19"/>
    <x v="1"/>
    <x v="4"/>
    <x v="4"/>
    <n v="14"/>
    <x v="1"/>
    <s v="female"/>
    <s v="herbivor"/>
    <n v="0"/>
    <n v="0"/>
    <x v="1"/>
    <x v="1"/>
    <x v="0"/>
  </r>
  <r>
    <n v="20"/>
    <x v="1"/>
    <x v="4"/>
    <x v="4"/>
    <n v="14"/>
    <x v="1"/>
    <s v="female"/>
    <s v="fungivor"/>
    <s v="Filenchus"/>
    <n v="0"/>
    <x v="1"/>
    <x v="1"/>
    <x v="0"/>
  </r>
  <r>
    <n v="21"/>
    <x v="1"/>
    <x v="4"/>
    <x v="4"/>
    <n v="14"/>
    <x v="2"/>
    <s v="juvenil"/>
    <s v="bacterivor"/>
    <n v="0"/>
    <n v="0"/>
    <x v="2"/>
    <x v="1"/>
    <x v="1"/>
  </r>
  <r>
    <n v="22"/>
    <x v="1"/>
    <x v="4"/>
    <x v="4"/>
    <n v="14"/>
    <x v="2"/>
    <s v="female"/>
    <s v="bacterivor"/>
    <n v="0"/>
    <n v="0"/>
    <x v="2"/>
    <x v="1"/>
    <x v="1"/>
  </r>
  <r>
    <n v="23"/>
    <x v="1"/>
    <x v="4"/>
    <x v="4"/>
    <n v="14"/>
    <x v="1"/>
    <s v="female"/>
    <s v="fungivor"/>
    <s v="Boleodorus"/>
    <n v="0"/>
    <x v="1"/>
    <x v="1"/>
    <x v="0"/>
  </r>
  <r>
    <n v="24"/>
    <x v="1"/>
    <x v="4"/>
    <x v="4"/>
    <n v="14"/>
    <x v="1"/>
    <s v="female"/>
    <s v="fungivor"/>
    <s v="Boleodorus"/>
    <n v="0"/>
    <x v="1"/>
    <x v="1"/>
    <x v="0"/>
  </r>
  <r>
    <n v="25"/>
    <x v="1"/>
    <x v="4"/>
    <x v="4"/>
    <n v="14"/>
    <x v="1"/>
    <s v="female"/>
    <s v="fungivor"/>
    <s v="Boleodorus"/>
    <n v="0"/>
    <x v="1"/>
    <x v="1"/>
    <x v="0"/>
  </r>
  <r>
    <n v="26"/>
    <x v="1"/>
    <x v="4"/>
    <x v="4"/>
    <n v="14"/>
    <x v="4"/>
    <s v="juvenil"/>
    <s v="fungivor"/>
    <n v="0"/>
    <n v="0"/>
    <x v="3"/>
    <x v="1"/>
    <x v="1"/>
  </r>
  <r>
    <n v="27"/>
    <x v="1"/>
    <x v="4"/>
    <x v="4"/>
    <n v="14"/>
    <x v="4"/>
    <s v="female"/>
    <s v="fungivor"/>
    <n v="0"/>
    <n v="0"/>
    <x v="3"/>
    <x v="1"/>
    <x v="1"/>
  </r>
  <r>
    <n v="28"/>
    <x v="1"/>
    <x v="4"/>
    <x v="4"/>
    <n v="14"/>
    <x v="2"/>
    <s v="juvenil"/>
    <s v="bacterivor"/>
    <n v="0"/>
    <n v="0"/>
    <x v="2"/>
    <x v="1"/>
    <x v="1"/>
  </r>
  <r>
    <n v="29"/>
    <x v="1"/>
    <x v="4"/>
    <x v="4"/>
    <n v="14"/>
    <x v="1"/>
    <s v="female"/>
    <s v="fungivor"/>
    <s v="Boleodorus"/>
    <n v="0"/>
    <x v="1"/>
    <x v="1"/>
    <x v="0"/>
  </r>
  <r>
    <n v="30"/>
    <x v="1"/>
    <x v="4"/>
    <x v="4"/>
    <n v="14"/>
    <x v="1"/>
    <s v="male"/>
    <s v="fungivor"/>
    <s v="Boleodorus"/>
    <n v="0"/>
    <x v="1"/>
    <x v="1"/>
    <x v="0"/>
  </r>
  <r>
    <n v="31"/>
    <x v="1"/>
    <x v="4"/>
    <x v="4"/>
    <n v="14"/>
    <x v="13"/>
    <s v="male"/>
    <s v="bacterivor"/>
    <n v="0"/>
    <n v="0"/>
    <x v="2"/>
    <x v="5"/>
    <x v="1"/>
  </r>
  <r>
    <n v="32"/>
    <x v="1"/>
    <x v="4"/>
    <x v="4"/>
    <n v="14"/>
    <x v="1"/>
    <s v="female"/>
    <s v="herbivor"/>
    <n v="0"/>
    <n v="0"/>
    <x v="1"/>
    <x v="1"/>
    <x v="0"/>
  </r>
  <r>
    <n v="33"/>
    <x v="1"/>
    <x v="4"/>
    <x v="4"/>
    <n v="14"/>
    <x v="13"/>
    <s v="female"/>
    <s v="bacterivor"/>
    <n v="0"/>
    <n v="0"/>
    <x v="2"/>
    <x v="5"/>
    <x v="1"/>
  </r>
  <r>
    <n v="34"/>
    <x v="1"/>
    <x v="4"/>
    <x v="4"/>
    <n v="14"/>
    <x v="1"/>
    <s v="female"/>
    <s v="fungivor"/>
    <n v="0"/>
    <n v="0"/>
    <x v="1"/>
    <x v="1"/>
    <x v="0"/>
  </r>
  <r>
    <n v="35"/>
    <x v="1"/>
    <x v="4"/>
    <x v="4"/>
    <n v="14"/>
    <x v="13"/>
    <s v="female"/>
    <s v="bacterivor"/>
    <n v="0"/>
    <n v="0"/>
    <x v="2"/>
    <x v="5"/>
    <x v="1"/>
  </r>
  <r>
    <n v="36"/>
    <x v="1"/>
    <x v="4"/>
    <x v="4"/>
    <n v="14"/>
    <x v="1"/>
    <s v="female"/>
    <s v="fungivor"/>
    <s v="Boleodorus"/>
    <n v="0"/>
    <x v="1"/>
    <x v="1"/>
    <x v="0"/>
  </r>
  <r>
    <n v="37"/>
    <x v="1"/>
    <x v="4"/>
    <x v="4"/>
    <n v="14"/>
    <x v="2"/>
    <s v="juvenil"/>
    <s v="bacterivor"/>
    <n v="0"/>
    <n v="0"/>
    <x v="2"/>
    <x v="1"/>
    <x v="1"/>
  </r>
  <r>
    <n v="38"/>
    <x v="1"/>
    <x v="4"/>
    <x v="4"/>
    <n v="14"/>
    <x v="1"/>
    <s v="female"/>
    <s v="fungivor"/>
    <s v="Filenchus"/>
    <n v="0"/>
    <x v="1"/>
    <x v="1"/>
    <x v="0"/>
  </r>
  <r>
    <n v="39"/>
    <x v="1"/>
    <x v="4"/>
    <x v="4"/>
    <n v="14"/>
    <x v="2"/>
    <s v="male"/>
    <s v="bacterivor"/>
    <n v="0"/>
    <n v="0"/>
    <x v="2"/>
    <x v="1"/>
    <x v="1"/>
  </r>
  <r>
    <n v="40"/>
    <x v="1"/>
    <x v="4"/>
    <x v="4"/>
    <n v="14"/>
    <x v="1"/>
    <s v="female"/>
    <s v="fungivor"/>
    <s v="Boleodorus"/>
    <n v="0"/>
    <x v="1"/>
    <x v="1"/>
    <x v="0"/>
  </r>
  <r>
    <n v="41"/>
    <x v="1"/>
    <x v="4"/>
    <x v="4"/>
    <n v="14"/>
    <x v="1"/>
    <s v="female"/>
    <s v="fungivor"/>
    <s v="Boleodorus"/>
    <n v="0"/>
    <x v="1"/>
    <x v="1"/>
    <x v="0"/>
  </r>
  <r>
    <n v="42"/>
    <x v="1"/>
    <x v="4"/>
    <x v="4"/>
    <n v="14"/>
    <x v="1"/>
    <s v="female"/>
    <s v="herbivor"/>
    <s v="Basiria"/>
    <n v="0"/>
    <x v="1"/>
    <x v="1"/>
    <x v="0"/>
  </r>
  <r>
    <n v="43"/>
    <x v="1"/>
    <x v="4"/>
    <x v="4"/>
    <n v="14"/>
    <x v="1"/>
    <s v="female"/>
    <s v="fungivor"/>
    <s v="Boleodorus"/>
    <n v="0"/>
    <x v="1"/>
    <x v="1"/>
    <x v="0"/>
  </r>
  <r>
    <n v="44"/>
    <x v="1"/>
    <x v="4"/>
    <x v="4"/>
    <n v="14"/>
    <x v="1"/>
    <s v="female"/>
    <s v="fungivor"/>
    <s v="Boleodorus"/>
    <n v="0"/>
    <x v="1"/>
    <x v="1"/>
    <x v="0"/>
  </r>
  <r>
    <n v="45"/>
    <x v="1"/>
    <x v="4"/>
    <x v="4"/>
    <n v="14"/>
    <x v="1"/>
    <s v="juvenil"/>
    <s v="herbivor"/>
    <n v="0"/>
    <n v="0"/>
    <x v="1"/>
    <x v="1"/>
    <x v="0"/>
  </r>
  <r>
    <n v="46"/>
    <x v="1"/>
    <x v="4"/>
    <x v="4"/>
    <n v="14"/>
    <x v="1"/>
    <s v="female"/>
    <s v="herbivor"/>
    <s v="Basiria"/>
    <n v="0"/>
    <x v="1"/>
    <x v="1"/>
    <x v="0"/>
  </r>
  <r>
    <n v="47"/>
    <x v="1"/>
    <x v="4"/>
    <x v="4"/>
    <n v="14"/>
    <x v="1"/>
    <s v="female"/>
    <s v="herbivor"/>
    <s v="Basiria"/>
    <n v="0"/>
    <x v="1"/>
    <x v="1"/>
    <x v="0"/>
  </r>
  <r>
    <n v="48"/>
    <x v="1"/>
    <x v="4"/>
    <x v="4"/>
    <n v="14"/>
    <x v="1"/>
    <s v="female"/>
    <s v="herbivor"/>
    <s v="Filenchus"/>
    <n v="0"/>
    <x v="1"/>
    <x v="1"/>
    <x v="0"/>
  </r>
  <r>
    <n v="49"/>
    <x v="1"/>
    <x v="4"/>
    <x v="4"/>
    <n v="14"/>
    <x v="1"/>
    <s v="female"/>
    <s v="fungivor"/>
    <s v="Boleodorus"/>
    <n v="0"/>
    <x v="1"/>
    <x v="1"/>
    <x v="0"/>
  </r>
  <r>
    <n v="50"/>
    <x v="1"/>
    <x v="4"/>
    <x v="4"/>
    <n v="14"/>
    <x v="4"/>
    <s v="juvenil"/>
    <s v="fungivor"/>
    <n v="0"/>
    <n v="0"/>
    <x v="3"/>
    <x v="1"/>
    <x v="1"/>
  </r>
  <r>
    <n v="51"/>
    <x v="1"/>
    <x v="4"/>
    <x v="4"/>
    <n v="14"/>
    <x v="1"/>
    <s v="female"/>
    <s v="fungivor"/>
    <s v="Boleodorus"/>
    <n v="0"/>
    <x v="1"/>
    <x v="1"/>
    <x v="0"/>
  </r>
  <r>
    <n v="52"/>
    <x v="1"/>
    <x v="4"/>
    <x v="4"/>
    <n v="14"/>
    <x v="2"/>
    <s v="juvenil"/>
    <s v="bacterivor"/>
    <n v="0"/>
    <n v="0"/>
    <x v="2"/>
    <x v="1"/>
    <x v="1"/>
  </r>
  <r>
    <n v="53"/>
    <x v="1"/>
    <x v="4"/>
    <x v="4"/>
    <n v="14"/>
    <x v="13"/>
    <s v="juvenil"/>
    <s v="bacterivor"/>
    <s v="dauer"/>
    <n v="0"/>
    <x v="2"/>
    <x v="5"/>
    <x v="1"/>
  </r>
  <r>
    <n v="54"/>
    <x v="1"/>
    <x v="4"/>
    <x v="4"/>
    <n v="14"/>
    <x v="1"/>
    <s v="juvenil"/>
    <s v="herbivor"/>
    <n v="0"/>
    <n v="0"/>
    <x v="1"/>
    <x v="1"/>
    <x v="0"/>
  </r>
  <r>
    <n v="55"/>
    <x v="1"/>
    <x v="4"/>
    <x v="4"/>
    <n v="14"/>
    <x v="1"/>
    <s v="female"/>
    <s v="fungivor"/>
    <s v="boleodorus"/>
    <n v="0"/>
    <x v="1"/>
    <x v="1"/>
    <x v="0"/>
  </r>
  <r>
    <n v="56"/>
    <x v="1"/>
    <x v="4"/>
    <x v="4"/>
    <n v="14"/>
    <x v="1"/>
    <s v="female"/>
    <s v="fungivor"/>
    <s v="Tylenchus"/>
    <n v="0"/>
    <x v="1"/>
    <x v="1"/>
    <x v="0"/>
  </r>
  <r>
    <n v="57"/>
    <x v="1"/>
    <x v="4"/>
    <x v="4"/>
    <n v="14"/>
    <x v="2"/>
    <s v="juvenil"/>
    <s v="bacterivor"/>
    <n v="0"/>
    <n v="0"/>
    <x v="2"/>
    <x v="1"/>
    <x v="1"/>
  </r>
  <r>
    <n v="58"/>
    <x v="1"/>
    <x v="4"/>
    <x v="4"/>
    <n v="14"/>
    <x v="13"/>
    <s v="juvenil"/>
    <s v="bacterivor"/>
    <n v="0"/>
    <n v="0"/>
    <x v="2"/>
    <x v="5"/>
    <x v="1"/>
  </r>
  <r>
    <n v="59"/>
    <x v="1"/>
    <x v="4"/>
    <x v="4"/>
    <n v="14"/>
    <x v="1"/>
    <s v="male"/>
    <s v="fungivor"/>
    <s v="Boleodorus"/>
    <n v="0"/>
    <x v="1"/>
    <x v="1"/>
    <x v="0"/>
  </r>
  <r>
    <n v="60"/>
    <x v="1"/>
    <x v="4"/>
    <x v="4"/>
    <n v="14"/>
    <x v="1"/>
    <s v="female"/>
    <s v="fungivor"/>
    <n v="0"/>
    <n v="0"/>
    <x v="1"/>
    <x v="1"/>
    <x v="0"/>
  </r>
  <r>
    <n v="61"/>
    <x v="1"/>
    <x v="4"/>
    <x v="4"/>
    <n v="14"/>
    <x v="13"/>
    <s v="juvenil"/>
    <s v="bacterivor"/>
    <s v="dauer"/>
    <n v="0"/>
    <x v="2"/>
    <x v="5"/>
    <x v="1"/>
  </r>
  <r>
    <n v="62"/>
    <x v="1"/>
    <x v="4"/>
    <x v="4"/>
    <n v="14"/>
    <x v="1"/>
    <s v="female"/>
    <s v="fungivor"/>
    <s v="Boleodorus"/>
    <n v="0"/>
    <x v="1"/>
    <x v="1"/>
    <x v="0"/>
  </r>
  <r>
    <n v="63"/>
    <x v="1"/>
    <x v="4"/>
    <x v="4"/>
    <n v="14"/>
    <x v="1"/>
    <s v="female"/>
    <s v="fungivor"/>
    <s v="Boleodorus"/>
    <n v="0"/>
    <x v="1"/>
    <x v="1"/>
    <x v="0"/>
  </r>
  <r>
    <n v="64"/>
    <x v="1"/>
    <x v="4"/>
    <x v="4"/>
    <n v="14"/>
    <x v="13"/>
    <s v="juvenil"/>
    <s v="bacterivor"/>
    <n v="0"/>
    <n v="0"/>
    <x v="2"/>
    <x v="5"/>
    <x v="1"/>
  </r>
  <r>
    <n v="65"/>
    <x v="1"/>
    <x v="4"/>
    <x v="4"/>
    <n v="14"/>
    <x v="13"/>
    <s v="juvenil"/>
    <s v="bacterivor"/>
    <n v="0"/>
    <n v="0"/>
    <x v="2"/>
    <x v="5"/>
    <x v="1"/>
  </r>
  <r>
    <n v="66"/>
    <x v="1"/>
    <x v="4"/>
    <x v="4"/>
    <n v="14"/>
    <x v="1"/>
    <s v="juvenil"/>
    <s v="herbivor"/>
    <s v="Basiria"/>
    <n v="0"/>
    <x v="1"/>
    <x v="1"/>
    <x v="0"/>
  </r>
  <r>
    <n v="67"/>
    <x v="1"/>
    <x v="4"/>
    <x v="4"/>
    <n v="14"/>
    <x v="1"/>
    <s v="female"/>
    <s v="fungivor"/>
    <s v="Boleodorus"/>
    <n v="0"/>
    <x v="1"/>
    <x v="1"/>
    <x v="0"/>
  </r>
  <r>
    <n v="68"/>
    <x v="1"/>
    <x v="4"/>
    <x v="4"/>
    <n v="14"/>
    <x v="2"/>
    <s v="juvenil"/>
    <s v="bacterivor"/>
    <n v="0"/>
    <n v="0"/>
    <x v="2"/>
    <x v="1"/>
    <x v="1"/>
  </r>
  <r>
    <n v="69"/>
    <x v="1"/>
    <x v="4"/>
    <x v="4"/>
    <n v="14"/>
    <x v="1"/>
    <s v="female"/>
    <s v="fungivor"/>
    <s v="Boleodorus"/>
    <n v="0"/>
    <x v="1"/>
    <x v="1"/>
    <x v="0"/>
  </r>
  <r>
    <n v="70"/>
    <x v="1"/>
    <x v="4"/>
    <x v="4"/>
    <n v="14"/>
    <x v="2"/>
    <s v="juvenil"/>
    <s v="bacterivor"/>
    <n v="0"/>
    <n v="0"/>
    <x v="2"/>
    <x v="1"/>
    <x v="1"/>
  </r>
  <r>
    <n v="71"/>
    <x v="1"/>
    <x v="4"/>
    <x v="4"/>
    <n v="14"/>
    <x v="1"/>
    <s v="female"/>
    <s v="herbivor"/>
    <s v="Basiria"/>
    <n v="0"/>
    <x v="1"/>
    <x v="1"/>
    <x v="0"/>
  </r>
  <r>
    <n v="72"/>
    <x v="1"/>
    <x v="4"/>
    <x v="4"/>
    <n v="14"/>
    <x v="2"/>
    <s v="female"/>
    <s v="bacterivor"/>
    <n v="0"/>
    <n v="0"/>
    <x v="2"/>
    <x v="1"/>
    <x v="1"/>
  </r>
  <r>
    <n v="73"/>
    <x v="1"/>
    <x v="4"/>
    <x v="4"/>
    <n v="14"/>
    <x v="13"/>
    <s v="juvenil"/>
    <s v="bacterivor"/>
    <n v="0"/>
    <n v="0"/>
    <x v="2"/>
    <x v="5"/>
    <x v="1"/>
  </r>
  <r>
    <n v="74"/>
    <x v="1"/>
    <x v="4"/>
    <x v="4"/>
    <n v="14"/>
    <x v="2"/>
    <s v="juvenil"/>
    <s v="bacterivor"/>
    <n v="0"/>
    <n v="0"/>
    <x v="2"/>
    <x v="1"/>
    <x v="1"/>
  </r>
  <r>
    <n v="75"/>
    <x v="1"/>
    <x v="4"/>
    <x v="4"/>
    <n v="14"/>
    <x v="2"/>
    <s v="juvenil"/>
    <s v="bacterivor"/>
    <n v="0"/>
    <n v="0"/>
    <x v="2"/>
    <x v="1"/>
    <x v="1"/>
  </r>
  <r>
    <n v="76"/>
    <x v="1"/>
    <x v="4"/>
    <x v="4"/>
    <n v="14"/>
    <x v="13"/>
    <s v="juvenil"/>
    <s v="bacterivor"/>
    <s v="dauer"/>
    <n v="0"/>
    <x v="2"/>
    <x v="5"/>
    <x v="1"/>
  </r>
  <r>
    <n v="77"/>
    <x v="1"/>
    <x v="4"/>
    <x v="4"/>
    <n v="14"/>
    <x v="4"/>
    <s v="female"/>
    <s v="fungivor"/>
    <n v="0"/>
    <n v="0"/>
    <x v="3"/>
    <x v="1"/>
    <x v="1"/>
  </r>
  <r>
    <n v="78"/>
    <x v="1"/>
    <x v="4"/>
    <x v="4"/>
    <n v="14"/>
    <x v="13"/>
    <s v="female"/>
    <s v="bacterivor"/>
    <n v="0"/>
    <n v="0"/>
    <x v="2"/>
    <x v="5"/>
    <x v="1"/>
  </r>
  <r>
    <n v="79"/>
    <x v="1"/>
    <x v="4"/>
    <x v="4"/>
    <n v="14"/>
    <x v="1"/>
    <s v="male"/>
    <s v="herbivor"/>
    <s v="Basiria"/>
    <n v="0"/>
    <x v="1"/>
    <x v="1"/>
    <x v="0"/>
  </r>
  <r>
    <n v="80"/>
    <x v="1"/>
    <x v="4"/>
    <x v="4"/>
    <n v="14"/>
    <x v="1"/>
    <s v="female"/>
    <s v="fungivor"/>
    <s v="Boleodorus"/>
    <n v="0"/>
    <x v="1"/>
    <x v="1"/>
    <x v="0"/>
  </r>
  <r>
    <n v="81"/>
    <x v="1"/>
    <x v="4"/>
    <x v="4"/>
    <n v="14"/>
    <x v="2"/>
    <s v="female"/>
    <s v="bacterivor"/>
    <n v="0"/>
    <n v="0"/>
    <x v="2"/>
    <x v="1"/>
    <x v="1"/>
  </r>
  <r>
    <n v="82"/>
    <x v="1"/>
    <x v="4"/>
    <x v="4"/>
    <n v="14"/>
    <x v="1"/>
    <s v="female"/>
    <s v="fungivor"/>
    <s v="Boleodorus"/>
    <n v="0"/>
    <x v="1"/>
    <x v="1"/>
    <x v="0"/>
  </r>
  <r>
    <n v="83"/>
    <x v="1"/>
    <x v="4"/>
    <x v="4"/>
    <n v="14"/>
    <x v="2"/>
    <s v="male"/>
    <s v="bacterivor"/>
    <n v="0"/>
    <n v="0"/>
    <x v="2"/>
    <x v="1"/>
    <x v="1"/>
  </r>
  <r>
    <n v="84"/>
    <x v="1"/>
    <x v="4"/>
    <x v="4"/>
    <n v="14"/>
    <x v="1"/>
    <s v="female"/>
    <s v="fungivor"/>
    <s v="Boleodorus"/>
    <n v="0"/>
    <x v="1"/>
    <x v="1"/>
    <x v="0"/>
  </r>
  <r>
    <n v="85"/>
    <x v="1"/>
    <x v="4"/>
    <x v="4"/>
    <n v="14"/>
    <x v="5"/>
    <s v="female"/>
    <s v="carnivor"/>
    <n v="0"/>
    <n v="0"/>
    <x v="4"/>
    <x v="2"/>
    <x v="1"/>
  </r>
  <r>
    <n v="86"/>
    <x v="1"/>
    <x v="4"/>
    <x v="4"/>
    <n v="14"/>
    <x v="1"/>
    <s v="female"/>
    <s v="herbivor"/>
    <s v="Basiria"/>
    <n v="0"/>
    <x v="1"/>
    <x v="1"/>
    <x v="0"/>
  </r>
  <r>
    <n v="87"/>
    <x v="1"/>
    <x v="4"/>
    <x v="4"/>
    <n v="14"/>
    <x v="16"/>
    <s v="male"/>
    <s v="fungivor"/>
    <n v="0"/>
    <n v="0"/>
    <x v="3"/>
    <x v="1"/>
    <x v="1"/>
  </r>
  <r>
    <n v="88"/>
    <x v="1"/>
    <x v="4"/>
    <x v="4"/>
    <n v="14"/>
    <x v="8"/>
    <s v="juvenil"/>
    <s v="omnivor"/>
    <n v="0"/>
    <n v="0"/>
    <x v="6"/>
    <x v="2"/>
    <x v="1"/>
  </r>
  <r>
    <n v="89"/>
    <x v="1"/>
    <x v="4"/>
    <x v="4"/>
    <n v="14"/>
    <x v="4"/>
    <s v="juvenil"/>
    <s v="fungivor"/>
    <n v="0"/>
    <n v="0"/>
    <x v="3"/>
    <x v="1"/>
    <x v="1"/>
  </r>
  <r>
    <n v="90"/>
    <x v="1"/>
    <x v="4"/>
    <x v="4"/>
    <n v="14"/>
    <x v="2"/>
    <s v="male"/>
    <s v="bacterivor"/>
    <n v="0"/>
    <n v="0"/>
    <x v="2"/>
    <x v="1"/>
    <x v="1"/>
  </r>
  <r>
    <n v="91"/>
    <x v="1"/>
    <x v="4"/>
    <x v="4"/>
    <n v="14"/>
    <x v="1"/>
    <s v="female"/>
    <s v="fungivor"/>
    <s v="Boleodorus"/>
    <n v="0"/>
    <x v="1"/>
    <x v="1"/>
    <x v="0"/>
  </r>
  <r>
    <n v="92"/>
    <x v="1"/>
    <x v="4"/>
    <x v="4"/>
    <n v="14"/>
    <x v="1"/>
    <s v="male"/>
    <s v="fungivor"/>
    <s v="Boleodorus"/>
    <n v="0"/>
    <x v="1"/>
    <x v="1"/>
    <x v="0"/>
  </r>
  <r>
    <n v="93"/>
    <x v="1"/>
    <x v="4"/>
    <x v="4"/>
    <n v="14"/>
    <x v="2"/>
    <s v="male"/>
    <s v="bacterivor"/>
    <n v="0"/>
    <n v="0"/>
    <x v="2"/>
    <x v="1"/>
    <x v="1"/>
  </r>
  <r>
    <n v="94"/>
    <x v="1"/>
    <x v="4"/>
    <x v="4"/>
    <n v="14"/>
    <x v="1"/>
    <s v="female"/>
    <s v="fungivor"/>
    <s v="Boleodorus"/>
    <n v="0"/>
    <x v="1"/>
    <x v="1"/>
    <x v="0"/>
  </r>
  <r>
    <n v="95"/>
    <x v="1"/>
    <x v="4"/>
    <x v="4"/>
    <n v="14"/>
    <x v="2"/>
    <s v="male"/>
    <s v="bacterivor"/>
    <n v="0"/>
    <n v="0"/>
    <x v="2"/>
    <x v="1"/>
    <x v="1"/>
  </r>
  <r>
    <n v="96"/>
    <x v="1"/>
    <x v="4"/>
    <x v="4"/>
    <n v="14"/>
    <x v="8"/>
    <s v="juvenil"/>
    <s v="omnivor"/>
    <n v="0"/>
    <n v="0"/>
    <x v="6"/>
    <x v="2"/>
    <x v="1"/>
  </r>
  <r>
    <n v="97"/>
    <x v="1"/>
    <x v="4"/>
    <x v="4"/>
    <n v="14"/>
    <x v="1"/>
    <s v="juvenil"/>
    <s v="fungivor"/>
    <s v="Tylenchus"/>
    <n v="0"/>
    <x v="1"/>
    <x v="1"/>
    <x v="0"/>
  </r>
  <r>
    <n v="98"/>
    <x v="1"/>
    <x v="4"/>
    <x v="4"/>
    <n v="14"/>
    <x v="2"/>
    <s v="female"/>
    <s v="bacterivor"/>
    <n v="0"/>
    <n v="0"/>
    <x v="2"/>
    <x v="1"/>
    <x v="1"/>
  </r>
  <r>
    <n v="99"/>
    <x v="1"/>
    <x v="4"/>
    <x v="4"/>
    <n v="14"/>
    <x v="16"/>
    <s v="female"/>
    <s v="fungivor"/>
    <n v="0"/>
    <n v="0"/>
    <x v="3"/>
    <x v="1"/>
    <x v="1"/>
  </r>
  <r>
    <n v="100"/>
    <x v="1"/>
    <x v="4"/>
    <x v="4"/>
    <n v="14"/>
    <x v="13"/>
    <s v="female"/>
    <s v="bacterivor"/>
    <n v="0"/>
    <n v="0"/>
    <x v="2"/>
    <x v="5"/>
    <x v="1"/>
  </r>
  <r>
    <n v="1"/>
    <x v="1"/>
    <x v="5"/>
    <x v="5"/>
    <n v="16"/>
    <x v="1"/>
    <s v="juvenil"/>
    <s v="herbivor"/>
    <s v="Basiria"/>
    <n v="0"/>
    <x v="1"/>
    <x v="1"/>
    <x v="0"/>
  </r>
  <r>
    <n v="2"/>
    <x v="1"/>
    <x v="5"/>
    <x v="5"/>
    <n v="16"/>
    <x v="12"/>
    <s v="female"/>
    <s v="herbivor"/>
    <n v="0"/>
    <n v="0"/>
    <x v="7"/>
    <x v="0"/>
    <x v="0"/>
  </r>
  <r>
    <n v="3"/>
    <x v="1"/>
    <x v="5"/>
    <x v="5"/>
    <n v="16"/>
    <x v="0"/>
    <s v="female"/>
    <s v="herbivor"/>
    <n v="0"/>
    <n v="0"/>
    <x v="0"/>
    <x v="0"/>
    <x v="0"/>
  </r>
  <r>
    <n v="4"/>
    <x v="1"/>
    <x v="5"/>
    <x v="5"/>
    <n v="16"/>
    <x v="13"/>
    <s v="male"/>
    <s v="bacterivor"/>
    <n v="0"/>
    <n v="0"/>
    <x v="2"/>
    <x v="5"/>
    <x v="1"/>
  </r>
  <r>
    <n v="5"/>
    <x v="1"/>
    <x v="5"/>
    <x v="5"/>
    <n v="16"/>
    <x v="12"/>
    <s v="female"/>
    <s v="herbivor"/>
    <n v="0"/>
    <n v="0"/>
    <x v="7"/>
    <x v="0"/>
    <x v="0"/>
  </r>
  <r>
    <n v="6"/>
    <x v="1"/>
    <x v="5"/>
    <x v="5"/>
    <n v="16"/>
    <x v="4"/>
    <s v="female"/>
    <s v="funghivor"/>
    <n v="0"/>
    <n v="0"/>
    <x v="3"/>
    <x v="1"/>
    <x v="1"/>
  </r>
  <r>
    <n v="7"/>
    <x v="1"/>
    <x v="5"/>
    <x v="5"/>
    <n v="16"/>
    <x v="0"/>
    <s v="female"/>
    <s v="herbivor"/>
    <n v="0"/>
    <n v="0"/>
    <x v="0"/>
    <x v="0"/>
    <x v="0"/>
  </r>
  <r>
    <n v="8"/>
    <x v="1"/>
    <x v="5"/>
    <x v="5"/>
    <n v="16"/>
    <x v="12"/>
    <s v="juvenil"/>
    <s v="herbivor"/>
    <n v="0"/>
    <n v="0"/>
    <x v="7"/>
    <x v="0"/>
    <x v="0"/>
  </r>
  <r>
    <n v="9"/>
    <x v="1"/>
    <x v="5"/>
    <x v="5"/>
    <n v="16"/>
    <x v="0"/>
    <s v="female"/>
    <s v="herbivor"/>
    <n v="0"/>
    <n v="0"/>
    <x v="0"/>
    <x v="0"/>
    <x v="0"/>
  </r>
  <r>
    <n v="10"/>
    <x v="1"/>
    <x v="5"/>
    <x v="5"/>
    <n v="16"/>
    <x v="12"/>
    <s v="juvenil"/>
    <s v="herbivor"/>
    <n v="0"/>
    <n v="0"/>
    <x v="7"/>
    <x v="0"/>
    <x v="0"/>
  </r>
  <r>
    <n v="11"/>
    <x v="1"/>
    <x v="5"/>
    <x v="5"/>
    <n v="16"/>
    <x v="12"/>
    <s v="female"/>
    <s v="herbivor"/>
    <n v="0"/>
    <n v="0"/>
    <x v="7"/>
    <x v="0"/>
    <x v="0"/>
  </r>
  <r>
    <n v="12"/>
    <x v="1"/>
    <x v="5"/>
    <x v="5"/>
    <n v="16"/>
    <x v="0"/>
    <s v="juvenil"/>
    <s v="herbivor"/>
    <n v="0"/>
    <n v="0"/>
    <x v="0"/>
    <x v="0"/>
    <x v="0"/>
  </r>
  <r>
    <n v="13"/>
    <x v="1"/>
    <x v="5"/>
    <x v="5"/>
    <n v="16"/>
    <x v="12"/>
    <s v="female"/>
    <s v="herbivor"/>
    <n v="0"/>
    <n v="0"/>
    <x v="7"/>
    <x v="0"/>
    <x v="0"/>
  </r>
  <r>
    <n v="14"/>
    <x v="1"/>
    <x v="5"/>
    <x v="5"/>
    <n v="16"/>
    <x v="7"/>
    <s v="juvenil"/>
    <s v="carnivor"/>
    <n v="0"/>
    <n v="0"/>
    <x v="6"/>
    <x v="4"/>
    <x v="1"/>
  </r>
  <r>
    <n v="15"/>
    <x v="1"/>
    <x v="5"/>
    <x v="5"/>
    <n v="16"/>
    <x v="2"/>
    <s v="juvenil"/>
    <s v="bacterivor"/>
    <s v="Eucephalobus"/>
    <n v="0"/>
    <x v="2"/>
    <x v="1"/>
    <x v="1"/>
  </r>
  <r>
    <n v="16"/>
    <x v="1"/>
    <x v="5"/>
    <x v="5"/>
    <n v="16"/>
    <x v="0"/>
    <s v="female"/>
    <s v="herbivor"/>
    <n v="0"/>
    <n v="0"/>
    <x v="0"/>
    <x v="0"/>
    <x v="0"/>
  </r>
  <r>
    <n v="17"/>
    <x v="1"/>
    <x v="5"/>
    <x v="5"/>
    <n v="16"/>
    <x v="12"/>
    <s v="juvenil"/>
    <s v="herbivor"/>
    <n v="0"/>
    <n v="0"/>
    <x v="7"/>
    <x v="0"/>
    <x v="0"/>
  </r>
  <r>
    <n v="18"/>
    <x v="1"/>
    <x v="5"/>
    <x v="5"/>
    <n v="16"/>
    <x v="0"/>
    <s v="female"/>
    <s v="herbivor"/>
    <n v="0"/>
    <n v="0"/>
    <x v="0"/>
    <x v="0"/>
    <x v="0"/>
  </r>
  <r>
    <n v="19"/>
    <x v="1"/>
    <x v="5"/>
    <x v="5"/>
    <n v="16"/>
    <x v="12"/>
    <s v="female"/>
    <s v="herbivor"/>
    <n v="0"/>
    <n v="0"/>
    <x v="7"/>
    <x v="0"/>
    <x v="0"/>
  </r>
  <r>
    <n v="20"/>
    <x v="1"/>
    <x v="5"/>
    <x v="5"/>
    <n v="16"/>
    <x v="0"/>
    <s v="female"/>
    <s v="herbivor"/>
    <n v="0"/>
    <n v="0"/>
    <x v="0"/>
    <x v="0"/>
    <x v="0"/>
  </r>
  <r>
    <n v="21"/>
    <x v="1"/>
    <x v="5"/>
    <x v="5"/>
    <n v="16"/>
    <x v="0"/>
    <s v="female"/>
    <s v="herbivor"/>
    <n v="0"/>
    <n v="0"/>
    <x v="0"/>
    <x v="0"/>
    <x v="0"/>
  </r>
  <r>
    <n v="22"/>
    <x v="1"/>
    <x v="5"/>
    <x v="5"/>
    <n v="16"/>
    <x v="13"/>
    <s v="female"/>
    <s v="bacterivor"/>
    <n v="0"/>
    <n v="0"/>
    <x v="2"/>
    <x v="5"/>
    <x v="1"/>
  </r>
  <r>
    <n v="23"/>
    <x v="1"/>
    <x v="5"/>
    <x v="5"/>
    <n v="16"/>
    <x v="12"/>
    <s v="female"/>
    <s v="herbivor"/>
    <n v="0"/>
    <n v="0"/>
    <x v="7"/>
    <x v="0"/>
    <x v="0"/>
  </r>
  <r>
    <n v="24"/>
    <x v="1"/>
    <x v="5"/>
    <x v="5"/>
    <n v="16"/>
    <x v="0"/>
    <s v="female"/>
    <s v="herbivor"/>
    <n v="0"/>
    <n v="0"/>
    <x v="0"/>
    <x v="0"/>
    <x v="0"/>
  </r>
  <r>
    <n v="25"/>
    <x v="1"/>
    <x v="5"/>
    <x v="5"/>
    <n v="16"/>
    <x v="12"/>
    <s v="female"/>
    <s v="herbivor"/>
    <n v="0"/>
    <n v="0"/>
    <x v="7"/>
    <x v="0"/>
    <x v="0"/>
  </r>
  <r>
    <n v="26"/>
    <x v="1"/>
    <x v="5"/>
    <x v="5"/>
    <n v="16"/>
    <x v="12"/>
    <s v="female"/>
    <s v="herbivor"/>
    <n v="0"/>
    <n v="0"/>
    <x v="7"/>
    <x v="0"/>
    <x v="0"/>
  </r>
  <r>
    <n v="27"/>
    <x v="1"/>
    <x v="5"/>
    <x v="5"/>
    <n v="16"/>
    <x v="0"/>
    <s v="female"/>
    <s v="herbivor"/>
    <n v="0"/>
    <n v="0"/>
    <x v="0"/>
    <x v="0"/>
    <x v="0"/>
  </r>
  <r>
    <n v="28"/>
    <x v="1"/>
    <x v="5"/>
    <x v="5"/>
    <n v="16"/>
    <x v="12"/>
    <s v="juvenil"/>
    <s v="herbivor"/>
    <n v="0"/>
    <n v="0"/>
    <x v="7"/>
    <x v="0"/>
    <x v="0"/>
  </r>
  <r>
    <n v="29"/>
    <x v="1"/>
    <x v="5"/>
    <x v="5"/>
    <n v="16"/>
    <x v="12"/>
    <s v="male"/>
    <s v="herbivor"/>
    <n v="0"/>
    <n v="0"/>
    <x v="7"/>
    <x v="0"/>
    <x v="0"/>
  </r>
  <r>
    <n v="30"/>
    <x v="1"/>
    <x v="5"/>
    <x v="5"/>
    <n v="16"/>
    <x v="12"/>
    <s v="juvenil"/>
    <s v="herbivor"/>
    <n v="0"/>
    <n v="0"/>
    <x v="7"/>
    <x v="0"/>
    <x v="0"/>
  </r>
  <r>
    <n v="31"/>
    <x v="1"/>
    <x v="5"/>
    <x v="5"/>
    <n v="16"/>
    <x v="2"/>
    <s v="female"/>
    <s v="bacterivor"/>
    <n v="0"/>
    <n v="0"/>
    <x v="2"/>
    <x v="1"/>
    <x v="1"/>
  </r>
  <r>
    <n v="32"/>
    <x v="1"/>
    <x v="5"/>
    <x v="5"/>
    <n v="16"/>
    <x v="0"/>
    <s v="female"/>
    <s v="herbivor"/>
    <n v="0"/>
    <n v="0"/>
    <x v="0"/>
    <x v="0"/>
    <x v="0"/>
  </r>
  <r>
    <n v="33"/>
    <x v="1"/>
    <x v="5"/>
    <x v="5"/>
    <n v="16"/>
    <x v="0"/>
    <s v="female"/>
    <s v="herbivor"/>
    <n v="0"/>
    <n v="0"/>
    <x v="0"/>
    <x v="0"/>
    <x v="0"/>
  </r>
  <r>
    <n v="34"/>
    <x v="1"/>
    <x v="5"/>
    <x v="5"/>
    <n v="16"/>
    <x v="12"/>
    <s v="female"/>
    <s v="herbivor"/>
    <n v="0"/>
    <n v="0"/>
    <x v="7"/>
    <x v="0"/>
    <x v="0"/>
  </r>
  <r>
    <n v="35"/>
    <x v="1"/>
    <x v="5"/>
    <x v="5"/>
    <n v="16"/>
    <x v="12"/>
    <s v="female"/>
    <s v="herbivor"/>
    <s v="x"/>
    <n v="0"/>
    <x v="7"/>
    <x v="0"/>
    <x v="0"/>
  </r>
  <r>
    <n v="36"/>
    <x v="1"/>
    <x v="5"/>
    <x v="5"/>
    <n v="16"/>
    <x v="0"/>
    <s v="juvenil"/>
    <s v="herbivor"/>
    <n v="0"/>
    <n v="0"/>
    <x v="0"/>
    <x v="0"/>
    <x v="0"/>
  </r>
  <r>
    <n v="37"/>
    <x v="1"/>
    <x v="5"/>
    <x v="5"/>
    <n v="16"/>
    <x v="13"/>
    <s v="dauer"/>
    <s v="bacterivor"/>
    <n v="0"/>
    <n v="0"/>
    <x v="2"/>
    <x v="5"/>
    <x v="1"/>
  </r>
  <r>
    <n v="38"/>
    <x v="1"/>
    <x v="5"/>
    <x v="5"/>
    <n v="16"/>
    <x v="12"/>
    <s v="juvenil"/>
    <s v="herbivor"/>
    <n v="0"/>
    <n v="0"/>
    <x v="7"/>
    <x v="0"/>
    <x v="0"/>
  </r>
  <r>
    <n v="39"/>
    <x v="1"/>
    <x v="5"/>
    <x v="5"/>
    <n v="16"/>
    <x v="19"/>
    <s v="female"/>
    <s v="bacterivor"/>
    <n v="0"/>
    <n v="0"/>
    <x v="2"/>
    <x v="5"/>
    <x v="1"/>
  </r>
  <r>
    <n v="40"/>
    <x v="1"/>
    <x v="5"/>
    <x v="5"/>
    <n v="16"/>
    <x v="12"/>
    <s v="female"/>
    <s v="herbivor"/>
    <n v="0"/>
    <n v="0"/>
    <x v="7"/>
    <x v="0"/>
    <x v="0"/>
  </r>
  <r>
    <n v="41"/>
    <x v="1"/>
    <x v="5"/>
    <x v="5"/>
    <n v="16"/>
    <x v="0"/>
    <s v="female"/>
    <s v="herbivor"/>
    <n v="0"/>
    <n v="0"/>
    <x v="0"/>
    <x v="0"/>
    <x v="0"/>
  </r>
  <r>
    <n v="42"/>
    <x v="1"/>
    <x v="5"/>
    <x v="5"/>
    <n v="16"/>
    <x v="12"/>
    <s v="female"/>
    <s v="herbivor"/>
    <n v="0"/>
    <n v="0"/>
    <x v="7"/>
    <x v="0"/>
    <x v="0"/>
  </r>
  <r>
    <n v="43"/>
    <x v="1"/>
    <x v="5"/>
    <x v="5"/>
    <n v="16"/>
    <x v="0"/>
    <s v="juvenil"/>
    <s v="herbivor"/>
    <n v="0"/>
    <n v="0"/>
    <x v="0"/>
    <x v="0"/>
    <x v="0"/>
  </r>
  <r>
    <n v="44"/>
    <x v="1"/>
    <x v="5"/>
    <x v="5"/>
    <n v="16"/>
    <x v="13"/>
    <s v="juvenil"/>
    <s v="bacterivor"/>
    <n v="0"/>
    <n v="0"/>
    <x v="2"/>
    <x v="5"/>
    <x v="1"/>
  </r>
  <r>
    <n v="45"/>
    <x v="1"/>
    <x v="5"/>
    <x v="5"/>
    <n v="16"/>
    <x v="7"/>
    <s v="juvenil"/>
    <s v="carnivor"/>
    <n v="0"/>
    <n v="0"/>
    <x v="6"/>
    <x v="4"/>
    <x v="1"/>
  </r>
  <r>
    <n v="46"/>
    <x v="1"/>
    <x v="5"/>
    <x v="5"/>
    <n v="16"/>
    <x v="12"/>
    <s v="male"/>
    <s v="herbivor"/>
    <n v="0"/>
    <n v="0"/>
    <x v="7"/>
    <x v="0"/>
    <x v="0"/>
  </r>
  <r>
    <n v="47"/>
    <x v="1"/>
    <x v="5"/>
    <x v="5"/>
    <n v="16"/>
    <x v="12"/>
    <s v="female"/>
    <s v="herbivor"/>
    <n v="0"/>
    <n v="0"/>
    <x v="7"/>
    <x v="0"/>
    <x v="0"/>
  </r>
  <r>
    <n v="48"/>
    <x v="1"/>
    <x v="5"/>
    <x v="5"/>
    <n v="16"/>
    <x v="0"/>
    <s v="female"/>
    <s v="herbivor"/>
    <n v="0"/>
    <n v="0"/>
    <x v="0"/>
    <x v="0"/>
    <x v="0"/>
  </r>
  <r>
    <n v="49"/>
    <x v="1"/>
    <x v="5"/>
    <x v="5"/>
    <n v="16"/>
    <x v="11"/>
    <s v="female"/>
    <s v="bacterivor"/>
    <n v="0"/>
    <n v="0"/>
    <x v="2"/>
    <x v="1"/>
    <x v="1"/>
  </r>
  <r>
    <n v="50"/>
    <x v="1"/>
    <x v="5"/>
    <x v="5"/>
    <n v="16"/>
    <x v="0"/>
    <s v="female"/>
    <s v="herbivor"/>
    <n v="0"/>
    <n v="0"/>
    <x v="0"/>
    <x v="0"/>
    <x v="0"/>
  </r>
  <r>
    <n v="51"/>
    <x v="1"/>
    <x v="5"/>
    <x v="5"/>
    <n v="16"/>
    <x v="0"/>
    <s v="female"/>
    <s v="herbivor"/>
    <n v="0"/>
    <n v="0"/>
    <x v="0"/>
    <x v="0"/>
    <x v="0"/>
  </r>
  <r>
    <n v="52"/>
    <x v="1"/>
    <x v="5"/>
    <x v="5"/>
    <n v="16"/>
    <x v="2"/>
    <s v="juvenil"/>
    <s v="bacterivor"/>
    <n v="0"/>
    <n v="0"/>
    <x v="2"/>
    <x v="1"/>
    <x v="1"/>
  </r>
  <r>
    <n v="53"/>
    <x v="1"/>
    <x v="5"/>
    <x v="5"/>
    <n v="16"/>
    <x v="12"/>
    <s v="female"/>
    <s v="herbivor"/>
    <n v="0"/>
    <n v="0"/>
    <x v="7"/>
    <x v="0"/>
    <x v="0"/>
  </r>
  <r>
    <n v="54"/>
    <x v="1"/>
    <x v="5"/>
    <x v="5"/>
    <n v="16"/>
    <x v="12"/>
    <s v="juvenil"/>
    <s v="herbivor"/>
    <n v="0"/>
    <n v="0"/>
    <x v="7"/>
    <x v="0"/>
    <x v="0"/>
  </r>
  <r>
    <n v="55"/>
    <x v="1"/>
    <x v="5"/>
    <x v="5"/>
    <n v="16"/>
    <x v="11"/>
    <s v="female"/>
    <s v="bacterivor"/>
    <n v="0"/>
    <n v="0"/>
    <x v="2"/>
    <x v="1"/>
    <x v="1"/>
  </r>
  <r>
    <n v="56"/>
    <x v="1"/>
    <x v="5"/>
    <x v="5"/>
    <n v="16"/>
    <x v="12"/>
    <s v="juvenil"/>
    <s v="herbivor"/>
    <n v="0"/>
    <n v="0"/>
    <x v="7"/>
    <x v="0"/>
    <x v="0"/>
  </r>
  <r>
    <n v="57"/>
    <x v="1"/>
    <x v="5"/>
    <x v="5"/>
    <n v="16"/>
    <x v="12"/>
    <s v="female"/>
    <s v="herbivor"/>
    <n v="0"/>
    <n v="0"/>
    <x v="7"/>
    <x v="0"/>
    <x v="0"/>
  </r>
  <r>
    <n v="58"/>
    <x v="1"/>
    <x v="5"/>
    <x v="5"/>
    <n v="16"/>
    <x v="12"/>
    <s v="female"/>
    <s v="herbivor"/>
    <n v="0"/>
    <n v="0"/>
    <x v="7"/>
    <x v="0"/>
    <x v="0"/>
  </r>
  <r>
    <n v="59"/>
    <x v="1"/>
    <x v="5"/>
    <x v="5"/>
    <n v="16"/>
    <x v="0"/>
    <s v="female"/>
    <s v="herbivor"/>
    <n v="0"/>
    <n v="0"/>
    <x v="0"/>
    <x v="0"/>
    <x v="0"/>
  </r>
  <r>
    <n v="60"/>
    <x v="1"/>
    <x v="5"/>
    <x v="5"/>
    <n v="16"/>
    <x v="11"/>
    <s v="female"/>
    <s v="bacterivor"/>
    <s v="x"/>
    <n v="0"/>
    <x v="2"/>
    <x v="1"/>
    <x v="1"/>
  </r>
  <r>
    <n v="61"/>
    <x v="1"/>
    <x v="5"/>
    <x v="5"/>
    <n v="16"/>
    <x v="0"/>
    <s v="female"/>
    <s v="herbivor"/>
    <n v="0"/>
    <n v="0"/>
    <x v="0"/>
    <x v="0"/>
    <x v="0"/>
  </r>
  <r>
    <n v="62"/>
    <x v="1"/>
    <x v="5"/>
    <x v="5"/>
    <n v="16"/>
    <x v="12"/>
    <s v="juvenil"/>
    <s v="herbivor"/>
    <n v="0"/>
    <n v="0"/>
    <x v="7"/>
    <x v="0"/>
    <x v="0"/>
  </r>
  <r>
    <n v="63"/>
    <x v="1"/>
    <x v="5"/>
    <x v="5"/>
    <n v="16"/>
    <x v="0"/>
    <s v="female"/>
    <s v="herbivor"/>
    <n v="0"/>
    <n v="0"/>
    <x v="0"/>
    <x v="0"/>
    <x v="0"/>
  </r>
  <r>
    <n v="64"/>
    <x v="1"/>
    <x v="5"/>
    <x v="5"/>
    <n v="16"/>
    <x v="12"/>
    <s v="female"/>
    <s v="herbivor"/>
    <n v="0"/>
    <n v="0"/>
    <x v="7"/>
    <x v="0"/>
    <x v="0"/>
  </r>
  <r>
    <n v="65"/>
    <x v="1"/>
    <x v="5"/>
    <x v="5"/>
    <n v="16"/>
    <x v="0"/>
    <s v="female"/>
    <s v="herbivor"/>
    <n v="0"/>
    <n v="0"/>
    <x v="0"/>
    <x v="0"/>
    <x v="0"/>
  </r>
  <r>
    <n v="66"/>
    <x v="1"/>
    <x v="5"/>
    <x v="5"/>
    <n v="16"/>
    <x v="12"/>
    <s v="juvenil"/>
    <s v="herbivor"/>
    <n v="0"/>
    <n v="0"/>
    <x v="7"/>
    <x v="0"/>
    <x v="0"/>
  </r>
  <r>
    <n v="67"/>
    <x v="1"/>
    <x v="5"/>
    <x v="5"/>
    <n v="16"/>
    <x v="11"/>
    <s v="juvenil"/>
    <s v="bacterivor"/>
    <n v="0"/>
    <n v="0"/>
    <x v="2"/>
    <x v="1"/>
    <x v="1"/>
  </r>
  <r>
    <n v="68"/>
    <x v="1"/>
    <x v="5"/>
    <x v="5"/>
    <n v="16"/>
    <x v="0"/>
    <s v="female"/>
    <s v="herbivor"/>
    <n v="0"/>
    <n v="0"/>
    <x v="0"/>
    <x v="0"/>
    <x v="0"/>
  </r>
  <r>
    <n v="69"/>
    <x v="1"/>
    <x v="5"/>
    <x v="5"/>
    <n v="16"/>
    <x v="0"/>
    <s v="juvenil"/>
    <s v="herbivor"/>
    <n v="0"/>
    <n v="0"/>
    <x v="0"/>
    <x v="0"/>
    <x v="0"/>
  </r>
  <r>
    <n v="70"/>
    <x v="1"/>
    <x v="5"/>
    <x v="5"/>
    <n v="16"/>
    <x v="7"/>
    <s v="juvenil"/>
    <s v="carnivor"/>
    <n v="0"/>
    <n v="0"/>
    <x v="6"/>
    <x v="4"/>
    <x v="1"/>
  </r>
  <r>
    <n v="71"/>
    <x v="1"/>
    <x v="5"/>
    <x v="5"/>
    <n v="16"/>
    <x v="12"/>
    <s v="female"/>
    <s v="herbivor"/>
    <n v="0"/>
    <n v="0"/>
    <x v="7"/>
    <x v="0"/>
    <x v="0"/>
  </r>
  <r>
    <n v="72"/>
    <x v="1"/>
    <x v="5"/>
    <x v="5"/>
    <n v="16"/>
    <x v="0"/>
    <s v="female"/>
    <s v="herbivor"/>
    <n v="0"/>
    <n v="0"/>
    <x v="0"/>
    <x v="0"/>
    <x v="0"/>
  </r>
  <r>
    <n v="73"/>
    <x v="1"/>
    <x v="5"/>
    <x v="5"/>
    <n v="16"/>
    <x v="7"/>
    <s v="juvenil"/>
    <s v="carnivor"/>
    <n v="0"/>
    <n v="0"/>
    <x v="6"/>
    <x v="4"/>
    <x v="1"/>
  </r>
  <r>
    <n v="74"/>
    <x v="1"/>
    <x v="5"/>
    <x v="5"/>
    <n v="16"/>
    <x v="13"/>
    <s v="female"/>
    <s v="bacterivor"/>
    <n v="0"/>
    <n v="0"/>
    <x v="2"/>
    <x v="5"/>
    <x v="1"/>
  </r>
  <r>
    <n v="75"/>
    <x v="1"/>
    <x v="5"/>
    <x v="5"/>
    <n v="16"/>
    <x v="12"/>
    <s v="female"/>
    <s v="herbivor"/>
    <n v="0"/>
    <n v="0"/>
    <x v="7"/>
    <x v="0"/>
    <x v="0"/>
  </r>
  <r>
    <n v="76"/>
    <x v="1"/>
    <x v="5"/>
    <x v="5"/>
    <n v="16"/>
    <x v="12"/>
    <s v="juvenil"/>
    <s v="herbivor"/>
    <n v="0"/>
    <n v="0"/>
    <x v="7"/>
    <x v="0"/>
    <x v="0"/>
  </r>
  <r>
    <n v="77"/>
    <x v="1"/>
    <x v="5"/>
    <x v="5"/>
    <n v="16"/>
    <x v="11"/>
    <s v="male"/>
    <s v="bacterivor"/>
    <n v="0"/>
    <n v="0"/>
    <x v="2"/>
    <x v="1"/>
    <x v="1"/>
  </r>
  <r>
    <n v="78"/>
    <x v="1"/>
    <x v="5"/>
    <x v="5"/>
    <n v="16"/>
    <x v="12"/>
    <s v="female"/>
    <s v="herbivor"/>
    <n v="0"/>
    <n v="0"/>
    <x v="7"/>
    <x v="0"/>
    <x v="0"/>
  </r>
  <r>
    <n v="79"/>
    <x v="1"/>
    <x v="5"/>
    <x v="5"/>
    <n v="16"/>
    <x v="13"/>
    <s v="male"/>
    <s v="bacterivor"/>
    <n v="0"/>
    <n v="0"/>
    <x v="2"/>
    <x v="5"/>
    <x v="1"/>
  </r>
  <r>
    <n v="80"/>
    <x v="1"/>
    <x v="5"/>
    <x v="5"/>
    <n v="16"/>
    <x v="12"/>
    <s v="male"/>
    <s v="herbivor"/>
    <n v="0"/>
    <n v="0"/>
    <x v="7"/>
    <x v="0"/>
    <x v="0"/>
  </r>
  <r>
    <n v="81"/>
    <x v="1"/>
    <x v="5"/>
    <x v="5"/>
    <n v="16"/>
    <x v="12"/>
    <s v="female"/>
    <s v="herbivor"/>
    <n v="0"/>
    <n v="0"/>
    <x v="7"/>
    <x v="0"/>
    <x v="0"/>
  </r>
  <r>
    <n v="82"/>
    <x v="1"/>
    <x v="5"/>
    <x v="5"/>
    <n v="16"/>
    <x v="12"/>
    <s v="female"/>
    <s v="herbivor"/>
    <n v="0"/>
    <n v="0"/>
    <x v="7"/>
    <x v="0"/>
    <x v="0"/>
  </r>
  <r>
    <n v="83"/>
    <x v="1"/>
    <x v="5"/>
    <x v="5"/>
    <n v="16"/>
    <x v="12"/>
    <s v="female"/>
    <s v="herbivor"/>
    <n v="0"/>
    <n v="0"/>
    <x v="7"/>
    <x v="0"/>
    <x v="0"/>
  </r>
  <r>
    <n v="84"/>
    <x v="1"/>
    <x v="5"/>
    <x v="5"/>
    <n v="16"/>
    <x v="12"/>
    <s v="female"/>
    <s v="herbivor"/>
    <n v="0"/>
    <n v="0"/>
    <x v="7"/>
    <x v="0"/>
    <x v="0"/>
  </r>
  <r>
    <n v="85"/>
    <x v="1"/>
    <x v="5"/>
    <x v="5"/>
    <n v="16"/>
    <x v="12"/>
    <s v="juvenil"/>
    <s v="herbivor"/>
    <n v="0"/>
    <n v="0"/>
    <x v="7"/>
    <x v="0"/>
    <x v="0"/>
  </r>
  <r>
    <n v="86"/>
    <x v="1"/>
    <x v="5"/>
    <x v="5"/>
    <n v="16"/>
    <x v="7"/>
    <s v="juvenil"/>
    <s v="carnivor"/>
    <n v="0"/>
    <n v="0"/>
    <x v="6"/>
    <x v="4"/>
    <x v="1"/>
  </r>
  <r>
    <n v="87"/>
    <x v="1"/>
    <x v="5"/>
    <x v="5"/>
    <n v="16"/>
    <x v="2"/>
    <s v="female"/>
    <s v="bacterivor"/>
    <n v="0"/>
    <n v="0"/>
    <x v="2"/>
    <x v="1"/>
    <x v="1"/>
  </r>
  <r>
    <n v="88"/>
    <x v="1"/>
    <x v="5"/>
    <x v="5"/>
    <n v="16"/>
    <x v="12"/>
    <s v="female"/>
    <s v="herbivor"/>
    <n v="0"/>
    <n v="0"/>
    <x v="7"/>
    <x v="0"/>
    <x v="0"/>
  </r>
  <r>
    <n v="89"/>
    <x v="1"/>
    <x v="5"/>
    <x v="5"/>
    <n v="16"/>
    <x v="12"/>
    <s v="female"/>
    <s v="herbivor"/>
    <n v="0"/>
    <n v="0"/>
    <x v="7"/>
    <x v="0"/>
    <x v="0"/>
  </r>
  <r>
    <n v="90"/>
    <x v="1"/>
    <x v="5"/>
    <x v="5"/>
    <n v="16"/>
    <x v="12"/>
    <s v="juvenil"/>
    <s v="herbivor"/>
    <n v="0"/>
    <n v="0"/>
    <x v="7"/>
    <x v="0"/>
    <x v="0"/>
  </r>
  <r>
    <n v="91"/>
    <x v="1"/>
    <x v="5"/>
    <x v="5"/>
    <n v="16"/>
    <x v="0"/>
    <s v="juvenil"/>
    <s v="herbivor"/>
    <n v="0"/>
    <n v="0"/>
    <x v="0"/>
    <x v="0"/>
    <x v="0"/>
  </r>
  <r>
    <n v="92"/>
    <x v="1"/>
    <x v="5"/>
    <x v="5"/>
    <n v="16"/>
    <x v="2"/>
    <s v="female"/>
    <s v="bacterivor"/>
    <n v="0"/>
    <n v="0"/>
    <x v="2"/>
    <x v="1"/>
    <x v="1"/>
  </r>
  <r>
    <n v="93"/>
    <x v="1"/>
    <x v="5"/>
    <x v="5"/>
    <n v="16"/>
    <x v="12"/>
    <s v="female"/>
    <s v="herbivor"/>
    <n v="0"/>
    <n v="0"/>
    <x v="7"/>
    <x v="0"/>
    <x v="0"/>
  </r>
  <r>
    <n v="94"/>
    <x v="1"/>
    <x v="5"/>
    <x v="5"/>
    <n v="16"/>
    <x v="16"/>
    <s v="female"/>
    <s v="funghivor"/>
    <n v="0"/>
    <n v="0"/>
    <x v="3"/>
    <x v="1"/>
    <x v="1"/>
  </r>
  <r>
    <n v="95"/>
    <x v="1"/>
    <x v="5"/>
    <x v="5"/>
    <n v="16"/>
    <x v="4"/>
    <s v="juvenil"/>
    <s v="funghivor"/>
    <n v="0"/>
    <n v="0"/>
    <x v="3"/>
    <x v="1"/>
    <x v="1"/>
  </r>
  <r>
    <n v="96"/>
    <x v="1"/>
    <x v="5"/>
    <x v="5"/>
    <n v="16"/>
    <x v="12"/>
    <s v="juvenil"/>
    <s v="herbivor"/>
    <n v="0"/>
    <n v="0"/>
    <x v="7"/>
    <x v="0"/>
    <x v="0"/>
  </r>
  <r>
    <n v="97"/>
    <x v="1"/>
    <x v="5"/>
    <x v="5"/>
    <n v="16"/>
    <x v="13"/>
    <s v="dauer"/>
    <s v="bacterivor"/>
    <n v="0"/>
    <n v="0"/>
    <x v="2"/>
    <x v="5"/>
    <x v="1"/>
  </r>
  <r>
    <n v="98"/>
    <x v="1"/>
    <x v="5"/>
    <x v="5"/>
    <n v="16"/>
    <x v="2"/>
    <s v="female"/>
    <s v="bacterivor"/>
    <n v="0"/>
    <n v="0"/>
    <x v="2"/>
    <x v="1"/>
    <x v="1"/>
  </r>
  <r>
    <n v="99"/>
    <x v="1"/>
    <x v="5"/>
    <x v="5"/>
    <n v="16"/>
    <x v="12"/>
    <s v="female"/>
    <s v="herbivor"/>
    <n v="0"/>
    <n v="0"/>
    <x v="7"/>
    <x v="0"/>
    <x v="0"/>
  </r>
  <r>
    <n v="100"/>
    <x v="1"/>
    <x v="5"/>
    <x v="5"/>
    <n v="16"/>
    <x v="2"/>
    <s v="male"/>
    <s v="bacterivor"/>
    <n v="0"/>
    <n v="0"/>
    <x v="2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41:R74" firstHeaderRow="1" firstDataRow="3" firstDataCol="3"/>
  <pivotFields count="15">
    <pivotField compact="0" outline="0" showAl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compact="0" outline="0" showAll="0"/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defaultSubtotal="0">
      <items count="12">
        <item h="1" x="8"/>
        <item m="1" x="11"/>
        <item x="3"/>
        <item x="2"/>
        <item x="6"/>
        <item x="10"/>
        <item x="0"/>
        <item x="7"/>
        <item x="1"/>
        <item x="4"/>
        <item x="9"/>
        <item h="1" x="5"/>
      </items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</pivotField>
    <pivotField compact="0" outline="0" showAll="0" defaultSubtotal="0"/>
    <pivotField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</pivotField>
    <pivotField compact="0" outline="0" showAll="0" defaultSubtotal="0">
      <items count="8">
        <item h="1" x="4"/>
        <item x="5"/>
        <item n="fungivore" sd="0" x="1"/>
        <item n="bacterivore" x="0"/>
        <item n="omnivore" x="3"/>
        <item n="herbivore" sd="0" x="6"/>
        <item n="carnivore" x="7"/>
        <item h="1" x="2"/>
      </items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2">
    <field x="10"/>
    <field x="11"/>
  </colFields>
  <colItems count="15">
    <i>
      <x v="2"/>
      <x v="2"/>
    </i>
    <i r="1">
      <x v="3"/>
    </i>
    <i r="1">
      <x v="4"/>
    </i>
    <i>
      <x v="3"/>
      <x v="1"/>
    </i>
    <i r="1">
      <x v="2"/>
    </i>
    <i r="1">
      <x v="4"/>
    </i>
    <i>
      <x v="4"/>
      <x v="4"/>
    </i>
    <i r="1">
      <x v="5"/>
    </i>
    <i>
      <x v="5"/>
      <x v="3"/>
    </i>
    <i>
      <x v="6"/>
      <x v="3"/>
    </i>
    <i>
      <x v="7"/>
      <x v="3"/>
    </i>
    <i>
      <x v="8"/>
      <x v="2"/>
    </i>
    <i>
      <x v="9"/>
      <x v="4"/>
    </i>
    <i>
      <x v="10"/>
      <x v="5"/>
    </i>
    <i t="grand">
      <x/>
    </i>
  </colItems>
  <dataFields count="1">
    <dataField name="Anzahl von Family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compact="0" compactData="0" gridDropZones="1" multipleFieldFilters="0" chartFormat="1">
  <location ref="A3:I35" firstHeaderRow="1" firstDataRow="2" firstDataCol="3"/>
  <pivotFields count="15">
    <pivotField compact="0" outline="0" showAl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compact="0" outline="0" showAll="0"/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>
      <items count="12">
        <item h="1" x="8"/>
        <item m="1" x="11"/>
        <item x="3"/>
        <item x="2"/>
        <item x="6"/>
        <item x="10"/>
        <item x="0"/>
        <item x="7"/>
        <item x="1"/>
        <item x="4"/>
        <item x="9"/>
        <item h="1" x="5"/>
      </items>
    </pivotField>
    <pivotField compact="0" outline="0" showAll="0" defaultSubtotal="0"/>
    <pivotField compact="0" outline="0" showAll="0" defaultSubtotal="0"/>
    <pivotField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</pivotField>
    <pivotField axis="axisCol" compact="0" outline="0" showAll="0" defaultSubtotal="0">
      <items count="8">
        <item h="1" x="4"/>
        <item h="1" x="5"/>
        <item n="fungivore" sd="0" x="1"/>
        <item n="bacterivore" x="0"/>
        <item n="omnivore" x="3"/>
        <item n="herbivore" x="6"/>
        <item n="carnivore" x="7"/>
        <item h="1" x="2"/>
      </items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1">
    <field x="14"/>
  </colFields>
  <colItems count="6">
    <i>
      <x v="2"/>
    </i>
    <i>
      <x v="3"/>
    </i>
    <i>
      <x v="4"/>
    </i>
    <i>
      <x v="5"/>
    </i>
    <i>
      <x v="6"/>
    </i>
    <i t="grand">
      <x/>
    </i>
  </colItems>
  <dataFields count="1">
    <dataField name="Anzahl von Family" fld="5" subtotal="count" baseField="0" baseItem="0"/>
  </dataFields>
  <chartFormats count="1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167:X202" firstHeaderRow="1" firstDataRow="5" firstDataCol="3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dataField="1" compact="0" outline="0" showAll="0" defaultSubtotal="0">
      <items count="32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8"/>
        <item m="1" x="11"/>
        <item x="3"/>
        <item x="2"/>
        <item x="6"/>
        <item x="10"/>
        <item x="0"/>
        <item x="7"/>
        <item x="1"/>
        <item x="4"/>
        <item x="9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4">
        <item h="1"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h="1" sd="0" x="4"/>
        <item sd="0" x="5"/>
        <item n="fungivore" sd="0" x="1"/>
        <item n="bacterivore" sd="0" x="0"/>
        <item n="omnivore" sd="0" x="3"/>
        <item n="herbivore" h="1" sd="0" x="6"/>
        <item n="carnivore" sd="0" x="7"/>
        <item h="1" sd="0" x="2"/>
        <item t="default" sd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4">
    <field x="5"/>
    <field x="11"/>
    <field x="14"/>
    <field x="13"/>
  </colFields>
  <colItems count="21">
    <i>
      <x v="2"/>
      <x v="4"/>
      <x v="3"/>
    </i>
    <i>
      <x v="3"/>
      <x v="4"/>
      <x v="6"/>
    </i>
    <i>
      <x v="4"/>
      <x v="2"/>
      <x v="2"/>
    </i>
    <i>
      <x v="5"/>
      <x v="2"/>
      <x v="2"/>
    </i>
    <i>
      <x v="6"/>
      <x v="2"/>
      <x v="2"/>
    </i>
    <i>
      <x v="7"/>
      <x v="5"/>
      <x v="4"/>
    </i>
    <i>
      <x v="8"/>
      <x v="5"/>
      <x v="4"/>
    </i>
    <i>
      <x v="9"/>
      <x v="2"/>
      <x v="3"/>
    </i>
    <i>
      <x v="11"/>
      <x v="3"/>
      <x v="2"/>
    </i>
    <i>
      <x v="12"/>
      <x v="1"/>
      <x v="3"/>
    </i>
    <i>
      <x v="13"/>
      <x v="5"/>
      <x v="6"/>
    </i>
    <i>
      <x v="17"/>
      <x v="4"/>
      <x v="2"/>
    </i>
    <i>
      <x v="18"/>
      <x v="4"/>
      <x v="6"/>
    </i>
    <i>
      <x v="19"/>
      <x v="4"/>
      <x v="4"/>
    </i>
    <i>
      <x v="20"/>
      <x v="5"/>
      <x v="6"/>
    </i>
    <i>
      <x v="21"/>
      <x v="1"/>
      <x v="3"/>
    </i>
    <i>
      <x v="22"/>
      <x v="2"/>
      <x v="3"/>
    </i>
    <i>
      <x v="25"/>
      <x v="4"/>
      <x v="4"/>
    </i>
    <i>
      <x v="26"/>
      <x v="1"/>
      <x v="3"/>
    </i>
    <i>
      <x v="28"/>
      <x v="5"/>
      <x v="4"/>
    </i>
    <i t="grand">
      <x/>
    </i>
  </colItems>
  <dataFields count="1">
    <dataField name="Anzahl von Family" fld="5" subtotal="count" baseField="0" baseItem="0"/>
  </dataFields>
  <formats count="55">
    <format dxfId="0">
      <pivotArea outline="0" fieldPosition="0">
        <references count="1">
          <reference field="4294967294" count="1">
            <x v="0"/>
          </reference>
        </references>
      </pivotArea>
    </format>
    <format dxfId="1">
      <pivotArea type="origin" dataOnly="0" labelOnly="1" outline="0" fieldPosition="0"/>
    </format>
    <format dxfId="2">
      <pivotArea field="5" type="button" dataOnly="0" labelOnly="1" outline="0" axis="axisCol" fieldPosition="0"/>
    </format>
    <format dxfId="3">
      <pivotArea field="11" type="button" dataOnly="0" labelOnly="1" outline="0" axis="axisCol" fieldPosition="1"/>
    </format>
    <format dxfId="4">
      <pivotArea field="14" type="button" dataOnly="0" labelOnly="1" outline="0" axis="axisCol" fieldPosition="2"/>
    </format>
    <format dxfId="5">
      <pivotArea field="13" type="button" dataOnly="0" labelOnly="1" outline="0" axis="axisCol" fieldPosition="3"/>
    </format>
    <format dxfId="6">
      <pivotArea type="topRight" dataOnly="0" labelOnly="1" outline="0" fieldPosition="0"/>
    </format>
    <format dxfId="7">
      <pivotArea dataOnly="0" labelOnly="1" outline="0" fieldPosition="0">
        <references count="1">
          <reference field="5" count="27"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</reference>
        </references>
      </pivotArea>
    </format>
    <format dxfId="8">
      <pivotArea dataOnly="0" labelOnly="1" grandCol="1" outline="0" fieldPosition="0"/>
    </format>
    <format dxfId="9">
      <pivotArea dataOnly="0" labelOnly="1" outline="0" fieldPosition="0">
        <references count="2">
          <reference field="5" count="1" selected="0">
            <x v="2"/>
          </reference>
          <reference field="11" count="1">
            <x v="4"/>
          </reference>
        </references>
      </pivotArea>
    </format>
    <format dxfId="10">
      <pivotArea dataOnly="0" labelOnly="1" outline="0" fieldPosition="0">
        <references count="2">
          <reference field="5" count="1" selected="0">
            <x v="4"/>
          </reference>
          <reference field="11" count="1">
            <x v="2"/>
          </reference>
        </references>
      </pivotArea>
    </format>
    <format dxfId="11">
      <pivotArea dataOnly="0" labelOnly="1" outline="0" fieldPosition="0">
        <references count="2">
          <reference field="5" count="1" selected="0">
            <x v="7"/>
          </reference>
          <reference field="11" count="1">
            <x v="5"/>
          </reference>
        </references>
      </pivotArea>
    </format>
    <format dxfId="12">
      <pivotArea dataOnly="0" labelOnly="1" outline="0" fieldPosition="0">
        <references count="2">
          <reference field="5" count="1" selected="0">
            <x v="9"/>
          </reference>
          <reference field="11" count="1">
            <x v="2"/>
          </reference>
        </references>
      </pivotArea>
    </format>
    <format dxfId="13">
      <pivotArea dataOnly="0" labelOnly="1" outline="0" fieldPosition="0">
        <references count="2">
          <reference field="5" count="1" selected="0">
            <x v="10"/>
          </reference>
          <reference field="11" count="1">
            <x v="3"/>
          </reference>
        </references>
      </pivotArea>
    </format>
    <format dxfId="14">
      <pivotArea dataOnly="0" labelOnly="1" outline="0" fieldPosition="0">
        <references count="2">
          <reference field="5" count="1" selected="0">
            <x v="12"/>
          </reference>
          <reference field="11" count="1">
            <x v="1"/>
          </reference>
        </references>
      </pivotArea>
    </format>
    <format dxfId="15">
      <pivotArea dataOnly="0" labelOnly="1" outline="0" fieldPosition="0">
        <references count="2">
          <reference field="5" count="1" selected="0">
            <x v="13"/>
          </reference>
          <reference field="11" count="1">
            <x v="5"/>
          </reference>
        </references>
      </pivotArea>
    </format>
    <format dxfId="16">
      <pivotArea dataOnly="0" labelOnly="1" outline="0" fieldPosition="0">
        <references count="2">
          <reference field="5" count="1" selected="0">
            <x v="14"/>
          </reference>
          <reference field="11" count="1">
            <x v="3"/>
          </reference>
        </references>
      </pivotArea>
    </format>
    <format dxfId="17">
      <pivotArea dataOnly="0" labelOnly="1" outline="0" fieldPosition="0">
        <references count="2">
          <reference field="5" count="1" selected="0">
            <x v="17"/>
          </reference>
          <reference field="11" count="1">
            <x v="4"/>
          </reference>
        </references>
      </pivotArea>
    </format>
    <format dxfId="18">
      <pivotArea dataOnly="0" labelOnly="1" outline="0" fieldPosition="0">
        <references count="2">
          <reference field="5" count="1" selected="0">
            <x v="20"/>
          </reference>
          <reference field="11" count="1">
            <x v="5"/>
          </reference>
        </references>
      </pivotArea>
    </format>
    <format dxfId="19">
      <pivotArea dataOnly="0" labelOnly="1" outline="0" fieldPosition="0">
        <references count="2">
          <reference field="5" count="1" selected="0">
            <x v="21"/>
          </reference>
          <reference field="11" count="1">
            <x v="1"/>
          </reference>
        </references>
      </pivotArea>
    </format>
    <format dxfId="20">
      <pivotArea dataOnly="0" labelOnly="1" outline="0" fieldPosition="0">
        <references count="2">
          <reference field="5" count="1" selected="0">
            <x v="22"/>
          </reference>
          <reference field="11" count="1">
            <x v="2"/>
          </reference>
        </references>
      </pivotArea>
    </format>
    <format dxfId="21">
      <pivotArea dataOnly="0" labelOnly="1" outline="0" fieldPosition="0">
        <references count="2">
          <reference field="5" count="1" selected="0">
            <x v="23"/>
          </reference>
          <reference field="11" count="1">
            <x v="3"/>
          </reference>
        </references>
      </pivotArea>
    </format>
    <format dxfId="22">
      <pivotArea dataOnly="0" labelOnly="1" outline="0" fieldPosition="0">
        <references count="2">
          <reference field="5" count="1" selected="0">
            <x v="24"/>
          </reference>
          <reference field="11" count="1">
            <x v="2"/>
          </reference>
        </references>
      </pivotArea>
    </format>
    <format dxfId="23">
      <pivotArea dataOnly="0" labelOnly="1" outline="0" fieldPosition="0">
        <references count="2">
          <reference field="5" count="1" selected="0">
            <x v="25"/>
          </reference>
          <reference field="11" count="1">
            <x v="4"/>
          </reference>
        </references>
      </pivotArea>
    </format>
    <format dxfId="24">
      <pivotArea dataOnly="0" labelOnly="1" outline="0" fieldPosition="0">
        <references count="2">
          <reference field="5" count="1" selected="0">
            <x v="26"/>
          </reference>
          <reference field="11" count="1">
            <x v="1"/>
          </reference>
        </references>
      </pivotArea>
    </format>
    <format dxfId="25">
      <pivotArea dataOnly="0" labelOnly="1" outline="0" fieldPosition="0">
        <references count="2">
          <reference field="5" count="1" selected="0">
            <x v="27"/>
          </reference>
          <reference field="11" count="1">
            <x v="3"/>
          </reference>
        </references>
      </pivotArea>
    </format>
    <format dxfId="26">
      <pivotArea dataOnly="0" labelOnly="1" outline="0" fieldPosition="0">
        <references count="2">
          <reference field="5" count="1" selected="0">
            <x v="28"/>
          </reference>
          <reference field="11" count="1">
            <x v="5"/>
          </reference>
        </references>
      </pivotArea>
    </format>
    <format dxfId="27">
      <pivotArea dataOnly="0" labelOnly="1" outline="0" fieldPosition="0">
        <references count="2">
          <reference field="5" count="1" selected="0">
            <x v="29"/>
          </reference>
          <reference field="11" count="1">
            <x v="2"/>
          </reference>
        </references>
      </pivotArea>
    </format>
    <format dxfId="28">
      <pivotArea dataOnly="0" labelOnly="1" outline="0" fieldPosition="0">
        <references count="3">
          <reference field="5" count="1" selected="0">
            <x v="2"/>
          </reference>
          <reference field="11" count="1" selected="0">
            <x v="4"/>
          </reference>
          <reference field="14" count="1">
            <x v="3"/>
          </reference>
        </references>
      </pivotArea>
    </format>
    <format dxfId="29">
      <pivotArea dataOnly="0" labelOnly="1" outline="0" fieldPosition="0">
        <references count="3">
          <reference field="5" count="1" selected="0">
            <x v="3"/>
          </reference>
          <reference field="11" count="1" selected="0">
            <x v="4"/>
          </reference>
          <reference field="14" count="1">
            <x v="6"/>
          </reference>
        </references>
      </pivotArea>
    </format>
    <format dxfId="30">
      <pivotArea dataOnly="0" labelOnly="1" outline="0" fieldPosition="0">
        <references count="3">
          <reference field="5" count="1" selected="0">
            <x v="4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31">
      <pivotArea dataOnly="0" labelOnly="1" outline="0" fieldPosition="0">
        <references count="3">
          <reference field="5" count="1" selected="0">
            <x v="5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32">
      <pivotArea dataOnly="0" labelOnly="1" outline="0" fieldPosition="0">
        <references count="3">
          <reference field="5" count="1" selected="0">
            <x v="6"/>
          </reference>
          <reference field="11" count="1" selected="0">
            <x v="2"/>
          </reference>
          <reference field="14" count="1">
            <x v="2"/>
          </reference>
        </references>
      </pivotArea>
    </format>
    <format dxfId="33">
      <pivotArea dataOnly="0" labelOnly="1" outline="0" fieldPosition="0">
        <references count="3">
          <reference field="5" count="1" selected="0">
            <x v="7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34">
      <pivotArea dataOnly="0" labelOnly="1" outline="0" fieldPosition="0">
        <references count="3">
          <reference field="5" count="1" selected="0">
            <x v="8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35">
      <pivotArea dataOnly="0" labelOnly="1" outline="0" fieldPosition="0">
        <references count="3">
          <reference field="5" count="1" selected="0">
            <x v="9"/>
          </reference>
          <reference field="11" count="1" selected="0">
            <x v="2"/>
          </reference>
          <reference field="14" count="1">
            <x v="3"/>
          </reference>
        </references>
      </pivotArea>
    </format>
    <format dxfId="36">
      <pivotArea dataOnly="0" labelOnly="1" outline="0" fieldPosition="0">
        <references count="3">
          <reference field="5" count="1" selected="0">
            <x v="10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37">
      <pivotArea dataOnly="0" labelOnly="1" outline="0" fieldPosition="0">
        <references count="3">
          <reference field="5" count="1" selected="0">
            <x v="11"/>
          </reference>
          <reference field="11" count="1" selected="0">
            <x v="3"/>
          </reference>
          <reference field="14" count="1">
            <x v="2"/>
          </reference>
        </references>
      </pivotArea>
    </format>
    <format dxfId="38">
      <pivotArea dataOnly="0" labelOnly="1" outline="0" fieldPosition="0">
        <references count="3">
          <reference field="5" count="1" selected="0">
            <x v="12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39">
      <pivotArea dataOnly="0" labelOnly="1" outline="0" fieldPosition="0">
        <references count="3">
          <reference field="5" count="1" selected="0">
            <x v="13"/>
          </reference>
          <reference field="11" count="1" selected="0">
            <x v="5"/>
          </reference>
          <reference field="14" count="1">
            <x v="6"/>
          </reference>
        </references>
      </pivotArea>
    </format>
    <format dxfId="40">
      <pivotArea dataOnly="0" labelOnly="1" outline="0" fieldPosition="0">
        <references count="3">
          <reference field="5" count="1" selected="0">
            <x v="14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41">
      <pivotArea dataOnly="0" labelOnly="1" outline="0" fieldPosition="0">
        <references count="3">
          <reference field="5" count="1" selected="0">
            <x v="16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42">
      <pivotArea dataOnly="0" labelOnly="1" outline="0" fieldPosition="0">
        <references count="3">
          <reference field="5" count="1" selected="0">
            <x v="17"/>
          </reference>
          <reference field="11" count="1" selected="0">
            <x v="4"/>
          </reference>
          <reference field="14" count="1">
            <x v="2"/>
          </reference>
        </references>
      </pivotArea>
    </format>
    <format dxfId="43">
      <pivotArea dataOnly="0" labelOnly="1" outline="0" fieldPosition="0">
        <references count="3">
          <reference field="5" count="1" selected="0">
            <x v="18"/>
          </reference>
          <reference field="11" count="1" selected="0">
            <x v="4"/>
          </reference>
          <reference field="14" count="1">
            <x v="6"/>
          </reference>
        </references>
      </pivotArea>
    </format>
    <format dxfId="44">
      <pivotArea dataOnly="0" labelOnly="1" outline="0" fieldPosition="0">
        <references count="3">
          <reference field="5" count="1" selected="0">
            <x v="19"/>
          </reference>
          <reference field="11" count="1" selected="0">
            <x v="4"/>
          </reference>
          <reference field="14" count="1">
            <x v="4"/>
          </reference>
        </references>
      </pivotArea>
    </format>
    <format dxfId="45">
      <pivotArea dataOnly="0" labelOnly="1" outline="0" fieldPosition="0">
        <references count="3">
          <reference field="5" count="1" selected="0">
            <x v="20"/>
          </reference>
          <reference field="11" count="1" selected="0">
            <x v="5"/>
          </reference>
          <reference field="14" count="1">
            <x v="6"/>
          </reference>
        </references>
      </pivotArea>
    </format>
    <format dxfId="46">
      <pivotArea dataOnly="0" labelOnly="1" outline="0" fieldPosition="0">
        <references count="3">
          <reference field="5" count="1" selected="0">
            <x v="21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47">
      <pivotArea dataOnly="0" labelOnly="1" outline="0" fieldPosition="0">
        <references count="3">
          <reference field="5" count="1" selected="0">
            <x v="22"/>
          </reference>
          <reference field="11" count="1" selected="0">
            <x v="2"/>
          </reference>
          <reference field="14" count="1">
            <x v="3"/>
          </reference>
        </references>
      </pivotArea>
    </format>
    <format dxfId="48">
      <pivotArea dataOnly="0" labelOnly="1" outline="0" fieldPosition="0">
        <references count="3">
          <reference field="5" count="1" selected="0">
            <x v="23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49">
      <pivotArea dataOnly="0" labelOnly="1" outline="0" fieldPosition="0">
        <references count="3">
          <reference field="5" count="1" selected="0">
            <x v="24"/>
          </reference>
          <reference field="11" count="1" selected="0">
            <x v="2"/>
          </reference>
          <reference field="14" count="1">
            <x v="5"/>
          </reference>
        </references>
      </pivotArea>
    </format>
    <format dxfId="50">
      <pivotArea dataOnly="0" labelOnly="1" outline="0" fieldPosition="0">
        <references count="3">
          <reference field="5" count="1" selected="0">
            <x v="25"/>
          </reference>
          <reference field="11" count="1" selected="0">
            <x v="4"/>
          </reference>
          <reference field="14" count="1">
            <x v="4"/>
          </reference>
        </references>
      </pivotArea>
    </format>
    <format dxfId="51">
      <pivotArea dataOnly="0" labelOnly="1" outline="0" fieldPosition="0">
        <references count="3">
          <reference field="5" count="1" selected="0">
            <x v="26"/>
          </reference>
          <reference field="11" count="1" selected="0">
            <x v="1"/>
          </reference>
          <reference field="14" count="1">
            <x v="3"/>
          </reference>
        </references>
      </pivotArea>
    </format>
    <format dxfId="52">
      <pivotArea dataOnly="0" labelOnly="1" outline="0" fieldPosition="0">
        <references count="3">
          <reference field="5" count="1" selected="0">
            <x v="27"/>
          </reference>
          <reference field="11" count="1" selected="0">
            <x v="3"/>
          </reference>
          <reference field="14" count="1">
            <x v="5"/>
          </reference>
        </references>
      </pivotArea>
    </format>
    <format dxfId="53">
      <pivotArea dataOnly="0" labelOnly="1" outline="0" fieldPosition="0">
        <references count="3">
          <reference field="5" count="1" selected="0">
            <x v="28"/>
          </reference>
          <reference field="11" count="1" selected="0">
            <x v="5"/>
          </reference>
          <reference field="14" count="1">
            <x v="4"/>
          </reference>
        </references>
      </pivotArea>
    </format>
    <format dxfId="54">
      <pivotArea dataOnly="0" labelOnly="1" outline="0" fieldPosition="0">
        <references count="3">
          <reference field="5" count="1" selected="0">
            <x v="29"/>
          </reference>
          <reference field="11" count="1" selected="0">
            <x v="2"/>
          </reference>
          <reference field="14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3" cacheId="12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3:AK38" firstHeaderRow="1" firstDataRow="5" firstDataCol="3"/>
  <pivotFields count="15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items count="33">
        <item x="27"/>
        <item x="10"/>
        <item x="22"/>
        <item x="14"/>
        <item x="29"/>
        <item x="4"/>
        <item x="16"/>
        <item x="7"/>
        <item x="15"/>
        <item x="2"/>
        <item x="28"/>
        <item x="20"/>
        <item x="24"/>
        <item x="26"/>
        <item x="12"/>
        <item x="6"/>
        <item x="0"/>
        <item x="3"/>
        <item x="5"/>
        <item x="31"/>
        <item x="18"/>
        <item x="19"/>
        <item x="11"/>
        <item x="21"/>
        <item x="23"/>
        <item x="8"/>
        <item x="13"/>
        <item x="25"/>
        <item x="9"/>
        <item x="1"/>
        <item x="17"/>
        <item x="3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2">
        <item x="8"/>
        <item m="1" x="11"/>
        <item x="3"/>
        <item x="2"/>
        <item x="6"/>
        <item x="10"/>
        <item x="0"/>
        <item x="7"/>
        <item x="1"/>
        <item x="4"/>
        <item x="9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7">
        <item x="6"/>
        <item x="5"/>
        <item x="1"/>
        <item x="0"/>
        <item x="2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h="1" x="3"/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1">
        <item h="1" x="25"/>
        <item h="1" x="10"/>
        <item x="21"/>
        <item x="13"/>
        <item x="27"/>
        <item x="4"/>
        <item x="15"/>
        <item x="7"/>
        <item x="14"/>
        <item x="2"/>
        <item x="26"/>
        <item x="19"/>
        <item x="23"/>
        <item x="24"/>
        <item n="Telotylenchidae" x="30"/>
        <item h="1" x="6"/>
        <item x="0"/>
        <item x="3"/>
        <item x="5"/>
        <item x="29"/>
        <item x="17"/>
        <item x="18"/>
        <item x="11"/>
        <item x="20"/>
        <item x="22"/>
        <item x="8"/>
        <item x="12"/>
        <item x="9"/>
        <item x="1"/>
        <item x="16"/>
        <item h="1" x="2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9">
        <item h="1" x="4"/>
        <item x="5"/>
        <item n="fungivore" x="1"/>
        <item n="bacterivore" x="0"/>
        <item n="omnivore" x="3"/>
        <item n="herbivore" x="6"/>
        <item n="carnivore" x="7"/>
        <item h="1"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2"/>
    <field x="3"/>
  </rowFields>
  <rowItems count="31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Fields count="4">
    <field x="12"/>
    <field x="14"/>
    <field x="11"/>
    <field x="13"/>
  </colFields>
  <colItems count="34">
    <i>
      <x v="1"/>
      <x v="2"/>
      <x v="2"/>
      <x v="4"/>
    </i>
    <i r="3">
      <x v="5"/>
    </i>
    <i r="3">
      <x v="6"/>
    </i>
    <i r="2">
      <x v="3"/>
      <x v="11"/>
    </i>
    <i r="2">
      <x v="4"/>
      <x v="17"/>
    </i>
    <i t="default" r="1">
      <x v="2"/>
    </i>
    <i r="1">
      <x v="3"/>
      <x v="1"/>
      <x v="12"/>
    </i>
    <i r="3">
      <x v="21"/>
    </i>
    <i r="3">
      <x v="26"/>
    </i>
    <i r="2">
      <x v="2"/>
      <x v="9"/>
    </i>
    <i r="3">
      <x v="22"/>
    </i>
    <i r="2">
      <x v="4"/>
      <x v="2"/>
    </i>
    <i t="default" r="1">
      <x v="3"/>
    </i>
    <i r="1">
      <x v="4"/>
      <x v="4"/>
      <x v="19"/>
    </i>
    <i r="3">
      <x v="25"/>
    </i>
    <i r="2">
      <x v="5"/>
      <x v="7"/>
    </i>
    <i r="3">
      <x v="8"/>
    </i>
    <i r="3">
      <x v="27"/>
    </i>
    <i t="default" r="1">
      <x v="4"/>
    </i>
    <i r="1">
      <x v="6"/>
      <x v="4"/>
      <x v="3"/>
    </i>
    <i r="3">
      <x v="18"/>
    </i>
    <i r="2">
      <x v="5"/>
      <x v="13"/>
    </i>
    <i r="3">
      <x v="20"/>
    </i>
    <i t="default" r="1">
      <x v="6"/>
    </i>
    <i t="default">
      <x v="1"/>
    </i>
    <i>
      <x v="2"/>
      <x v="5"/>
      <x v="2"/>
      <x v="24"/>
    </i>
    <i r="3">
      <x v="28"/>
    </i>
    <i r="2">
      <x v="3"/>
      <x v="10"/>
    </i>
    <i r="3">
      <x v="14"/>
    </i>
    <i r="3">
      <x v="16"/>
    </i>
    <i r="3">
      <x v="23"/>
    </i>
    <i t="default" r="1">
      <x v="5"/>
    </i>
    <i t="default">
      <x v="2"/>
    </i>
    <i t="grand">
      <x/>
    </i>
  </colItems>
  <dataFields count="1">
    <dataField name="Anzahl von Family" fld="5" subtotal="count" baseField="0" baseItem="0"/>
  </dataFields>
  <formats count="6">
    <format dxfId="60">
      <pivotArea dataOnly="0" labelOnly="1" outline="0" fieldPosition="0">
        <references count="2">
          <reference field="12" count="1" selected="0">
            <x v="1"/>
          </reference>
          <reference field="14" count="1">
            <x v="2"/>
          </reference>
        </references>
      </pivotArea>
    </format>
    <format dxfId="59">
      <pivotArea dataOnly="0" labelOnly="1" outline="0" fieldPosition="0">
        <references count="2">
          <reference field="12" count="1" selected="0">
            <x v="1"/>
          </reference>
          <reference field="14" count="1">
            <x v="3"/>
          </reference>
        </references>
      </pivotArea>
    </format>
    <format dxfId="58">
      <pivotArea dataOnly="0" labelOnly="1" outline="0" fieldPosition="0">
        <references count="2">
          <reference field="12" count="1" selected="0">
            <x v="1"/>
          </reference>
          <reference field="14" count="1">
            <x v="6"/>
          </reference>
        </references>
      </pivotArea>
    </format>
    <format dxfId="57">
      <pivotArea dataOnly="0" labelOnly="1" outline="0" fieldPosition="0">
        <references count="2">
          <reference field="12" count="1" selected="0">
            <x v="2"/>
          </reference>
          <reference field="14" count="1">
            <x v="5"/>
          </reference>
        </references>
      </pivotArea>
    </format>
    <format dxfId="56">
      <pivotArea dataOnly="0" labelOnly="1" outline="0" fieldPosition="0">
        <references count="2">
          <reference field="12" count="1" selected="0">
            <x v="1"/>
          </reference>
          <reference field="14" count="1">
            <x v="4"/>
          </reference>
        </references>
      </pivotArea>
    </format>
    <format dxfId="5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Werte" updatedVersion="4" minRefreshableVersion="3" useAutoFormatting="1" itemPrintTitles="1" createdVersion="4" indent="0" compact="0" compactData="0" gridDropZones="1" multipleFieldFilters="0">
  <location ref="C3:F50" firstHeaderRow="2" firstDataRow="2" firstDataCol="3"/>
  <pivotFields count="5">
    <pivotField axis="axisRow" compact="0" outline="0" showAll="0" defaultSubtotal="0">
      <items count="3">
        <item x="2"/>
        <item x="1"/>
        <item x="0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5"/>
        <item x="16"/>
        <item x="17"/>
        <item x="12"/>
        <item x="13"/>
        <item x="14"/>
      </items>
    </pivotField>
    <pivotField axis="axisRow" compact="0" outline="0" showAll="0">
      <items count="19">
        <item x="0"/>
        <item x="2"/>
        <item x="3"/>
        <item x="6"/>
        <item x="15"/>
        <item x="12"/>
        <item x="4"/>
        <item x="7"/>
        <item x="9"/>
        <item x="1"/>
        <item x="10"/>
        <item x="16"/>
        <item x="5"/>
        <item x="13"/>
        <item x="8"/>
        <item x="11"/>
        <item x="17"/>
        <item x="14"/>
        <item t="default"/>
      </items>
    </pivotField>
    <pivotField dataField="1" compact="0" numFmtId="1" outline="0" showAll="0"/>
    <pivotField compact="0" numFmtId="1" outline="0" showAll="0"/>
  </pivotFields>
  <rowFields count="3">
    <field x="0"/>
    <field x="1"/>
    <field x="2"/>
  </rowFields>
  <rowItems count="46">
    <i>
      <x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1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2"/>
      <x v="4"/>
    </i>
    <i r="1">
      <x v="13"/>
      <x v="11"/>
    </i>
    <i r="1">
      <x v="14"/>
      <x v="16"/>
    </i>
    <i>
      <x v="2"/>
      <x/>
      <x/>
    </i>
    <i r="1">
      <x v="1"/>
      <x v="9"/>
    </i>
    <i r="1">
      <x v="2"/>
      <x v="1"/>
    </i>
    <i r="1">
      <x v="3"/>
      <x v="2"/>
    </i>
    <i r="1">
      <x v="4"/>
      <x v="6"/>
    </i>
    <i r="1">
      <x v="5"/>
      <x v="12"/>
    </i>
    <i r="1">
      <x v="6"/>
      <x v="3"/>
    </i>
    <i r="1">
      <x v="7"/>
      <x v="7"/>
    </i>
    <i r="1">
      <x v="8"/>
      <x v="14"/>
    </i>
    <i r="1">
      <x v="9"/>
      <x v="8"/>
    </i>
    <i r="1">
      <x v="10"/>
      <x v="10"/>
    </i>
    <i r="1">
      <x v="11"/>
      <x v="15"/>
    </i>
    <i r="1">
      <x v="15"/>
      <x v="5"/>
    </i>
    <i r="1">
      <x v="16"/>
      <x v="13"/>
    </i>
    <i r="1">
      <x v="17"/>
      <x v="17"/>
    </i>
    <i t="grand">
      <x/>
    </i>
  </rowItems>
  <colItems count="1">
    <i/>
  </colItems>
  <dataFields count="1">
    <dataField name="Mittelwert von Mittelwert" fld="3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8" sqref="A18"/>
    </sheetView>
  </sheetViews>
  <sheetFormatPr baseColWidth="10" defaultRowHeight="16.5" x14ac:dyDescent="0.3"/>
  <cols>
    <col min="3" max="3" width="16.140625" bestFit="1" customWidth="1"/>
  </cols>
  <sheetData>
    <row r="1" spans="1:4" ht="45.75" customHeight="1" x14ac:dyDescent="0.35">
      <c r="A1" s="28" t="s">
        <v>0</v>
      </c>
      <c r="B1" s="29"/>
      <c r="C1" s="29"/>
      <c r="D1" s="29"/>
    </row>
    <row r="3" spans="1:4" x14ac:dyDescent="0.3">
      <c r="A3" t="s">
        <v>1</v>
      </c>
      <c r="C3" t="s">
        <v>2</v>
      </c>
      <c r="D3" t="s">
        <v>5</v>
      </c>
    </row>
    <row r="4" spans="1:4" x14ac:dyDescent="0.3">
      <c r="D4" t="s">
        <v>7</v>
      </c>
    </row>
    <row r="7" spans="1:4" x14ac:dyDescent="0.3">
      <c r="C7" t="s">
        <v>3</v>
      </c>
      <c r="D7" t="s">
        <v>6</v>
      </c>
    </row>
    <row r="8" spans="1:4" x14ac:dyDescent="0.3">
      <c r="D8" t="s">
        <v>8</v>
      </c>
    </row>
    <row r="10" spans="1:4" x14ac:dyDescent="0.3">
      <c r="C10" t="s">
        <v>4</v>
      </c>
      <c r="D10" t="s">
        <v>5</v>
      </c>
    </row>
    <row r="11" spans="1:4" x14ac:dyDescent="0.3">
      <c r="D11" t="s">
        <v>9</v>
      </c>
    </row>
    <row r="12" spans="1:4" x14ac:dyDescent="0.3">
      <c r="D12" t="s">
        <v>10</v>
      </c>
    </row>
    <row r="16" spans="1:4" x14ac:dyDescent="0.3">
      <c r="A16" t="s">
        <v>64</v>
      </c>
    </row>
    <row r="18" spans="1:1" x14ac:dyDescent="0.3">
      <c r="A18" t="s">
        <v>67</v>
      </c>
    </row>
    <row r="19" spans="1:1" x14ac:dyDescent="0.3">
      <c r="A19" t="s">
        <v>65</v>
      </c>
    </row>
    <row r="20" spans="1:1" x14ac:dyDescent="0.3">
      <c r="A20" t="s">
        <v>66</v>
      </c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74"/>
  <sheetViews>
    <sheetView workbookViewId="0">
      <selection activeCell="E3" sqref="E3"/>
    </sheetView>
  </sheetViews>
  <sheetFormatPr baseColWidth="10" defaultRowHeight="16.5" x14ac:dyDescent="0.3"/>
  <cols>
    <col min="1" max="1" width="15.28515625" bestFit="1" customWidth="1"/>
    <col min="2" max="2" width="9.42578125" bestFit="1" customWidth="1"/>
    <col min="3" max="3" width="8.42578125" customWidth="1"/>
    <col min="4" max="8" width="17.7109375" customWidth="1"/>
    <col min="9" max="9" width="15.28515625" customWidth="1"/>
    <col min="10" max="17" width="15.7109375" customWidth="1"/>
    <col min="18" max="18" width="15.28515625" customWidth="1"/>
    <col min="19" max="19" width="11.140625" customWidth="1"/>
    <col min="20" max="20" width="17.7109375" customWidth="1"/>
    <col min="21" max="21" width="11.42578125" customWidth="1"/>
    <col min="22" max="22" width="18" customWidth="1"/>
    <col min="23" max="24" width="10.28515625" customWidth="1"/>
    <col min="25" max="25" width="16.85546875" customWidth="1"/>
    <col min="26" max="28" width="11.28515625" customWidth="1"/>
    <col min="29" max="29" width="17.85546875" customWidth="1"/>
    <col min="30" max="31" width="10.28515625" customWidth="1"/>
    <col min="32" max="32" width="16.85546875" bestFit="1" customWidth="1"/>
    <col min="33" max="35" width="11.28515625" customWidth="1"/>
    <col min="36" max="36" width="17.85546875" bestFit="1" customWidth="1"/>
    <col min="37" max="37" width="10.140625" customWidth="1"/>
    <col min="38" max="38" width="16.7109375" customWidth="1"/>
    <col min="39" max="40" width="11.140625" customWidth="1"/>
    <col min="41" max="41" width="17.7109375" bestFit="1" customWidth="1"/>
    <col min="42" max="42" width="15.28515625" bestFit="1" customWidth="1"/>
  </cols>
  <sheetData>
    <row r="3" spans="1:9" x14ac:dyDescent="0.3">
      <c r="A3" s="2" t="s">
        <v>63</v>
      </c>
      <c r="D3" s="2" t="s">
        <v>87</v>
      </c>
    </row>
    <row r="4" spans="1:9" x14ac:dyDescent="0.3">
      <c r="A4" s="2" t="s">
        <v>11</v>
      </c>
      <c r="B4" s="2" t="s">
        <v>13</v>
      </c>
      <c r="C4" s="2" t="s">
        <v>14</v>
      </c>
      <c r="D4" t="s">
        <v>188</v>
      </c>
      <c r="E4" t="s">
        <v>187</v>
      </c>
      <c r="F4" t="s">
        <v>189</v>
      </c>
      <c r="G4" t="s">
        <v>190</v>
      </c>
      <c r="H4" t="s">
        <v>191</v>
      </c>
      <c r="I4" t="s">
        <v>12</v>
      </c>
    </row>
    <row r="5" spans="1:9" x14ac:dyDescent="0.3">
      <c r="A5">
        <v>2</v>
      </c>
      <c r="B5">
        <v>1</v>
      </c>
      <c r="C5" t="s">
        <v>15</v>
      </c>
      <c r="D5" s="3">
        <v>6</v>
      </c>
      <c r="E5" s="3">
        <v>8</v>
      </c>
      <c r="F5" s="3">
        <v>2</v>
      </c>
      <c r="G5" s="3">
        <v>82</v>
      </c>
      <c r="H5" s="3">
        <v>1</v>
      </c>
      <c r="I5" s="3">
        <v>99</v>
      </c>
    </row>
    <row r="6" spans="1:9" x14ac:dyDescent="0.3">
      <c r="B6">
        <v>2</v>
      </c>
      <c r="C6" t="s">
        <v>16</v>
      </c>
      <c r="D6" s="3">
        <v>2</v>
      </c>
      <c r="E6" s="3">
        <v>11</v>
      </c>
      <c r="F6" s="3">
        <v>5</v>
      </c>
      <c r="G6" s="3">
        <v>79</v>
      </c>
      <c r="H6" s="3"/>
      <c r="I6" s="3">
        <v>97</v>
      </c>
    </row>
    <row r="7" spans="1:9" x14ac:dyDescent="0.3">
      <c r="B7">
        <v>3</v>
      </c>
      <c r="C7" t="s">
        <v>17</v>
      </c>
      <c r="D7" s="3">
        <v>4</v>
      </c>
      <c r="E7" s="3">
        <v>20</v>
      </c>
      <c r="F7" s="3">
        <v>1</v>
      </c>
      <c r="G7" s="3">
        <v>75</v>
      </c>
      <c r="H7" s="3"/>
      <c r="I7" s="3">
        <v>100</v>
      </c>
    </row>
    <row r="8" spans="1:9" x14ac:dyDescent="0.3">
      <c r="B8">
        <v>4</v>
      </c>
      <c r="C8" t="s">
        <v>18</v>
      </c>
      <c r="D8" s="3">
        <v>9</v>
      </c>
      <c r="E8" s="3">
        <v>20</v>
      </c>
      <c r="F8" s="3">
        <v>2</v>
      </c>
      <c r="G8" s="3">
        <v>65</v>
      </c>
      <c r="H8" s="3">
        <v>3</v>
      </c>
      <c r="I8" s="3">
        <v>99</v>
      </c>
    </row>
    <row r="9" spans="1:9" x14ac:dyDescent="0.3">
      <c r="B9">
        <v>5</v>
      </c>
      <c r="C9" t="s">
        <v>19</v>
      </c>
      <c r="D9" s="3">
        <v>8</v>
      </c>
      <c r="E9" s="3">
        <v>32</v>
      </c>
      <c r="F9" s="3">
        <v>5</v>
      </c>
      <c r="G9" s="3">
        <v>54</v>
      </c>
      <c r="H9" s="3">
        <v>1</v>
      </c>
      <c r="I9" s="3">
        <v>100</v>
      </c>
    </row>
    <row r="10" spans="1:9" x14ac:dyDescent="0.3">
      <c r="B10">
        <v>6</v>
      </c>
      <c r="C10" t="s">
        <v>20</v>
      </c>
      <c r="D10" s="3">
        <v>3</v>
      </c>
      <c r="E10" s="3">
        <v>20</v>
      </c>
      <c r="F10" s="3">
        <v>5</v>
      </c>
      <c r="G10" s="3">
        <v>72</v>
      </c>
      <c r="H10" s="3"/>
      <c r="I10" s="3">
        <v>100</v>
      </c>
    </row>
    <row r="11" spans="1:9" x14ac:dyDescent="0.3">
      <c r="B11">
        <v>7</v>
      </c>
      <c r="C11" t="s">
        <v>21</v>
      </c>
      <c r="D11" s="3">
        <v>16</v>
      </c>
      <c r="E11" s="3">
        <v>54</v>
      </c>
      <c r="F11" s="3">
        <v>7</v>
      </c>
      <c r="G11" s="3">
        <v>20</v>
      </c>
      <c r="H11" s="3">
        <v>2</v>
      </c>
      <c r="I11" s="3">
        <v>99</v>
      </c>
    </row>
    <row r="12" spans="1:9" x14ac:dyDescent="0.3">
      <c r="B12">
        <v>8</v>
      </c>
      <c r="C12" t="s">
        <v>22</v>
      </c>
      <c r="D12" s="3">
        <v>11</v>
      </c>
      <c r="E12" s="3">
        <v>40</v>
      </c>
      <c r="F12" s="3">
        <v>7</v>
      </c>
      <c r="G12" s="3">
        <v>39</v>
      </c>
      <c r="H12" s="3">
        <v>1</v>
      </c>
      <c r="I12" s="3">
        <v>98</v>
      </c>
    </row>
    <row r="13" spans="1:9" x14ac:dyDescent="0.3">
      <c r="B13">
        <v>9</v>
      </c>
      <c r="C13" t="s">
        <v>23</v>
      </c>
      <c r="D13" s="3">
        <v>37</v>
      </c>
      <c r="E13" s="3">
        <v>37</v>
      </c>
      <c r="F13" s="3">
        <v>1</v>
      </c>
      <c r="G13" s="3">
        <v>25</v>
      </c>
      <c r="H13" s="3"/>
      <c r="I13" s="3">
        <v>100</v>
      </c>
    </row>
    <row r="14" spans="1:9" x14ac:dyDescent="0.3">
      <c r="B14">
        <v>10</v>
      </c>
      <c r="C14" t="s">
        <v>24</v>
      </c>
      <c r="D14" s="3">
        <v>14</v>
      </c>
      <c r="E14" s="3">
        <v>45</v>
      </c>
      <c r="F14" s="3">
        <v>3</v>
      </c>
      <c r="G14" s="3">
        <v>38</v>
      </c>
      <c r="H14" s="3"/>
      <c r="I14" s="3">
        <v>100</v>
      </c>
    </row>
    <row r="15" spans="1:9" x14ac:dyDescent="0.3">
      <c r="B15">
        <v>11</v>
      </c>
      <c r="C15" t="s">
        <v>25</v>
      </c>
      <c r="D15" s="3"/>
      <c r="E15" s="3">
        <v>22</v>
      </c>
      <c r="F15" s="3">
        <v>7</v>
      </c>
      <c r="G15" s="3">
        <v>67</v>
      </c>
      <c r="H15" s="3">
        <v>4</v>
      </c>
      <c r="I15" s="3">
        <v>100</v>
      </c>
    </row>
    <row r="16" spans="1:9" x14ac:dyDescent="0.3">
      <c r="B16">
        <v>12</v>
      </c>
      <c r="C16" t="s">
        <v>26</v>
      </c>
      <c r="D16" s="3">
        <v>8</v>
      </c>
      <c r="E16" s="3">
        <v>47</v>
      </c>
      <c r="F16" s="3">
        <v>3</v>
      </c>
      <c r="G16" s="3">
        <v>39</v>
      </c>
      <c r="H16" s="3"/>
      <c r="I16" s="3">
        <v>97</v>
      </c>
    </row>
    <row r="17" spans="1:9" x14ac:dyDescent="0.3">
      <c r="B17">
        <v>13</v>
      </c>
      <c r="C17" t="s">
        <v>27</v>
      </c>
      <c r="D17" s="3">
        <v>2</v>
      </c>
      <c r="E17" s="3">
        <v>30</v>
      </c>
      <c r="F17" s="3">
        <v>11</v>
      </c>
      <c r="G17" s="3">
        <v>48</v>
      </c>
      <c r="H17" s="3">
        <v>1</v>
      </c>
      <c r="I17" s="3">
        <v>92</v>
      </c>
    </row>
    <row r="18" spans="1:9" x14ac:dyDescent="0.3">
      <c r="B18">
        <v>14</v>
      </c>
      <c r="C18" t="s">
        <v>28</v>
      </c>
      <c r="D18" s="3">
        <v>3</v>
      </c>
      <c r="E18" s="3">
        <v>75</v>
      </c>
      <c r="F18" s="3">
        <v>2</v>
      </c>
      <c r="G18" s="3">
        <v>20</v>
      </c>
      <c r="H18" s="3">
        <v>1</v>
      </c>
      <c r="I18" s="3">
        <v>101</v>
      </c>
    </row>
    <row r="19" spans="1:9" x14ac:dyDescent="0.3">
      <c r="B19">
        <v>15</v>
      </c>
      <c r="C19" t="s">
        <v>29</v>
      </c>
      <c r="D19" s="3">
        <v>15</v>
      </c>
      <c r="E19" s="3">
        <v>27</v>
      </c>
      <c r="F19" s="3">
        <v>6</v>
      </c>
      <c r="G19" s="3">
        <v>52</v>
      </c>
      <c r="H19" s="3"/>
      <c r="I19" s="3">
        <v>100</v>
      </c>
    </row>
    <row r="20" spans="1:9" x14ac:dyDescent="0.3">
      <c r="A20">
        <v>4</v>
      </c>
      <c r="B20">
        <v>1</v>
      </c>
      <c r="C20" t="s">
        <v>15</v>
      </c>
      <c r="D20" s="3">
        <v>12</v>
      </c>
      <c r="E20" s="3">
        <v>14</v>
      </c>
      <c r="F20" s="3">
        <v>6</v>
      </c>
      <c r="G20" s="3">
        <v>74</v>
      </c>
      <c r="H20" s="3">
        <v>3</v>
      </c>
      <c r="I20" s="3">
        <v>109</v>
      </c>
    </row>
    <row r="21" spans="1:9" x14ac:dyDescent="0.3">
      <c r="B21">
        <v>2</v>
      </c>
      <c r="C21" t="s">
        <v>16</v>
      </c>
      <c r="D21" s="3">
        <v>5</v>
      </c>
      <c r="E21" s="3">
        <v>27</v>
      </c>
      <c r="F21" s="3">
        <v>4</v>
      </c>
      <c r="G21" s="3">
        <v>69</v>
      </c>
      <c r="H21" s="3">
        <v>5</v>
      </c>
      <c r="I21" s="3">
        <v>110</v>
      </c>
    </row>
    <row r="22" spans="1:9" x14ac:dyDescent="0.3">
      <c r="B22">
        <v>3</v>
      </c>
      <c r="C22" t="s">
        <v>17</v>
      </c>
      <c r="D22" s="3">
        <v>17</v>
      </c>
      <c r="E22" s="3">
        <v>26</v>
      </c>
      <c r="F22" s="3">
        <v>3</v>
      </c>
      <c r="G22" s="3">
        <v>61</v>
      </c>
      <c r="H22" s="3">
        <v>2</v>
      </c>
      <c r="I22" s="3">
        <v>109</v>
      </c>
    </row>
    <row r="23" spans="1:9" x14ac:dyDescent="0.3">
      <c r="B23">
        <v>4</v>
      </c>
      <c r="C23" t="s">
        <v>18</v>
      </c>
      <c r="D23" s="3">
        <v>17</v>
      </c>
      <c r="E23" s="3">
        <v>47</v>
      </c>
      <c r="F23" s="3">
        <v>2</v>
      </c>
      <c r="G23" s="3">
        <v>39</v>
      </c>
      <c r="H23" s="3">
        <v>5</v>
      </c>
      <c r="I23" s="3">
        <v>110</v>
      </c>
    </row>
    <row r="24" spans="1:9" x14ac:dyDescent="0.3">
      <c r="B24">
        <v>5</v>
      </c>
      <c r="C24" t="s">
        <v>19</v>
      </c>
      <c r="D24" s="3">
        <v>11</v>
      </c>
      <c r="E24" s="3">
        <v>30</v>
      </c>
      <c r="F24" s="3">
        <v>23</v>
      </c>
      <c r="G24" s="3">
        <v>55</v>
      </c>
      <c r="H24" s="3">
        <v>4</v>
      </c>
      <c r="I24" s="3">
        <v>123</v>
      </c>
    </row>
    <row r="25" spans="1:9" x14ac:dyDescent="0.3">
      <c r="B25">
        <v>6</v>
      </c>
      <c r="C25" t="s">
        <v>20</v>
      </c>
      <c r="D25" s="3">
        <v>13</v>
      </c>
      <c r="E25" s="3">
        <v>33</v>
      </c>
      <c r="F25" s="3">
        <v>5</v>
      </c>
      <c r="G25" s="3">
        <v>55</v>
      </c>
      <c r="H25" s="3">
        <v>3</v>
      </c>
      <c r="I25" s="3">
        <v>109</v>
      </c>
    </row>
    <row r="26" spans="1:9" x14ac:dyDescent="0.3">
      <c r="B26">
        <v>7</v>
      </c>
      <c r="C26" t="s">
        <v>21</v>
      </c>
      <c r="D26" s="3">
        <v>21</v>
      </c>
      <c r="E26" s="3">
        <v>27</v>
      </c>
      <c r="F26" s="3">
        <v>2</v>
      </c>
      <c r="G26" s="3">
        <v>57</v>
      </c>
      <c r="H26" s="3">
        <v>3</v>
      </c>
      <c r="I26" s="3">
        <v>110</v>
      </c>
    </row>
    <row r="27" spans="1:9" x14ac:dyDescent="0.3">
      <c r="B27">
        <v>8</v>
      </c>
      <c r="C27" t="s">
        <v>22</v>
      </c>
      <c r="D27" s="3"/>
      <c r="E27" s="3">
        <v>85</v>
      </c>
      <c r="F27" s="3">
        <v>11</v>
      </c>
      <c r="G27" s="3">
        <v>17</v>
      </c>
      <c r="H27" s="3">
        <v>7</v>
      </c>
      <c r="I27" s="3">
        <v>120</v>
      </c>
    </row>
    <row r="28" spans="1:9" x14ac:dyDescent="0.3">
      <c r="B28">
        <v>9</v>
      </c>
      <c r="C28" t="s">
        <v>23</v>
      </c>
      <c r="D28" s="3">
        <v>30</v>
      </c>
      <c r="E28" s="3">
        <v>65</v>
      </c>
      <c r="F28" s="3">
        <v>1</v>
      </c>
      <c r="G28" s="3">
        <v>11</v>
      </c>
      <c r="H28" s="3">
        <v>3</v>
      </c>
      <c r="I28" s="3">
        <v>110</v>
      </c>
    </row>
    <row r="29" spans="1:9" x14ac:dyDescent="0.3">
      <c r="B29">
        <v>10</v>
      </c>
      <c r="C29" t="s">
        <v>24</v>
      </c>
      <c r="D29" s="3">
        <v>4</v>
      </c>
      <c r="E29" s="3">
        <v>21</v>
      </c>
      <c r="F29" s="3">
        <v>16</v>
      </c>
      <c r="G29" s="3">
        <v>54</v>
      </c>
      <c r="H29" s="3">
        <v>8</v>
      </c>
      <c r="I29" s="3">
        <v>103</v>
      </c>
    </row>
    <row r="30" spans="1:9" x14ac:dyDescent="0.3">
      <c r="B30">
        <v>11</v>
      </c>
      <c r="C30" t="s">
        <v>25</v>
      </c>
      <c r="D30" s="3">
        <v>1</v>
      </c>
      <c r="E30" s="3">
        <v>8</v>
      </c>
      <c r="F30" s="3">
        <v>3</v>
      </c>
      <c r="G30" s="3">
        <v>87</v>
      </c>
      <c r="H30" s="3">
        <v>11</v>
      </c>
      <c r="I30" s="3">
        <v>110</v>
      </c>
    </row>
    <row r="31" spans="1:9" x14ac:dyDescent="0.3">
      <c r="B31">
        <v>12</v>
      </c>
      <c r="C31" t="s">
        <v>26</v>
      </c>
      <c r="D31" s="3">
        <v>18</v>
      </c>
      <c r="E31" s="3">
        <v>22</v>
      </c>
      <c r="F31" s="3">
        <v>2</v>
      </c>
      <c r="G31" s="3">
        <v>70</v>
      </c>
      <c r="H31" s="3"/>
      <c r="I31" s="3">
        <v>112</v>
      </c>
    </row>
    <row r="32" spans="1:9" x14ac:dyDescent="0.3">
      <c r="B32">
        <v>16</v>
      </c>
      <c r="C32" t="s">
        <v>30</v>
      </c>
      <c r="D32" s="3">
        <v>4</v>
      </c>
      <c r="E32" s="3">
        <v>24</v>
      </c>
      <c r="F32" s="3">
        <v>6</v>
      </c>
      <c r="G32" s="3">
        <v>62</v>
      </c>
      <c r="H32" s="3"/>
      <c r="I32" s="3">
        <v>96</v>
      </c>
    </row>
    <row r="33" spans="1:18" x14ac:dyDescent="0.3">
      <c r="B33">
        <v>17</v>
      </c>
      <c r="C33" t="s">
        <v>31</v>
      </c>
      <c r="D33" s="3">
        <v>2</v>
      </c>
      <c r="E33" s="3">
        <v>60</v>
      </c>
      <c r="F33" s="3">
        <v>4</v>
      </c>
      <c r="G33" s="3">
        <v>34</v>
      </c>
      <c r="H33" s="3"/>
      <c r="I33" s="3">
        <v>100</v>
      </c>
    </row>
    <row r="34" spans="1:18" x14ac:dyDescent="0.3">
      <c r="B34">
        <v>18</v>
      </c>
      <c r="C34" t="s">
        <v>32</v>
      </c>
      <c r="D34" s="3">
        <v>4</v>
      </c>
      <c r="E34" s="3">
        <v>80</v>
      </c>
      <c r="F34" s="3">
        <v>8</v>
      </c>
      <c r="G34" s="3">
        <v>22</v>
      </c>
      <c r="H34" s="3"/>
      <c r="I34" s="3">
        <v>114</v>
      </c>
    </row>
    <row r="35" spans="1:18" x14ac:dyDescent="0.3">
      <c r="A35" t="s">
        <v>12</v>
      </c>
      <c r="D35" s="3">
        <v>297</v>
      </c>
      <c r="E35" s="3">
        <v>1057</v>
      </c>
      <c r="F35" s="3">
        <v>163</v>
      </c>
      <c r="G35" s="3">
        <v>1542</v>
      </c>
      <c r="H35" s="3">
        <v>68</v>
      </c>
      <c r="I35" s="3">
        <v>3127</v>
      </c>
    </row>
    <row r="41" spans="1:18" x14ac:dyDescent="0.3">
      <c r="A41" s="2" t="s">
        <v>63</v>
      </c>
      <c r="D41" s="2" t="s">
        <v>79</v>
      </c>
      <c r="E41" s="2" t="s">
        <v>70</v>
      </c>
    </row>
    <row r="42" spans="1:18" x14ac:dyDescent="0.3">
      <c r="D42">
        <v>2</v>
      </c>
      <c r="G42">
        <v>3</v>
      </c>
      <c r="J42">
        <v>8</v>
      </c>
      <c r="L42" t="s">
        <v>74</v>
      </c>
      <c r="M42" t="s">
        <v>73</v>
      </c>
      <c r="N42" t="s">
        <v>72</v>
      </c>
      <c r="O42" t="s">
        <v>75</v>
      </c>
      <c r="P42" t="s">
        <v>71</v>
      </c>
      <c r="Q42" t="s">
        <v>78</v>
      </c>
      <c r="R42" t="s">
        <v>12</v>
      </c>
    </row>
    <row r="43" spans="1:18" x14ac:dyDescent="0.3">
      <c r="A43" s="2" t="s">
        <v>11</v>
      </c>
      <c r="B43" s="2" t="s">
        <v>13</v>
      </c>
      <c r="C43" s="2" t="s">
        <v>14</v>
      </c>
      <c r="D43">
        <v>2</v>
      </c>
      <c r="E43">
        <v>3</v>
      </c>
      <c r="F43">
        <v>4</v>
      </c>
      <c r="G43">
        <v>1</v>
      </c>
      <c r="H43">
        <v>2</v>
      </c>
      <c r="I43">
        <v>4</v>
      </c>
      <c r="J43">
        <v>4</v>
      </c>
      <c r="K43">
        <v>5</v>
      </c>
      <c r="L43">
        <v>3</v>
      </c>
      <c r="M43">
        <v>3</v>
      </c>
      <c r="N43">
        <v>3</v>
      </c>
      <c r="O43">
        <v>2</v>
      </c>
      <c r="P43">
        <v>4</v>
      </c>
      <c r="Q43">
        <v>5</v>
      </c>
    </row>
    <row r="44" spans="1:18" x14ac:dyDescent="0.3">
      <c r="A44">
        <v>2</v>
      </c>
      <c r="B44">
        <v>1</v>
      </c>
      <c r="C44" t="s">
        <v>15</v>
      </c>
      <c r="D44" s="3">
        <v>3</v>
      </c>
      <c r="E44" s="3">
        <v>1</v>
      </c>
      <c r="F44" s="3">
        <v>2</v>
      </c>
      <c r="G44" s="3">
        <v>1</v>
      </c>
      <c r="H44" s="3">
        <v>7</v>
      </c>
      <c r="I44" s="3">
        <v>0</v>
      </c>
      <c r="J44" s="3">
        <v>1</v>
      </c>
      <c r="K44" s="3">
        <v>1</v>
      </c>
      <c r="L44" s="3">
        <v>0</v>
      </c>
      <c r="M44" s="3">
        <v>72</v>
      </c>
      <c r="N44" s="3">
        <v>0</v>
      </c>
      <c r="O44" s="3">
        <v>10</v>
      </c>
      <c r="P44" s="3">
        <v>1</v>
      </c>
      <c r="Q44" s="3">
        <v>0</v>
      </c>
      <c r="R44" s="3">
        <v>99</v>
      </c>
    </row>
    <row r="45" spans="1:18" x14ac:dyDescent="0.3">
      <c r="B45">
        <v>2</v>
      </c>
      <c r="C45" t="s">
        <v>16</v>
      </c>
      <c r="D45" s="3">
        <v>2</v>
      </c>
      <c r="E45" s="3">
        <v>0</v>
      </c>
      <c r="F45" s="3">
        <v>0</v>
      </c>
      <c r="G45" s="3">
        <v>1</v>
      </c>
      <c r="H45" s="3">
        <v>10</v>
      </c>
      <c r="I45" s="3">
        <v>0</v>
      </c>
      <c r="J45" s="3">
        <v>0</v>
      </c>
      <c r="K45" s="3">
        <v>5</v>
      </c>
      <c r="L45" s="3">
        <v>0</v>
      </c>
      <c r="M45" s="3">
        <v>76</v>
      </c>
      <c r="N45" s="3">
        <v>1</v>
      </c>
      <c r="O45" s="3">
        <v>2</v>
      </c>
      <c r="P45" s="3">
        <v>0</v>
      </c>
      <c r="Q45" s="3">
        <v>0</v>
      </c>
      <c r="R45" s="3">
        <v>97</v>
      </c>
    </row>
    <row r="46" spans="1:18" x14ac:dyDescent="0.3">
      <c r="B46">
        <v>3</v>
      </c>
      <c r="C46" t="s">
        <v>17</v>
      </c>
      <c r="D46" s="3">
        <v>4</v>
      </c>
      <c r="E46" s="3">
        <v>0</v>
      </c>
      <c r="F46" s="3">
        <v>0</v>
      </c>
      <c r="G46" s="3">
        <v>12</v>
      </c>
      <c r="H46" s="3">
        <v>8</v>
      </c>
      <c r="I46" s="3">
        <v>0</v>
      </c>
      <c r="J46" s="3">
        <v>1</v>
      </c>
      <c r="K46" s="3">
        <v>0</v>
      </c>
      <c r="L46" s="3">
        <v>0</v>
      </c>
      <c r="M46" s="3">
        <v>63</v>
      </c>
      <c r="N46" s="3">
        <v>0</v>
      </c>
      <c r="O46" s="3">
        <v>12</v>
      </c>
      <c r="P46" s="3">
        <v>0</v>
      </c>
      <c r="Q46" s="3">
        <v>0</v>
      </c>
      <c r="R46" s="3">
        <v>100</v>
      </c>
    </row>
    <row r="47" spans="1:18" x14ac:dyDescent="0.3">
      <c r="B47">
        <v>4</v>
      </c>
      <c r="C47" t="s">
        <v>18</v>
      </c>
      <c r="D47" s="3">
        <v>9</v>
      </c>
      <c r="E47" s="3">
        <v>0</v>
      </c>
      <c r="F47" s="3">
        <v>0</v>
      </c>
      <c r="G47" s="3">
        <v>4</v>
      </c>
      <c r="H47" s="3">
        <v>16</v>
      </c>
      <c r="I47" s="3">
        <v>0</v>
      </c>
      <c r="J47" s="3">
        <v>0</v>
      </c>
      <c r="K47" s="3">
        <v>2</v>
      </c>
      <c r="L47" s="3">
        <v>1</v>
      </c>
      <c r="M47" s="3">
        <v>0</v>
      </c>
      <c r="N47" s="3">
        <v>18</v>
      </c>
      <c r="O47" s="3">
        <v>46</v>
      </c>
      <c r="P47" s="3">
        <v>3</v>
      </c>
      <c r="Q47" s="3">
        <v>0</v>
      </c>
      <c r="R47" s="3">
        <v>99</v>
      </c>
    </row>
    <row r="48" spans="1:18" x14ac:dyDescent="0.3">
      <c r="B48">
        <v>5</v>
      </c>
      <c r="C48" t="s">
        <v>19</v>
      </c>
      <c r="D48" s="3">
        <v>8</v>
      </c>
      <c r="E48" s="3">
        <v>0</v>
      </c>
      <c r="F48" s="3">
        <v>0</v>
      </c>
      <c r="G48" s="3">
        <v>13</v>
      </c>
      <c r="H48" s="3">
        <v>19</v>
      </c>
      <c r="I48" s="3">
        <v>0</v>
      </c>
      <c r="J48" s="3">
        <v>4</v>
      </c>
      <c r="K48" s="3">
        <v>1</v>
      </c>
      <c r="L48" s="3">
        <v>0</v>
      </c>
      <c r="M48" s="3">
        <v>1</v>
      </c>
      <c r="N48" s="3">
        <v>1</v>
      </c>
      <c r="O48" s="3">
        <v>52</v>
      </c>
      <c r="P48" s="3">
        <v>1</v>
      </c>
      <c r="Q48" s="3">
        <v>0</v>
      </c>
      <c r="R48" s="3">
        <v>100</v>
      </c>
    </row>
    <row r="49" spans="1:18" x14ac:dyDescent="0.3">
      <c r="B49">
        <v>6</v>
      </c>
      <c r="C49" t="s">
        <v>20</v>
      </c>
      <c r="D49" s="3">
        <v>3</v>
      </c>
      <c r="E49" s="3">
        <v>0</v>
      </c>
      <c r="F49" s="3">
        <v>0</v>
      </c>
      <c r="G49" s="3">
        <v>8</v>
      </c>
      <c r="H49" s="3">
        <v>12</v>
      </c>
      <c r="I49" s="3">
        <v>0</v>
      </c>
      <c r="J49" s="3">
        <v>0</v>
      </c>
      <c r="K49" s="3">
        <v>5</v>
      </c>
      <c r="L49" s="3">
        <v>0</v>
      </c>
      <c r="M49" s="3">
        <v>26</v>
      </c>
      <c r="N49" s="3">
        <v>45</v>
      </c>
      <c r="O49" s="3">
        <v>1</v>
      </c>
      <c r="P49" s="3">
        <v>0</v>
      </c>
      <c r="Q49" s="3">
        <v>0</v>
      </c>
      <c r="R49" s="3">
        <v>100</v>
      </c>
    </row>
    <row r="50" spans="1:18" x14ac:dyDescent="0.3">
      <c r="B50">
        <v>7</v>
      </c>
      <c r="C50" t="s">
        <v>21</v>
      </c>
      <c r="D50" s="3">
        <v>16</v>
      </c>
      <c r="E50" s="3">
        <v>0</v>
      </c>
      <c r="F50" s="3">
        <v>0</v>
      </c>
      <c r="G50" s="3">
        <v>26</v>
      </c>
      <c r="H50" s="3">
        <v>28</v>
      </c>
      <c r="I50" s="3">
        <v>0</v>
      </c>
      <c r="J50" s="3">
        <v>5</v>
      </c>
      <c r="K50" s="3">
        <v>2</v>
      </c>
      <c r="L50" s="3">
        <v>0</v>
      </c>
      <c r="M50" s="3">
        <v>1</v>
      </c>
      <c r="N50" s="3">
        <v>11</v>
      </c>
      <c r="O50" s="3">
        <v>8</v>
      </c>
      <c r="P50" s="3">
        <v>2</v>
      </c>
      <c r="Q50" s="3">
        <v>0</v>
      </c>
      <c r="R50" s="3">
        <v>99</v>
      </c>
    </row>
    <row r="51" spans="1:18" x14ac:dyDescent="0.3">
      <c r="B51">
        <v>8</v>
      </c>
      <c r="C51" t="s">
        <v>22</v>
      </c>
      <c r="D51" s="3">
        <v>11</v>
      </c>
      <c r="E51" s="3">
        <v>0</v>
      </c>
      <c r="F51" s="3">
        <v>0</v>
      </c>
      <c r="G51" s="3">
        <v>26</v>
      </c>
      <c r="H51" s="3">
        <v>14</v>
      </c>
      <c r="I51" s="3">
        <v>0</v>
      </c>
      <c r="J51" s="3">
        <v>5</v>
      </c>
      <c r="K51" s="3">
        <v>2</v>
      </c>
      <c r="L51" s="3">
        <v>0</v>
      </c>
      <c r="M51" s="3">
        <v>13</v>
      </c>
      <c r="N51" s="3">
        <v>3</v>
      </c>
      <c r="O51" s="3">
        <v>23</v>
      </c>
      <c r="P51" s="3">
        <v>1</v>
      </c>
      <c r="Q51" s="3">
        <v>0</v>
      </c>
      <c r="R51" s="3">
        <v>98</v>
      </c>
    </row>
    <row r="52" spans="1:18" x14ac:dyDescent="0.3">
      <c r="B52">
        <v>9</v>
      </c>
      <c r="C52" t="s">
        <v>23</v>
      </c>
      <c r="D52" s="3">
        <v>37</v>
      </c>
      <c r="E52" s="3">
        <v>0</v>
      </c>
      <c r="F52" s="3">
        <v>0</v>
      </c>
      <c r="G52" s="3">
        <v>6</v>
      </c>
      <c r="H52" s="3">
        <v>31</v>
      </c>
      <c r="I52" s="3">
        <v>0</v>
      </c>
      <c r="J52" s="3">
        <v>0</v>
      </c>
      <c r="K52" s="3">
        <v>1</v>
      </c>
      <c r="L52" s="3">
        <v>0</v>
      </c>
      <c r="M52" s="3">
        <v>0</v>
      </c>
      <c r="N52" s="3">
        <v>14</v>
      </c>
      <c r="O52" s="3">
        <v>11</v>
      </c>
      <c r="P52" s="3">
        <v>0</v>
      </c>
      <c r="Q52" s="3">
        <v>0</v>
      </c>
      <c r="R52" s="3">
        <v>100</v>
      </c>
    </row>
    <row r="53" spans="1:18" x14ac:dyDescent="0.3">
      <c r="B53">
        <v>10</v>
      </c>
      <c r="C53" t="s">
        <v>24</v>
      </c>
      <c r="D53" s="3">
        <v>14</v>
      </c>
      <c r="E53" s="3">
        <v>0</v>
      </c>
      <c r="F53" s="3">
        <v>0</v>
      </c>
      <c r="G53" s="3">
        <v>23</v>
      </c>
      <c r="H53" s="3">
        <v>22</v>
      </c>
      <c r="I53" s="3">
        <v>0</v>
      </c>
      <c r="J53" s="3">
        <v>3</v>
      </c>
      <c r="K53" s="3">
        <v>0</v>
      </c>
      <c r="L53" s="3">
        <v>0</v>
      </c>
      <c r="M53" s="3">
        <v>2</v>
      </c>
      <c r="N53" s="3">
        <v>1</v>
      </c>
      <c r="O53" s="3">
        <v>35</v>
      </c>
      <c r="P53" s="3">
        <v>0</v>
      </c>
      <c r="Q53" s="3">
        <v>0</v>
      </c>
      <c r="R53" s="3">
        <v>100</v>
      </c>
    </row>
    <row r="54" spans="1:18" x14ac:dyDescent="0.3">
      <c r="B54">
        <v>11</v>
      </c>
      <c r="C54" t="s">
        <v>25</v>
      </c>
      <c r="D54" s="3">
        <v>0</v>
      </c>
      <c r="E54" s="3">
        <v>0</v>
      </c>
      <c r="F54" s="3">
        <v>0</v>
      </c>
      <c r="G54" s="3">
        <v>5</v>
      </c>
      <c r="H54" s="3">
        <v>17</v>
      </c>
      <c r="I54" s="3">
        <v>0</v>
      </c>
      <c r="J54" s="3">
        <v>3</v>
      </c>
      <c r="K54" s="3">
        <v>4</v>
      </c>
      <c r="L54" s="3">
        <v>0</v>
      </c>
      <c r="M54" s="3">
        <v>59</v>
      </c>
      <c r="N54" s="3">
        <v>2</v>
      </c>
      <c r="O54" s="3">
        <v>6</v>
      </c>
      <c r="P54" s="3">
        <v>4</v>
      </c>
      <c r="Q54" s="3">
        <v>0</v>
      </c>
      <c r="R54" s="3">
        <v>100</v>
      </c>
    </row>
    <row r="55" spans="1:18" x14ac:dyDescent="0.3">
      <c r="B55">
        <v>12</v>
      </c>
      <c r="C55" t="s">
        <v>26</v>
      </c>
      <c r="D55" s="3">
        <v>8</v>
      </c>
      <c r="E55" s="3">
        <v>0</v>
      </c>
      <c r="F55" s="3">
        <v>0</v>
      </c>
      <c r="G55" s="3">
        <v>19</v>
      </c>
      <c r="H55" s="3">
        <v>28</v>
      </c>
      <c r="I55" s="3">
        <v>0</v>
      </c>
      <c r="J55" s="3">
        <v>1</v>
      </c>
      <c r="K55" s="3">
        <v>2</v>
      </c>
      <c r="L55" s="3">
        <v>0</v>
      </c>
      <c r="M55" s="3">
        <v>31</v>
      </c>
      <c r="N55" s="3">
        <v>2</v>
      </c>
      <c r="O55" s="3">
        <v>6</v>
      </c>
      <c r="P55" s="3">
        <v>0</v>
      </c>
      <c r="Q55" s="3">
        <v>0</v>
      </c>
      <c r="R55" s="3">
        <v>97</v>
      </c>
    </row>
    <row r="56" spans="1:18" x14ac:dyDescent="0.3">
      <c r="B56">
        <v>13</v>
      </c>
      <c r="C56" t="s">
        <v>27</v>
      </c>
      <c r="D56" s="3">
        <v>2</v>
      </c>
      <c r="E56" s="3">
        <v>0</v>
      </c>
      <c r="F56" s="3">
        <v>0</v>
      </c>
      <c r="G56" s="3">
        <v>18</v>
      </c>
      <c r="H56" s="3">
        <v>12</v>
      </c>
      <c r="I56" s="3">
        <v>0</v>
      </c>
      <c r="J56" s="3">
        <v>4</v>
      </c>
      <c r="K56" s="3">
        <v>7</v>
      </c>
      <c r="L56" s="3">
        <v>6</v>
      </c>
      <c r="M56" s="3">
        <v>5</v>
      </c>
      <c r="N56" s="3">
        <v>5</v>
      </c>
      <c r="O56" s="3">
        <v>32</v>
      </c>
      <c r="P56" s="3">
        <v>1</v>
      </c>
      <c r="Q56" s="3">
        <v>0</v>
      </c>
      <c r="R56" s="3">
        <v>92</v>
      </c>
    </row>
    <row r="57" spans="1:18" x14ac:dyDescent="0.3">
      <c r="B57">
        <v>14</v>
      </c>
      <c r="C57" t="s">
        <v>28</v>
      </c>
      <c r="D57" s="3">
        <v>3</v>
      </c>
      <c r="E57" s="3">
        <v>0</v>
      </c>
      <c r="F57" s="3">
        <v>0</v>
      </c>
      <c r="G57" s="3">
        <v>21</v>
      </c>
      <c r="H57" s="3">
        <v>54</v>
      </c>
      <c r="I57" s="3">
        <v>0</v>
      </c>
      <c r="J57" s="3">
        <v>2</v>
      </c>
      <c r="K57" s="3">
        <v>0</v>
      </c>
      <c r="L57" s="3">
        <v>5</v>
      </c>
      <c r="M57" s="3">
        <v>1</v>
      </c>
      <c r="N57" s="3">
        <v>0</v>
      </c>
      <c r="O57" s="3">
        <v>14</v>
      </c>
      <c r="P57" s="3">
        <v>1</v>
      </c>
      <c r="Q57" s="3">
        <v>0</v>
      </c>
      <c r="R57" s="3">
        <v>101</v>
      </c>
    </row>
    <row r="58" spans="1:18" x14ac:dyDescent="0.3">
      <c r="B58">
        <v>15</v>
      </c>
      <c r="C58" t="s">
        <v>29</v>
      </c>
      <c r="D58" s="3">
        <v>15</v>
      </c>
      <c r="E58" s="3">
        <v>0</v>
      </c>
      <c r="F58" s="3">
        <v>0</v>
      </c>
      <c r="G58" s="3">
        <v>4</v>
      </c>
      <c r="H58" s="3">
        <v>23</v>
      </c>
      <c r="I58" s="3">
        <v>0</v>
      </c>
      <c r="J58" s="3">
        <v>1</v>
      </c>
      <c r="K58" s="3">
        <v>5</v>
      </c>
      <c r="L58" s="3">
        <v>2</v>
      </c>
      <c r="M58" s="3">
        <v>11</v>
      </c>
      <c r="N58" s="3">
        <v>25</v>
      </c>
      <c r="O58" s="3">
        <v>14</v>
      </c>
      <c r="P58" s="3">
        <v>0</v>
      </c>
      <c r="Q58" s="3">
        <v>0</v>
      </c>
      <c r="R58" s="3">
        <v>100</v>
      </c>
    </row>
    <row r="59" spans="1:18" x14ac:dyDescent="0.3">
      <c r="A59">
        <v>4</v>
      </c>
      <c r="B59">
        <v>1</v>
      </c>
      <c r="C59" t="s">
        <v>15</v>
      </c>
      <c r="D59" s="3">
        <v>11</v>
      </c>
      <c r="E59" s="3">
        <v>0</v>
      </c>
      <c r="F59" s="3">
        <v>1</v>
      </c>
      <c r="G59" s="3">
        <v>2</v>
      </c>
      <c r="H59" s="3">
        <v>12</v>
      </c>
      <c r="I59" s="3">
        <v>0</v>
      </c>
      <c r="J59" s="3">
        <v>1</v>
      </c>
      <c r="K59" s="3">
        <v>5</v>
      </c>
      <c r="L59" s="3">
        <v>0</v>
      </c>
      <c r="M59" s="3">
        <v>47</v>
      </c>
      <c r="N59" s="3">
        <v>3</v>
      </c>
      <c r="O59" s="3">
        <v>24</v>
      </c>
      <c r="P59" s="3">
        <v>3</v>
      </c>
      <c r="Q59" s="3">
        <v>0</v>
      </c>
      <c r="R59" s="3">
        <v>109</v>
      </c>
    </row>
    <row r="60" spans="1:18" x14ac:dyDescent="0.3">
      <c r="B60">
        <v>2</v>
      </c>
      <c r="C60" t="s">
        <v>16</v>
      </c>
      <c r="D60" s="3">
        <v>5</v>
      </c>
      <c r="E60" s="3">
        <v>0</v>
      </c>
      <c r="F60" s="3">
        <v>0</v>
      </c>
      <c r="G60" s="3">
        <v>8</v>
      </c>
      <c r="H60" s="3">
        <v>19</v>
      </c>
      <c r="I60" s="3">
        <v>0</v>
      </c>
      <c r="J60" s="3">
        <v>0</v>
      </c>
      <c r="K60" s="3">
        <v>4</v>
      </c>
      <c r="L60" s="3">
        <v>0</v>
      </c>
      <c r="M60" s="3">
        <v>57</v>
      </c>
      <c r="N60" s="3">
        <v>3</v>
      </c>
      <c r="O60" s="3">
        <v>9</v>
      </c>
      <c r="P60" s="3">
        <v>5</v>
      </c>
      <c r="Q60" s="3">
        <v>0</v>
      </c>
      <c r="R60" s="3">
        <v>110</v>
      </c>
    </row>
    <row r="61" spans="1:18" x14ac:dyDescent="0.3">
      <c r="B61">
        <v>3</v>
      </c>
      <c r="C61" t="s">
        <v>17</v>
      </c>
      <c r="D61" s="3">
        <v>17</v>
      </c>
      <c r="E61" s="3">
        <v>0</v>
      </c>
      <c r="F61" s="3">
        <v>0</v>
      </c>
      <c r="G61" s="3">
        <v>6</v>
      </c>
      <c r="H61" s="3">
        <v>20</v>
      </c>
      <c r="I61" s="3">
        <v>0</v>
      </c>
      <c r="J61" s="3">
        <v>1</v>
      </c>
      <c r="K61" s="3">
        <v>2</v>
      </c>
      <c r="L61" s="3">
        <v>0</v>
      </c>
      <c r="M61" s="3">
        <v>46</v>
      </c>
      <c r="N61" s="3">
        <v>3</v>
      </c>
      <c r="O61" s="3">
        <v>12</v>
      </c>
      <c r="P61" s="3">
        <v>2</v>
      </c>
      <c r="Q61" s="3">
        <v>0</v>
      </c>
      <c r="R61" s="3">
        <v>109</v>
      </c>
    </row>
    <row r="62" spans="1:18" x14ac:dyDescent="0.3">
      <c r="B62">
        <v>4</v>
      </c>
      <c r="C62" t="s">
        <v>18</v>
      </c>
      <c r="D62" s="3">
        <v>17</v>
      </c>
      <c r="E62" s="3">
        <v>0</v>
      </c>
      <c r="F62" s="3">
        <v>0</v>
      </c>
      <c r="G62" s="3">
        <v>9</v>
      </c>
      <c r="H62" s="3">
        <v>38</v>
      </c>
      <c r="I62" s="3">
        <v>0</v>
      </c>
      <c r="J62" s="3">
        <v>2</v>
      </c>
      <c r="K62" s="3">
        <v>0</v>
      </c>
      <c r="L62" s="3">
        <v>0</v>
      </c>
      <c r="M62" s="3">
        <v>2</v>
      </c>
      <c r="N62" s="3">
        <v>6</v>
      </c>
      <c r="O62" s="3">
        <v>31</v>
      </c>
      <c r="P62" s="3">
        <v>3</v>
      </c>
      <c r="Q62" s="3">
        <v>2</v>
      </c>
      <c r="R62" s="3">
        <v>110</v>
      </c>
    </row>
    <row r="63" spans="1:18" x14ac:dyDescent="0.3">
      <c r="B63">
        <v>5</v>
      </c>
      <c r="C63" t="s">
        <v>19</v>
      </c>
      <c r="D63" s="3">
        <v>10</v>
      </c>
      <c r="E63" s="3">
        <v>1</v>
      </c>
      <c r="F63" s="3">
        <v>0</v>
      </c>
      <c r="G63" s="3">
        <v>7</v>
      </c>
      <c r="H63" s="3">
        <v>23</v>
      </c>
      <c r="I63" s="3">
        <v>0</v>
      </c>
      <c r="J63" s="3">
        <v>11</v>
      </c>
      <c r="K63" s="3">
        <v>12</v>
      </c>
      <c r="L63" s="3">
        <v>0</v>
      </c>
      <c r="M63" s="3">
        <v>11</v>
      </c>
      <c r="N63" s="3">
        <v>4</v>
      </c>
      <c r="O63" s="3">
        <v>40</v>
      </c>
      <c r="P63" s="3">
        <v>4</v>
      </c>
      <c r="Q63" s="3">
        <v>0</v>
      </c>
      <c r="R63" s="3">
        <v>123</v>
      </c>
    </row>
    <row r="64" spans="1:18" x14ac:dyDescent="0.3">
      <c r="B64">
        <v>6</v>
      </c>
      <c r="C64" t="s">
        <v>20</v>
      </c>
      <c r="D64" s="3">
        <v>13</v>
      </c>
      <c r="E64" s="3">
        <v>0</v>
      </c>
      <c r="F64" s="3">
        <v>0</v>
      </c>
      <c r="G64" s="3">
        <v>14</v>
      </c>
      <c r="H64" s="3">
        <v>19</v>
      </c>
      <c r="I64" s="3">
        <v>0</v>
      </c>
      <c r="J64" s="3">
        <v>3</v>
      </c>
      <c r="K64" s="3">
        <v>2</v>
      </c>
      <c r="L64" s="3">
        <v>1</v>
      </c>
      <c r="M64" s="3">
        <v>29</v>
      </c>
      <c r="N64" s="3">
        <v>16</v>
      </c>
      <c r="O64" s="3">
        <v>9</v>
      </c>
      <c r="P64" s="3">
        <v>3</v>
      </c>
      <c r="Q64" s="3">
        <v>0</v>
      </c>
      <c r="R64" s="3">
        <v>109</v>
      </c>
    </row>
    <row r="65" spans="1:18" x14ac:dyDescent="0.3">
      <c r="B65">
        <v>7</v>
      </c>
      <c r="C65" t="s">
        <v>21</v>
      </c>
      <c r="D65" s="3">
        <v>21</v>
      </c>
      <c r="E65" s="3">
        <v>0</v>
      </c>
      <c r="F65" s="3">
        <v>0</v>
      </c>
      <c r="G65" s="3">
        <v>2</v>
      </c>
      <c r="H65" s="3">
        <v>24</v>
      </c>
      <c r="I65" s="3">
        <v>1</v>
      </c>
      <c r="J65" s="3">
        <v>1</v>
      </c>
      <c r="K65" s="3">
        <v>1</v>
      </c>
      <c r="L65" s="3">
        <v>0</v>
      </c>
      <c r="M65" s="3">
        <v>12</v>
      </c>
      <c r="N65" s="3">
        <v>15</v>
      </c>
      <c r="O65" s="3">
        <v>30</v>
      </c>
      <c r="P65" s="3">
        <v>3</v>
      </c>
      <c r="Q65" s="3">
        <v>0</v>
      </c>
      <c r="R65" s="3">
        <v>110</v>
      </c>
    </row>
    <row r="66" spans="1:18" x14ac:dyDescent="0.3">
      <c r="B66">
        <v>8</v>
      </c>
      <c r="C66" t="s">
        <v>22</v>
      </c>
      <c r="D66" s="3">
        <v>0</v>
      </c>
      <c r="E66" s="3">
        <v>0</v>
      </c>
      <c r="F66" s="3">
        <v>0</v>
      </c>
      <c r="G66" s="3">
        <v>21</v>
      </c>
      <c r="H66" s="3">
        <v>63</v>
      </c>
      <c r="I66" s="3">
        <v>1</v>
      </c>
      <c r="J66" s="3">
        <v>2</v>
      </c>
      <c r="K66" s="3">
        <v>9</v>
      </c>
      <c r="L66" s="3">
        <v>0</v>
      </c>
      <c r="M66" s="3">
        <v>9</v>
      </c>
      <c r="N66" s="3">
        <v>0</v>
      </c>
      <c r="O66" s="3">
        <v>8</v>
      </c>
      <c r="P66" s="3">
        <v>7</v>
      </c>
      <c r="Q66" s="3">
        <v>0</v>
      </c>
      <c r="R66" s="3">
        <v>120</v>
      </c>
    </row>
    <row r="67" spans="1:18" x14ac:dyDescent="0.3">
      <c r="B67">
        <v>9</v>
      </c>
      <c r="C67" t="s">
        <v>23</v>
      </c>
      <c r="D67" s="3">
        <v>28</v>
      </c>
      <c r="E67" s="3">
        <v>2</v>
      </c>
      <c r="F67" s="3">
        <v>0</v>
      </c>
      <c r="G67" s="3">
        <v>12</v>
      </c>
      <c r="H67" s="3">
        <v>51</v>
      </c>
      <c r="I67" s="3">
        <v>2</v>
      </c>
      <c r="J67" s="3">
        <v>0</v>
      </c>
      <c r="K67" s="3">
        <v>1</v>
      </c>
      <c r="L67" s="3">
        <v>0</v>
      </c>
      <c r="M67" s="3">
        <v>0</v>
      </c>
      <c r="N67" s="3">
        <v>7</v>
      </c>
      <c r="O67" s="3">
        <v>4</v>
      </c>
      <c r="P67" s="3">
        <v>0</v>
      </c>
      <c r="Q67" s="3">
        <v>3</v>
      </c>
      <c r="R67" s="3">
        <v>110</v>
      </c>
    </row>
    <row r="68" spans="1:18" x14ac:dyDescent="0.3">
      <c r="B68">
        <v>10</v>
      </c>
      <c r="C68" t="s">
        <v>24</v>
      </c>
      <c r="D68" s="3">
        <v>4</v>
      </c>
      <c r="E68" s="3">
        <v>0</v>
      </c>
      <c r="F68" s="3">
        <v>0</v>
      </c>
      <c r="G68" s="3">
        <v>5</v>
      </c>
      <c r="H68" s="3">
        <v>15</v>
      </c>
      <c r="I68" s="3">
        <v>1</v>
      </c>
      <c r="J68" s="3">
        <v>4</v>
      </c>
      <c r="K68" s="3">
        <v>12</v>
      </c>
      <c r="L68" s="3">
        <v>0</v>
      </c>
      <c r="M68" s="3">
        <v>1</v>
      </c>
      <c r="N68" s="3">
        <v>0</v>
      </c>
      <c r="O68" s="3">
        <v>53</v>
      </c>
      <c r="P68" s="3">
        <v>8</v>
      </c>
      <c r="Q68" s="3">
        <v>0</v>
      </c>
      <c r="R68" s="3">
        <v>103</v>
      </c>
    </row>
    <row r="69" spans="1:18" x14ac:dyDescent="0.3">
      <c r="B69">
        <v>11</v>
      </c>
      <c r="C69" t="s">
        <v>25</v>
      </c>
      <c r="D69" s="3">
        <v>1</v>
      </c>
      <c r="E69" s="3">
        <v>0</v>
      </c>
      <c r="F69" s="3">
        <v>0</v>
      </c>
      <c r="G69" s="3">
        <v>3</v>
      </c>
      <c r="H69" s="3">
        <v>5</v>
      </c>
      <c r="I69" s="3">
        <v>0</v>
      </c>
      <c r="J69" s="3">
        <v>0</v>
      </c>
      <c r="K69" s="3">
        <v>3</v>
      </c>
      <c r="L69" s="3">
        <v>0</v>
      </c>
      <c r="M69" s="3">
        <v>56</v>
      </c>
      <c r="N69" s="3">
        <v>30</v>
      </c>
      <c r="O69" s="3">
        <v>1</v>
      </c>
      <c r="P69" s="3">
        <v>10</v>
      </c>
      <c r="Q69" s="3">
        <v>1</v>
      </c>
      <c r="R69" s="3">
        <v>110</v>
      </c>
    </row>
    <row r="70" spans="1:18" x14ac:dyDescent="0.3">
      <c r="B70">
        <v>12</v>
      </c>
      <c r="C70" t="s">
        <v>26</v>
      </c>
      <c r="D70" s="3">
        <v>18</v>
      </c>
      <c r="E70" s="3">
        <v>0</v>
      </c>
      <c r="F70" s="3">
        <v>0</v>
      </c>
      <c r="G70" s="3">
        <v>1</v>
      </c>
      <c r="H70" s="3">
        <v>21</v>
      </c>
      <c r="I70" s="3">
        <v>0</v>
      </c>
      <c r="J70" s="3">
        <v>0</v>
      </c>
      <c r="K70" s="3">
        <v>2</v>
      </c>
      <c r="L70" s="3">
        <v>0</v>
      </c>
      <c r="M70" s="3">
        <v>4</v>
      </c>
      <c r="N70" s="3">
        <v>63</v>
      </c>
      <c r="O70" s="3">
        <v>3</v>
      </c>
      <c r="P70" s="3">
        <v>0</v>
      </c>
      <c r="Q70" s="3">
        <v>0</v>
      </c>
      <c r="R70" s="3">
        <v>112</v>
      </c>
    </row>
    <row r="71" spans="1:18" x14ac:dyDescent="0.3">
      <c r="B71">
        <v>16</v>
      </c>
      <c r="C71" t="s">
        <v>30</v>
      </c>
      <c r="D71" s="3">
        <v>2</v>
      </c>
      <c r="E71" s="3">
        <v>2</v>
      </c>
      <c r="F71" s="3">
        <v>0</v>
      </c>
      <c r="G71" s="3">
        <v>12</v>
      </c>
      <c r="H71" s="3">
        <v>12</v>
      </c>
      <c r="I71" s="3">
        <v>0</v>
      </c>
      <c r="J71" s="3">
        <v>3</v>
      </c>
      <c r="K71" s="3">
        <v>3</v>
      </c>
      <c r="L71" s="3">
        <v>3</v>
      </c>
      <c r="M71" s="3">
        <v>17</v>
      </c>
      <c r="N71" s="3">
        <v>11</v>
      </c>
      <c r="O71" s="3">
        <v>31</v>
      </c>
      <c r="P71" s="3">
        <v>0</v>
      </c>
      <c r="Q71" s="3">
        <v>0</v>
      </c>
      <c r="R71" s="3">
        <v>96</v>
      </c>
    </row>
    <row r="72" spans="1:18" x14ac:dyDescent="0.3">
      <c r="B72">
        <v>17</v>
      </c>
      <c r="C72" t="s">
        <v>31</v>
      </c>
      <c r="D72" s="3">
        <v>2</v>
      </c>
      <c r="E72" s="3">
        <v>0</v>
      </c>
      <c r="F72" s="3">
        <v>0</v>
      </c>
      <c r="G72" s="3">
        <v>14</v>
      </c>
      <c r="H72" s="3">
        <v>46</v>
      </c>
      <c r="I72" s="3">
        <v>0</v>
      </c>
      <c r="J72" s="3">
        <v>1</v>
      </c>
      <c r="K72" s="3">
        <v>3</v>
      </c>
      <c r="L72" s="3">
        <v>0</v>
      </c>
      <c r="M72" s="3">
        <v>5</v>
      </c>
      <c r="N72" s="3">
        <v>28</v>
      </c>
      <c r="O72" s="3">
        <v>1</v>
      </c>
      <c r="P72" s="3">
        <v>0</v>
      </c>
      <c r="Q72" s="3">
        <v>0</v>
      </c>
      <c r="R72" s="3">
        <v>100</v>
      </c>
    </row>
    <row r="73" spans="1:18" x14ac:dyDescent="0.3">
      <c r="B73">
        <v>18</v>
      </c>
      <c r="C73" t="s">
        <v>32</v>
      </c>
      <c r="D73" s="3">
        <v>4</v>
      </c>
      <c r="E73" s="3">
        <v>0</v>
      </c>
      <c r="F73" s="3">
        <v>0</v>
      </c>
      <c r="G73" s="3">
        <v>2</v>
      </c>
      <c r="H73" s="3">
        <v>78</v>
      </c>
      <c r="I73" s="3">
        <v>0</v>
      </c>
      <c r="J73" s="3">
        <v>1</v>
      </c>
      <c r="K73" s="3">
        <v>7</v>
      </c>
      <c r="L73" s="3">
        <v>7</v>
      </c>
      <c r="M73" s="3">
        <v>3</v>
      </c>
      <c r="N73" s="3">
        <v>4</v>
      </c>
      <c r="O73" s="3">
        <v>8</v>
      </c>
      <c r="P73" s="3">
        <v>0</v>
      </c>
      <c r="Q73" s="3">
        <v>0</v>
      </c>
      <c r="R73" s="3">
        <v>114</v>
      </c>
    </row>
    <row r="74" spans="1:18" x14ac:dyDescent="0.3">
      <c r="A74" t="s">
        <v>12</v>
      </c>
      <c r="D74" s="3">
        <v>288</v>
      </c>
      <c r="E74" s="3">
        <v>6</v>
      </c>
      <c r="F74" s="3">
        <v>3</v>
      </c>
      <c r="G74" s="3">
        <v>305</v>
      </c>
      <c r="H74" s="3">
        <v>747</v>
      </c>
      <c r="I74" s="3">
        <v>5</v>
      </c>
      <c r="J74" s="3">
        <v>60</v>
      </c>
      <c r="K74" s="3">
        <v>103</v>
      </c>
      <c r="L74" s="3">
        <v>25</v>
      </c>
      <c r="M74" s="3">
        <v>660</v>
      </c>
      <c r="N74" s="3">
        <v>321</v>
      </c>
      <c r="O74" s="3">
        <v>536</v>
      </c>
      <c r="P74" s="3">
        <v>62</v>
      </c>
      <c r="Q74" s="3">
        <v>6</v>
      </c>
      <c r="R74" s="3">
        <v>3127</v>
      </c>
    </row>
  </sheetData>
  <pageMargins left="0.7" right="0.7" top="0.78740157499999996" bottom="0.78740157499999996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302"/>
  <sheetViews>
    <sheetView topLeftCell="AL1" workbookViewId="0">
      <selection activeCell="AQ5" sqref="AQ5"/>
    </sheetView>
  </sheetViews>
  <sheetFormatPr baseColWidth="10" defaultRowHeight="16.5" x14ac:dyDescent="0.3"/>
  <cols>
    <col min="1" max="1" width="15.28515625" bestFit="1" customWidth="1"/>
    <col min="2" max="2" width="9.42578125" bestFit="1" customWidth="1"/>
    <col min="3" max="3" width="8.42578125" bestFit="1" customWidth="1"/>
    <col min="4" max="23" width="19" customWidth="1"/>
    <col min="24" max="24" width="15.28515625" customWidth="1"/>
    <col min="25" max="30" width="19" customWidth="1"/>
    <col min="31" max="31" width="15.28515625" customWidth="1"/>
    <col min="32" max="32" width="14.85546875" customWidth="1"/>
    <col min="33" max="33" width="21.5703125" customWidth="1"/>
    <col min="34" max="34" width="14.85546875" customWidth="1"/>
    <col min="35" max="35" width="21.5703125" customWidth="1"/>
    <col min="36" max="36" width="11.42578125" customWidth="1"/>
    <col min="37" max="38" width="18" customWidth="1"/>
    <col min="39" max="40" width="14.85546875" customWidth="1"/>
    <col min="41" max="41" width="21.5703125" customWidth="1"/>
    <col min="42" max="43" width="17.5703125" customWidth="1"/>
    <col min="44" max="44" width="24.28515625" customWidth="1"/>
    <col min="45" max="45" width="12.7109375" customWidth="1"/>
    <col min="46" max="46" width="17.42578125" bestFit="1" customWidth="1"/>
    <col min="47" max="47" width="15.85546875" bestFit="1" customWidth="1"/>
    <col min="48" max="48" width="22.5703125" bestFit="1" customWidth="1"/>
    <col min="49" max="49" width="14.140625" bestFit="1" customWidth="1"/>
    <col min="50" max="50" width="20.7109375" bestFit="1" customWidth="1"/>
    <col min="51" max="51" width="18.28515625" bestFit="1" customWidth="1"/>
    <col min="52" max="52" width="24.85546875" bestFit="1" customWidth="1"/>
    <col min="53" max="53" width="13.42578125" bestFit="1" customWidth="1"/>
    <col min="54" max="54" width="20" bestFit="1" customWidth="1"/>
    <col min="55" max="55" width="16.85546875" bestFit="1" customWidth="1"/>
    <col min="56" max="56" width="23.5703125" bestFit="1" customWidth="1"/>
    <col min="57" max="57" width="18.28515625" bestFit="1" customWidth="1"/>
    <col min="58" max="58" width="24.85546875" bestFit="1" customWidth="1"/>
    <col min="59" max="59" width="13.5703125" bestFit="1" customWidth="1"/>
    <col min="60" max="60" width="20.140625" bestFit="1" customWidth="1"/>
    <col min="61" max="61" width="15.28515625" bestFit="1" customWidth="1"/>
  </cols>
  <sheetData>
    <row r="3" spans="1:50" x14ac:dyDescent="0.3">
      <c r="A3" s="2" t="s">
        <v>63</v>
      </c>
      <c r="D3" s="2" t="s">
        <v>76</v>
      </c>
      <c r="E3" s="2" t="s">
        <v>87</v>
      </c>
      <c r="F3" s="2" t="s">
        <v>70</v>
      </c>
      <c r="G3" s="2" t="s">
        <v>84</v>
      </c>
    </row>
    <row r="4" spans="1:50" x14ac:dyDescent="0.3"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197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198</v>
      </c>
      <c r="AK4" t="s">
        <v>12</v>
      </c>
      <c r="AM4" s="35" t="s">
        <v>80</v>
      </c>
      <c r="AN4" s="35" t="s">
        <v>218</v>
      </c>
      <c r="AO4" s="35" t="s">
        <v>77</v>
      </c>
      <c r="AP4" s="35" t="s">
        <v>220</v>
      </c>
      <c r="AQ4" s="35" t="s">
        <v>221</v>
      </c>
      <c r="AR4" s="35" t="s">
        <v>200</v>
      </c>
      <c r="AT4" s="36" t="s">
        <v>208</v>
      </c>
      <c r="AU4" s="36" t="s">
        <v>210</v>
      </c>
      <c r="AV4" s="36" t="s">
        <v>209</v>
      </c>
      <c r="AW4" s="36" t="s">
        <v>211</v>
      </c>
      <c r="AX4" s="36" t="s">
        <v>212</v>
      </c>
    </row>
    <row r="5" spans="1:50" x14ac:dyDescent="0.3">
      <c r="D5" s="23" t="s">
        <v>188</v>
      </c>
      <c r="E5" s="23" t="s">
        <v>188</v>
      </c>
      <c r="F5" s="23" t="s">
        <v>188</v>
      </c>
      <c r="G5" s="23" t="s">
        <v>188</v>
      </c>
      <c r="H5" s="23" t="s">
        <v>188</v>
      </c>
      <c r="I5" t="s">
        <v>194</v>
      </c>
      <c r="J5" s="24" t="s">
        <v>187</v>
      </c>
      <c r="K5" s="24" t="s">
        <v>187</v>
      </c>
      <c r="L5" s="24" t="s">
        <v>187</v>
      </c>
      <c r="M5" s="24" t="s">
        <v>187</v>
      </c>
      <c r="N5" s="24" t="s">
        <v>187</v>
      </c>
      <c r="O5" s="24" t="s">
        <v>187</v>
      </c>
      <c r="P5" t="s">
        <v>192</v>
      </c>
      <c r="Q5" s="27" t="s">
        <v>189</v>
      </c>
      <c r="R5" s="27" t="s">
        <v>189</v>
      </c>
      <c r="S5" s="27" t="s">
        <v>189</v>
      </c>
      <c r="T5" s="27" t="s">
        <v>189</v>
      </c>
      <c r="U5" s="27" t="s">
        <v>189</v>
      </c>
      <c r="V5" t="s">
        <v>196</v>
      </c>
      <c r="W5" s="25" t="s">
        <v>191</v>
      </c>
      <c r="X5" s="25" t="s">
        <v>191</v>
      </c>
      <c r="Y5" s="25" t="s">
        <v>191</v>
      </c>
      <c r="Z5" s="25" t="s">
        <v>191</v>
      </c>
      <c r="AA5" t="s">
        <v>193</v>
      </c>
      <c r="AC5" s="26" t="s">
        <v>190</v>
      </c>
      <c r="AD5" s="26" t="s">
        <v>190</v>
      </c>
      <c r="AE5" s="26" t="s">
        <v>190</v>
      </c>
      <c r="AF5" s="26" t="s">
        <v>190</v>
      </c>
      <c r="AG5" s="26" t="s">
        <v>190</v>
      </c>
      <c r="AH5" s="26" t="s">
        <v>190</v>
      </c>
      <c r="AI5" t="s">
        <v>195</v>
      </c>
    </row>
    <row r="6" spans="1:50" s="1" customFormat="1" x14ac:dyDescent="0.3">
      <c r="D6" s="1">
        <v>2</v>
      </c>
      <c r="E6" s="1">
        <v>2</v>
      </c>
      <c r="F6" s="1">
        <v>2</v>
      </c>
      <c r="G6" s="1">
        <v>3</v>
      </c>
      <c r="H6" s="1">
        <v>4</v>
      </c>
      <c r="J6" s="1">
        <v>1</v>
      </c>
      <c r="K6" s="1">
        <v>1</v>
      </c>
      <c r="L6" s="1">
        <v>1</v>
      </c>
      <c r="M6" s="1">
        <v>2</v>
      </c>
      <c r="N6" s="1">
        <v>2</v>
      </c>
      <c r="O6" s="1">
        <v>4</v>
      </c>
      <c r="Q6" s="1">
        <v>4</v>
      </c>
      <c r="R6" s="1">
        <v>4</v>
      </c>
      <c r="S6" s="1">
        <v>5</v>
      </c>
      <c r="T6" s="1">
        <v>5</v>
      </c>
      <c r="U6" s="1">
        <v>5</v>
      </c>
      <c r="W6" s="1">
        <v>4</v>
      </c>
      <c r="X6" s="1">
        <v>4</v>
      </c>
      <c r="Y6" s="1">
        <v>5</v>
      </c>
      <c r="Z6" s="1">
        <v>5</v>
      </c>
      <c r="AC6" s="1">
        <v>2</v>
      </c>
      <c r="AD6" s="1">
        <v>2</v>
      </c>
      <c r="AE6" s="1">
        <v>3</v>
      </c>
      <c r="AF6" s="1">
        <v>3</v>
      </c>
      <c r="AG6" s="1">
        <v>3</v>
      </c>
      <c r="AH6" s="1">
        <v>3</v>
      </c>
    </row>
    <row r="7" spans="1:50" x14ac:dyDescent="0.3">
      <c r="A7" s="2" t="s">
        <v>11</v>
      </c>
      <c r="B7" s="2" t="s">
        <v>13</v>
      </c>
      <c r="C7" s="2" t="s">
        <v>14</v>
      </c>
      <c r="D7" t="s">
        <v>35</v>
      </c>
      <c r="E7" t="s">
        <v>36</v>
      </c>
      <c r="F7" t="s">
        <v>37</v>
      </c>
      <c r="G7" t="s">
        <v>42</v>
      </c>
      <c r="H7" t="s">
        <v>47</v>
      </c>
      <c r="J7" t="s">
        <v>43</v>
      </c>
      <c r="K7" t="s">
        <v>53</v>
      </c>
      <c r="L7" t="s">
        <v>58</v>
      </c>
      <c r="M7" t="s">
        <v>40</v>
      </c>
      <c r="N7" t="s">
        <v>54</v>
      </c>
      <c r="O7" t="s">
        <v>33</v>
      </c>
      <c r="Q7" t="s">
        <v>51</v>
      </c>
      <c r="R7" t="s">
        <v>57</v>
      </c>
      <c r="S7" t="s">
        <v>38</v>
      </c>
      <c r="T7" t="s">
        <v>39</v>
      </c>
      <c r="U7" t="s">
        <v>60</v>
      </c>
      <c r="W7" t="s">
        <v>34</v>
      </c>
      <c r="X7" t="s">
        <v>49</v>
      </c>
      <c r="Y7" t="s">
        <v>44</v>
      </c>
      <c r="Z7" t="s">
        <v>52</v>
      </c>
      <c r="AC7" t="s">
        <v>56</v>
      </c>
      <c r="AD7" t="s">
        <v>61</v>
      </c>
      <c r="AE7" t="s">
        <v>41</v>
      </c>
      <c r="AF7" t="s">
        <v>59</v>
      </c>
      <c r="AG7" t="s">
        <v>46</v>
      </c>
      <c r="AH7" t="s">
        <v>55</v>
      </c>
    </row>
    <row r="8" spans="1:50" x14ac:dyDescent="0.3">
      <c r="A8">
        <v>2</v>
      </c>
      <c r="B8">
        <v>1</v>
      </c>
      <c r="C8" t="s">
        <v>15</v>
      </c>
      <c r="D8" s="3">
        <v>0</v>
      </c>
      <c r="E8" s="3">
        <v>2</v>
      </c>
      <c r="F8" s="3">
        <v>1</v>
      </c>
      <c r="G8" s="3">
        <v>1</v>
      </c>
      <c r="H8" s="3">
        <v>2</v>
      </c>
      <c r="I8" s="3">
        <v>6</v>
      </c>
      <c r="J8" s="3">
        <v>0</v>
      </c>
      <c r="K8" s="3">
        <v>1</v>
      </c>
      <c r="L8" s="3">
        <v>0</v>
      </c>
      <c r="M8" s="3">
        <v>7</v>
      </c>
      <c r="N8" s="3">
        <v>0</v>
      </c>
      <c r="O8" s="3">
        <v>0</v>
      </c>
      <c r="P8" s="3">
        <v>8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2</v>
      </c>
      <c r="W8" s="3">
        <v>0</v>
      </c>
      <c r="X8" s="3">
        <v>1</v>
      </c>
      <c r="Y8" s="3">
        <v>0</v>
      </c>
      <c r="Z8" s="3">
        <v>0</v>
      </c>
      <c r="AA8" s="3">
        <v>1</v>
      </c>
      <c r="AB8" s="3">
        <v>17</v>
      </c>
      <c r="AC8" s="3">
        <v>3</v>
      </c>
      <c r="AD8" s="3">
        <v>7</v>
      </c>
      <c r="AE8" s="3">
        <v>0</v>
      </c>
      <c r="AF8" s="3">
        <v>0</v>
      </c>
      <c r="AG8" s="3">
        <v>72</v>
      </c>
      <c r="AH8" s="3">
        <v>0</v>
      </c>
      <c r="AI8" s="3">
        <v>82</v>
      </c>
      <c r="AJ8" s="3">
        <v>82</v>
      </c>
      <c r="AK8" s="3">
        <v>99</v>
      </c>
      <c r="AL8" s="3"/>
      <c r="AM8">
        <f>SUM(D40:H40,J40:O40,Q40:U40,W40:Z40)</f>
        <v>2.6470588235294117</v>
      </c>
      <c r="AN8">
        <f>SUM(D102:H102,J102:O102,Q102:U102,W102:Z102)</f>
        <v>2.75</v>
      </c>
      <c r="AO8">
        <f>SUM(AC40:AH40)</f>
        <v>2.8780487804878048</v>
      </c>
      <c r="AP8">
        <f>SUM(D71:H71,J71:O71,Q71:U71,W71:Z71,AC71:AH71)</f>
        <v>2.8383838383838382</v>
      </c>
      <c r="AQ8">
        <f>SUM(D133:H133,J133:O133,Q133:U133,W133:Z133,AC133:AH133)</f>
        <v>2.8571428571428568</v>
      </c>
      <c r="AR8">
        <f>AO8/AM8</f>
        <v>1.0872628726287263</v>
      </c>
      <c r="AT8">
        <f>100*X209/(X209+X241+X273)</f>
        <v>24.096385542168672</v>
      </c>
      <c r="AU8">
        <f>100*X241/(X241+X209)</f>
        <v>41.17647058823529</v>
      </c>
      <c r="AV8">
        <f>100*X273/(X273+X209)</f>
        <v>71.014492753623188</v>
      </c>
      <c r="AW8">
        <f>100*((SUM(F172:H172)*0.8)/(SUM(M172,S172,V172)*3.2+SUM(F172:H172)*0.8))</f>
        <v>42.857142857142861</v>
      </c>
      <c r="AX8">
        <f>I8/(I8+P8)</f>
        <v>0.42857142857142855</v>
      </c>
    </row>
    <row r="9" spans="1:50" x14ac:dyDescent="0.3">
      <c r="A9">
        <v>2</v>
      </c>
      <c r="B9">
        <v>2</v>
      </c>
      <c r="C9" t="s">
        <v>16</v>
      </c>
      <c r="D9" s="3">
        <v>0</v>
      </c>
      <c r="E9" s="3">
        <v>1</v>
      </c>
      <c r="F9" s="3">
        <v>1</v>
      </c>
      <c r="G9" s="3">
        <v>0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9</v>
      </c>
      <c r="N9" s="3">
        <v>1</v>
      </c>
      <c r="O9" s="3">
        <v>0</v>
      </c>
      <c r="P9" s="3">
        <v>11</v>
      </c>
      <c r="Q9" s="3">
        <v>0</v>
      </c>
      <c r="R9" s="3">
        <v>0</v>
      </c>
      <c r="S9" s="3">
        <v>0</v>
      </c>
      <c r="T9" s="3">
        <v>0</v>
      </c>
      <c r="U9" s="3">
        <v>5</v>
      </c>
      <c r="V9" s="3">
        <v>5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18</v>
      </c>
      <c r="AC9" s="3">
        <v>0</v>
      </c>
      <c r="AD9" s="3">
        <v>2</v>
      </c>
      <c r="AE9" s="3">
        <v>0</v>
      </c>
      <c r="AF9" s="3">
        <v>1</v>
      </c>
      <c r="AG9" s="3">
        <v>76</v>
      </c>
      <c r="AH9" s="3">
        <v>0</v>
      </c>
      <c r="AI9" s="3">
        <v>79</v>
      </c>
      <c r="AJ9" s="3">
        <v>79</v>
      </c>
      <c r="AK9" s="3">
        <v>97</v>
      </c>
      <c r="AL9" s="3"/>
      <c r="AM9">
        <f t="shared" ref="AM9:AM36" si="0">SUM(D41:H41,J41:O41,Q41:U41,W41:Z41)</f>
        <v>2.7777777777777777</v>
      </c>
      <c r="AN9">
        <f t="shared" ref="AN9:AN37" si="1">SUM(D103:H103,J103:O103,Q103:U103,W103:Z103)</f>
        <v>2.882352941176471</v>
      </c>
      <c r="AO9">
        <f t="shared" ref="AO9:AO37" si="2">SUM(AC41:AH41)</f>
        <v>2.9746835443037973</v>
      </c>
      <c r="AP9">
        <f t="shared" ref="AP9:AP37" si="3">SUM(D72:H72,J72:O72,Q72:U72,W72:Z72,AC72:AH72)</f>
        <v>2.9381443298969074</v>
      </c>
      <c r="AQ9">
        <f t="shared" ref="AQ9:AQ37" si="4">SUM(D134:H134,J134:O134,Q134:U134,W134:Z134,AC134:AH134)</f>
        <v>2.9583333333333335</v>
      </c>
      <c r="AR9">
        <f t="shared" ref="AR9:AR37" si="5">AO9/AM9</f>
        <v>1.070886075949367</v>
      </c>
      <c r="AT9">
        <f>100*X210/(X210+X242+X274)</f>
        <v>24.365482233502537</v>
      </c>
      <c r="AU9">
        <f>100*X242/(X242+X210)</f>
        <v>33.333333333333336</v>
      </c>
      <c r="AV9">
        <f>100*X274/(X274+X210)</f>
        <v>72.25433526011561</v>
      </c>
      <c r="AW9">
        <f t="shared" ref="AW9:AW37" si="6">100*((SUM(F173:H173)*0.8)/(SUM(M173,S173,V173)*3.2+SUM(F173:H173)*0.8))</f>
        <v>33.333333333333329</v>
      </c>
      <c r="AX9">
        <f t="shared" ref="AX9:AX37" si="7">I9/(I9+P9)</f>
        <v>0.15384615384615385</v>
      </c>
    </row>
    <row r="10" spans="1:50" x14ac:dyDescent="0.3">
      <c r="A10">
        <v>2</v>
      </c>
      <c r="B10">
        <v>3</v>
      </c>
      <c r="C10" t="s">
        <v>17</v>
      </c>
      <c r="D10" s="3">
        <v>0</v>
      </c>
      <c r="E10" s="3">
        <v>3</v>
      </c>
      <c r="F10" s="3">
        <v>1</v>
      </c>
      <c r="G10" s="3">
        <v>0</v>
      </c>
      <c r="H10" s="3">
        <v>0</v>
      </c>
      <c r="I10" s="3">
        <v>4</v>
      </c>
      <c r="J10" s="3">
        <v>0</v>
      </c>
      <c r="K10" s="3">
        <v>7</v>
      </c>
      <c r="L10" s="3">
        <v>5</v>
      </c>
      <c r="M10" s="3">
        <v>8</v>
      </c>
      <c r="N10" s="3">
        <v>0</v>
      </c>
      <c r="O10" s="3">
        <v>0</v>
      </c>
      <c r="P10" s="3">
        <v>20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25</v>
      </c>
      <c r="AC10" s="3">
        <v>0</v>
      </c>
      <c r="AD10" s="3">
        <v>12</v>
      </c>
      <c r="AE10" s="3">
        <v>0</v>
      </c>
      <c r="AF10" s="3">
        <v>0</v>
      </c>
      <c r="AG10" s="3">
        <v>63</v>
      </c>
      <c r="AH10" s="3">
        <v>0</v>
      </c>
      <c r="AI10" s="3">
        <v>75</v>
      </c>
      <c r="AJ10" s="3">
        <v>75</v>
      </c>
      <c r="AK10" s="3">
        <v>100</v>
      </c>
      <c r="AL10" s="3"/>
      <c r="AM10">
        <f t="shared" si="0"/>
        <v>1.5999999999999999</v>
      </c>
      <c r="AN10">
        <f t="shared" si="1"/>
        <v>2.1538461538461542</v>
      </c>
      <c r="AO10">
        <f t="shared" si="2"/>
        <v>2.84</v>
      </c>
      <c r="AP10">
        <f t="shared" si="3"/>
        <v>2.5299999999999998</v>
      </c>
      <c r="AQ10">
        <f t="shared" si="4"/>
        <v>2.7386363636363638</v>
      </c>
      <c r="AR10">
        <f t="shared" si="5"/>
        <v>1.7750000000000001</v>
      </c>
      <c r="AT10">
        <f>100*X211/(X211+X243+X275)</f>
        <v>17.647058823529413</v>
      </c>
      <c r="AU10">
        <f>100*X243/(X243+X211)</f>
        <v>81.25</v>
      </c>
      <c r="AV10">
        <f>100*X275/(X275+X211)</f>
        <v>25</v>
      </c>
      <c r="AW10">
        <f t="shared" si="6"/>
        <v>7.6923076923076916</v>
      </c>
      <c r="AX10">
        <f t="shared" si="7"/>
        <v>0.16666666666666666</v>
      </c>
    </row>
    <row r="11" spans="1:50" x14ac:dyDescent="0.3">
      <c r="A11">
        <v>2</v>
      </c>
      <c r="B11">
        <v>4</v>
      </c>
      <c r="C11" t="s">
        <v>18</v>
      </c>
      <c r="D11" s="3">
        <v>0</v>
      </c>
      <c r="E11" s="3">
        <v>0</v>
      </c>
      <c r="F11" s="3">
        <v>9</v>
      </c>
      <c r="G11" s="3">
        <v>0</v>
      </c>
      <c r="H11" s="3">
        <v>0</v>
      </c>
      <c r="I11" s="3">
        <v>9</v>
      </c>
      <c r="J11" s="3">
        <v>0</v>
      </c>
      <c r="K11" s="3">
        <v>2</v>
      </c>
      <c r="L11" s="3">
        <v>2</v>
      </c>
      <c r="M11" s="3">
        <v>15</v>
      </c>
      <c r="N11" s="3">
        <v>1</v>
      </c>
      <c r="O11" s="3">
        <v>0</v>
      </c>
      <c r="P11" s="3">
        <v>20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2</v>
      </c>
      <c r="W11" s="3">
        <v>0</v>
      </c>
      <c r="X11" s="3">
        <v>3</v>
      </c>
      <c r="Y11" s="3">
        <v>0</v>
      </c>
      <c r="Z11" s="3">
        <v>0</v>
      </c>
      <c r="AA11" s="3">
        <v>3</v>
      </c>
      <c r="AB11" s="3">
        <v>34</v>
      </c>
      <c r="AC11" s="3">
        <v>0</v>
      </c>
      <c r="AD11" s="3">
        <v>46</v>
      </c>
      <c r="AE11" s="3">
        <v>0</v>
      </c>
      <c r="AF11" s="3">
        <v>18</v>
      </c>
      <c r="AG11" s="3">
        <v>0</v>
      </c>
      <c r="AH11" s="3">
        <v>1</v>
      </c>
      <c r="AI11" s="3">
        <v>65</v>
      </c>
      <c r="AJ11" s="3">
        <v>65</v>
      </c>
      <c r="AK11" s="3">
        <v>99</v>
      </c>
      <c r="AL11" s="3"/>
      <c r="AM11">
        <f t="shared" si="0"/>
        <v>2.2352941176470584</v>
      </c>
      <c r="AN11">
        <f t="shared" si="1"/>
        <v>2.4</v>
      </c>
      <c r="AO11">
        <f t="shared" si="2"/>
        <v>2.2923076923076922</v>
      </c>
      <c r="AP11">
        <f t="shared" si="3"/>
        <v>2.2727272727272725</v>
      </c>
      <c r="AQ11">
        <f t="shared" si="4"/>
        <v>2.3263157894736843</v>
      </c>
      <c r="AR11">
        <f t="shared" si="5"/>
        <v>1.025506072874494</v>
      </c>
      <c r="AT11">
        <f>100*X212/(X212+X244+X276)</f>
        <v>33.557046979865774</v>
      </c>
      <c r="AU11">
        <f>100*X244/(X244+X212)</f>
        <v>50</v>
      </c>
      <c r="AV11">
        <f>100*X276/(X276+X212)</f>
        <v>49.494949494949502</v>
      </c>
      <c r="AW11">
        <f t="shared" si="6"/>
        <v>36</v>
      </c>
      <c r="AX11">
        <f t="shared" si="7"/>
        <v>0.31034482758620691</v>
      </c>
    </row>
    <row r="12" spans="1:50" x14ac:dyDescent="0.3">
      <c r="A12">
        <v>2</v>
      </c>
      <c r="B12">
        <v>5</v>
      </c>
      <c r="C12" t="s">
        <v>19</v>
      </c>
      <c r="D12" s="3">
        <v>0</v>
      </c>
      <c r="E12" s="3">
        <v>5</v>
      </c>
      <c r="F12" s="3">
        <v>3</v>
      </c>
      <c r="G12" s="3">
        <v>0</v>
      </c>
      <c r="H12" s="3">
        <v>0</v>
      </c>
      <c r="I12" s="3">
        <v>8</v>
      </c>
      <c r="J12" s="3">
        <v>0</v>
      </c>
      <c r="K12" s="3">
        <v>0</v>
      </c>
      <c r="L12" s="3">
        <v>13</v>
      </c>
      <c r="M12" s="3">
        <v>18</v>
      </c>
      <c r="N12" s="3">
        <v>1</v>
      </c>
      <c r="O12" s="3">
        <v>0</v>
      </c>
      <c r="P12" s="3">
        <v>32</v>
      </c>
      <c r="Q12" s="3">
        <v>0</v>
      </c>
      <c r="R12" s="3">
        <v>4</v>
      </c>
      <c r="S12" s="3">
        <v>1</v>
      </c>
      <c r="T12" s="3">
        <v>0</v>
      </c>
      <c r="U12" s="3">
        <v>0</v>
      </c>
      <c r="V12" s="3">
        <v>5</v>
      </c>
      <c r="W12" s="3">
        <v>0</v>
      </c>
      <c r="X12" s="3">
        <v>1</v>
      </c>
      <c r="Y12" s="3">
        <v>0</v>
      </c>
      <c r="Z12" s="3">
        <v>0</v>
      </c>
      <c r="AA12" s="3">
        <v>1</v>
      </c>
      <c r="AB12" s="3">
        <v>46</v>
      </c>
      <c r="AC12" s="3">
        <v>0</v>
      </c>
      <c r="AD12" s="3">
        <v>52</v>
      </c>
      <c r="AE12" s="3">
        <v>0</v>
      </c>
      <c r="AF12" s="3">
        <v>1</v>
      </c>
      <c r="AG12" s="3">
        <v>1</v>
      </c>
      <c r="AH12" s="3">
        <v>0</v>
      </c>
      <c r="AI12" s="3">
        <v>54</v>
      </c>
      <c r="AJ12" s="3">
        <v>54</v>
      </c>
      <c r="AK12" s="3">
        <v>100</v>
      </c>
      <c r="AL12" s="3"/>
      <c r="AM12">
        <f t="shared" si="0"/>
        <v>2</v>
      </c>
      <c r="AN12">
        <f t="shared" si="1"/>
        <v>2.3939393939393936</v>
      </c>
      <c r="AO12">
        <f t="shared" si="2"/>
        <v>2.0370370370370368</v>
      </c>
      <c r="AP12">
        <f t="shared" si="3"/>
        <v>2.02</v>
      </c>
      <c r="AQ12">
        <f t="shared" si="4"/>
        <v>2.172413793103448</v>
      </c>
      <c r="AR12">
        <f t="shared" si="5"/>
        <v>1.0185185185185184</v>
      </c>
      <c r="AT12">
        <f>100*X213/(X213+X245+X277)</f>
        <v>23.841059602649008</v>
      </c>
      <c r="AU12">
        <f>100*X245/(X245+X213)</f>
        <v>68.965517241379317</v>
      </c>
      <c r="AV12">
        <f>100*X277/(X277+X213)</f>
        <v>49.29577464788732</v>
      </c>
      <c r="AW12">
        <f t="shared" si="6"/>
        <v>13.333333333333334</v>
      </c>
      <c r="AX12">
        <f t="shared" si="7"/>
        <v>0.2</v>
      </c>
    </row>
    <row r="13" spans="1:50" x14ac:dyDescent="0.3">
      <c r="A13">
        <v>2</v>
      </c>
      <c r="B13">
        <v>6</v>
      </c>
      <c r="C13" t="s">
        <v>20</v>
      </c>
      <c r="D13" s="3">
        <v>0</v>
      </c>
      <c r="E13" s="3">
        <v>2</v>
      </c>
      <c r="F13" s="3">
        <v>1</v>
      </c>
      <c r="G13" s="3">
        <v>0</v>
      </c>
      <c r="H13" s="3">
        <v>0</v>
      </c>
      <c r="I13" s="3">
        <v>3</v>
      </c>
      <c r="J13" s="3">
        <v>0</v>
      </c>
      <c r="K13" s="3">
        <v>1</v>
      </c>
      <c r="L13" s="3">
        <v>7</v>
      </c>
      <c r="M13" s="3">
        <v>7</v>
      </c>
      <c r="N13" s="3">
        <v>5</v>
      </c>
      <c r="O13" s="3">
        <v>0</v>
      </c>
      <c r="P13" s="3">
        <v>20</v>
      </c>
      <c r="Q13" s="3">
        <v>0</v>
      </c>
      <c r="R13" s="3">
        <v>0</v>
      </c>
      <c r="S13" s="3">
        <v>5</v>
      </c>
      <c r="T13" s="3">
        <v>0</v>
      </c>
      <c r="U13" s="3">
        <v>0</v>
      </c>
      <c r="V13" s="3">
        <v>5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28</v>
      </c>
      <c r="AC13" s="3">
        <v>0</v>
      </c>
      <c r="AD13" s="3">
        <v>1</v>
      </c>
      <c r="AE13" s="3">
        <v>0</v>
      </c>
      <c r="AF13" s="3">
        <v>45</v>
      </c>
      <c r="AG13" s="3">
        <v>26</v>
      </c>
      <c r="AH13" s="3">
        <v>0</v>
      </c>
      <c r="AI13" s="3">
        <v>72</v>
      </c>
      <c r="AJ13" s="3">
        <v>72</v>
      </c>
      <c r="AK13" s="3">
        <v>100</v>
      </c>
      <c r="AL13" s="3"/>
      <c r="AM13">
        <f t="shared" si="0"/>
        <v>2.25</v>
      </c>
      <c r="AN13">
        <f t="shared" si="1"/>
        <v>2.75</v>
      </c>
      <c r="AO13">
        <f t="shared" si="2"/>
        <v>2.9861111111111107</v>
      </c>
      <c r="AP13">
        <f t="shared" si="3"/>
        <v>2.7800000000000002</v>
      </c>
      <c r="AQ13">
        <f t="shared" si="4"/>
        <v>2.9347826086956523</v>
      </c>
      <c r="AR13">
        <f t="shared" si="5"/>
        <v>1.3271604938271604</v>
      </c>
      <c r="AT13">
        <f>100*X214/(X214+X246+X278)</f>
        <v>18.46153846153846</v>
      </c>
      <c r="AU13">
        <f>100*X246/(X246+X214)</f>
        <v>70.000000000000014</v>
      </c>
      <c r="AV13">
        <f>100*X278/(X278+X214)</f>
        <v>67.567567567567565</v>
      </c>
      <c r="AW13">
        <f t="shared" si="6"/>
        <v>8.571428571428573</v>
      </c>
      <c r="AX13">
        <f t="shared" si="7"/>
        <v>0.13043478260869565</v>
      </c>
    </row>
    <row r="14" spans="1:50" x14ac:dyDescent="0.3">
      <c r="A14">
        <v>2</v>
      </c>
      <c r="B14">
        <v>7</v>
      </c>
      <c r="C14" t="s">
        <v>21</v>
      </c>
      <c r="D14" s="3">
        <v>0</v>
      </c>
      <c r="E14" s="3">
        <v>4</v>
      </c>
      <c r="F14" s="3">
        <v>12</v>
      </c>
      <c r="G14" s="3">
        <v>0</v>
      </c>
      <c r="H14" s="3">
        <v>0</v>
      </c>
      <c r="I14" s="3">
        <v>16</v>
      </c>
      <c r="J14" s="3">
        <v>0</v>
      </c>
      <c r="K14" s="3">
        <v>22</v>
      </c>
      <c r="L14" s="3">
        <v>4</v>
      </c>
      <c r="M14" s="3">
        <v>26</v>
      </c>
      <c r="N14" s="3">
        <v>2</v>
      </c>
      <c r="O14" s="3">
        <v>0</v>
      </c>
      <c r="P14" s="3">
        <v>54</v>
      </c>
      <c r="Q14" s="3">
        <v>0</v>
      </c>
      <c r="R14" s="3">
        <v>5</v>
      </c>
      <c r="S14" s="3">
        <v>0</v>
      </c>
      <c r="T14" s="3">
        <v>0</v>
      </c>
      <c r="U14" s="3">
        <v>2</v>
      </c>
      <c r="V14" s="3">
        <v>7</v>
      </c>
      <c r="W14" s="3">
        <v>0</v>
      </c>
      <c r="X14" s="3">
        <v>2</v>
      </c>
      <c r="Y14" s="3">
        <v>0</v>
      </c>
      <c r="Z14" s="3">
        <v>0</v>
      </c>
      <c r="AA14" s="3">
        <v>2</v>
      </c>
      <c r="AB14" s="3">
        <v>79</v>
      </c>
      <c r="AC14" s="3">
        <v>0</v>
      </c>
      <c r="AD14" s="3">
        <v>8</v>
      </c>
      <c r="AE14" s="3">
        <v>0</v>
      </c>
      <c r="AF14" s="3">
        <v>11</v>
      </c>
      <c r="AG14" s="3">
        <v>1</v>
      </c>
      <c r="AH14" s="3">
        <v>0</v>
      </c>
      <c r="AI14" s="3">
        <v>20</v>
      </c>
      <c r="AJ14" s="3">
        <v>20</v>
      </c>
      <c r="AK14" s="3">
        <v>99</v>
      </c>
      <c r="AL14" s="3"/>
      <c r="AM14">
        <f t="shared" si="0"/>
        <v>1.9240506329113924</v>
      </c>
      <c r="AN14">
        <f t="shared" si="1"/>
        <v>2.3773584905660377</v>
      </c>
      <c r="AO14">
        <f t="shared" si="2"/>
        <v>2.6</v>
      </c>
      <c r="AP14">
        <f t="shared" si="3"/>
        <v>2.0606060606060606</v>
      </c>
      <c r="AQ14">
        <f t="shared" si="4"/>
        <v>2.4383561643835616</v>
      </c>
      <c r="AR14">
        <f t="shared" si="5"/>
        <v>1.3513157894736842</v>
      </c>
      <c r="AT14">
        <f>100*X215/(X215+X247+X279)</f>
        <v>21.515892420537902</v>
      </c>
      <c r="AU14">
        <f>100*X247/(X247+X215)</f>
        <v>73.170731707317074</v>
      </c>
      <c r="AV14">
        <f>100*X279/(X279+X215)</f>
        <v>47.928994082840241</v>
      </c>
      <c r="AW14">
        <f t="shared" si="6"/>
        <v>13.333333333333334</v>
      </c>
      <c r="AX14">
        <f t="shared" si="7"/>
        <v>0.22857142857142856</v>
      </c>
    </row>
    <row r="15" spans="1:50" x14ac:dyDescent="0.3">
      <c r="A15">
        <v>2</v>
      </c>
      <c r="B15">
        <v>8</v>
      </c>
      <c r="C15" t="s">
        <v>22</v>
      </c>
      <c r="D15" s="3">
        <v>0</v>
      </c>
      <c r="E15" s="3">
        <v>4</v>
      </c>
      <c r="F15" s="3">
        <v>7</v>
      </c>
      <c r="G15" s="3">
        <v>0</v>
      </c>
      <c r="H15" s="3">
        <v>0</v>
      </c>
      <c r="I15" s="3">
        <v>11</v>
      </c>
      <c r="J15" s="3">
        <v>0</v>
      </c>
      <c r="K15" s="3">
        <v>17</v>
      </c>
      <c r="L15" s="3">
        <v>9</v>
      </c>
      <c r="M15" s="3">
        <v>12</v>
      </c>
      <c r="N15" s="3">
        <v>2</v>
      </c>
      <c r="O15" s="3">
        <v>0</v>
      </c>
      <c r="P15" s="3">
        <v>40</v>
      </c>
      <c r="Q15" s="3">
        <v>0</v>
      </c>
      <c r="R15" s="3">
        <v>5</v>
      </c>
      <c r="S15" s="3">
        <v>1</v>
      </c>
      <c r="T15" s="3">
        <v>0</v>
      </c>
      <c r="U15" s="3">
        <v>1</v>
      </c>
      <c r="V15" s="3">
        <v>7</v>
      </c>
      <c r="W15" s="3">
        <v>0</v>
      </c>
      <c r="X15" s="3">
        <v>1</v>
      </c>
      <c r="Y15" s="3">
        <v>0</v>
      </c>
      <c r="Z15" s="3">
        <v>0</v>
      </c>
      <c r="AA15" s="3">
        <v>1</v>
      </c>
      <c r="AB15" s="3">
        <v>59</v>
      </c>
      <c r="AC15" s="3">
        <v>0</v>
      </c>
      <c r="AD15" s="3">
        <v>23</v>
      </c>
      <c r="AE15" s="3">
        <v>0</v>
      </c>
      <c r="AF15" s="3">
        <v>3</v>
      </c>
      <c r="AG15" s="3">
        <v>13</v>
      </c>
      <c r="AH15" s="3">
        <v>0</v>
      </c>
      <c r="AI15" s="3">
        <v>39</v>
      </c>
      <c r="AJ15" s="3">
        <v>39</v>
      </c>
      <c r="AK15" s="3">
        <v>98</v>
      </c>
      <c r="AL15" s="3"/>
      <c r="AM15">
        <f t="shared" si="0"/>
        <v>1.8644067796610171</v>
      </c>
      <c r="AN15">
        <f t="shared" si="1"/>
        <v>2.545454545454545</v>
      </c>
      <c r="AO15">
        <f t="shared" si="2"/>
        <v>2.4102564102564106</v>
      </c>
      <c r="AP15">
        <f t="shared" si="3"/>
        <v>2.0816326530612246</v>
      </c>
      <c r="AQ15">
        <f t="shared" si="4"/>
        <v>2.4722222222222223</v>
      </c>
      <c r="AR15">
        <f t="shared" si="5"/>
        <v>1.2927738927738928</v>
      </c>
      <c r="AT15">
        <f>100*X216/(X216+X248+X280)</f>
        <v>14.164305949008503</v>
      </c>
      <c r="AU15">
        <f>100*X248/(X248+X216)</f>
        <v>82.142857142857139</v>
      </c>
      <c r="AV15">
        <f>100*X280/(X280+X216)</f>
        <v>59.349593495934954</v>
      </c>
      <c r="AW15">
        <f t="shared" si="6"/>
        <v>9.5652173913043477</v>
      </c>
      <c r="AX15">
        <f t="shared" si="7"/>
        <v>0.21568627450980393</v>
      </c>
    </row>
    <row r="16" spans="1:50" x14ac:dyDescent="0.3">
      <c r="A16">
        <v>2</v>
      </c>
      <c r="B16">
        <v>9</v>
      </c>
      <c r="C16" t="s">
        <v>23</v>
      </c>
      <c r="D16" s="3">
        <v>0</v>
      </c>
      <c r="E16" s="3">
        <v>29</v>
      </c>
      <c r="F16" s="3">
        <v>8</v>
      </c>
      <c r="G16" s="3">
        <v>0</v>
      </c>
      <c r="H16" s="3">
        <v>0</v>
      </c>
      <c r="I16" s="3">
        <v>37</v>
      </c>
      <c r="J16" s="3">
        <v>0</v>
      </c>
      <c r="K16" s="3">
        <v>2</v>
      </c>
      <c r="L16" s="3">
        <v>4</v>
      </c>
      <c r="M16" s="3">
        <v>31</v>
      </c>
      <c r="N16" s="3">
        <v>0</v>
      </c>
      <c r="O16" s="3">
        <v>0</v>
      </c>
      <c r="P16" s="3">
        <v>37</v>
      </c>
      <c r="Q16" s="3">
        <v>0</v>
      </c>
      <c r="R16" s="3">
        <v>0</v>
      </c>
      <c r="S16" s="3">
        <v>1</v>
      </c>
      <c r="T16" s="3">
        <v>0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75</v>
      </c>
      <c r="AC16" s="3">
        <v>0</v>
      </c>
      <c r="AD16" s="3">
        <v>11</v>
      </c>
      <c r="AE16" s="3">
        <v>0</v>
      </c>
      <c r="AF16" s="3">
        <v>14</v>
      </c>
      <c r="AG16" s="3">
        <v>0</v>
      </c>
      <c r="AH16" s="3">
        <v>0</v>
      </c>
      <c r="AI16" s="3">
        <v>25</v>
      </c>
      <c r="AJ16" s="3">
        <v>25</v>
      </c>
      <c r="AK16" s="3">
        <v>100</v>
      </c>
      <c r="AL16" s="3"/>
      <c r="AM16">
        <f t="shared" si="0"/>
        <v>1.96</v>
      </c>
      <c r="AN16">
        <f t="shared" si="1"/>
        <v>2.043478260869565</v>
      </c>
      <c r="AO16">
        <f t="shared" si="2"/>
        <v>2.56</v>
      </c>
      <c r="AP16">
        <f t="shared" si="3"/>
        <v>2.11</v>
      </c>
      <c r="AQ16">
        <f t="shared" si="4"/>
        <v>2.1808510638297869</v>
      </c>
      <c r="AR16">
        <f t="shared" si="5"/>
        <v>1.306122448979592</v>
      </c>
      <c r="AT16">
        <f>100*X217/(X217+X249+X281)</f>
        <v>50.277264325323479</v>
      </c>
      <c r="AU16">
        <f>100*X249/(X249+X217)</f>
        <v>47.286821705426355</v>
      </c>
      <c r="AV16">
        <f>100*X281/(X281+X217)</f>
        <v>8.4175084175084169</v>
      </c>
      <c r="AW16">
        <f t="shared" si="6"/>
        <v>60.655737704918032</v>
      </c>
      <c r="AX16">
        <f t="shared" si="7"/>
        <v>0.5</v>
      </c>
    </row>
    <row r="17" spans="1:50" x14ac:dyDescent="0.3">
      <c r="A17">
        <v>2</v>
      </c>
      <c r="B17">
        <v>10</v>
      </c>
      <c r="C17" t="s">
        <v>24</v>
      </c>
      <c r="D17" s="3">
        <v>1</v>
      </c>
      <c r="E17" s="3">
        <v>1</v>
      </c>
      <c r="F17" s="3">
        <v>12</v>
      </c>
      <c r="G17" s="3">
        <v>0</v>
      </c>
      <c r="H17" s="3">
        <v>0</v>
      </c>
      <c r="I17" s="3">
        <v>14</v>
      </c>
      <c r="J17" s="3">
        <v>0</v>
      </c>
      <c r="K17" s="3">
        <v>17</v>
      </c>
      <c r="L17" s="3">
        <v>6</v>
      </c>
      <c r="M17" s="3">
        <v>19</v>
      </c>
      <c r="N17" s="3">
        <v>3</v>
      </c>
      <c r="O17" s="3">
        <v>0</v>
      </c>
      <c r="P17" s="3">
        <v>45</v>
      </c>
      <c r="Q17" s="3">
        <v>0</v>
      </c>
      <c r="R17" s="3">
        <v>3</v>
      </c>
      <c r="S17" s="3">
        <v>0</v>
      </c>
      <c r="T17" s="3">
        <v>0</v>
      </c>
      <c r="U17" s="3">
        <v>0</v>
      </c>
      <c r="V17" s="3">
        <v>3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62</v>
      </c>
      <c r="AC17" s="3">
        <v>0</v>
      </c>
      <c r="AD17" s="3">
        <v>35</v>
      </c>
      <c r="AE17" s="3">
        <v>0</v>
      </c>
      <c r="AF17" s="3">
        <v>1</v>
      </c>
      <c r="AG17" s="3">
        <v>2</v>
      </c>
      <c r="AH17" s="3">
        <v>0</v>
      </c>
      <c r="AI17" s="3">
        <v>38</v>
      </c>
      <c r="AJ17" s="3">
        <v>38</v>
      </c>
      <c r="AK17" s="3">
        <v>100</v>
      </c>
      <c r="AL17" s="3"/>
      <c r="AM17">
        <f t="shared" si="0"/>
        <v>1.7258064516129032</v>
      </c>
      <c r="AN17">
        <f t="shared" si="1"/>
        <v>2.1538461538461542</v>
      </c>
      <c r="AO17">
        <f t="shared" si="2"/>
        <v>2.0789473684210527</v>
      </c>
      <c r="AP17">
        <f t="shared" si="3"/>
        <v>1.8599999999999999</v>
      </c>
      <c r="AQ17">
        <f t="shared" si="4"/>
        <v>2.1168831168831166</v>
      </c>
      <c r="AR17">
        <f t="shared" si="5"/>
        <v>1.204623708804722</v>
      </c>
      <c r="AT17">
        <f>100*X218/(X218+X250+X282)</f>
        <v>23.376623376623378</v>
      </c>
      <c r="AU17">
        <f>100*X250/(X250+X218)</f>
        <v>74.647887323943664</v>
      </c>
      <c r="AV17">
        <f>100*X282/(X282+X218)</f>
        <v>25</v>
      </c>
      <c r="AW17">
        <f t="shared" si="6"/>
        <v>13.20754716981132</v>
      </c>
      <c r="AX17">
        <f t="shared" si="7"/>
        <v>0.23728813559322035</v>
      </c>
    </row>
    <row r="18" spans="1:50" x14ac:dyDescent="0.3">
      <c r="A18">
        <v>2</v>
      </c>
      <c r="B18">
        <v>11</v>
      </c>
      <c r="C18" t="s">
        <v>25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3</v>
      </c>
      <c r="L18" s="3">
        <v>2</v>
      </c>
      <c r="M18" s="3">
        <v>14</v>
      </c>
      <c r="N18" s="3">
        <v>3</v>
      </c>
      <c r="O18" s="3">
        <v>0</v>
      </c>
      <c r="P18" s="3">
        <v>22</v>
      </c>
      <c r="Q18" s="3">
        <v>0</v>
      </c>
      <c r="R18" s="3">
        <v>3</v>
      </c>
      <c r="S18" s="3">
        <v>0</v>
      </c>
      <c r="T18" s="3">
        <v>1</v>
      </c>
      <c r="U18" s="3">
        <v>3</v>
      </c>
      <c r="V18" s="3">
        <v>7</v>
      </c>
      <c r="W18" s="3">
        <v>0</v>
      </c>
      <c r="X18" s="3">
        <v>4</v>
      </c>
      <c r="Y18" s="3">
        <v>0</v>
      </c>
      <c r="Z18" s="3">
        <v>0</v>
      </c>
      <c r="AA18" s="3">
        <v>4</v>
      </c>
      <c r="AB18" s="3">
        <v>33</v>
      </c>
      <c r="AC18" s="3">
        <v>0</v>
      </c>
      <c r="AD18" s="3">
        <v>6</v>
      </c>
      <c r="AE18" s="3">
        <v>1</v>
      </c>
      <c r="AF18" s="3">
        <v>1</v>
      </c>
      <c r="AG18" s="3">
        <v>59</v>
      </c>
      <c r="AH18" s="3">
        <v>0</v>
      </c>
      <c r="AI18" s="3">
        <v>67</v>
      </c>
      <c r="AJ18" s="3">
        <v>67</v>
      </c>
      <c r="AK18" s="3">
        <v>100</v>
      </c>
      <c r="AL18" s="3"/>
      <c r="AM18">
        <f t="shared" si="0"/>
        <v>2.6363636363636362</v>
      </c>
      <c r="AN18">
        <f t="shared" si="1"/>
        <v>2.9285714285714288</v>
      </c>
      <c r="AO18">
        <f t="shared" si="2"/>
        <v>2.9104477611940296</v>
      </c>
      <c r="AP18">
        <f t="shared" si="3"/>
        <v>2.8200000000000003</v>
      </c>
      <c r="AQ18">
        <f t="shared" si="4"/>
        <v>2.9157894736842107</v>
      </c>
      <c r="AR18">
        <f t="shared" si="5"/>
        <v>1.1039629439011838</v>
      </c>
      <c r="AT18">
        <f>100*X219/(X219+X251+X283)</f>
        <v>18.888888888888893</v>
      </c>
      <c r="AU18">
        <f>100*X251/(X251+X219)</f>
        <v>54.054054054054049</v>
      </c>
      <c r="AV18">
        <f>100*X283/(X283+X219)</f>
        <v>75.714285714285722</v>
      </c>
      <c r="AW18">
        <f t="shared" si="6"/>
        <v>0</v>
      </c>
      <c r="AX18">
        <f t="shared" si="7"/>
        <v>0</v>
      </c>
    </row>
    <row r="19" spans="1:50" x14ac:dyDescent="0.3">
      <c r="A19">
        <v>2</v>
      </c>
      <c r="B19">
        <v>12</v>
      </c>
      <c r="C19" t="s">
        <v>26</v>
      </c>
      <c r="D19" s="3">
        <v>0</v>
      </c>
      <c r="E19" s="3">
        <v>7</v>
      </c>
      <c r="F19" s="3">
        <v>1</v>
      </c>
      <c r="G19" s="3">
        <v>0</v>
      </c>
      <c r="H19" s="3">
        <v>0</v>
      </c>
      <c r="I19" s="3">
        <v>8</v>
      </c>
      <c r="J19" s="3">
        <v>0</v>
      </c>
      <c r="K19" s="3">
        <v>9</v>
      </c>
      <c r="L19" s="3">
        <v>10</v>
      </c>
      <c r="M19" s="3">
        <v>27</v>
      </c>
      <c r="N19" s="3">
        <v>1</v>
      </c>
      <c r="O19" s="3">
        <v>0</v>
      </c>
      <c r="P19" s="3">
        <v>47</v>
      </c>
      <c r="Q19" s="3">
        <v>0</v>
      </c>
      <c r="R19" s="3">
        <v>1</v>
      </c>
      <c r="S19" s="3">
        <v>2</v>
      </c>
      <c r="T19" s="3">
        <v>0</v>
      </c>
      <c r="U19" s="3">
        <v>0</v>
      </c>
      <c r="V19" s="3">
        <v>3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58</v>
      </c>
      <c r="AC19" s="3">
        <v>0</v>
      </c>
      <c r="AD19" s="3">
        <v>6</v>
      </c>
      <c r="AE19" s="3">
        <v>0</v>
      </c>
      <c r="AF19" s="3">
        <v>2</v>
      </c>
      <c r="AG19" s="3">
        <v>31</v>
      </c>
      <c r="AH19" s="3">
        <v>0</v>
      </c>
      <c r="AI19" s="3">
        <v>39</v>
      </c>
      <c r="AJ19" s="3">
        <v>39</v>
      </c>
      <c r="AK19" s="3">
        <v>97</v>
      </c>
      <c r="AL19" s="3"/>
      <c r="AM19">
        <f t="shared" si="0"/>
        <v>1.8103448275862069</v>
      </c>
      <c r="AN19">
        <f t="shared" si="1"/>
        <v>2.2051282051282053</v>
      </c>
      <c r="AO19">
        <f t="shared" si="2"/>
        <v>2.8461538461538463</v>
      </c>
      <c r="AP19">
        <f t="shared" si="3"/>
        <v>2.2268041237113403</v>
      </c>
      <c r="AQ19">
        <f t="shared" si="4"/>
        <v>2.5256410256410255</v>
      </c>
      <c r="AR19">
        <f t="shared" si="5"/>
        <v>1.5721611721611723</v>
      </c>
      <c r="AT19">
        <f>100*X220/(X220+X252+X284)</f>
        <v>26.373626373626372</v>
      </c>
      <c r="AU19">
        <f>100*X252/(X252+X220)</f>
        <v>70</v>
      </c>
      <c r="AV19">
        <f>100*X284/(X284+X220)</f>
        <v>31.428571428571427</v>
      </c>
      <c r="AW19">
        <f t="shared" si="6"/>
        <v>9.5238095238095237</v>
      </c>
      <c r="AX19">
        <f t="shared" si="7"/>
        <v>0.14545454545454545</v>
      </c>
    </row>
    <row r="20" spans="1:50" x14ac:dyDescent="0.3">
      <c r="A20">
        <v>2</v>
      </c>
      <c r="B20">
        <v>13</v>
      </c>
      <c r="C20" t="s">
        <v>27</v>
      </c>
      <c r="D20" s="3">
        <v>0</v>
      </c>
      <c r="E20" s="3">
        <v>1</v>
      </c>
      <c r="F20" s="3">
        <v>1</v>
      </c>
      <c r="G20" s="3">
        <v>0</v>
      </c>
      <c r="H20" s="3">
        <v>0</v>
      </c>
      <c r="I20" s="3">
        <v>2</v>
      </c>
      <c r="J20" s="3">
        <v>0</v>
      </c>
      <c r="K20" s="3">
        <v>3</v>
      </c>
      <c r="L20" s="3">
        <v>15</v>
      </c>
      <c r="M20" s="3">
        <v>6</v>
      </c>
      <c r="N20" s="3">
        <v>6</v>
      </c>
      <c r="O20" s="3">
        <v>0</v>
      </c>
      <c r="P20" s="3">
        <v>30</v>
      </c>
      <c r="Q20" s="3">
        <v>0</v>
      </c>
      <c r="R20" s="3">
        <v>4</v>
      </c>
      <c r="S20" s="3">
        <v>6</v>
      </c>
      <c r="T20" s="3">
        <v>0</v>
      </c>
      <c r="U20" s="3">
        <v>1</v>
      </c>
      <c r="V20" s="3">
        <v>11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44</v>
      </c>
      <c r="AC20" s="3">
        <v>0</v>
      </c>
      <c r="AD20" s="3">
        <v>32</v>
      </c>
      <c r="AE20" s="3">
        <v>0</v>
      </c>
      <c r="AF20" s="3">
        <v>5</v>
      </c>
      <c r="AG20" s="3">
        <v>5</v>
      </c>
      <c r="AH20" s="3">
        <v>6</v>
      </c>
      <c r="AI20" s="3">
        <v>48</v>
      </c>
      <c r="AJ20" s="3">
        <v>48</v>
      </c>
      <c r="AK20" s="3">
        <v>92</v>
      </c>
      <c r="AL20" s="3"/>
      <c r="AM20">
        <f t="shared" si="0"/>
        <v>2.2954545454545454</v>
      </c>
      <c r="AN20">
        <f t="shared" si="1"/>
        <v>3.1923076923076925</v>
      </c>
      <c r="AO20">
        <f t="shared" si="2"/>
        <v>2.333333333333333</v>
      </c>
      <c r="AP20">
        <f t="shared" si="3"/>
        <v>2.3152173913043477</v>
      </c>
      <c r="AQ20">
        <f t="shared" si="4"/>
        <v>2.6351351351351351</v>
      </c>
      <c r="AR20">
        <f t="shared" si="5"/>
        <v>1.0165016501650164</v>
      </c>
      <c r="AT20">
        <f>100*X221/(X221+X253+X285)</f>
        <v>9.2257001647446462</v>
      </c>
      <c r="AU20">
        <f>100*X253/(X253+X221)</f>
        <v>84.090909090909079</v>
      </c>
      <c r="AV20">
        <f>100*X285/(X285+X221)</f>
        <v>81.9935691318328</v>
      </c>
      <c r="AW20">
        <f t="shared" si="6"/>
        <v>2.7027027027027026</v>
      </c>
      <c r="AX20">
        <f t="shared" si="7"/>
        <v>6.25E-2</v>
      </c>
    </row>
    <row r="21" spans="1:50" x14ac:dyDescent="0.3">
      <c r="A21">
        <v>2</v>
      </c>
      <c r="B21">
        <v>14</v>
      </c>
      <c r="C21" t="s">
        <v>28</v>
      </c>
      <c r="D21" s="3">
        <v>0</v>
      </c>
      <c r="E21" s="3">
        <v>1</v>
      </c>
      <c r="F21" s="3">
        <v>2</v>
      </c>
      <c r="G21" s="3">
        <v>0</v>
      </c>
      <c r="H21" s="3">
        <v>0</v>
      </c>
      <c r="I21" s="3">
        <v>3</v>
      </c>
      <c r="J21" s="3">
        <v>0</v>
      </c>
      <c r="K21" s="3">
        <v>7</v>
      </c>
      <c r="L21" s="3">
        <v>14</v>
      </c>
      <c r="M21" s="3">
        <v>52</v>
      </c>
      <c r="N21" s="3">
        <v>2</v>
      </c>
      <c r="O21" s="3">
        <v>0</v>
      </c>
      <c r="P21" s="3">
        <v>75</v>
      </c>
      <c r="Q21" s="3">
        <v>1</v>
      </c>
      <c r="R21" s="3">
        <v>1</v>
      </c>
      <c r="S21" s="3">
        <v>0</v>
      </c>
      <c r="T21" s="3">
        <v>0</v>
      </c>
      <c r="U21" s="3">
        <v>0</v>
      </c>
      <c r="V21" s="3">
        <v>2</v>
      </c>
      <c r="W21" s="3">
        <v>0</v>
      </c>
      <c r="X21" s="3">
        <v>1</v>
      </c>
      <c r="Y21" s="3">
        <v>0</v>
      </c>
      <c r="Z21" s="3">
        <v>0</v>
      </c>
      <c r="AA21" s="3">
        <v>1</v>
      </c>
      <c r="AB21" s="3">
        <v>81</v>
      </c>
      <c r="AC21" s="3">
        <v>0</v>
      </c>
      <c r="AD21" s="3">
        <v>14</v>
      </c>
      <c r="AE21" s="3">
        <v>0</v>
      </c>
      <c r="AF21" s="3">
        <v>0</v>
      </c>
      <c r="AG21" s="3">
        <v>1</v>
      </c>
      <c r="AH21" s="3">
        <v>5</v>
      </c>
      <c r="AI21" s="3">
        <v>20</v>
      </c>
      <c r="AJ21" s="3">
        <v>20</v>
      </c>
      <c r="AK21" s="3">
        <v>101</v>
      </c>
      <c r="AL21" s="3"/>
      <c r="AM21">
        <f t="shared" si="0"/>
        <v>1.8148148148148147</v>
      </c>
      <c r="AN21">
        <f t="shared" si="1"/>
        <v>2.1000000000000005</v>
      </c>
      <c r="AO21">
        <f t="shared" si="2"/>
        <v>2.2999999999999998</v>
      </c>
      <c r="AP21">
        <f t="shared" si="3"/>
        <v>1.910891089108911</v>
      </c>
      <c r="AQ21">
        <f t="shared" si="4"/>
        <v>2.1500000000000004</v>
      </c>
      <c r="AR21">
        <f t="shared" si="5"/>
        <v>1.2673469387755103</v>
      </c>
      <c r="AT21">
        <f>100*X222/(X222+X254+X286)</f>
        <v>36.538461538461533</v>
      </c>
      <c r="AU21">
        <f>100*X254/(X254+X222)</f>
        <v>60.416666666666664</v>
      </c>
      <c r="AV21">
        <f>100*X286/(X286+X222)</f>
        <v>17.39130434782609</v>
      </c>
      <c r="AW21">
        <f t="shared" si="6"/>
        <v>3.4482758620689653</v>
      </c>
      <c r="AX21">
        <f t="shared" si="7"/>
        <v>3.8461538461538464E-2</v>
      </c>
    </row>
    <row r="22" spans="1:50" x14ac:dyDescent="0.3">
      <c r="A22">
        <v>2</v>
      </c>
      <c r="B22">
        <v>15</v>
      </c>
      <c r="C22" t="s">
        <v>29</v>
      </c>
      <c r="D22" s="3">
        <v>0</v>
      </c>
      <c r="E22" s="3">
        <v>0</v>
      </c>
      <c r="F22" s="3">
        <v>15</v>
      </c>
      <c r="G22" s="3">
        <v>0</v>
      </c>
      <c r="H22" s="3">
        <v>0</v>
      </c>
      <c r="I22" s="3">
        <v>15</v>
      </c>
      <c r="J22" s="3">
        <v>0</v>
      </c>
      <c r="K22" s="3">
        <v>2</v>
      </c>
      <c r="L22" s="3">
        <v>2</v>
      </c>
      <c r="M22" s="3">
        <v>23</v>
      </c>
      <c r="N22" s="3">
        <v>0</v>
      </c>
      <c r="O22" s="3">
        <v>0</v>
      </c>
      <c r="P22" s="3">
        <v>27</v>
      </c>
      <c r="Q22" s="3">
        <v>1</v>
      </c>
      <c r="R22" s="3">
        <v>0</v>
      </c>
      <c r="S22" s="3">
        <v>3</v>
      </c>
      <c r="T22" s="3">
        <v>0</v>
      </c>
      <c r="U22" s="3">
        <v>2</v>
      </c>
      <c r="V22" s="3">
        <v>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48</v>
      </c>
      <c r="AC22" s="3">
        <v>0</v>
      </c>
      <c r="AD22" s="3">
        <v>14</v>
      </c>
      <c r="AE22" s="3">
        <v>0</v>
      </c>
      <c r="AF22" s="3">
        <v>25</v>
      </c>
      <c r="AG22" s="3">
        <v>11</v>
      </c>
      <c r="AH22" s="3">
        <v>2</v>
      </c>
      <c r="AI22" s="3">
        <v>52</v>
      </c>
      <c r="AJ22" s="3">
        <v>52</v>
      </c>
      <c r="AK22" s="3">
        <v>100</v>
      </c>
      <c r="AL22" s="3"/>
      <c r="AM22">
        <f t="shared" si="0"/>
        <v>2.2708333333333335</v>
      </c>
      <c r="AN22">
        <f t="shared" si="1"/>
        <v>2.3863636363636358</v>
      </c>
      <c r="AO22">
        <f t="shared" si="2"/>
        <v>2.7307692307692308</v>
      </c>
      <c r="AP22">
        <f t="shared" si="3"/>
        <v>2.5100000000000002</v>
      </c>
      <c r="AQ22">
        <f t="shared" si="4"/>
        <v>2.572916666666667</v>
      </c>
      <c r="AR22">
        <f t="shared" si="5"/>
        <v>1.2025405786873675</v>
      </c>
      <c r="AT22">
        <f>100*X223/(X223+X255+X287)</f>
        <v>36.450839328537171</v>
      </c>
      <c r="AU22">
        <f>100*X255/(X255+X223)</f>
        <v>44.927536231884048</v>
      </c>
      <c r="AV22">
        <f>100*X287/(X287+X223)</f>
        <v>48.122866894197948</v>
      </c>
      <c r="AW22">
        <f t="shared" si="6"/>
        <v>48.387096774193544</v>
      </c>
      <c r="AX22">
        <f t="shared" si="7"/>
        <v>0.35714285714285715</v>
      </c>
    </row>
    <row r="23" spans="1:50" x14ac:dyDescent="0.3">
      <c r="A23">
        <v>4</v>
      </c>
      <c r="B23">
        <v>1</v>
      </c>
      <c r="C23" t="s">
        <v>15</v>
      </c>
      <c r="D23" s="3">
        <v>0</v>
      </c>
      <c r="E23" s="3">
        <v>11</v>
      </c>
      <c r="F23" s="3">
        <v>0</v>
      </c>
      <c r="G23" s="3">
        <v>0</v>
      </c>
      <c r="H23" s="3">
        <v>1</v>
      </c>
      <c r="I23" s="3">
        <v>12</v>
      </c>
      <c r="J23" s="3">
        <v>0</v>
      </c>
      <c r="K23" s="3">
        <v>0</v>
      </c>
      <c r="L23" s="3">
        <v>2</v>
      </c>
      <c r="M23" s="3">
        <v>10</v>
      </c>
      <c r="N23" s="3">
        <v>2</v>
      </c>
      <c r="O23" s="3">
        <v>0</v>
      </c>
      <c r="P23" s="3">
        <v>14</v>
      </c>
      <c r="Q23" s="3">
        <v>0</v>
      </c>
      <c r="R23" s="3">
        <v>1</v>
      </c>
      <c r="S23" s="3">
        <v>2</v>
      </c>
      <c r="T23" s="3">
        <v>0</v>
      </c>
      <c r="U23" s="3">
        <v>3</v>
      </c>
      <c r="V23" s="3">
        <v>6</v>
      </c>
      <c r="W23" s="3">
        <v>0</v>
      </c>
      <c r="X23" s="3">
        <v>3</v>
      </c>
      <c r="Y23" s="3">
        <v>0</v>
      </c>
      <c r="Z23" s="3">
        <v>0</v>
      </c>
      <c r="AA23" s="3">
        <v>3</v>
      </c>
      <c r="AB23" s="3">
        <v>35</v>
      </c>
      <c r="AC23" s="3">
        <v>0</v>
      </c>
      <c r="AD23" s="3">
        <v>24</v>
      </c>
      <c r="AE23" s="3">
        <v>0</v>
      </c>
      <c r="AF23" s="3">
        <v>3</v>
      </c>
      <c r="AG23" s="3">
        <v>47</v>
      </c>
      <c r="AH23" s="3">
        <v>0</v>
      </c>
      <c r="AI23" s="3">
        <v>74</v>
      </c>
      <c r="AJ23" s="3">
        <v>74</v>
      </c>
      <c r="AK23" s="3">
        <v>109</v>
      </c>
      <c r="AL23" s="3"/>
      <c r="AM23">
        <f t="shared" si="0"/>
        <v>2.657142857142857</v>
      </c>
      <c r="AN23">
        <f t="shared" si="1"/>
        <v>2.7575757575757573</v>
      </c>
      <c r="AO23">
        <f t="shared" si="2"/>
        <v>2.6756756756756759</v>
      </c>
      <c r="AP23">
        <f t="shared" si="3"/>
        <v>2.669724770642202</v>
      </c>
      <c r="AQ23">
        <f t="shared" si="4"/>
        <v>2.7009345794392523</v>
      </c>
      <c r="AR23">
        <f t="shared" si="5"/>
        <v>1.0069747166521361</v>
      </c>
      <c r="AT23">
        <f>100*X224/(X224+X256+X288)</f>
        <v>24.66487935656837</v>
      </c>
      <c r="AU23">
        <f>100*X256/(X256+X224)</f>
        <v>45.238095238095234</v>
      </c>
      <c r="AV23">
        <f>100*X288/(X288+X224)</f>
        <v>69.02356902356901</v>
      </c>
      <c r="AW23">
        <f t="shared" si="6"/>
        <v>57.894736842105267</v>
      </c>
      <c r="AX23">
        <f t="shared" si="7"/>
        <v>0.46153846153846156</v>
      </c>
    </row>
    <row r="24" spans="1:50" x14ac:dyDescent="0.3">
      <c r="A24">
        <v>4</v>
      </c>
      <c r="B24">
        <v>2</v>
      </c>
      <c r="C24" t="s">
        <v>16</v>
      </c>
      <c r="D24" s="3">
        <v>0</v>
      </c>
      <c r="E24" s="3">
        <v>5</v>
      </c>
      <c r="F24" s="3">
        <v>0</v>
      </c>
      <c r="G24" s="3">
        <v>0</v>
      </c>
      <c r="H24" s="3">
        <v>0</v>
      </c>
      <c r="I24" s="3">
        <v>5</v>
      </c>
      <c r="J24" s="3">
        <v>0</v>
      </c>
      <c r="K24" s="3">
        <v>0</v>
      </c>
      <c r="L24" s="3">
        <v>8</v>
      </c>
      <c r="M24" s="3">
        <v>15</v>
      </c>
      <c r="N24" s="3">
        <v>4</v>
      </c>
      <c r="O24" s="3">
        <v>0</v>
      </c>
      <c r="P24" s="3">
        <v>27</v>
      </c>
      <c r="Q24" s="3">
        <v>0</v>
      </c>
      <c r="R24" s="3">
        <v>0</v>
      </c>
      <c r="S24" s="3">
        <v>1</v>
      </c>
      <c r="T24" s="3">
        <v>2</v>
      </c>
      <c r="U24" s="3">
        <v>1</v>
      </c>
      <c r="V24" s="3">
        <v>4</v>
      </c>
      <c r="W24" s="3">
        <v>2</v>
      </c>
      <c r="X24" s="3">
        <v>3</v>
      </c>
      <c r="Y24" s="3">
        <v>0</v>
      </c>
      <c r="Z24" s="3">
        <v>0</v>
      </c>
      <c r="AA24" s="3">
        <v>5</v>
      </c>
      <c r="AB24" s="3">
        <v>41</v>
      </c>
      <c r="AC24" s="3">
        <v>0</v>
      </c>
      <c r="AD24" s="3">
        <v>9</v>
      </c>
      <c r="AE24" s="3">
        <v>0</v>
      </c>
      <c r="AF24" s="3">
        <v>3</v>
      </c>
      <c r="AG24" s="3">
        <v>57</v>
      </c>
      <c r="AH24" s="3">
        <v>0</v>
      </c>
      <c r="AI24" s="3">
        <v>69</v>
      </c>
      <c r="AJ24" s="3">
        <v>69</v>
      </c>
      <c r="AK24" s="3">
        <v>110</v>
      </c>
      <c r="AL24" s="3"/>
      <c r="AM24">
        <f t="shared" si="0"/>
        <v>2.3414634146341462</v>
      </c>
      <c r="AN24">
        <f t="shared" si="1"/>
        <v>2.6666666666666665</v>
      </c>
      <c r="AO24">
        <f t="shared" si="2"/>
        <v>2.8695652173913042</v>
      </c>
      <c r="AP24">
        <f t="shared" si="3"/>
        <v>2.6727272727272728</v>
      </c>
      <c r="AQ24">
        <f t="shared" si="4"/>
        <v>2.8039215686274508</v>
      </c>
      <c r="AR24">
        <f t="shared" si="5"/>
        <v>1.2255434782608696</v>
      </c>
      <c r="AT24">
        <f>100*X225/(X225+X257+X289)</f>
        <v>22.641509433962266</v>
      </c>
      <c r="AU24">
        <f>100*X257/(X257+X225)</f>
        <v>60.655737704918039</v>
      </c>
      <c r="AV24">
        <f>100*X289/(X289+X225)</f>
        <v>65.217391304347828</v>
      </c>
      <c r="AW24">
        <f t="shared" si="6"/>
        <v>13.513513513513512</v>
      </c>
      <c r="AX24">
        <f t="shared" si="7"/>
        <v>0.15625</v>
      </c>
    </row>
    <row r="25" spans="1:50" x14ac:dyDescent="0.3">
      <c r="A25">
        <v>4</v>
      </c>
      <c r="B25">
        <v>3</v>
      </c>
      <c r="C25" t="s">
        <v>17</v>
      </c>
      <c r="D25" s="3">
        <v>0</v>
      </c>
      <c r="E25" s="3">
        <v>9</v>
      </c>
      <c r="F25" s="3">
        <v>8</v>
      </c>
      <c r="G25" s="3">
        <v>0</v>
      </c>
      <c r="H25" s="3">
        <v>0</v>
      </c>
      <c r="I25" s="3">
        <v>17</v>
      </c>
      <c r="J25" s="3">
        <v>0</v>
      </c>
      <c r="K25" s="3">
        <v>0</v>
      </c>
      <c r="L25" s="3">
        <v>6</v>
      </c>
      <c r="M25" s="3">
        <v>18</v>
      </c>
      <c r="N25" s="3">
        <v>2</v>
      </c>
      <c r="O25" s="3">
        <v>0</v>
      </c>
      <c r="P25" s="3">
        <v>26</v>
      </c>
      <c r="Q25" s="3">
        <v>0</v>
      </c>
      <c r="R25" s="3">
        <v>1</v>
      </c>
      <c r="S25" s="3">
        <v>1</v>
      </c>
      <c r="T25" s="3">
        <v>0</v>
      </c>
      <c r="U25" s="3">
        <v>1</v>
      </c>
      <c r="V25" s="3">
        <v>3</v>
      </c>
      <c r="W25" s="3">
        <v>0</v>
      </c>
      <c r="X25" s="3">
        <v>2</v>
      </c>
      <c r="Y25" s="3">
        <v>0</v>
      </c>
      <c r="Z25" s="3">
        <v>0</v>
      </c>
      <c r="AA25" s="3">
        <v>2</v>
      </c>
      <c r="AB25" s="3">
        <v>48</v>
      </c>
      <c r="AC25" s="3">
        <v>0</v>
      </c>
      <c r="AD25" s="3">
        <v>12</v>
      </c>
      <c r="AE25" s="3">
        <v>0</v>
      </c>
      <c r="AF25" s="3">
        <v>3</v>
      </c>
      <c r="AG25" s="3">
        <v>46</v>
      </c>
      <c r="AH25" s="3">
        <v>0</v>
      </c>
      <c r="AI25" s="3">
        <v>61</v>
      </c>
      <c r="AJ25" s="3">
        <v>61</v>
      </c>
      <c r="AK25" s="3">
        <v>109</v>
      </c>
      <c r="AL25" s="3"/>
      <c r="AM25">
        <f t="shared" si="0"/>
        <v>2.125</v>
      </c>
      <c r="AN25">
        <f t="shared" si="1"/>
        <v>2.2857142857142856</v>
      </c>
      <c r="AO25">
        <f t="shared" si="2"/>
        <v>2.8032786885245899</v>
      </c>
      <c r="AP25">
        <f t="shared" si="3"/>
        <v>2.5045871559633026</v>
      </c>
      <c r="AQ25">
        <f t="shared" si="4"/>
        <v>2.592233009708738</v>
      </c>
      <c r="AR25">
        <f t="shared" si="5"/>
        <v>1.3191899710703954</v>
      </c>
      <c r="AT25">
        <f>100*X226/(X226+X258+X290)</f>
        <v>36.097560975609753</v>
      </c>
      <c r="AU25">
        <f>100*X258/(X258+X226)</f>
        <v>52.564102564102569</v>
      </c>
      <c r="AV25">
        <f>100*X290/(X290+X226)</f>
        <v>39.837398373983746</v>
      </c>
      <c r="AW25">
        <f t="shared" si="6"/>
        <v>41.463414634146339</v>
      </c>
      <c r="AX25">
        <f t="shared" si="7"/>
        <v>0.39534883720930231</v>
      </c>
    </row>
    <row r="26" spans="1:50" x14ac:dyDescent="0.3">
      <c r="A26">
        <v>4</v>
      </c>
      <c r="B26">
        <v>4</v>
      </c>
      <c r="C26" t="s">
        <v>18</v>
      </c>
      <c r="D26" s="3">
        <v>0</v>
      </c>
      <c r="E26" s="3">
        <v>12</v>
      </c>
      <c r="F26" s="3">
        <v>5</v>
      </c>
      <c r="G26" s="3">
        <v>0</v>
      </c>
      <c r="H26" s="3">
        <v>0</v>
      </c>
      <c r="I26" s="3">
        <v>17</v>
      </c>
      <c r="J26" s="3">
        <v>0</v>
      </c>
      <c r="K26" s="3">
        <v>1</v>
      </c>
      <c r="L26" s="3">
        <v>8</v>
      </c>
      <c r="M26" s="3">
        <v>35</v>
      </c>
      <c r="N26" s="3">
        <v>3</v>
      </c>
      <c r="O26" s="3">
        <v>0</v>
      </c>
      <c r="P26" s="3">
        <v>47</v>
      </c>
      <c r="Q26" s="3">
        <v>0</v>
      </c>
      <c r="R26" s="3">
        <v>2</v>
      </c>
      <c r="S26" s="3">
        <v>0</v>
      </c>
      <c r="T26" s="3">
        <v>0</v>
      </c>
      <c r="U26" s="3">
        <v>0</v>
      </c>
      <c r="V26" s="3">
        <v>2</v>
      </c>
      <c r="W26" s="3">
        <v>0</v>
      </c>
      <c r="X26" s="3">
        <v>3</v>
      </c>
      <c r="Y26" s="3">
        <v>0</v>
      </c>
      <c r="Z26" s="3">
        <v>2</v>
      </c>
      <c r="AA26" s="3">
        <v>5</v>
      </c>
      <c r="AB26" s="3">
        <v>71</v>
      </c>
      <c r="AC26" s="3">
        <v>0</v>
      </c>
      <c r="AD26" s="3">
        <v>31</v>
      </c>
      <c r="AE26" s="3">
        <v>0</v>
      </c>
      <c r="AF26" s="3">
        <v>6</v>
      </c>
      <c r="AG26" s="3">
        <v>2</v>
      </c>
      <c r="AH26" s="3">
        <v>0</v>
      </c>
      <c r="AI26" s="3">
        <v>39</v>
      </c>
      <c r="AJ26" s="3">
        <v>39</v>
      </c>
      <c r="AK26" s="3">
        <v>110</v>
      </c>
      <c r="AL26" s="3"/>
      <c r="AM26">
        <f t="shared" si="0"/>
        <v>2.0985915492957745</v>
      </c>
      <c r="AN26">
        <f t="shared" si="1"/>
        <v>2.258064516129032</v>
      </c>
      <c r="AO26">
        <f t="shared" si="2"/>
        <v>2.2051282051282048</v>
      </c>
      <c r="AP26">
        <f t="shared" si="3"/>
        <v>2.1363636363636362</v>
      </c>
      <c r="AQ26">
        <f t="shared" si="4"/>
        <v>2.2376237623762383</v>
      </c>
      <c r="AR26">
        <f t="shared" si="5"/>
        <v>1.0507657890208224</v>
      </c>
      <c r="AT26">
        <f>100*X227/(X227+X259+X291)</f>
        <v>39.145907473309606</v>
      </c>
      <c r="AU26">
        <f>100*X259/(X259+X227)</f>
        <v>49.074074074074083</v>
      </c>
      <c r="AV26">
        <f>100*X291/(X291+X227)</f>
        <v>37.142857142857146</v>
      </c>
      <c r="AW26">
        <f t="shared" si="6"/>
        <v>32.075471698113205</v>
      </c>
      <c r="AX26">
        <f t="shared" si="7"/>
        <v>0.265625</v>
      </c>
    </row>
    <row r="27" spans="1:50" x14ac:dyDescent="0.3">
      <c r="A27">
        <v>4</v>
      </c>
      <c r="B27">
        <v>5</v>
      </c>
      <c r="C27" t="s">
        <v>19</v>
      </c>
      <c r="D27" s="3">
        <v>0</v>
      </c>
      <c r="E27" s="3">
        <v>8</v>
      </c>
      <c r="F27" s="3">
        <v>2</v>
      </c>
      <c r="G27" s="3">
        <v>1</v>
      </c>
      <c r="H27" s="3">
        <v>0</v>
      </c>
      <c r="I27" s="3">
        <v>11</v>
      </c>
      <c r="J27" s="3">
        <v>0</v>
      </c>
      <c r="K27" s="3">
        <v>0</v>
      </c>
      <c r="L27" s="3">
        <v>7</v>
      </c>
      <c r="M27" s="3">
        <v>18</v>
      </c>
      <c r="N27" s="3">
        <v>5</v>
      </c>
      <c r="O27" s="3">
        <v>0</v>
      </c>
      <c r="P27" s="3">
        <v>30</v>
      </c>
      <c r="Q27" s="3">
        <v>0</v>
      </c>
      <c r="R27" s="3">
        <v>11</v>
      </c>
      <c r="S27" s="3">
        <v>12</v>
      </c>
      <c r="T27" s="3">
        <v>0</v>
      </c>
      <c r="U27" s="3">
        <v>0</v>
      </c>
      <c r="V27" s="3">
        <v>23</v>
      </c>
      <c r="W27" s="3">
        <v>0</v>
      </c>
      <c r="X27" s="3">
        <v>4</v>
      </c>
      <c r="Y27" s="3">
        <v>0</v>
      </c>
      <c r="Z27" s="3">
        <v>0</v>
      </c>
      <c r="AA27" s="3">
        <v>4</v>
      </c>
      <c r="AB27" s="3">
        <v>68</v>
      </c>
      <c r="AC27" s="3">
        <v>0</v>
      </c>
      <c r="AD27" s="3">
        <v>40</v>
      </c>
      <c r="AE27" s="3">
        <v>0</v>
      </c>
      <c r="AF27" s="3">
        <v>4</v>
      </c>
      <c r="AG27" s="3">
        <v>11</v>
      </c>
      <c r="AH27" s="3">
        <v>0</v>
      </c>
      <c r="AI27" s="3">
        <v>55</v>
      </c>
      <c r="AJ27" s="3">
        <v>55</v>
      </c>
      <c r="AK27" s="3">
        <v>123</v>
      </c>
      <c r="AL27" s="3"/>
      <c r="AM27">
        <f t="shared" si="0"/>
        <v>2.8823529411764706</v>
      </c>
      <c r="AN27">
        <f t="shared" si="1"/>
        <v>3.098360655737705</v>
      </c>
      <c r="AO27">
        <f t="shared" si="2"/>
        <v>2.2727272727272729</v>
      </c>
      <c r="AP27">
        <f t="shared" si="3"/>
        <v>2.6097560975609762</v>
      </c>
      <c r="AQ27">
        <f t="shared" si="4"/>
        <v>2.7068965517241379</v>
      </c>
      <c r="AR27">
        <f t="shared" si="5"/>
        <v>0.78849721706864573</v>
      </c>
      <c r="AT27">
        <f>100*X228/(X228+X260+X292)</f>
        <v>15.846338535414166</v>
      </c>
      <c r="AU27">
        <f>100*X260/(X260+X228)</f>
        <v>53.521126760563384</v>
      </c>
      <c r="AV27">
        <f>100*X292/(X292+X228)</f>
        <v>80.616740088105729</v>
      </c>
      <c r="AW27">
        <f t="shared" si="6"/>
        <v>26.315789473684209</v>
      </c>
      <c r="AX27">
        <f t="shared" si="7"/>
        <v>0.26829268292682928</v>
      </c>
    </row>
    <row r="28" spans="1:50" x14ac:dyDescent="0.3">
      <c r="A28">
        <v>4</v>
      </c>
      <c r="B28">
        <v>6</v>
      </c>
      <c r="C28" t="s">
        <v>20</v>
      </c>
      <c r="D28" s="3">
        <v>0</v>
      </c>
      <c r="E28" s="3">
        <v>9</v>
      </c>
      <c r="F28" s="3">
        <v>4</v>
      </c>
      <c r="G28" s="3">
        <v>0</v>
      </c>
      <c r="H28" s="3">
        <v>0</v>
      </c>
      <c r="I28" s="3">
        <v>13</v>
      </c>
      <c r="J28" s="3">
        <v>0</v>
      </c>
      <c r="K28" s="3">
        <v>11</v>
      </c>
      <c r="L28" s="3">
        <v>3</v>
      </c>
      <c r="M28" s="3">
        <v>16</v>
      </c>
      <c r="N28" s="3">
        <v>3</v>
      </c>
      <c r="O28" s="3">
        <v>0</v>
      </c>
      <c r="P28" s="3">
        <v>33</v>
      </c>
      <c r="Q28" s="3">
        <v>0</v>
      </c>
      <c r="R28" s="3">
        <v>3</v>
      </c>
      <c r="S28" s="3">
        <v>2</v>
      </c>
      <c r="T28" s="3">
        <v>0</v>
      </c>
      <c r="U28" s="3">
        <v>0</v>
      </c>
      <c r="V28" s="3">
        <v>5</v>
      </c>
      <c r="W28" s="3">
        <v>0</v>
      </c>
      <c r="X28" s="3">
        <v>3</v>
      </c>
      <c r="Y28" s="3">
        <v>0</v>
      </c>
      <c r="Z28" s="3">
        <v>0</v>
      </c>
      <c r="AA28" s="3">
        <v>3</v>
      </c>
      <c r="AB28" s="3">
        <v>54</v>
      </c>
      <c r="AC28" s="3">
        <v>0</v>
      </c>
      <c r="AD28" s="3">
        <v>9</v>
      </c>
      <c r="AE28" s="3">
        <v>0</v>
      </c>
      <c r="AF28" s="3">
        <v>16</v>
      </c>
      <c r="AG28" s="3">
        <v>29</v>
      </c>
      <c r="AH28" s="3">
        <v>1</v>
      </c>
      <c r="AI28" s="3">
        <v>55</v>
      </c>
      <c r="AJ28" s="3">
        <v>55</v>
      </c>
      <c r="AK28" s="3">
        <v>109</v>
      </c>
      <c r="AL28" s="3"/>
      <c r="AM28">
        <f t="shared" si="0"/>
        <v>2.074074074074074</v>
      </c>
      <c r="AN28">
        <f t="shared" si="1"/>
        <v>2.4500000000000002</v>
      </c>
      <c r="AO28">
        <f t="shared" si="2"/>
        <v>2.8363636363636364</v>
      </c>
      <c r="AP28">
        <f t="shared" si="3"/>
        <v>2.4587155963302751</v>
      </c>
      <c r="AQ28">
        <f t="shared" si="4"/>
        <v>2.6736842105263157</v>
      </c>
      <c r="AR28">
        <f t="shared" si="5"/>
        <v>1.3675324675324676</v>
      </c>
      <c r="AT28">
        <f>100*X229/(X229+X261+X293)</f>
        <v>23.27272727272727</v>
      </c>
      <c r="AU28">
        <f>100*X261/(X261+X229)</f>
        <v>68.316831683168303</v>
      </c>
      <c r="AV28">
        <f>100*X293/(X293+X229)</f>
        <v>53.284671532846723</v>
      </c>
      <c r="AW28">
        <f t="shared" si="6"/>
        <v>18.840579710144929</v>
      </c>
      <c r="AX28">
        <f t="shared" si="7"/>
        <v>0.28260869565217389</v>
      </c>
    </row>
    <row r="29" spans="1:50" x14ac:dyDescent="0.3">
      <c r="A29">
        <v>4</v>
      </c>
      <c r="B29">
        <v>7</v>
      </c>
      <c r="C29" t="s">
        <v>21</v>
      </c>
      <c r="D29" s="3">
        <v>0</v>
      </c>
      <c r="E29" s="3">
        <v>19</v>
      </c>
      <c r="F29" s="3">
        <v>2</v>
      </c>
      <c r="G29" s="3">
        <v>0</v>
      </c>
      <c r="H29" s="3">
        <v>0</v>
      </c>
      <c r="I29" s="3">
        <v>21</v>
      </c>
      <c r="J29" s="3">
        <v>0</v>
      </c>
      <c r="K29" s="3">
        <v>0</v>
      </c>
      <c r="L29" s="3">
        <v>2</v>
      </c>
      <c r="M29" s="3">
        <v>23</v>
      </c>
      <c r="N29" s="3">
        <v>1</v>
      </c>
      <c r="O29" s="3">
        <v>1</v>
      </c>
      <c r="P29" s="3">
        <v>27</v>
      </c>
      <c r="Q29" s="3">
        <v>0</v>
      </c>
      <c r="R29" s="3">
        <v>1</v>
      </c>
      <c r="S29" s="3">
        <v>1</v>
      </c>
      <c r="T29" s="3">
        <v>0</v>
      </c>
      <c r="U29" s="3">
        <v>0</v>
      </c>
      <c r="V29" s="3">
        <v>2</v>
      </c>
      <c r="W29" s="3">
        <v>0</v>
      </c>
      <c r="X29" s="3">
        <v>3</v>
      </c>
      <c r="Y29" s="3">
        <v>0</v>
      </c>
      <c r="Z29" s="3">
        <v>0</v>
      </c>
      <c r="AA29" s="3">
        <v>3</v>
      </c>
      <c r="AB29" s="3">
        <v>53</v>
      </c>
      <c r="AC29" s="3">
        <v>3</v>
      </c>
      <c r="AD29" s="3">
        <v>27</v>
      </c>
      <c r="AE29" s="3">
        <v>0</v>
      </c>
      <c r="AF29" s="3">
        <v>15</v>
      </c>
      <c r="AG29" s="3">
        <v>12</v>
      </c>
      <c r="AH29" s="3">
        <v>0</v>
      </c>
      <c r="AI29" s="3">
        <v>57</v>
      </c>
      <c r="AJ29" s="3">
        <v>57</v>
      </c>
      <c r="AK29" s="3">
        <v>110</v>
      </c>
      <c r="AL29" s="3"/>
      <c r="AM29">
        <f t="shared" si="0"/>
        <v>2.2075471698113209</v>
      </c>
      <c r="AN29">
        <f t="shared" si="1"/>
        <v>2.2549019607843137</v>
      </c>
      <c r="AO29">
        <f t="shared" si="2"/>
        <v>2.4736842105263159</v>
      </c>
      <c r="AP29">
        <f t="shared" si="3"/>
        <v>2.3454545454545452</v>
      </c>
      <c r="AQ29">
        <f t="shared" si="4"/>
        <v>2.3703703703703707</v>
      </c>
      <c r="AR29">
        <f t="shared" si="5"/>
        <v>1.1205578047683311</v>
      </c>
      <c r="AT29">
        <f>100*X230/(X230+X262+X294)</f>
        <v>44.887780548628427</v>
      </c>
      <c r="AU29">
        <f>100*X262/(X262+X230)</f>
        <v>39.189189189189193</v>
      </c>
      <c r="AV29">
        <f>100*X294/(X294+X230)</f>
        <v>36.842105263157897</v>
      </c>
      <c r="AW29">
        <f t="shared" si="6"/>
        <v>72.41379310344827</v>
      </c>
      <c r="AX29">
        <f t="shared" si="7"/>
        <v>0.4375</v>
      </c>
    </row>
    <row r="30" spans="1:50" x14ac:dyDescent="0.3">
      <c r="A30">
        <v>4</v>
      </c>
      <c r="B30">
        <v>8</v>
      </c>
      <c r="C30" t="s">
        <v>22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2</v>
      </c>
      <c r="L30" s="3">
        <v>18</v>
      </c>
      <c r="M30" s="3">
        <v>58</v>
      </c>
      <c r="N30" s="3">
        <v>5</v>
      </c>
      <c r="O30" s="3">
        <v>1</v>
      </c>
      <c r="P30" s="3">
        <v>85</v>
      </c>
      <c r="Q30" s="3">
        <v>0</v>
      </c>
      <c r="R30" s="3">
        <v>2</v>
      </c>
      <c r="S30" s="3">
        <v>9</v>
      </c>
      <c r="T30" s="3">
        <v>0</v>
      </c>
      <c r="U30" s="3">
        <v>0</v>
      </c>
      <c r="V30" s="3">
        <v>11</v>
      </c>
      <c r="W30" s="3">
        <v>0</v>
      </c>
      <c r="X30" s="3">
        <v>7</v>
      </c>
      <c r="Y30" s="3">
        <v>0</v>
      </c>
      <c r="Z30" s="3">
        <v>0</v>
      </c>
      <c r="AA30" s="3">
        <v>7</v>
      </c>
      <c r="AB30" s="3">
        <v>103</v>
      </c>
      <c r="AC30" s="3">
        <v>0</v>
      </c>
      <c r="AD30" s="3">
        <v>8</v>
      </c>
      <c r="AE30" s="3">
        <v>0</v>
      </c>
      <c r="AF30" s="3">
        <v>0</v>
      </c>
      <c r="AG30" s="3">
        <v>9</v>
      </c>
      <c r="AH30" s="3">
        <v>0</v>
      </c>
      <c r="AI30" s="3">
        <v>17</v>
      </c>
      <c r="AJ30" s="3">
        <v>17</v>
      </c>
      <c r="AK30" s="3">
        <v>120</v>
      </c>
      <c r="AL30" s="3"/>
      <c r="AM30">
        <f t="shared" si="0"/>
        <v>2.2524271844660193</v>
      </c>
      <c r="AN30">
        <f t="shared" si="1"/>
        <v>2.5731707317073171</v>
      </c>
      <c r="AO30">
        <f t="shared" si="2"/>
        <v>2.5294117647058822</v>
      </c>
      <c r="AP30">
        <f t="shared" si="3"/>
        <v>2.291666666666667</v>
      </c>
      <c r="AQ30">
        <f t="shared" si="4"/>
        <v>2.5656565656565657</v>
      </c>
      <c r="AR30">
        <f t="shared" si="5"/>
        <v>1.122971602434077</v>
      </c>
      <c r="AT30">
        <f>100*X231/(X231+X263+X295)</f>
        <v>25.899280575539571</v>
      </c>
      <c r="AU30">
        <f>100*X263/(X263+X231)</f>
        <v>57.142857142857139</v>
      </c>
      <c r="AV30">
        <f>100*X295/(X295+X231)</f>
        <v>60.439560439560445</v>
      </c>
      <c r="AW30">
        <f t="shared" si="6"/>
        <v>0</v>
      </c>
      <c r="AX30">
        <f t="shared" si="7"/>
        <v>0</v>
      </c>
    </row>
    <row r="31" spans="1:50" x14ac:dyDescent="0.3">
      <c r="A31">
        <v>4</v>
      </c>
      <c r="B31">
        <v>9</v>
      </c>
      <c r="C31" t="s">
        <v>23</v>
      </c>
      <c r="D31" s="3">
        <v>0</v>
      </c>
      <c r="E31" s="3">
        <v>21</v>
      </c>
      <c r="F31" s="3">
        <v>7</v>
      </c>
      <c r="G31" s="3">
        <v>2</v>
      </c>
      <c r="H31" s="3">
        <v>0</v>
      </c>
      <c r="I31" s="3">
        <v>30</v>
      </c>
      <c r="J31" s="3">
        <v>0</v>
      </c>
      <c r="K31" s="3">
        <v>0</v>
      </c>
      <c r="L31" s="3">
        <v>12</v>
      </c>
      <c r="M31" s="3">
        <v>51</v>
      </c>
      <c r="N31" s="3">
        <v>0</v>
      </c>
      <c r="O31" s="3">
        <v>2</v>
      </c>
      <c r="P31" s="3">
        <v>65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1</v>
      </c>
      <c r="W31" s="3">
        <v>0</v>
      </c>
      <c r="X31" s="3">
        <v>0</v>
      </c>
      <c r="Y31" s="3">
        <v>3</v>
      </c>
      <c r="Z31" s="3">
        <v>0</v>
      </c>
      <c r="AA31" s="3">
        <v>3</v>
      </c>
      <c r="AB31" s="3">
        <v>99</v>
      </c>
      <c r="AC31" s="3">
        <v>0</v>
      </c>
      <c r="AD31" s="3">
        <v>4</v>
      </c>
      <c r="AE31" s="3">
        <v>0</v>
      </c>
      <c r="AF31" s="3">
        <v>7</v>
      </c>
      <c r="AG31" s="3">
        <v>0</v>
      </c>
      <c r="AH31" s="3">
        <v>0</v>
      </c>
      <c r="AI31" s="3">
        <v>11</v>
      </c>
      <c r="AJ31" s="3">
        <v>11</v>
      </c>
      <c r="AK31" s="3">
        <v>110</v>
      </c>
      <c r="AL31" s="3"/>
      <c r="AM31">
        <f t="shared" si="0"/>
        <v>2.0606060606060606</v>
      </c>
      <c r="AN31">
        <f t="shared" si="1"/>
        <v>2.2068965517241379</v>
      </c>
      <c r="AO31">
        <f t="shared" si="2"/>
        <v>2.6363636363636367</v>
      </c>
      <c r="AP31">
        <f t="shared" si="3"/>
        <v>2.1181818181818182</v>
      </c>
      <c r="AQ31">
        <f t="shared" si="4"/>
        <v>2.2551020408163267</v>
      </c>
      <c r="AR31">
        <f t="shared" si="5"/>
        <v>1.2794117647058825</v>
      </c>
      <c r="AT31">
        <f>100*X232/(X232+X264+X296)</f>
        <v>41.038961038961041</v>
      </c>
      <c r="AU31">
        <f>100*X264/(X264+X232)</f>
        <v>49.032258064516128</v>
      </c>
      <c r="AV31">
        <f>100*X296/(X296+X232)</f>
        <v>32.188841201716734</v>
      </c>
      <c r="AW31">
        <f t="shared" si="6"/>
        <v>36.84210526315789</v>
      </c>
      <c r="AX31">
        <f t="shared" si="7"/>
        <v>0.31578947368421051</v>
      </c>
    </row>
    <row r="32" spans="1:50" x14ac:dyDescent="0.3">
      <c r="A32">
        <v>4</v>
      </c>
      <c r="B32">
        <v>10</v>
      </c>
      <c r="C32" t="s">
        <v>24</v>
      </c>
      <c r="D32" s="3">
        <v>0</v>
      </c>
      <c r="E32" s="3">
        <v>2</v>
      </c>
      <c r="F32" s="3">
        <v>2</v>
      </c>
      <c r="G32" s="3">
        <v>0</v>
      </c>
      <c r="H32" s="3">
        <v>0</v>
      </c>
      <c r="I32" s="3">
        <v>4</v>
      </c>
      <c r="J32" s="3">
        <v>0</v>
      </c>
      <c r="K32" s="3">
        <v>1</v>
      </c>
      <c r="L32" s="3">
        <v>4</v>
      </c>
      <c r="M32" s="3">
        <v>12</v>
      </c>
      <c r="N32" s="3">
        <v>3</v>
      </c>
      <c r="O32" s="3">
        <v>1</v>
      </c>
      <c r="P32" s="3">
        <v>21</v>
      </c>
      <c r="Q32" s="3">
        <v>0</v>
      </c>
      <c r="R32" s="3">
        <v>4</v>
      </c>
      <c r="S32" s="3">
        <v>12</v>
      </c>
      <c r="T32" s="3">
        <v>0</v>
      </c>
      <c r="U32" s="3">
        <v>0</v>
      </c>
      <c r="V32" s="3">
        <v>16</v>
      </c>
      <c r="W32" s="3">
        <v>2</v>
      </c>
      <c r="X32" s="3">
        <v>6</v>
      </c>
      <c r="Y32" s="3">
        <v>0</v>
      </c>
      <c r="Z32" s="3">
        <v>0</v>
      </c>
      <c r="AA32" s="3">
        <v>8</v>
      </c>
      <c r="AB32" s="3">
        <v>49</v>
      </c>
      <c r="AC32" s="3">
        <v>1</v>
      </c>
      <c r="AD32" s="3">
        <v>52</v>
      </c>
      <c r="AE32" s="3">
        <v>0</v>
      </c>
      <c r="AF32" s="3">
        <v>0</v>
      </c>
      <c r="AG32" s="3">
        <v>1</v>
      </c>
      <c r="AH32" s="3">
        <v>0</v>
      </c>
      <c r="AI32" s="3">
        <v>54</v>
      </c>
      <c r="AJ32" s="3">
        <v>54</v>
      </c>
      <c r="AK32" s="3">
        <v>103</v>
      </c>
      <c r="AL32" s="3"/>
      <c r="AM32">
        <f t="shared" si="0"/>
        <v>3.1632653061224492</v>
      </c>
      <c r="AN32">
        <f t="shared" si="1"/>
        <v>3.4090909090909087</v>
      </c>
      <c r="AO32">
        <f t="shared" si="2"/>
        <v>2.0185185185185182</v>
      </c>
      <c r="AP32">
        <f t="shared" si="3"/>
        <v>2.5631067961165046</v>
      </c>
      <c r="AQ32">
        <f t="shared" si="4"/>
        <v>2.6428571428571432</v>
      </c>
      <c r="AR32">
        <f t="shared" si="5"/>
        <v>0.63811230585424117</v>
      </c>
      <c r="AT32">
        <f>100*X233/(X233+X265+X297)</f>
        <v>11.176470588235293</v>
      </c>
      <c r="AU32">
        <f>100*X265/(X265+X233)</f>
        <v>55.813953488372093</v>
      </c>
      <c r="AV32">
        <f>100*X297/(X297+X233)</f>
        <v>86.986301369863014</v>
      </c>
      <c r="AW32">
        <f t="shared" si="6"/>
        <v>16.666666666666668</v>
      </c>
      <c r="AX32">
        <f t="shared" si="7"/>
        <v>0.16</v>
      </c>
    </row>
    <row r="33" spans="1:50" x14ac:dyDescent="0.3">
      <c r="A33">
        <v>4</v>
      </c>
      <c r="B33">
        <v>11</v>
      </c>
      <c r="C33" t="s">
        <v>25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3</v>
      </c>
      <c r="M33" s="3">
        <v>2</v>
      </c>
      <c r="N33" s="3">
        <v>3</v>
      </c>
      <c r="O33" s="3">
        <v>0</v>
      </c>
      <c r="P33" s="3">
        <v>8</v>
      </c>
      <c r="Q33" s="3">
        <v>0</v>
      </c>
      <c r="R33" s="3">
        <v>0</v>
      </c>
      <c r="S33" s="3">
        <v>1</v>
      </c>
      <c r="T33" s="3">
        <v>0</v>
      </c>
      <c r="U33" s="3">
        <v>2</v>
      </c>
      <c r="V33" s="3">
        <v>3</v>
      </c>
      <c r="W33" s="3">
        <v>5</v>
      </c>
      <c r="X33" s="3">
        <v>5</v>
      </c>
      <c r="Y33" s="3">
        <v>1</v>
      </c>
      <c r="Z33" s="3">
        <v>0</v>
      </c>
      <c r="AA33" s="3">
        <v>11</v>
      </c>
      <c r="AB33" s="3">
        <v>23</v>
      </c>
      <c r="AC33" s="3">
        <v>0</v>
      </c>
      <c r="AD33" s="3">
        <v>1</v>
      </c>
      <c r="AE33" s="3">
        <v>0</v>
      </c>
      <c r="AF33" s="3">
        <v>30</v>
      </c>
      <c r="AG33" s="3">
        <v>56</v>
      </c>
      <c r="AH33" s="3">
        <v>0</v>
      </c>
      <c r="AI33" s="3">
        <v>87</v>
      </c>
      <c r="AJ33" s="3">
        <v>87</v>
      </c>
      <c r="AK33" s="3">
        <v>110</v>
      </c>
      <c r="AL33" s="3"/>
      <c r="AM33">
        <f t="shared" si="0"/>
        <v>3.2608695652173911</v>
      </c>
      <c r="AN33">
        <f t="shared" si="1"/>
        <v>3.6</v>
      </c>
      <c r="AO33">
        <f t="shared" si="2"/>
        <v>2.9885057471264371</v>
      </c>
      <c r="AP33">
        <f t="shared" si="3"/>
        <v>3.0454545454545454</v>
      </c>
      <c r="AQ33">
        <f t="shared" si="4"/>
        <v>3.1028037383177569</v>
      </c>
      <c r="AR33">
        <f t="shared" si="5"/>
        <v>0.91647509578544073</v>
      </c>
      <c r="AT33">
        <f>100*X234/(X234+X266+X298)</f>
        <v>7.1428571428571432</v>
      </c>
      <c r="AU33">
        <f>100*X266/(X266+X234)</f>
        <v>68.421052631578945</v>
      </c>
      <c r="AV33">
        <f>100*X298/(X298+X234)</f>
        <v>91.549295774647888</v>
      </c>
      <c r="AW33">
        <f t="shared" si="6"/>
        <v>7.6923076923076916</v>
      </c>
      <c r="AX33">
        <f t="shared" si="7"/>
        <v>0.1111111111111111</v>
      </c>
    </row>
    <row r="34" spans="1:50" x14ac:dyDescent="0.3">
      <c r="A34">
        <v>4</v>
      </c>
      <c r="B34">
        <v>12</v>
      </c>
      <c r="C34" t="s">
        <v>26</v>
      </c>
      <c r="D34" s="3">
        <v>0</v>
      </c>
      <c r="E34" s="3">
        <v>14</v>
      </c>
      <c r="F34" s="3">
        <v>4</v>
      </c>
      <c r="G34" s="3">
        <v>0</v>
      </c>
      <c r="H34" s="3">
        <v>0</v>
      </c>
      <c r="I34" s="3">
        <v>18</v>
      </c>
      <c r="J34" s="3">
        <v>0</v>
      </c>
      <c r="K34" s="3">
        <v>0</v>
      </c>
      <c r="L34" s="3">
        <v>1</v>
      </c>
      <c r="M34" s="3">
        <v>18</v>
      </c>
      <c r="N34" s="3">
        <v>3</v>
      </c>
      <c r="O34" s="3">
        <v>0</v>
      </c>
      <c r="P34" s="3">
        <v>22</v>
      </c>
      <c r="Q34" s="3">
        <v>0</v>
      </c>
      <c r="R34" s="3">
        <v>0</v>
      </c>
      <c r="S34" s="3">
        <v>2</v>
      </c>
      <c r="T34" s="3">
        <v>0</v>
      </c>
      <c r="U34" s="3">
        <v>0</v>
      </c>
      <c r="V34" s="3">
        <v>2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42</v>
      </c>
      <c r="AC34" s="3">
        <v>1</v>
      </c>
      <c r="AD34" s="3">
        <v>2</v>
      </c>
      <c r="AE34" s="3">
        <v>0</v>
      </c>
      <c r="AF34" s="3">
        <v>63</v>
      </c>
      <c r="AG34" s="3">
        <v>4</v>
      </c>
      <c r="AH34" s="3">
        <v>0</v>
      </c>
      <c r="AI34" s="3">
        <v>70</v>
      </c>
      <c r="AJ34" s="3">
        <v>70</v>
      </c>
      <c r="AK34" s="3">
        <v>112</v>
      </c>
      <c r="AL34" s="3"/>
      <c r="AM34">
        <f t="shared" si="0"/>
        <v>2.1190476190476191</v>
      </c>
      <c r="AN34">
        <f t="shared" si="1"/>
        <v>2.1463414634146343</v>
      </c>
      <c r="AO34">
        <f t="shared" si="2"/>
        <v>2.9571428571428573</v>
      </c>
      <c r="AP34">
        <f t="shared" si="3"/>
        <v>2.6428571428571428</v>
      </c>
      <c r="AQ34">
        <f t="shared" si="4"/>
        <v>2.6576576576576576</v>
      </c>
      <c r="AR34">
        <f t="shared" si="5"/>
        <v>1.3955056179775283</v>
      </c>
      <c r="AT34">
        <f>100*X235/(X235+X267+X299)</f>
        <v>53.061224489795926</v>
      </c>
      <c r="AU34">
        <f>100*X267/(X267+X235)</f>
        <v>36.065573770491802</v>
      </c>
      <c r="AV34">
        <f>100*X299/(X299+X235)</f>
        <v>24.271844660194173</v>
      </c>
      <c r="AW34">
        <f t="shared" si="6"/>
        <v>81.818181818181813</v>
      </c>
      <c r="AX34">
        <f t="shared" si="7"/>
        <v>0.45</v>
      </c>
    </row>
    <row r="35" spans="1:50" x14ac:dyDescent="0.3">
      <c r="A35">
        <v>4</v>
      </c>
      <c r="B35">
        <v>16</v>
      </c>
      <c r="C35" t="s">
        <v>30</v>
      </c>
      <c r="D35" s="3">
        <v>0</v>
      </c>
      <c r="E35" s="3">
        <v>2</v>
      </c>
      <c r="F35" s="3">
        <v>0</v>
      </c>
      <c r="G35" s="3">
        <v>2</v>
      </c>
      <c r="H35" s="3">
        <v>0</v>
      </c>
      <c r="I35" s="3">
        <v>4</v>
      </c>
      <c r="J35" s="3">
        <v>0</v>
      </c>
      <c r="K35" s="3">
        <v>1</v>
      </c>
      <c r="L35" s="3">
        <v>11</v>
      </c>
      <c r="M35" s="3">
        <v>8</v>
      </c>
      <c r="N35" s="3">
        <v>4</v>
      </c>
      <c r="O35" s="3">
        <v>0</v>
      </c>
      <c r="P35" s="3">
        <v>24</v>
      </c>
      <c r="Q35" s="3">
        <v>0</v>
      </c>
      <c r="R35" s="3">
        <v>3</v>
      </c>
      <c r="S35" s="3">
        <v>1</v>
      </c>
      <c r="T35" s="3">
        <v>0</v>
      </c>
      <c r="U35" s="3">
        <v>2</v>
      </c>
      <c r="V35" s="3">
        <v>6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34</v>
      </c>
      <c r="AC35" s="3">
        <v>3</v>
      </c>
      <c r="AD35" s="3">
        <v>28</v>
      </c>
      <c r="AE35" s="3">
        <v>0</v>
      </c>
      <c r="AF35" s="3">
        <v>11</v>
      </c>
      <c r="AG35" s="3">
        <v>17</v>
      </c>
      <c r="AH35" s="3">
        <v>3</v>
      </c>
      <c r="AI35" s="3">
        <v>62</v>
      </c>
      <c r="AJ35" s="3">
        <v>62</v>
      </c>
      <c r="AK35" s="3">
        <v>96</v>
      </c>
      <c r="AL35" s="3"/>
      <c r="AM35">
        <f t="shared" si="0"/>
        <v>2.1470588235294117</v>
      </c>
      <c r="AN35">
        <f t="shared" si="1"/>
        <v>2.7727272727272725</v>
      </c>
      <c r="AO35">
        <f t="shared" si="2"/>
        <v>2.5</v>
      </c>
      <c r="AP35">
        <f t="shared" si="3"/>
        <v>2.375</v>
      </c>
      <c r="AQ35">
        <f t="shared" si="4"/>
        <v>2.5714285714285716</v>
      </c>
      <c r="AR35">
        <f t="shared" si="5"/>
        <v>1.1643835616438356</v>
      </c>
      <c r="AT35">
        <f>100*X236/(X236+X268+X300)</f>
        <v>14.105793450881611</v>
      </c>
      <c r="AU35">
        <f>100*X268/(X268+X236)</f>
        <v>78.125</v>
      </c>
      <c r="AV35">
        <f>100*X300/(X300+X236)</f>
        <v>71.573604060913709</v>
      </c>
      <c r="AW35">
        <f t="shared" si="6"/>
        <v>3.9999999999999996</v>
      </c>
      <c r="AX35">
        <f t="shared" si="7"/>
        <v>0.14285714285714285</v>
      </c>
    </row>
    <row r="36" spans="1:50" x14ac:dyDescent="0.3">
      <c r="A36">
        <v>4</v>
      </c>
      <c r="B36">
        <v>17</v>
      </c>
      <c r="C36" t="s">
        <v>31</v>
      </c>
      <c r="D36" s="3">
        <v>0</v>
      </c>
      <c r="E36" s="3">
        <v>0</v>
      </c>
      <c r="F36" s="3">
        <v>2</v>
      </c>
      <c r="G36" s="3">
        <v>0</v>
      </c>
      <c r="H36" s="3">
        <v>0</v>
      </c>
      <c r="I36" s="3">
        <v>2</v>
      </c>
      <c r="J36" s="3">
        <v>0</v>
      </c>
      <c r="K36" s="3">
        <v>3</v>
      </c>
      <c r="L36" s="3">
        <v>11</v>
      </c>
      <c r="M36" s="3">
        <v>10</v>
      </c>
      <c r="N36" s="3">
        <v>36</v>
      </c>
      <c r="O36" s="3">
        <v>0</v>
      </c>
      <c r="P36" s="3">
        <v>60</v>
      </c>
      <c r="Q36" s="3">
        <v>0</v>
      </c>
      <c r="R36" s="3">
        <v>1</v>
      </c>
      <c r="S36" s="3">
        <v>3</v>
      </c>
      <c r="T36" s="3">
        <v>0</v>
      </c>
      <c r="U36" s="3">
        <v>0</v>
      </c>
      <c r="V36" s="3">
        <v>4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66</v>
      </c>
      <c r="AC36" s="3">
        <v>0</v>
      </c>
      <c r="AD36" s="3">
        <v>1</v>
      </c>
      <c r="AE36" s="3">
        <v>0</v>
      </c>
      <c r="AF36" s="3">
        <v>28</v>
      </c>
      <c r="AG36" s="3">
        <v>5</v>
      </c>
      <c r="AH36" s="3">
        <v>0</v>
      </c>
      <c r="AI36" s="3">
        <v>34</v>
      </c>
      <c r="AJ36" s="3">
        <v>34</v>
      </c>
      <c r="AK36" s="3">
        <v>100</v>
      </c>
      <c r="AL36" s="3"/>
      <c r="AM36">
        <f t="shared" si="0"/>
        <v>1.9545454545454544</v>
      </c>
      <c r="AN36">
        <f t="shared" si="1"/>
        <v>2.2115384615384617</v>
      </c>
      <c r="AO36">
        <f t="shared" si="2"/>
        <v>2.9705882352941178</v>
      </c>
      <c r="AP36">
        <f t="shared" si="3"/>
        <v>2.2999999999999998</v>
      </c>
      <c r="AQ36">
        <f t="shared" si="4"/>
        <v>2.5116279069767442</v>
      </c>
      <c r="AR36">
        <f t="shared" si="5"/>
        <v>1.5198358413132698</v>
      </c>
      <c r="AT36">
        <f>100*X237/(X237+X269+X301)</f>
        <v>37.28155339805825</v>
      </c>
      <c r="AU36">
        <f>100*X269/(X269+X237)</f>
        <v>54.716981132075475</v>
      </c>
      <c r="AV36">
        <f>100*X301/(X301+X237)</f>
        <v>32.155477031802121</v>
      </c>
      <c r="AW36">
        <f t="shared" si="6"/>
        <v>3.4482758620689653</v>
      </c>
      <c r="AX36">
        <f t="shared" si="7"/>
        <v>3.2258064516129031E-2</v>
      </c>
    </row>
    <row r="37" spans="1:50" x14ac:dyDescent="0.3">
      <c r="A37">
        <v>4</v>
      </c>
      <c r="B37">
        <v>18</v>
      </c>
      <c r="C37" t="s">
        <v>32</v>
      </c>
      <c r="D37" s="3">
        <v>0</v>
      </c>
      <c r="E37" s="3">
        <v>1</v>
      </c>
      <c r="F37" s="3">
        <v>3</v>
      </c>
      <c r="G37" s="3">
        <v>0</v>
      </c>
      <c r="H37" s="3">
        <v>0</v>
      </c>
      <c r="I37" s="3">
        <v>4</v>
      </c>
      <c r="J37" s="3">
        <v>0</v>
      </c>
      <c r="K37" s="3">
        <v>0</v>
      </c>
      <c r="L37" s="3">
        <v>2</v>
      </c>
      <c r="M37" s="3">
        <v>75</v>
      </c>
      <c r="N37" s="3">
        <v>3</v>
      </c>
      <c r="O37" s="3">
        <v>0</v>
      </c>
      <c r="P37" s="3">
        <v>80</v>
      </c>
      <c r="Q37" s="3">
        <v>0</v>
      </c>
      <c r="R37" s="3">
        <v>1</v>
      </c>
      <c r="S37" s="3">
        <v>5</v>
      </c>
      <c r="T37" s="3">
        <v>0</v>
      </c>
      <c r="U37" s="3">
        <v>2</v>
      </c>
      <c r="V37" s="3">
        <v>8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92</v>
      </c>
      <c r="AC37" s="3">
        <v>0</v>
      </c>
      <c r="AD37" s="3">
        <v>8</v>
      </c>
      <c r="AE37" s="3">
        <v>0</v>
      </c>
      <c r="AF37" s="3">
        <v>4</v>
      </c>
      <c r="AG37" s="3">
        <v>3</v>
      </c>
      <c r="AH37" s="3">
        <v>7</v>
      </c>
      <c r="AI37" s="3">
        <v>22</v>
      </c>
      <c r="AJ37" s="3">
        <v>22</v>
      </c>
      <c r="AK37" s="3">
        <v>114</v>
      </c>
      <c r="AL37" s="3"/>
      <c r="AM37">
        <f>SUM(D69:H69,J69:O69,Q69:U69,W69:Z69)</f>
        <v>2.2282608695652173</v>
      </c>
      <c r="AN37">
        <f t="shared" si="1"/>
        <v>2.2555555555555555</v>
      </c>
      <c r="AO37">
        <f t="shared" si="2"/>
        <v>2.6363636363636367</v>
      </c>
      <c r="AP37">
        <f t="shared" si="3"/>
        <v>2.3070175438596494</v>
      </c>
      <c r="AQ37">
        <f t="shared" si="4"/>
        <v>2.3303571428571428</v>
      </c>
      <c r="AR37">
        <f t="shared" si="5"/>
        <v>1.183148558758315</v>
      </c>
      <c r="AT37">
        <f>100*X238/(X238+X270+X302)</f>
        <v>57.848324514991177</v>
      </c>
      <c r="AU37">
        <f>100*X270/(X270+X238)</f>
        <v>12.765957446808509</v>
      </c>
      <c r="AV37">
        <f>100*X302/(X302+X238)</f>
        <v>36.801541425818883</v>
      </c>
      <c r="AW37">
        <f t="shared" si="6"/>
        <v>33.333333333333329</v>
      </c>
      <c r="AX37">
        <f t="shared" si="7"/>
        <v>4.7619047619047616E-2</v>
      </c>
    </row>
    <row r="38" spans="1:50" x14ac:dyDescent="0.3">
      <c r="A38" t="s">
        <v>12</v>
      </c>
      <c r="D38" s="3">
        <v>1</v>
      </c>
      <c r="E38" s="3">
        <v>173</v>
      </c>
      <c r="F38" s="3">
        <v>114</v>
      </c>
      <c r="G38" s="3">
        <v>6</v>
      </c>
      <c r="H38" s="3">
        <v>3</v>
      </c>
      <c r="I38" s="3">
        <v>297</v>
      </c>
      <c r="J38" s="3">
        <v>1</v>
      </c>
      <c r="K38" s="3">
        <v>113</v>
      </c>
      <c r="L38" s="3">
        <v>191</v>
      </c>
      <c r="M38" s="3">
        <v>643</v>
      </c>
      <c r="N38" s="3">
        <v>104</v>
      </c>
      <c r="O38" s="3">
        <v>5</v>
      </c>
      <c r="P38" s="3">
        <v>1057</v>
      </c>
      <c r="Q38" s="3">
        <v>2</v>
      </c>
      <c r="R38" s="3">
        <v>58</v>
      </c>
      <c r="S38" s="3">
        <v>73</v>
      </c>
      <c r="T38" s="3">
        <v>3</v>
      </c>
      <c r="U38" s="3">
        <v>27</v>
      </c>
      <c r="V38" s="3">
        <v>163</v>
      </c>
      <c r="W38" s="3">
        <v>9</v>
      </c>
      <c r="X38" s="3">
        <v>53</v>
      </c>
      <c r="Y38" s="3">
        <v>4</v>
      </c>
      <c r="Z38" s="3">
        <v>2</v>
      </c>
      <c r="AA38" s="3">
        <v>68</v>
      </c>
      <c r="AB38" s="3">
        <v>1585</v>
      </c>
      <c r="AC38" s="3">
        <v>11</v>
      </c>
      <c r="AD38" s="3">
        <v>525</v>
      </c>
      <c r="AE38" s="3">
        <v>1</v>
      </c>
      <c r="AF38" s="3">
        <v>320</v>
      </c>
      <c r="AG38" s="3">
        <v>660</v>
      </c>
      <c r="AH38" s="3">
        <v>25</v>
      </c>
      <c r="AI38" s="3">
        <v>1542</v>
      </c>
      <c r="AJ38" s="3">
        <v>1542</v>
      </c>
      <c r="AK38" s="3">
        <v>3127</v>
      </c>
      <c r="AL38" s="3"/>
    </row>
    <row r="39" spans="1:50" x14ac:dyDescent="0.3">
      <c r="A39" s="37" t="s">
        <v>215</v>
      </c>
      <c r="B39" s="37"/>
      <c r="C39" s="37"/>
      <c r="D39" s="39" t="s">
        <v>199</v>
      </c>
      <c r="E39" s="39" t="s">
        <v>199</v>
      </c>
      <c r="F39" s="39" t="s">
        <v>199</v>
      </c>
      <c r="G39" s="39" t="s">
        <v>199</v>
      </c>
      <c r="H39" s="39" t="s">
        <v>199</v>
      </c>
      <c r="I39" s="39"/>
      <c r="J39" s="39" t="s">
        <v>199</v>
      </c>
      <c r="K39" s="39" t="s">
        <v>199</v>
      </c>
      <c r="L39" s="39" t="s">
        <v>199</v>
      </c>
      <c r="M39" s="39" t="s">
        <v>199</v>
      </c>
      <c r="N39" s="39" t="s">
        <v>199</v>
      </c>
      <c r="O39" s="39" t="s">
        <v>199</v>
      </c>
      <c r="P39" s="39"/>
      <c r="Q39" s="39" t="s">
        <v>199</v>
      </c>
      <c r="R39" s="39" t="s">
        <v>199</v>
      </c>
      <c r="S39" s="39" t="s">
        <v>199</v>
      </c>
      <c r="T39" s="39" t="s">
        <v>199</v>
      </c>
      <c r="U39" s="39" t="s">
        <v>199</v>
      </c>
      <c r="V39" s="39"/>
      <c r="W39" s="39" t="s">
        <v>199</v>
      </c>
      <c r="X39" s="39" t="s">
        <v>199</v>
      </c>
      <c r="Y39" s="39" t="s">
        <v>199</v>
      </c>
      <c r="Z39" s="39" t="s">
        <v>199</v>
      </c>
      <c r="AA39" s="39"/>
      <c r="AC39" s="39" t="s">
        <v>214</v>
      </c>
      <c r="AD39" s="39" t="s">
        <v>199</v>
      </c>
      <c r="AE39" s="39" t="s">
        <v>199</v>
      </c>
      <c r="AF39" s="39" t="s">
        <v>199</v>
      </c>
      <c r="AG39" s="39" t="s">
        <v>199</v>
      </c>
      <c r="AH39" s="39" t="s">
        <v>199</v>
      </c>
      <c r="AI39" s="3"/>
      <c r="AJ39" s="3"/>
      <c r="AK39" s="3"/>
      <c r="AL39" s="3"/>
    </row>
    <row r="40" spans="1:50" x14ac:dyDescent="0.3">
      <c r="A40">
        <v>2</v>
      </c>
      <c r="B40">
        <v>1</v>
      </c>
      <c r="C40" t="s">
        <v>15</v>
      </c>
      <c r="D40">
        <f xml:space="preserve"> D$6*D8/$AB8</f>
        <v>0</v>
      </c>
      <c r="E40">
        <f t="shared" ref="E40:Z40" si="8" xml:space="preserve"> E$6*E8/$AB8</f>
        <v>0.23529411764705882</v>
      </c>
      <c r="F40">
        <f t="shared" si="8"/>
        <v>0.11764705882352941</v>
      </c>
      <c r="G40">
        <f t="shared" si="8"/>
        <v>0.17647058823529413</v>
      </c>
      <c r="H40">
        <f t="shared" si="8"/>
        <v>0.47058823529411764</v>
      </c>
      <c r="J40">
        <f t="shared" si="8"/>
        <v>0</v>
      </c>
      <c r="K40">
        <f t="shared" si="8"/>
        <v>5.8823529411764705E-2</v>
      </c>
      <c r="L40">
        <f t="shared" si="8"/>
        <v>0</v>
      </c>
      <c r="M40">
        <f t="shared" si="8"/>
        <v>0.82352941176470584</v>
      </c>
      <c r="N40">
        <f t="shared" si="8"/>
        <v>0</v>
      </c>
      <c r="O40">
        <f xml:space="preserve"> O$6*O8/$AB8</f>
        <v>0</v>
      </c>
      <c r="Q40">
        <f t="shared" si="8"/>
        <v>0</v>
      </c>
      <c r="R40">
        <f t="shared" si="8"/>
        <v>0.23529411764705882</v>
      </c>
      <c r="S40">
        <f t="shared" si="8"/>
        <v>0</v>
      </c>
      <c r="T40">
        <f t="shared" si="8"/>
        <v>0</v>
      </c>
      <c r="U40">
        <f t="shared" si="8"/>
        <v>0.29411764705882354</v>
      </c>
      <c r="W40">
        <f t="shared" si="8"/>
        <v>0</v>
      </c>
      <c r="X40">
        <f t="shared" si="8"/>
        <v>0.23529411764705882</v>
      </c>
      <c r="Y40">
        <f t="shared" si="8"/>
        <v>0</v>
      </c>
      <c r="Z40">
        <f t="shared" si="8"/>
        <v>0</v>
      </c>
      <c r="AC40">
        <f xml:space="preserve"> AC$6*AC8/$AJ8</f>
        <v>7.3170731707317069E-2</v>
      </c>
      <c r="AD40">
        <f t="shared" ref="AD40:AH40" si="9" xml:space="preserve"> AD$6*AD8/$AJ8</f>
        <v>0.17073170731707318</v>
      </c>
      <c r="AE40">
        <f t="shared" si="9"/>
        <v>0</v>
      </c>
      <c r="AF40">
        <f t="shared" si="9"/>
        <v>0</v>
      </c>
      <c r="AG40">
        <f t="shared" si="9"/>
        <v>2.6341463414634148</v>
      </c>
      <c r="AH40">
        <f t="shared" si="9"/>
        <v>0</v>
      </c>
    </row>
    <row r="41" spans="1:50" x14ac:dyDescent="0.3">
      <c r="A41">
        <v>2</v>
      </c>
      <c r="B41">
        <v>2</v>
      </c>
      <c r="C41" t="s">
        <v>16</v>
      </c>
      <c r="D41">
        <f t="shared" ref="D41:Z41" si="10" xml:space="preserve"> D$6*D9/$AB9</f>
        <v>0</v>
      </c>
      <c r="E41">
        <f t="shared" si="10"/>
        <v>0.1111111111111111</v>
      </c>
      <c r="F41">
        <f t="shared" si="10"/>
        <v>0.1111111111111111</v>
      </c>
      <c r="G41">
        <f t="shared" si="10"/>
        <v>0</v>
      </c>
      <c r="H41">
        <f t="shared" si="10"/>
        <v>0</v>
      </c>
      <c r="J41">
        <f t="shared" si="10"/>
        <v>0</v>
      </c>
      <c r="K41">
        <f t="shared" si="10"/>
        <v>5.5555555555555552E-2</v>
      </c>
      <c r="L41">
        <f t="shared" si="10"/>
        <v>0</v>
      </c>
      <c r="M41">
        <f t="shared" si="10"/>
        <v>1</v>
      </c>
      <c r="N41">
        <f t="shared" si="10"/>
        <v>0.1111111111111111</v>
      </c>
      <c r="O41">
        <f t="shared" si="10"/>
        <v>0</v>
      </c>
      <c r="Q41">
        <f t="shared" si="10"/>
        <v>0</v>
      </c>
      <c r="R41">
        <f t="shared" si="10"/>
        <v>0</v>
      </c>
      <c r="S41">
        <f t="shared" si="10"/>
        <v>0</v>
      </c>
      <c r="T41">
        <f t="shared" si="10"/>
        <v>0</v>
      </c>
      <c r="U41">
        <f t="shared" si="10"/>
        <v>1.3888888888888888</v>
      </c>
      <c r="W41">
        <f t="shared" si="10"/>
        <v>0</v>
      </c>
      <c r="X41">
        <f t="shared" si="10"/>
        <v>0</v>
      </c>
      <c r="Y41">
        <f t="shared" si="10"/>
        <v>0</v>
      </c>
      <c r="Z41">
        <f t="shared" si="10"/>
        <v>0</v>
      </c>
      <c r="AC41">
        <f t="shared" ref="AC41:AH41" si="11" xml:space="preserve"> AC$6*AC9/$AJ9</f>
        <v>0</v>
      </c>
      <c r="AD41">
        <f t="shared" si="11"/>
        <v>5.0632911392405063E-2</v>
      </c>
      <c r="AE41">
        <f t="shared" si="11"/>
        <v>0</v>
      </c>
      <c r="AF41">
        <f t="shared" si="11"/>
        <v>3.7974683544303799E-2</v>
      </c>
      <c r="AG41">
        <f t="shared" si="11"/>
        <v>2.8860759493670884</v>
      </c>
      <c r="AH41">
        <f t="shared" si="11"/>
        <v>0</v>
      </c>
    </row>
    <row r="42" spans="1:50" x14ac:dyDescent="0.3">
      <c r="A42">
        <v>2</v>
      </c>
      <c r="B42">
        <v>3</v>
      </c>
      <c r="C42" t="s">
        <v>17</v>
      </c>
      <c r="D42">
        <f t="shared" ref="D42:Z42" si="12" xml:space="preserve"> D$6*D10/$AB10</f>
        <v>0</v>
      </c>
      <c r="E42">
        <f t="shared" si="12"/>
        <v>0.24</v>
      </c>
      <c r="F42">
        <f t="shared" si="12"/>
        <v>0.08</v>
      </c>
      <c r="G42">
        <f t="shared" si="12"/>
        <v>0</v>
      </c>
      <c r="H42">
        <f t="shared" si="12"/>
        <v>0</v>
      </c>
      <c r="J42">
        <f t="shared" si="12"/>
        <v>0</v>
      </c>
      <c r="K42">
        <f t="shared" si="12"/>
        <v>0.28000000000000003</v>
      </c>
      <c r="L42">
        <f t="shared" si="12"/>
        <v>0.2</v>
      </c>
      <c r="M42">
        <f t="shared" si="12"/>
        <v>0.64</v>
      </c>
      <c r="N42">
        <f t="shared" si="12"/>
        <v>0</v>
      </c>
      <c r="O42">
        <f t="shared" si="12"/>
        <v>0</v>
      </c>
      <c r="Q42">
        <f t="shared" si="12"/>
        <v>0</v>
      </c>
      <c r="R42">
        <f t="shared" si="12"/>
        <v>0.16</v>
      </c>
      <c r="S42">
        <f t="shared" si="12"/>
        <v>0</v>
      </c>
      <c r="T42">
        <f t="shared" si="12"/>
        <v>0</v>
      </c>
      <c r="U42">
        <f t="shared" si="12"/>
        <v>0</v>
      </c>
      <c r="W42">
        <f t="shared" si="12"/>
        <v>0</v>
      </c>
      <c r="X42">
        <f t="shared" si="12"/>
        <v>0</v>
      </c>
      <c r="Y42">
        <f t="shared" si="12"/>
        <v>0</v>
      </c>
      <c r="Z42">
        <f t="shared" si="12"/>
        <v>0</v>
      </c>
      <c r="AC42">
        <f t="shared" ref="AC42:AH42" si="13" xml:space="preserve"> AC$6*AC10/$AJ10</f>
        <v>0</v>
      </c>
      <c r="AD42">
        <f t="shared" si="13"/>
        <v>0.32</v>
      </c>
      <c r="AE42">
        <f t="shared" si="13"/>
        <v>0</v>
      </c>
      <c r="AF42">
        <f t="shared" si="13"/>
        <v>0</v>
      </c>
      <c r="AG42">
        <f t="shared" si="13"/>
        <v>2.52</v>
      </c>
      <c r="AH42">
        <f t="shared" si="13"/>
        <v>0</v>
      </c>
    </row>
    <row r="43" spans="1:50" x14ac:dyDescent="0.3">
      <c r="A43">
        <v>2</v>
      </c>
      <c r="B43">
        <v>4</v>
      </c>
      <c r="C43" t="s">
        <v>18</v>
      </c>
      <c r="D43">
        <f t="shared" ref="D43:Z43" si="14" xml:space="preserve"> D$6*D11/$AB11</f>
        <v>0</v>
      </c>
      <c r="E43">
        <f t="shared" si="14"/>
        <v>0</v>
      </c>
      <c r="F43">
        <f t="shared" si="14"/>
        <v>0.52941176470588236</v>
      </c>
      <c r="G43">
        <f t="shared" si="14"/>
        <v>0</v>
      </c>
      <c r="H43">
        <f t="shared" si="14"/>
        <v>0</v>
      </c>
      <c r="J43">
        <f t="shared" si="14"/>
        <v>0</v>
      </c>
      <c r="K43">
        <f t="shared" si="14"/>
        <v>5.8823529411764705E-2</v>
      </c>
      <c r="L43">
        <f t="shared" si="14"/>
        <v>5.8823529411764705E-2</v>
      </c>
      <c r="M43">
        <f t="shared" si="14"/>
        <v>0.88235294117647056</v>
      </c>
      <c r="N43">
        <f t="shared" si="14"/>
        <v>5.8823529411764705E-2</v>
      </c>
      <c r="O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0.14705882352941177</v>
      </c>
      <c r="T43">
        <f t="shared" si="14"/>
        <v>0</v>
      </c>
      <c r="U43">
        <f t="shared" si="14"/>
        <v>0.14705882352941177</v>
      </c>
      <c r="W43">
        <f t="shared" si="14"/>
        <v>0</v>
      </c>
      <c r="X43">
        <f t="shared" si="14"/>
        <v>0.35294117647058826</v>
      </c>
      <c r="Y43">
        <f t="shared" si="14"/>
        <v>0</v>
      </c>
      <c r="Z43">
        <f t="shared" si="14"/>
        <v>0</v>
      </c>
      <c r="AC43">
        <f t="shared" ref="AC43:AH43" si="15" xml:space="preserve"> AC$6*AC11/$AJ11</f>
        <v>0</v>
      </c>
      <c r="AD43">
        <f t="shared" si="15"/>
        <v>1.4153846153846155</v>
      </c>
      <c r="AE43">
        <f t="shared" si="15"/>
        <v>0</v>
      </c>
      <c r="AF43">
        <f t="shared" si="15"/>
        <v>0.83076923076923082</v>
      </c>
      <c r="AG43">
        <f t="shared" si="15"/>
        <v>0</v>
      </c>
      <c r="AH43">
        <f t="shared" si="15"/>
        <v>4.6153846153846156E-2</v>
      </c>
    </row>
    <row r="44" spans="1:50" x14ac:dyDescent="0.3">
      <c r="A44">
        <v>2</v>
      </c>
      <c r="B44">
        <v>5</v>
      </c>
      <c r="C44" t="s">
        <v>19</v>
      </c>
      <c r="D44">
        <f t="shared" ref="D44:Z44" si="16" xml:space="preserve"> D$6*D12/$AB12</f>
        <v>0</v>
      </c>
      <c r="E44">
        <f t="shared" si="16"/>
        <v>0.21739130434782608</v>
      </c>
      <c r="F44">
        <f t="shared" si="16"/>
        <v>0.13043478260869565</v>
      </c>
      <c r="G44">
        <f t="shared" si="16"/>
        <v>0</v>
      </c>
      <c r="H44">
        <f t="shared" si="16"/>
        <v>0</v>
      </c>
      <c r="J44">
        <f t="shared" si="16"/>
        <v>0</v>
      </c>
      <c r="K44">
        <f t="shared" si="16"/>
        <v>0</v>
      </c>
      <c r="L44">
        <f t="shared" si="16"/>
        <v>0.28260869565217389</v>
      </c>
      <c r="M44">
        <f t="shared" si="16"/>
        <v>0.78260869565217395</v>
      </c>
      <c r="N44">
        <f t="shared" si="16"/>
        <v>4.3478260869565216E-2</v>
      </c>
      <c r="O44">
        <f t="shared" si="16"/>
        <v>0</v>
      </c>
      <c r="Q44">
        <f t="shared" si="16"/>
        <v>0</v>
      </c>
      <c r="R44">
        <f t="shared" si="16"/>
        <v>0.34782608695652173</v>
      </c>
      <c r="S44">
        <f t="shared" si="16"/>
        <v>0.10869565217391304</v>
      </c>
      <c r="T44">
        <f t="shared" si="16"/>
        <v>0</v>
      </c>
      <c r="U44">
        <f t="shared" si="16"/>
        <v>0</v>
      </c>
      <c r="W44">
        <f t="shared" si="16"/>
        <v>0</v>
      </c>
      <c r="X44">
        <f t="shared" si="16"/>
        <v>8.6956521739130432E-2</v>
      </c>
      <c r="Y44">
        <f t="shared" si="16"/>
        <v>0</v>
      </c>
      <c r="Z44">
        <f t="shared" si="16"/>
        <v>0</v>
      </c>
      <c r="AC44">
        <f t="shared" ref="AC44:AH44" si="17" xml:space="preserve"> AC$6*AC12/$AJ12</f>
        <v>0</v>
      </c>
      <c r="AD44">
        <f t="shared" si="17"/>
        <v>1.9259259259259258</v>
      </c>
      <c r="AE44">
        <f t="shared" si="17"/>
        <v>0</v>
      </c>
      <c r="AF44">
        <f t="shared" si="17"/>
        <v>5.5555555555555552E-2</v>
      </c>
      <c r="AG44">
        <f t="shared" si="17"/>
        <v>5.5555555555555552E-2</v>
      </c>
      <c r="AH44">
        <f t="shared" si="17"/>
        <v>0</v>
      </c>
    </row>
    <row r="45" spans="1:50" x14ac:dyDescent="0.3">
      <c r="A45">
        <v>2</v>
      </c>
      <c r="B45">
        <v>6</v>
      </c>
      <c r="C45" t="s">
        <v>20</v>
      </c>
      <c r="D45">
        <f t="shared" ref="D45:Z45" si="18" xml:space="preserve"> D$6*D13/$AB13</f>
        <v>0</v>
      </c>
      <c r="E45">
        <f t="shared" si="18"/>
        <v>0.14285714285714285</v>
      </c>
      <c r="F45">
        <f t="shared" si="18"/>
        <v>7.1428571428571425E-2</v>
      </c>
      <c r="G45">
        <f t="shared" si="18"/>
        <v>0</v>
      </c>
      <c r="H45">
        <f t="shared" si="18"/>
        <v>0</v>
      </c>
      <c r="J45">
        <f t="shared" si="18"/>
        <v>0</v>
      </c>
      <c r="K45">
        <f t="shared" si="18"/>
        <v>3.5714285714285712E-2</v>
      </c>
      <c r="L45">
        <f t="shared" si="18"/>
        <v>0.25</v>
      </c>
      <c r="M45">
        <f t="shared" si="18"/>
        <v>0.5</v>
      </c>
      <c r="N45">
        <f t="shared" si="18"/>
        <v>0.35714285714285715</v>
      </c>
      <c r="O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0.8928571428571429</v>
      </c>
      <c r="T45">
        <f t="shared" si="18"/>
        <v>0</v>
      </c>
      <c r="U45">
        <f t="shared" si="18"/>
        <v>0</v>
      </c>
      <c r="W45">
        <f t="shared" si="18"/>
        <v>0</v>
      </c>
      <c r="X45">
        <f t="shared" si="18"/>
        <v>0</v>
      </c>
      <c r="Y45">
        <f t="shared" si="18"/>
        <v>0</v>
      </c>
      <c r="Z45">
        <f t="shared" si="18"/>
        <v>0</v>
      </c>
      <c r="AC45">
        <f t="shared" ref="AC45:AH45" si="19" xml:space="preserve"> AC$6*AC13/$AJ13</f>
        <v>0</v>
      </c>
      <c r="AD45">
        <f t="shared" si="19"/>
        <v>2.7777777777777776E-2</v>
      </c>
      <c r="AE45">
        <f t="shared" si="19"/>
        <v>0</v>
      </c>
      <c r="AF45">
        <f t="shared" si="19"/>
        <v>1.875</v>
      </c>
      <c r="AG45">
        <f t="shared" si="19"/>
        <v>1.0833333333333333</v>
      </c>
      <c r="AH45">
        <f t="shared" si="19"/>
        <v>0</v>
      </c>
    </row>
    <row r="46" spans="1:50" x14ac:dyDescent="0.3">
      <c r="A46">
        <v>2</v>
      </c>
      <c r="B46">
        <v>7</v>
      </c>
      <c r="C46" t="s">
        <v>21</v>
      </c>
      <c r="D46">
        <f t="shared" ref="D46:Z46" si="20" xml:space="preserve"> D$6*D14/$AB14</f>
        <v>0</v>
      </c>
      <c r="E46">
        <f t="shared" si="20"/>
        <v>0.10126582278481013</v>
      </c>
      <c r="F46">
        <f t="shared" si="20"/>
        <v>0.30379746835443039</v>
      </c>
      <c r="G46">
        <f t="shared" si="20"/>
        <v>0</v>
      </c>
      <c r="H46">
        <f t="shared" si="20"/>
        <v>0</v>
      </c>
      <c r="J46">
        <f t="shared" si="20"/>
        <v>0</v>
      </c>
      <c r="K46">
        <f t="shared" si="20"/>
        <v>0.27848101265822783</v>
      </c>
      <c r="L46">
        <f t="shared" si="20"/>
        <v>5.0632911392405063E-2</v>
      </c>
      <c r="M46">
        <f t="shared" si="20"/>
        <v>0.65822784810126578</v>
      </c>
      <c r="N46">
        <f t="shared" si="20"/>
        <v>5.0632911392405063E-2</v>
      </c>
      <c r="O46">
        <f t="shared" si="20"/>
        <v>0</v>
      </c>
      <c r="Q46">
        <f t="shared" si="20"/>
        <v>0</v>
      </c>
      <c r="R46">
        <f t="shared" si="20"/>
        <v>0.25316455696202533</v>
      </c>
      <c r="S46">
        <f t="shared" si="20"/>
        <v>0</v>
      </c>
      <c r="T46">
        <f t="shared" si="20"/>
        <v>0</v>
      </c>
      <c r="U46">
        <f t="shared" si="20"/>
        <v>0.12658227848101267</v>
      </c>
      <c r="W46">
        <f t="shared" si="20"/>
        <v>0</v>
      </c>
      <c r="X46">
        <f t="shared" si="20"/>
        <v>0.10126582278481013</v>
      </c>
      <c r="Y46">
        <f t="shared" si="20"/>
        <v>0</v>
      </c>
      <c r="Z46">
        <f t="shared" si="20"/>
        <v>0</v>
      </c>
      <c r="AC46">
        <f t="shared" ref="AC46:AH46" si="21" xml:space="preserve"> AC$6*AC14/$AJ14</f>
        <v>0</v>
      </c>
      <c r="AD46">
        <f t="shared" si="21"/>
        <v>0.8</v>
      </c>
      <c r="AE46">
        <f t="shared" si="21"/>
        <v>0</v>
      </c>
      <c r="AF46">
        <f t="shared" si="21"/>
        <v>1.65</v>
      </c>
      <c r="AG46">
        <f t="shared" si="21"/>
        <v>0.15</v>
      </c>
      <c r="AH46">
        <f t="shared" si="21"/>
        <v>0</v>
      </c>
    </row>
    <row r="47" spans="1:50" x14ac:dyDescent="0.3">
      <c r="A47">
        <v>2</v>
      </c>
      <c r="B47">
        <v>8</v>
      </c>
      <c r="C47" t="s">
        <v>22</v>
      </c>
      <c r="D47">
        <f t="shared" ref="D47:Z47" si="22" xml:space="preserve"> D$6*D15/$AB15</f>
        <v>0</v>
      </c>
      <c r="E47">
        <f t="shared" si="22"/>
        <v>0.13559322033898305</v>
      </c>
      <c r="F47">
        <f t="shared" si="22"/>
        <v>0.23728813559322035</v>
      </c>
      <c r="G47">
        <f t="shared" si="22"/>
        <v>0</v>
      </c>
      <c r="H47">
        <f t="shared" si="22"/>
        <v>0</v>
      </c>
      <c r="J47">
        <f t="shared" si="22"/>
        <v>0</v>
      </c>
      <c r="K47">
        <f t="shared" si="22"/>
        <v>0.28813559322033899</v>
      </c>
      <c r="L47">
        <f t="shared" si="22"/>
        <v>0.15254237288135594</v>
      </c>
      <c r="M47">
        <f t="shared" si="22"/>
        <v>0.40677966101694918</v>
      </c>
      <c r="N47">
        <f t="shared" si="22"/>
        <v>6.7796610169491525E-2</v>
      </c>
      <c r="O47">
        <f t="shared" si="22"/>
        <v>0</v>
      </c>
      <c r="Q47">
        <f t="shared" si="22"/>
        <v>0</v>
      </c>
      <c r="R47">
        <f t="shared" si="22"/>
        <v>0.33898305084745761</v>
      </c>
      <c r="S47">
        <f t="shared" si="22"/>
        <v>8.4745762711864403E-2</v>
      </c>
      <c r="T47">
        <f t="shared" si="22"/>
        <v>0</v>
      </c>
      <c r="U47">
        <f t="shared" si="22"/>
        <v>8.4745762711864403E-2</v>
      </c>
      <c r="W47">
        <f t="shared" si="22"/>
        <v>0</v>
      </c>
      <c r="X47">
        <f t="shared" si="22"/>
        <v>6.7796610169491525E-2</v>
      </c>
      <c r="Y47">
        <f t="shared" si="22"/>
        <v>0</v>
      </c>
      <c r="Z47">
        <f t="shared" si="22"/>
        <v>0</v>
      </c>
      <c r="AC47">
        <f t="shared" ref="AC47:AH47" si="23" xml:space="preserve"> AC$6*AC15/$AJ15</f>
        <v>0</v>
      </c>
      <c r="AD47">
        <f t="shared" si="23"/>
        <v>1.1794871794871795</v>
      </c>
      <c r="AE47">
        <f t="shared" si="23"/>
        <v>0</v>
      </c>
      <c r="AF47">
        <f t="shared" si="23"/>
        <v>0.23076923076923078</v>
      </c>
      <c r="AG47">
        <f t="shared" si="23"/>
        <v>1</v>
      </c>
      <c r="AH47">
        <f t="shared" si="23"/>
        <v>0</v>
      </c>
    </row>
    <row r="48" spans="1:50" x14ac:dyDescent="0.3">
      <c r="A48">
        <v>2</v>
      </c>
      <c r="B48">
        <v>9</v>
      </c>
      <c r="C48" t="s">
        <v>23</v>
      </c>
      <c r="D48">
        <f t="shared" ref="D48:Z48" si="24" xml:space="preserve"> D$6*D16/$AB16</f>
        <v>0</v>
      </c>
      <c r="E48">
        <f t="shared" si="24"/>
        <v>0.77333333333333332</v>
      </c>
      <c r="F48">
        <f t="shared" si="24"/>
        <v>0.21333333333333335</v>
      </c>
      <c r="G48">
        <f t="shared" si="24"/>
        <v>0</v>
      </c>
      <c r="H48">
        <f t="shared" si="24"/>
        <v>0</v>
      </c>
      <c r="J48">
        <f t="shared" si="24"/>
        <v>0</v>
      </c>
      <c r="K48">
        <f t="shared" si="24"/>
        <v>2.6666666666666668E-2</v>
      </c>
      <c r="L48">
        <f t="shared" si="24"/>
        <v>5.3333333333333337E-2</v>
      </c>
      <c r="M48">
        <f t="shared" si="24"/>
        <v>0.82666666666666666</v>
      </c>
      <c r="N48">
        <f t="shared" si="24"/>
        <v>0</v>
      </c>
      <c r="O48">
        <f t="shared" si="24"/>
        <v>0</v>
      </c>
      <c r="Q48">
        <f t="shared" si="24"/>
        <v>0</v>
      </c>
      <c r="R48">
        <f t="shared" si="24"/>
        <v>0</v>
      </c>
      <c r="S48">
        <f t="shared" si="24"/>
        <v>6.6666666666666666E-2</v>
      </c>
      <c r="T48">
        <f t="shared" si="24"/>
        <v>0</v>
      </c>
      <c r="U48">
        <f t="shared" si="24"/>
        <v>0</v>
      </c>
      <c r="W48">
        <f t="shared" si="24"/>
        <v>0</v>
      </c>
      <c r="X48">
        <f t="shared" si="24"/>
        <v>0</v>
      </c>
      <c r="Y48">
        <f t="shared" si="24"/>
        <v>0</v>
      </c>
      <c r="Z48">
        <f t="shared" si="24"/>
        <v>0</v>
      </c>
      <c r="AC48">
        <f t="shared" ref="AC48:AH48" si="25" xml:space="preserve"> AC$6*AC16/$AJ16</f>
        <v>0</v>
      </c>
      <c r="AD48">
        <f t="shared" si="25"/>
        <v>0.88</v>
      </c>
      <c r="AE48">
        <f t="shared" si="25"/>
        <v>0</v>
      </c>
      <c r="AF48">
        <f t="shared" si="25"/>
        <v>1.68</v>
      </c>
      <c r="AG48">
        <f t="shared" si="25"/>
        <v>0</v>
      </c>
      <c r="AH48">
        <f t="shared" si="25"/>
        <v>0</v>
      </c>
    </row>
    <row r="49" spans="1:34" x14ac:dyDescent="0.3">
      <c r="A49">
        <v>2</v>
      </c>
      <c r="B49">
        <v>10</v>
      </c>
      <c r="C49" t="s">
        <v>24</v>
      </c>
      <c r="D49">
        <f t="shared" ref="D49:Z49" si="26" xml:space="preserve"> D$6*D17/$AB17</f>
        <v>3.2258064516129031E-2</v>
      </c>
      <c r="E49">
        <f t="shared" si="26"/>
        <v>3.2258064516129031E-2</v>
      </c>
      <c r="F49">
        <f t="shared" si="26"/>
        <v>0.38709677419354838</v>
      </c>
      <c r="G49">
        <f t="shared" si="26"/>
        <v>0</v>
      </c>
      <c r="H49">
        <f t="shared" si="26"/>
        <v>0</v>
      </c>
      <c r="J49">
        <f t="shared" si="26"/>
        <v>0</v>
      </c>
      <c r="K49">
        <f t="shared" si="26"/>
        <v>0.27419354838709675</v>
      </c>
      <c r="L49">
        <f t="shared" si="26"/>
        <v>9.6774193548387094E-2</v>
      </c>
      <c r="M49">
        <f t="shared" si="26"/>
        <v>0.61290322580645162</v>
      </c>
      <c r="N49">
        <f t="shared" si="26"/>
        <v>9.6774193548387094E-2</v>
      </c>
      <c r="O49">
        <f t="shared" si="26"/>
        <v>0</v>
      </c>
      <c r="Q49">
        <f t="shared" si="26"/>
        <v>0</v>
      </c>
      <c r="R49">
        <f t="shared" si="26"/>
        <v>0.19354838709677419</v>
      </c>
      <c r="S49">
        <f t="shared" si="26"/>
        <v>0</v>
      </c>
      <c r="T49">
        <f t="shared" si="26"/>
        <v>0</v>
      </c>
      <c r="U49">
        <f t="shared" si="26"/>
        <v>0</v>
      </c>
      <c r="W49">
        <f t="shared" si="26"/>
        <v>0</v>
      </c>
      <c r="X49">
        <f t="shared" si="26"/>
        <v>0</v>
      </c>
      <c r="Y49">
        <f t="shared" si="26"/>
        <v>0</v>
      </c>
      <c r="Z49">
        <f t="shared" si="26"/>
        <v>0</v>
      </c>
      <c r="AC49">
        <f t="shared" ref="AC49:AH49" si="27" xml:space="preserve"> AC$6*AC17/$AJ17</f>
        <v>0</v>
      </c>
      <c r="AD49">
        <f t="shared" si="27"/>
        <v>1.8421052631578947</v>
      </c>
      <c r="AE49">
        <f t="shared" si="27"/>
        <v>0</v>
      </c>
      <c r="AF49">
        <f t="shared" si="27"/>
        <v>7.8947368421052627E-2</v>
      </c>
      <c r="AG49">
        <f t="shared" si="27"/>
        <v>0.15789473684210525</v>
      </c>
      <c r="AH49">
        <f t="shared" si="27"/>
        <v>0</v>
      </c>
    </row>
    <row r="50" spans="1:34" x14ac:dyDescent="0.3">
      <c r="A50">
        <v>2</v>
      </c>
      <c r="B50">
        <v>11</v>
      </c>
      <c r="C50" t="s">
        <v>25</v>
      </c>
      <c r="D50">
        <f t="shared" ref="D50:Z50" si="28" xml:space="preserve"> D$6*D18/$AB18</f>
        <v>0</v>
      </c>
      <c r="E50">
        <f t="shared" si="28"/>
        <v>0</v>
      </c>
      <c r="F50">
        <f t="shared" si="28"/>
        <v>0</v>
      </c>
      <c r="G50">
        <f t="shared" si="28"/>
        <v>0</v>
      </c>
      <c r="H50">
        <f t="shared" si="28"/>
        <v>0</v>
      </c>
      <c r="J50">
        <f t="shared" si="28"/>
        <v>0</v>
      </c>
      <c r="K50">
        <f t="shared" si="28"/>
        <v>9.0909090909090912E-2</v>
      </c>
      <c r="L50">
        <f t="shared" si="28"/>
        <v>6.0606060606060608E-2</v>
      </c>
      <c r="M50">
        <f t="shared" si="28"/>
        <v>0.84848484848484851</v>
      </c>
      <c r="N50">
        <f t="shared" si="28"/>
        <v>0.18181818181818182</v>
      </c>
      <c r="O50">
        <f t="shared" si="28"/>
        <v>0</v>
      </c>
      <c r="Q50">
        <f t="shared" si="28"/>
        <v>0</v>
      </c>
      <c r="R50">
        <f t="shared" si="28"/>
        <v>0.36363636363636365</v>
      </c>
      <c r="S50">
        <f t="shared" si="28"/>
        <v>0</v>
      </c>
      <c r="T50">
        <f t="shared" si="28"/>
        <v>0.15151515151515152</v>
      </c>
      <c r="U50">
        <f t="shared" si="28"/>
        <v>0.45454545454545453</v>
      </c>
      <c r="W50">
        <f t="shared" si="28"/>
        <v>0</v>
      </c>
      <c r="X50">
        <f t="shared" si="28"/>
        <v>0.48484848484848486</v>
      </c>
      <c r="Y50">
        <f t="shared" si="28"/>
        <v>0</v>
      </c>
      <c r="Z50">
        <f t="shared" si="28"/>
        <v>0</v>
      </c>
      <c r="AC50">
        <f t="shared" ref="AC50:AH50" si="29" xml:space="preserve"> AC$6*AC18/$AJ18</f>
        <v>0</v>
      </c>
      <c r="AD50">
        <f t="shared" si="29"/>
        <v>0.17910447761194029</v>
      </c>
      <c r="AE50">
        <f t="shared" si="29"/>
        <v>4.4776119402985072E-2</v>
      </c>
      <c r="AF50">
        <f t="shared" si="29"/>
        <v>4.4776119402985072E-2</v>
      </c>
      <c r="AG50">
        <f t="shared" si="29"/>
        <v>2.6417910447761193</v>
      </c>
      <c r="AH50">
        <f t="shared" si="29"/>
        <v>0</v>
      </c>
    </row>
    <row r="51" spans="1:34" x14ac:dyDescent="0.3">
      <c r="A51">
        <v>2</v>
      </c>
      <c r="B51">
        <v>12</v>
      </c>
      <c r="C51" t="s">
        <v>26</v>
      </c>
      <c r="D51">
        <f t="shared" ref="D51:Z51" si="30" xml:space="preserve"> D$6*D19/$AB19</f>
        <v>0</v>
      </c>
      <c r="E51">
        <f t="shared" si="30"/>
        <v>0.2413793103448276</v>
      </c>
      <c r="F51">
        <f t="shared" si="30"/>
        <v>3.4482758620689655E-2</v>
      </c>
      <c r="G51">
        <f t="shared" si="30"/>
        <v>0</v>
      </c>
      <c r="H51">
        <f t="shared" si="30"/>
        <v>0</v>
      </c>
      <c r="J51">
        <f t="shared" si="30"/>
        <v>0</v>
      </c>
      <c r="K51">
        <f t="shared" si="30"/>
        <v>0.15517241379310345</v>
      </c>
      <c r="L51">
        <f t="shared" si="30"/>
        <v>0.17241379310344829</v>
      </c>
      <c r="M51">
        <f t="shared" si="30"/>
        <v>0.93103448275862066</v>
      </c>
      <c r="N51">
        <f t="shared" si="30"/>
        <v>3.4482758620689655E-2</v>
      </c>
      <c r="O51">
        <f t="shared" si="30"/>
        <v>0</v>
      </c>
      <c r="Q51">
        <f t="shared" si="30"/>
        <v>0</v>
      </c>
      <c r="R51">
        <f t="shared" si="30"/>
        <v>6.8965517241379309E-2</v>
      </c>
      <c r="S51">
        <f t="shared" si="30"/>
        <v>0.17241379310344829</v>
      </c>
      <c r="T51">
        <f t="shared" si="30"/>
        <v>0</v>
      </c>
      <c r="U51">
        <f t="shared" si="30"/>
        <v>0</v>
      </c>
      <c r="W51">
        <f t="shared" si="30"/>
        <v>0</v>
      </c>
      <c r="X51">
        <f t="shared" si="30"/>
        <v>0</v>
      </c>
      <c r="Y51">
        <f t="shared" si="30"/>
        <v>0</v>
      </c>
      <c r="Z51">
        <f t="shared" si="30"/>
        <v>0</v>
      </c>
      <c r="AC51">
        <f t="shared" ref="AC51:AH51" si="31" xml:space="preserve"> AC$6*AC19/$AJ19</f>
        <v>0</v>
      </c>
      <c r="AD51">
        <f t="shared" si="31"/>
        <v>0.30769230769230771</v>
      </c>
      <c r="AE51">
        <f t="shared" si="31"/>
        <v>0</v>
      </c>
      <c r="AF51">
        <f t="shared" si="31"/>
        <v>0.15384615384615385</v>
      </c>
      <c r="AG51">
        <f t="shared" si="31"/>
        <v>2.3846153846153846</v>
      </c>
      <c r="AH51">
        <f t="shared" si="31"/>
        <v>0</v>
      </c>
    </row>
    <row r="52" spans="1:34" x14ac:dyDescent="0.3">
      <c r="A52">
        <v>2</v>
      </c>
      <c r="B52">
        <v>13</v>
      </c>
      <c r="C52" t="s">
        <v>27</v>
      </c>
      <c r="D52">
        <f t="shared" ref="D52:Z52" si="32" xml:space="preserve"> D$6*D20/$AB20</f>
        <v>0</v>
      </c>
      <c r="E52">
        <f t="shared" si="32"/>
        <v>4.5454545454545456E-2</v>
      </c>
      <c r="F52">
        <f t="shared" si="32"/>
        <v>4.5454545454545456E-2</v>
      </c>
      <c r="G52">
        <f t="shared" si="32"/>
        <v>0</v>
      </c>
      <c r="H52">
        <f t="shared" si="32"/>
        <v>0</v>
      </c>
      <c r="J52">
        <f t="shared" si="32"/>
        <v>0</v>
      </c>
      <c r="K52">
        <f t="shared" si="32"/>
        <v>6.8181818181818177E-2</v>
      </c>
      <c r="L52">
        <f t="shared" si="32"/>
        <v>0.34090909090909088</v>
      </c>
      <c r="M52">
        <f t="shared" si="32"/>
        <v>0.27272727272727271</v>
      </c>
      <c r="N52">
        <f t="shared" si="32"/>
        <v>0.27272727272727271</v>
      </c>
      <c r="O52">
        <f t="shared" si="32"/>
        <v>0</v>
      </c>
      <c r="Q52">
        <f t="shared" si="32"/>
        <v>0</v>
      </c>
      <c r="R52">
        <f t="shared" si="32"/>
        <v>0.36363636363636365</v>
      </c>
      <c r="S52">
        <f t="shared" si="32"/>
        <v>0.68181818181818177</v>
      </c>
      <c r="T52">
        <f t="shared" si="32"/>
        <v>0</v>
      </c>
      <c r="U52">
        <f t="shared" si="32"/>
        <v>0.11363636363636363</v>
      </c>
      <c r="W52">
        <f t="shared" si="32"/>
        <v>0</v>
      </c>
      <c r="X52">
        <f t="shared" si="32"/>
        <v>9.0909090909090912E-2</v>
      </c>
      <c r="Y52">
        <f t="shared" si="32"/>
        <v>0</v>
      </c>
      <c r="Z52">
        <f t="shared" si="32"/>
        <v>0</v>
      </c>
      <c r="AC52">
        <f t="shared" ref="AC52:AH52" si="33" xml:space="preserve"> AC$6*AC20/$AJ20</f>
        <v>0</v>
      </c>
      <c r="AD52">
        <f t="shared" si="33"/>
        <v>1.3333333333333333</v>
      </c>
      <c r="AE52">
        <f t="shared" si="33"/>
        <v>0</v>
      </c>
      <c r="AF52">
        <f t="shared" si="33"/>
        <v>0.3125</v>
      </c>
      <c r="AG52">
        <f t="shared" si="33"/>
        <v>0.3125</v>
      </c>
      <c r="AH52">
        <f t="shared" si="33"/>
        <v>0.375</v>
      </c>
    </row>
    <row r="53" spans="1:34" x14ac:dyDescent="0.3">
      <c r="A53">
        <v>2</v>
      </c>
      <c r="B53">
        <v>14</v>
      </c>
      <c r="C53" t="s">
        <v>28</v>
      </c>
      <c r="D53">
        <f t="shared" ref="D53:Z53" si="34" xml:space="preserve"> D$6*D21/$AB21</f>
        <v>0</v>
      </c>
      <c r="E53">
        <f t="shared" si="34"/>
        <v>2.4691358024691357E-2</v>
      </c>
      <c r="F53">
        <f t="shared" si="34"/>
        <v>4.9382716049382713E-2</v>
      </c>
      <c r="G53">
        <f t="shared" si="34"/>
        <v>0</v>
      </c>
      <c r="H53">
        <f t="shared" si="34"/>
        <v>0</v>
      </c>
      <c r="J53">
        <f t="shared" si="34"/>
        <v>0</v>
      </c>
      <c r="K53">
        <f t="shared" si="34"/>
        <v>8.6419753086419748E-2</v>
      </c>
      <c r="L53">
        <f t="shared" si="34"/>
        <v>0.1728395061728395</v>
      </c>
      <c r="M53">
        <f t="shared" si="34"/>
        <v>1.2839506172839505</v>
      </c>
      <c r="N53">
        <f t="shared" si="34"/>
        <v>4.9382716049382713E-2</v>
      </c>
      <c r="O53">
        <f t="shared" si="34"/>
        <v>0</v>
      </c>
      <c r="Q53">
        <f t="shared" si="34"/>
        <v>4.9382716049382713E-2</v>
      </c>
      <c r="R53">
        <f t="shared" si="34"/>
        <v>4.9382716049382713E-2</v>
      </c>
      <c r="S53">
        <f t="shared" si="34"/>
        <v>0</v>
      </c>
      <c r="T53">
        <f t="shared" si="34"/>
        <v>0</v>
      </c>
      <c r="U53">
        <f t="shared" si="34"/>
        <v>0</v>
      </c>
      <c r="W53">
        <f t="shared" si="34"/>
        <v>0</v>
      </c>
      <c r="X53">
        <f t="shared" si="34"/>
        <v>4.9382716049382713E-2</v>
      </c>
      <c r="Y53">
        <f t="shared" si="34"/>
        <v>0</v>
      </c>
      <c r="Z53">
        <f t="shared" si="34"/>
        <v>0</v>
      </c>
      <c r="AC53">
        <f t="shared" ref="AC53:AH53" si="35" xml:space="preserve"> AC$6*AC21/$AJ21</f>
        <v>0</v>
      </c>
      <c r="AD53">
        <f t="shared" si="35"/>
        <v>1.4</v>
      </c>
      <c r="AE53">
        <f t="shared" si="35"/>
        <v>0</v>
      </c>
      <c r="AF53">
        <f t="shared" si="35"/>
        <v>0</v>
      </c>
      <c r="AG53">
        <f t="shared" si="35"/>
        <v>0.15</v>
      </c>
      <c r="AH53">
        <f t="shared" si="35"/>
        <v>0.75</v>
      </c>
    </row>
    <row r="54" spans="1:34" x14ac:dyDescent="0.3">
      <c r="A54">
        <v>2</v>
      </c>
      <c r="B54">
        <v>15</v>
      </c>
      <c r="C54" t="s">
        <v>29</v>
      </c>
      <c r="D54">
        <f t="shared" ref="D54:Z54" si="36" xml:space="preserve"> D$6*D22/$AB22</f>
        <v>0</v>
      </c>
      <c r="E54">
        <f t="shared" si="36"/>
        <v>0</v>
      </c>
      <c r="F54">
        <f t="shared" si="36"/>
        <v>0.625</v>
      </c>
      <c r="G54">
        <f t="shared" si="36"/>
        <v>0</v>
      </c>
      <c r="H54">
        <f t="shared" si="36"/>
        <v>0</v>
      </c>
      <c r="J54">
        <f t="shared" si="36"/>
        <v>0</v>
      </c>
      <c r="K54">
        <f t="shared" si="36"/>
        <v>4.1666666666666664E-2</v>
      </c>
      <c r="L54">
        <f t="shared" si="36"/>
        <v>4.1666666666666664E-2</v>
      </c>
      <c r="M54">
        <f t="shared" si="36"/>
        <v>0.95833333333333337</v>
      </c>
      <c r="N54">
        <f t="shared" si="36"/>
        <v>0</v>
      </c>
      <c r="O54">
        <f t="shared" si="36"/>
        <v>0</v>
      </c>
      <c r="Q54">
        <f t="shared" si="36"/>
        <v>8.3333333333333329E-2</v>
      </c>
      <c r="R54">
        <f t="shared" si="36"/>
        <v>0</v>
      </c>
      <c r="S54">
        <f t="shared" si="36"/>
        <v>0.3125</v>
      </c>
      <c r="T54">
        <f t="shared" si="36"/>
        <v>0</v>
      </c>
      <c r="U54">
        <f t="shared" si="36"/>
        <v>0.20833333333333334</v>
      </c>
      <c r="W54">
        <f t="shared" si="36"/>
        <v>0</v>
      </c>
      <c r="X54">
        <f t="shared" si="36"/>
        <v>0</v>
      </c>
      <c r="Y54">
        <f t="shared" si="36"/>
        <v>0</v>
      </c>
      <c r="Z54">
        <f t="shared" si="36"/>
        <v>0</v>
      </c>
      <c r="AC54">
        <f t="shared" ref="AC54:AH54" si="37" xml:space="preserve"> AC$6*AC22/$AJ22</f>
        <v>0</v>
      </c>
      <c r="AD54">
        <f t="shared" si="37"/>
        <v>0.53846153846153844</v>
      </c>
      <c r="AE54">
        <f t="shared" si="37"/>
        <v>0</v>
      </c>
      <c r="AF54">
        <f t="shared" si="37"/>
        <v>1.4423076923076923</v>
      </c>
      <c r="AG54">
        <f t="shared" si="37"/>
        <v>0.63461538461538458</v>
      </c>
      <c r="AH54">
        <f t="shared" si="37"/>
        <v>0.11538461538461539</v>
      </c>
    </row>
    <row r="55" spans="1:34" x14ac:dyDescent="0.3">
      <c r="A55">
        <v>4</v>
      </c>
      <c r="B55">
        <v>1</v>
      </c>
      <c r="C55" t="s">
        <v>15</v>
      </c>
      <c r="D55">
        <f t="shared" ref="D55:Z55" si="38" xml:space="preserve"> D$6*D23/$AB23</f>
        <v>0</v>
      </c>
      <c r="E55">
        <f t="shared" si="38"/>
        <v>0.62857142857142856</v>
      </c>
      <c r="F55">
        <f t="shared" si="38"/>
        <v>0</v>
      </c>
      <c r="G55">
        <f t="shared" si="38"/>
        <v>0</v>
      </c>
      <c r="H55">
        <f t="shared" si="38"/>
        <v>0.11428571428571428</v>
      </c>
      <c r="J55">
        <f t="shared" si="38"/>
        <v>0</v>
      </c>
      <c r="K55">
        <f t="shared" si="38"/>
        <v>0</v>
      </c>
      <c r="L55">
        <f t="shared" si="38"/>
        <v>5.7142857142857141E-2</v>
      </c>
      <c r="M55">
        <f t="shared" si="38"/>
        <v>0.5714285714285714</v>
      </c>
      <c r="N55">
        <f t="shared" si="38"/>
        <v>0.11428571428571428</v>
      </c>
      <c r="O55">
        <f t="shared" si="38"/>
        <v>0</v>
      </c>
      <c r="Q55">
        <f t="shared" si="38"/>
        <v>0</v>
      </c>
      <c r="R55">
        <f t="shared" si="38"/>
        <v>0.11428571428571428</v>
      </c>
      <c r="S55">
        <f t="shared" si="38"/>
        <v>0.2857142857142857</v>
      </c>
      <c r="T55">
        <f t="shared" si="38"/>
        <v>0</v>
      </c>
      <c r="U55">
        <f t="shared" si="38"/>
        <v>0.42857142857142855</v>
      </c>
      <c r="W55">
        <f t="shared" si="38"/>
        <v>0</v>
      </c>
      <c r="X55">
        <f t="shared" si="38"/>
        <v>0.34285714285714286</v>
      </c>
      <c r="Y55">
        <f t="shared" si="38"/>
        <v>0</v>
      </c>
      <c r="Z55">
        <f t="shared" si="38"/>
        <v>0</v>
      </c>
      <c r="AC55">
        <f t="shared" ref="AC55:AH55" si="39" xml:space="preserve"> AC$6*AC23/$AJ23</f>
        <v>0</v>
      </c>
      <c r="AD55">
        <f t="shared" si="39"/>
        <v>0.64864864864864868</v>
      </c>
      <c r="AE55">
        <f t="shared" si="39"/>
        <v>0</v>
      </c>
      <c r="AF55">
        <f t="shared" si="39"/>
        <v>0.12162162162162163</v>
      </c>
      <c r="AG55">
        <f t="shared" si="39"/>
        <v>1.9054054054054055</v>
      </c>
      <c r="AH55">
        <f t="shared" si="39"/>
        <v>0</v>
      </c>
    </row>
    <row r="56" spans="1:34" x14ac:dyDescent="0.3">
      <c r="A56">
        <v>4</v>
      </c>
      <c r="B56">
        <v>2</v>
      </c>
      <c r="C56" t="s">
        <v>16</v>
      </c>
      <c r="D56">
        <f t="shared" ref="D56:Z56" si="40" xml:space="preserve"> D$6*D24/$AB24</f>
        <v>0</v>
      </c>
      <c r="E56">
        <f t="shared" si="40"/>
        <v>0.24390243902439024</v>
      </c>
      <c r="F56">
        <f t="shared" si="40"/>
        <v>0</v>
      </c>
      <c r="G56">
        <f t="shared" si="40"/>
        <v>0</v>
      </c>
      <c r="H56">
        <f t="shared" si="40"/>
        <v>0</v>
      </c>
      <c r="J56">
        <f t="shared" si="40"/>
        <v>0</v>
      </c>
      <c r="K56">
        <f t="shared" si="40"/>
        <v>0</v>
      </c>
      <c r="L56">
        <f t="shared" si="40"/>
        <v>0.1951219512195122</v>
      </c>
      <c r="M56">
        <f t="shared" si="40"/>
        <v>0.73170731707317072</v>
      </c>
      <c r="N56">
        <f t="shared" si="40"/>
        <v>0.1951219512195122</v>
      </c>
      <c r="O56">
        <f t="shared" si="40"/>
        <v>0</v>
      </c>
      <c r="Q56">
        <f t="shared" si="40"/>
        <v>0</v>
      </c>
      <c r="R56">
        <f t="shared" si="40"/>
        <v>0</v>
      </c>
      <c r="S56">
        <f t="shared" si="40"/>
        <v>0.12195121951219512</v>
      </c>
      <c r="T56">
        <f t="shared" si="40"/>
        <v>0.24390243902439024</v>
      </c>
      <c r="U56">
        <f t="shared" si="40"/>
        <v>0.12195121951219512</v>
      </c>
      <c r="W56">
        <f t="shared" si="40"/>
        <v>0.1951219512195122</v>
      </c>
      <c r="X56">
        <f t="shared" si="40"/>
        <v>0.29268292682926828</v>
      </c>
      <c r="Y56">
        <f t="shared" si="40"/>
        <v>0</v>
      </c>
      <c r="Z56">
        <f t="shared" si="40"/>
        <v>0</v>
      </c>
      <c r="AC56">
        <f t="shared" ref="AC56:AH56" si="41" xml:space="preserve"> AC$6*AC24/$AJ24</f>
        <v>0</v>
      </c>
      <c r="AD56">
        <f t="shared" si="41"/>
        <v>0.2608695652173913</v>
      </c>
      <c r="AE56">
        <f t="shared" si="41"/>
        <v>0</v>
      </c>
      <c r="AF56">
        <f t="shared" si="41"/>
        <v>0.13043478260869565</v>
      </c>
      <c r="AG56">
        <f t="shared" si="41"/>
        <v>2.4782608695652173</v>
      </c>
      <c r="AH56">
        <f t="shared" si="41"/>
        <v>0</v>
      </c>
    </row>
    <row r="57" spans="1:34" x14ac:dyDescent="0.3">
      <c r="A57">
        <v>4</v>
      </c>
      <c r="B57">
        <v>3</v>
      </c>
      <c r="C57" t="s">
        <v>17</v>
      </c>
      <c r="D57">
        <f t="shared" ref="D57:Z57" si="42" xml:space="preserve"> D$6*D25/$AB25</f>
        <v>0</v>
      </c>
      <c r="E57">
        <f t="shared" si="42"/>
        <v>0.375</v>
      </c>
      <c r="F57">
        <f t="shared" si="42"/>
        <v>0.33333333333333331</v>
      </c>
      <c r="G57">
        <f t="shared" si="42"/>
        <v>0</v>
      </c>
      <c r="H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0.125</v>
      </c>
      <c r="M57">
        <f t="shared" si="42"/>
        <v>0.75</v>
      </c>
      <c r="N57">
        <f t="shared" si="42"/>
        <v>8.3333333333333329E-2</v>
      </c>
      <c r="O57">
        <f t="shared" si="42"/>
        <v>0</v>
      </c>
      <c r="Q57">
        <f t="shared" si="42"/>
        <v>0</v>
      </c>
      <c r="R57">
        <f t="shared" si="42"/>
        <v>8.3333333333333329E-2</v>
      </c>
      <c r="S57">
        <f t="shared" si="42"/>
        <v>0.10416666666666667</v>
      </c>
      <c r="T57">
        <f t="shared" si="42"/>
        <v>0</v>
      </c>
      <c r="U57">
        <f t="shared" si="42"/>
        <v>0.10416666666666667</v>
      </c>
      <c r="W57">
        <f t="shared" si="42"/>
        <v>0</v>
      </c>
      <c r="X57">
        <f t="shared" si="42"/>
        <v>0.16666666666666666</v>
      </c>
      <c r="Y57">
        <f t="shared" si="42"/>
        <v>0</v>
      </c>
      <c r="Z57">
        <f t="shared" si="42"/>
        <v>0</v>
      </c>
      <c r="AC57">
        <f t="shared" ref="AC57:AH57" si="43" xml:space="preserve"> AC$6*AC25/$AJ25</f>
        <v>0</v>
      </c>
      <c r="AD57">
        <f t="shared" si="43"/>
        <v>0.39344262295081966</v>
      </c>
      <c r="AE57">
        <f t="shared" si="43"/>
        <v>0</v>
      </c>
      <c r="AF57">
        <f t="shared" si="43"/>
        <v>0.14754098360655737</v>
      </c>
      <c r="AG57">
        <f t="shared" si="43"/>
        <v>2.262295081967213</v>
      </c>
      <c r="AH57">
        <f t="shared" si="43"/>
        <v>0</v>
      </c>
    </row>
    <row r="58" spans="1:34" x14ac:dyDescent="0.3">
      <c r="A58">
        <v>4</v>
      </c>
      <c r="B58">
        <v>4</v>
      </c>
      <c r="C58" t="s">
        <v>18</v>
      </c>
      <c r="D58">
        <f t="shared" ref="D58:Z58" si="44" xml:space="preserve"> D$6*D26/$AB26</f>
        <v>0</v>
      </c>
      <c r="E58">
        <f t="shared" si="44"/>
        <v>0.3380281690140845</v>
      </c>
      <c r="F58">
        <f t="shared" si="44"/>
        <v>0.14084507042253522</v>
      </c>
      <c r="G58">
        <f t="shared" si="44"/>
        <v>0</v>
      </c>
      <c r="H58">
        <f t="shared" si="44"/>
        <v>0</v>
      </c>
      <c r="J58">
        <f t="shared" si="44"/>
        <v>0</v>
      </c>
      <c r="K58">
        <f t="shared" si="44"/>
        <v>1.4084507042253521E-2</v>
      </c>
      <c r="L58">
        <f t="shared" si="44"/>
        <v>0.11267605633802817</v>
      </c>
      <c r="M58">
        <f t="shared" si="44"/>
        <v>0.9859154929577465</v>
      </c>
      <c r="N58">
        <f t="shared" si="44"/>
        <v>8.4507042253521125E-2</v>
      </c>
      <c r="O58">
        <f t="shared" si="44"/>
        <v>0</v>
      </c>
      <c r="Q58">
        <f t="shared" si="44"/>
        <v>0</v>
      </c>
      <c r="R58">
        <f t="shared" si="44"/>
        <v>0.11267605633802817</v>
      </c>
      <c r="S58">
        <f t="shared" si="44"/>
        <v>0</v>
      </c>
      <c r="T58">
        <f t="shared" si="44"/>
        <v>0</v>
      </c>
      <c r="U58">
        <f t="shared" si="44"/>
        <v>0</v>
      </c>
      <c r="W58">
        <f t="shared" si="44"/>
        <v>0</v>
      </c>
      <c r="X58">
        <f t="shared" si="44"/>
        <v>0.16901408450704225</v>
      </c>
      <c r="Y58">
        <f t="shared" si="44"/>
        <v>0</v>
      </c>
      <c r="Z58">
        <f t="shared" si="44"/>
        <v>0.14084507042253522</v>
      </c>
      <c r="AC58">
        <f t="shared" ref="AC58:AH58" si="45" xml:space="preserve"> AC$6*AC26/$AJ26</f>
        <v>0</v>
      </c>
      <c r="AD58">
        <f t="shared" si="45"/>
        <v>1.5897435897435896</v>
      </c>
      <c r="AE58">
        <f t="shared" si="45"/>
        <v>0</v>
      </c>
      <c r="AF58">
        <f t="shared" si="45"/>
        <v>0.46153846153846156</v>
      </c>
      <c r="AG58">
        <f t="shared" si="45"/>
        <v>0.15384615384615385</v>
      </c>
      <c r="AH58">
        <f t="shared" si="45"/>
        <v>0</v>
      </c>
    </row>
    <row r="59" spans="1:34" x14ac:dyDescent="0.3">
      <c r="A59">
        <v>4</v>
      </c>
      <c r="B59">
        <v>5</v>
      </c>
      <c r="C59" t="s">
        <v>19</v>
      </c>
      <c r="D59">
        <f t="shared" ref="D59:Z59" si="46" xml:space="preserve"> D$6*D27/$AB27</f>
        <v>0</v>
      </c>
      <c r="E59">
        <f t="shared" si="46"/>
        <v>0.23529411764705882</v>
      </c>
      <c r="F59">
        <f t="shared" si="46"/>
        <v>5.8823529411764705E-2</v>
      </c>
      <c r="G59">
        <f t="shared" si="46"/>
        <v>4.4117647058823532E-2</v>
      </c>
      <c r="H59">
        <f t="shared" si="46"/>
        <v>0</v>
      </c>
      <c r="J59">
        <f t="shared" si="46"/>
        <v>0</v>
      </c>
      <c r="K59">
        <f t="shared" si="46"/>
        <v>0</v>
      </c>
      <c r="L59">
        <f t="shared" si="46"/>
        <v>0.10294117647058823</v>
      </c>
      <c r="M59">
        <f t="shared" si="46"/>
        <v>0.52941176470588236</v>
      </c>
      <c r="N59">
        <f t="shared" si="46"/>
        <v>0.14705882352941177</v>
      </c>
      <c r="O59">
        <f t="shared" si="46"/>
        <v>0</v>
      </c>
      <c r="Q59">
        <f t="shared" si="46"/>
        <v>0</v>
      </c>
      <c r="R59">
        <f t="shared" si="46"/>
        <v>0.6470588235294118</v>
      </c>
      <c r="S59">
        <f t="shared" si="46"/>
        <v>0.88235294117647056</v>
      </c>
      <c r="T59">
        <f t="shared" si="46"/>
        <v>0</v>
      </c>
      <c r="U59">
        <f t="shared" si="46"/>
        <v>0</v>
      </c>
      <c r="W59">
        <f t="shared" si="46"/>
        <v>0</v>
      </c>
      <c r="X59">
        <f t="shared" si="46"/>
        <v>0.23529411764705882</v>
      </c>
      <c r="Y59">
        <f t="shared" si="46"/>
        <v>0</v>
      </c>
      <c r="Z59">
        <f t="shared" si="46"/>
        <v>0</v>
      </c>
      <c r="AC59">
        <f t="shared" ref="AC59:AH59" si="47" xml:space="preserve"> AC$6*AC27/$AJ27</f>
        <v>0</v>
      </c>
      <c r="AD59">
        <f t="shared" si="47"/>
        <v>1.4545454545454546</v>
      </c>
      <c r="AE59">
        <f t="shared" si="47"/>
        <v>0</v>
      </c>
      <c r="AF59">
        <f t="shared" si="47"/>
        <v>0.21818181818181817</v>
      </c>
      <c r="AG59">
        <f t="shared" si="47"/>
        <v>0.6</v>
      </c>
      <c r="AH59">
        <f t="shared" si="47"/>
        <v>0</v>
      </c>
    </row>
    <row r="60" spans="1:34" x14ac:dyDescent="0.3">
      <c r="A60">
        <v>4</v>
      </c>
      <c r="B60">
        <v>6</v>
      </c>
      <c r="C60" t="s">
        <v>20</v>
      </c>
      <c r="D60">
        <f t="shared" ref="D60:Z60" si="48" xml:space="preserve"> D$6*D28/$AB28</f>
        <v>0</v>
      </c>
      <c r="E60">
        <f t="shared" si="48"/>
        <v>0.33333333333333331</v>
      </c>
      <c r="F60">
        <f t="shared" si="48"/>
        <v>0.14814814814814814</v>
      </c>
      <c r="G60">
        <f t="shared" si="48"/>
        <v>0</v>
      </c>
      <c r="H60">
        <f t="shared" si="48"/>
        <v>0</v>
      </c>
      <c r="J60">
        <f t="shared" si="48"/>
        <v>0</v>
      </c>
      <c r="K60">
        <f t="shared" si="48"/>
        <v>0.20370370370370369</v>
      </c>
      <c r="L60">
        <f t="shared" si="48"/>
        <v>5.5555555555555552E-2</v>
      </c>
      <c r="M60">
        <f t="shared" si="48"/>
        <v>0.59259259259259256</v>
      </c>
      <c r="N60">
        <f t="shared" si="48"/>
        <v>0.1111111111111111</v>
      </c>
      <c r="O60">
        <f t="shared" si="48"/>
        <v>0</v>
      </c>
      <c r="Q60">
        <f t="shared" si="48"/>
        <v>0</v>
      </c>
      <c r="R60">
        <f t="shared" si="48"/>
        <v>0.22222222222222221</v>
      </c>
      <c r="S60">
        <f t="shared" si="48"/>
        <v>0.18518518518518517</v>
      </c>
      <c r="T60">
        <f t="shared" si="48"/>
        <v>0</v>
      </c>
      <c r="U60">
        <f t="shared" si="48"/>
        <v>0</v>
      </c>
      <c r="W60">
        <f t="shared" si="48"/>
        <v>0</v>
      </c>
      <c r="X60">
        <f t="shared" si="48"/>
        <v>0.22222222222222221</v>
      </c>
      <c r="Y60">
        <f t="shared" si="48"/>
        <v>0</v>
      </c>
      <c r="Z60">
        <f t="shared" si="48"/>
        <v>0</v>
      </c>
      <c r="AC60">
        <f t="shared" ref="AC60:AH60" si="49" xml:space="preserve"> AC$6*AC28/$AJ28</f>
        <v>0</v>
      </c>
      <c r="AD60">
        <f t="shared" si="49"/>
        <v>0.32727272727272727</v>
      </c>
      <c r="AE60">
        <f t="shared" si="49"/>
        <v>0</v>
      </c>
      <c r="AF60">
        <f t="shared" si="49"/>
        <v>0.87272727272727268</v>
      </c>
      <c r="AG60">
        <f t="shared" si="49"/>
        <v>1.5818181818181818</v>
      </c>
      <c r="AH60">
        <f t="shared" si="49"/>
        <v>5.4545454545454543E-2</v>
      </c>
    </row>
    <row r="61" spans="1:34" x14ac:dyDescent="0.3">
      <c r="A61">
        <v>4</v>
      </c>
      <c r="B61">
        <v>7</v>
      </c>
      <c r="C61" t="s">
        <v>21</v>
      </c>
      <c r="D61">
        <f t="shared" ref="D61:Z61" si="50" xml:space="preserve"> D$6*D29/$AB29</f>
        <v>0</v>
      </c>
      <c r="E61">
        <f t="shared" si="50"/>
        <v>0.71698113207547165</v>
      </c>
      <c r="F61">
        <f t="shared" si="50"/>
        <v>7.5471698113207544E-2</v>
      </c>
      <c r="G61">
        <f t="shared" si="50"/>
        <v>0</v>
      </c>
      <c r="H61">
        <f t="shared" si="50"/>
        <v>0</v>
      </c>
      <c r="J61">
        <f t="shared" si="50"/>
        <v>0</v>
      </c>
      <c r="K61">
        <f t="shared" si="50"/>
        <v>0</v>
      </c>
      <c r="L61">
        <f t="shared" si="50"/>
        <v>3.7735849056603772E-2</v>
      </c>
      <c r="M61">
        <f t="shared" si="50"/>
        <v>0.86792452830188682</v>
      </c>
      <c r="N61">
        <f t="shared" si="50"/>
        <v>3.7735849056603772E-2</v>
      </c>
      <c r="O61">
        <f t="shared" si="50"/>
        <v>7.5471698113207544E-2</v>
      </c>
      <c r="Q61">
        <f t="shared" si="50"/>
        <v>0</v>
      </c>
      <c r="R61">
        <f t="shared" si="50"/>
        <v>7.5471698113207544E-2</v>
      </c>
      <c r="S61">
        <f t="shared" si="50"/>
        <v>9.4339622641509441E-2</v>
      </c>
      <c r="T61">
        <f t="shared" si="50"/>
        <v>0</v>
      </c>
      <c r="U61">
        <f t="shared" si="50"/>
        <v>0</v>
      </c>
      <c r="W61">
        <f t="shared" si="50"/>
        <v>0</v>
      </c>
      <c r="X61">
        <f t="shared" si="50"/>
        <v>0.22641509433962265</v>
      </c>
      <c r="Y61">
        <f t="shared" si="50"/>
        <v>0</v>
      </c>
      <c r="Z61">
        <f t="shared" si="50"/>
        <v>0</v>
      </c>
      <c r="AC61">
        <f t="shared" ref="AC61:AH61" si="51" xml:space="preserve"> AC$6*AC29/$AJ29</f>
        <v>0.10526315789473684</v>
      </c>
      <c r="AD61">
        <f t="shared" si="51"/>
        <v>0.94736842105263153</v>
      </c>
      <c r="AE61">
        <f t="shared" si="51"/>
        <v>0</v>
      </c>
      <c r="AF61">
        <f t="shared" si="51"/>
        <v>0.78947368421052633</v>
      </c>
      <c r="AG61">
        <f t="shared" si="51"/>
        <v>0.63157894736842102</v>
      </c>
      <c r="AH61">
        <f t="shared" si="51"/>
        <v>0</v>
      </c>
    </row>
    <row r="62" spans="1:34" x14ac:dyDescent="0.3">
      <c r="A62">
        <v>4</v>
      </c>
      <c r="B62">
        <v>8</v>
      </c>
      <c r="C62" t="s">
        <v>22</v>
      </c>
      <c r="D62">
        <f t="shared" ref="D62:Z62" si="52" xml:space="preserve"> D$6*D30/$AB30</f>
        <v>0</v>
      </c>
      <c r="E62">
        <f t="shared" si="52"/>
        <v>0</v>
      </c>
      <c r="F62">
        <f t="shared" si="52"/>
        <v>0</v>
      </c>
      <c r="G62">
        <f t="shared" si="52"/>
        <v>0</v>
      </c>
      <c r="H62">
        <f t="shared" si="52"/>
        <v>0</v>
      </c>
      <c r="J62">
        <f t="shared" si="52"/>
        <v>9.7087378640776691E-3</v>
      </c>
      <c r="K62">
        <f t="shared" si="52"/>
        <v>1.9417475728155338E-2</v>
      </c>
      <c r="L62">
        <f t="shared" si="52"/>
        <v>0.17475728155339806</v>
      </c>
      <c r="M62">
        <f t="shared" si="52"/>
        <v>1.1262135922330097</v>
      </c>
      <c r="N62">
        <f t="shared" si="52"/>
        <v>9.7087378640776698E-2</v>
      </c>
      <c r="O62">
        <f t="shared" si="52"/>
        <v>3.8834951456310676E-2</v>
      </c>
      <c r="Q62">
        <f t="shared" si="52"/>
        <v>0</v>
      </c>
      <c r="R62">
        <f t="shared" si="52"/>
        <v>7.7669902912621352E-2</v>
      </c>
      <c r="S62">
        <f t="shared" si="52"/>
        <v>0.43689320388349512</v>
      </c>
      <c r="T62">
        <f t="shared" si="52"/>
        <v>0</v>
      </c>
      <c r="U62">
        <f t="shared" si="52"/>
        <v>0</v>
      </c>
      <c r="W62">
        <f t="shared" si="52"/>
        <v>0</v>
      </c>
      <c r="X62">
        <f t="shared" si="52"/>
        <v>0.27184466019417475</v>
      </c>
      <c r="Y62">
        <f t="shared" si="52"/>
        <v>0</v>
      </c>
      <c r="Z62">
        <f t="shared" si="52"/>
        <v>0</v>
      </c>
      <c r="AC62">
        <f t="shared" ref="AC62:AH62" si="53" xml:space="preserve"> AC$6*AC30/$AJ30</f>
        <v>0</v>
      </c>
      <c r="AD62">
        <f t="shared" si="53"/>
        <v>0.94117647058823528</v>
      </c>
      <c r="AE62">
        <f t="shared" si="53"/>
        <v>0</v>
      </c>
      <c r="AF62">
        <f t="shared" si="53"/>
        <v>0</v>
      </c>
      <c r="AG62">
        <f t="shared" si="53"/>
        <v>1.588235294117647</v>
      </c>
      <c r="AH62">
        <f t="shared" si="53"/>
        <v>0</v>
      </c>
    </row>
    <row r="63" spans="1:34" x14ac:dyDescent="0.3">
      <c r="A63">
        <v>4</v>
      </c>
      <c r="B63">
        <v>9</v>
      </c>
      <c r="C63" t="s">
        <v>23</v>
      </c>
      <c r="D63">
        <f t="shared" ref="D63:Z63" si="54" xml:space="preserve"> D$6*D31/$AB31</f>
        <v>0</v>
      </c>
      <c r="E63">
        <f t="shared" si="54"/>
        <v>0.42424242424242425</v>
      </c>
      <c r="F63">
        <f t="shared" si="54"/>
        <v>0.14141414141414141</v>
      </c>
      <c r="G63">
        <f t="shared" si="54"/>
        <v>6.0606060606060608E-2</v>
      </c>
      <c r="H63">
        <f t="shared" si="54"/>
        <v>0</v>
      </c>
      <c r="J63">
        <f t="shared" si="54"/>
        <v>0</v>
      </c>
      <c r="K63">
        <f t="shared" si="54"/>
        <v>0</v>
      </c>
      <c r="L63">
        <f t="shared" si="54"/>
        <v>0.12121212121212122</v>
      </c>
      <c r="M63">
        <f t="shared" si="54"/>
        <v>1.0303030303030303</v>
      </c>
      <c r="N63">
        <f t="shared" si="54"/>
        <v>0</v>
      </c>
      <c r="O63">
        <f t="shared" si="54"/>
        <v>8.0808080808080815E-2</v>
      </c>
      <c r="Q63">
        <f t="shared" si="54"/>
        <v>0</v>
      </c>
      <c r="R63">
        <f t="shared" si="54"/>
        <v>0</v>
      </c>
      <c r="S63">
        <f t="shared" si="54"/>
        <v>5.0505050505050504E-2</v>
      </c>
      <c r="T63">
        <f t="shared" si="54"/>
        <v>0</v>
      </c>
      <c r="U63">
        <f t="shared" si="54"/>
        <v>0</v>
      </c>
      <c r="W63">
        <f t="shared" si="54"/>
        <v>0</v>
      </c>
      <c r="X63">
        <f t="shared" si="54"/>
        <v>0</v>
      </c>
      <c r="Y63">
        <f t="shared" si="54"/>
        <v>0.15151515151515152</v>
      </c>
      <c r="Z63">
        <f t="shared" si="54"/>
        <v>0</v>
      </c>
      <c r="AC63">
        <f t="shared" ref="AC63:AH63" si="55" xml:space="preserve"> AC$6*AC31/$AJ31</f>
        <v>0</v>
      </c>
      <c r="AD63">
        <f t="shared" si="55"/>
        <v>0.72727272727272729</v>
      </c>
      <c r="AE63">
        <f t="shared" si="55"/>
        <v>0</v>
      </c>
      <c r="AF63">
        <f t="shared" si="55"/>
        <v>1.9090909090909092</v>
      </c>
      <c r="AG63">
        <f t="shared" si="55"/>
        <v>0</v>
      </c>
      <c r="AH63">
        <f t="shared" si="55"/>
        <v>0</v>
      </c>
    </row>
    <row r="64" spans="1:34" x14ac:dyDescent="0.3">
      <c r="A64">
        <v>4</v>
      </c>
      <c r="B64">
        <v>10</v>
      </c>
      <c r="C64" t="s">
        <v>24</v>
      </c>
      <c r="D64">
        <f t="shared" ref="D64:Z64" si="56" xml:space="preserve"> D$6*D32/$AB32</f>
        <v>0</v>
      </c>
      <c r="E64">
        <f t="shared" si="56"/>
        <v>8.1632653061224483E-2</v>
      </c>
      <c r="F64">
        <f t="shared" si="56"/>
        <v>8.1632653061224483E-2</v>
      </c>
      <c r="G64">
        <f t="shared" si="56"/>
        <v>0</v>
      </c>
      <c r="H64">
        <f t="shared" si="56"/>
        <v>0</v>
      </c>
      <c r="J64">
        <f t="shared" si="56"/>
        <v>0</v>
      </c>
      <c r="K64">
        <f t="shared" si="56"/>
        <v>2.0408163265306121E-2</v>
      </c>
      <c r="L64">
        <f t="shared" si="56"/>
        <v>8.1632653061224483E-2</v>
      </c>
      <c r="M64">
        <f t="shared" si="56"/>
        <v>0.48979591836734693</v>
      </c>
      <c r="N64">
        <f t="shared" si="56"/>
        <v>0.12244897959183673</v>
      </c>
      <c r="O64">
        <f t="shared" si="56"/>
        <v>8.1632653061224483E-2</v>
      </c>
      <c r="Q64">
        <f t="shared" si="56"/>
        <v>0</v>
      </c>
      <c r="R64">
        <f t="shared" si="56"/>
        <v>0.32653061224489793</v>
      </c>
      <c r="S64">
        <f t="shared" si="56"/>
        <v>1.2244897959183674</v>
      </c>
      <c r="T64">
        <f t="shared" si="56"/>
        <v>0</v>
      </c>
      <c r="U64">
        <f t="shared" si="56"/>
        <v>0</v>
      </c>
      <c r="W64">
        <f t="shared" si="56"/>
        <v>0.16326530612244897</v>
      </c>
      <c r="X64">
        <f t="shared" si="56"/>
        <v>0.48979591836734693</v>
      </c>
      <c r="Y64">
        <f t="shared" si="56"/>
        <v>0</v>
      </c>
      <c r="Z64">
        <f t="shared" si="56"/>
        <v>0</v>
      </c>
      <c r="AC64">
        <f t="shared" ref="AC64:AH64" si="57" xml:space="preserve"> AC$6*AC32/$AJ32</f>
        <v>3.7037037037037035E-2</v>
      </c>
      <c r="AD64">
        <f t="shared" si="57"/>
        <v>1.9259259259259258</v>
      </c>
      <c r="AE64">
        <f t="shared" si="57"/>
        <v>0</v>
      </c>
      <c r="AF64">
        <f t="shared" si="57"/>
        <v>0</v>
      </c>
      <c r="AG64">
        <f t="shared" si="57"/>
        <v>5.5555555555555552E-2</v>
      </c>
      <c r="AH64">
        <f t="shared" si="57"/>
        <v>0</v>
      </c>
    </row>
    <row r="65" spans="1:34" x14ac:dyDescent="0.3">
      <c r="A65">
        <v>4</v>
      </c>
      <c r="B65">
        <v>11</v>
      </c>
      <c r="C65" t="s">
        <v>25</v>
      </c>
      <c r="D65">
        <f t="shared" ref="D65:Z65" si="58" xml:space="preserve"> D$6*D33/$AB33</f>
        <v>0</v>
      </c>
      <c r="E65">
        <f t="shared" si="58"/>
        <v>0</v>
      </c>
      <c r="F65">
        <f t="shared" si="58"/>
        <v>8.6956521739130432E-2</v>
      </c>
      <c r="G65">
        <f t="shared" si="58"/>
        <v>0</v>
      </c>
      <c r="H65">
        <f t="shared" si="58"/>
        <v>0</v>
      </c>
      <c r="J65">
        <f t="shared" si="58"/>
        <v>0</v>
      </c>
      <c r="K65">
        <f t="shared" si="58"/>
        <v>0</v>
      </c>
      <c r="L65">
        <f t="shared" si="58"/>
        <v>0.13043478260869565</v>
      </c>
      <c r="M65">
        <f t="shared" si="58"/>
        <v>0.17391304347826086</v>
      </c>
      <c r="N65">
        <f t="shared" si="58"/>
        <v>0.2608695652173913</v>
      </c>
      <c r="O65">
        <f t="shared" si="58"/>
        <v>0</v>
      </c>
      <c r="Q65">
        <f t="shared" si="58"/>
        <v>0</v>
      </c>
      <c r="R65">
        <f t="shared" si="58"/>
        <v>0</v>
      </c>
      <c r="S65">
        <f t="shared" si="58"/>
        <v>0.21739130434782608</v>
      </c>
      <c r="T65">
        <f t="shared" si="58"/>
        <v>0</v>
      </c>
      <c r="U65">
        <f t="shared" si="58"/>
        <v>0.43478260869565216</v>
      </c>
      <c r="W65">
        <f t="shared" si="58"/>
        <v>0.86956521739130432</v>
      </c>
      <c r="X65">
        <f t="shared" si="58"/>
        <v>0.86956521739130432</v>
      </c>
      <c r="Y65">
        <f t="shared" si="58"/>
        <v>0.21739130434782608</v>
      </c>
      <c r="Z65">
        <f t="shared" si="58"/>
        <v>0</v>
      </c>
      <c r="AC65">
        <f t="shared" ref="AC65:AH65" si="59" xml:space="preserve"> AC$6*AC33/$AJ33</f>
        <v>0</v>
      </c>
      <c r="AD65">
        <f t="shared" si="59"/>
        <v>2.2988505747126436E-2</v>
      </c>
      <c r="AE65">
        <f t="shared" si="59"/>
        <v>0</v>
      </c>
      <c r="AF65">
        <f t="shared" si="59"/>
        <v>1.0344827586206897</v>
      </c>
      <c r="AG65">
        <f t="shared" si="59"/>
        <v>1.9310344827586208</v>
      </c>
      <c r="AH65">
        <f t="shared" si="59"/>
        <v>0</v>
      </c>
    </row>
    <row r="66" spans="1:34" x14ac:dyDescent="0.3">
      <c r="A66">
        <v>4</v>
      </c>
      <c r="B66">
        <v>12</v>
      </c>
      <c r="C66" t="s">
        <v>26</v>
      </c>
      <c r="D66">
        <f t="shared" ref="D66:Z66" si="60" xml:space="preserve"> D$6*D34/$AB34</f>
        <v>0</v>
      </c>
      <c r="E66">
        <f t="shared" si="60"/>
        <v>0.66666666666666663</v>
      </c>
      <c r="F66">
        <f t="shared" si="60"/>
        <v>0.19047619047619047</v>
      </c>
      <c r="G66">
        <f t="shared" si="60"/>
        <v>0</v>
      </c>
      <c r="H66">
        <f t="shared" si="60"/>
        <v>0</v>
      </c>
      <c r="J66">
        <f t="shared" si="60"/>
        <v>0</v>
      </c>
      <c r="K66">
        <f t="shared" si="60"/>
        <v>0</v>
      </c>
      <c r="L66">
        <f t="shared" si="60"/>
        <v>2.3809523809523808E-2</v>
      </c>
      <c r="M66">
        <f t="shared" si="60"/>
        <v>0.8571428571428571</v>
      </c>
      <c r="N66">
        <f t="shared" si="60"/>
        <v>0.14285714285714285</v>
      </c>
      <c r="O66">
        <f t="shared" si="60"/>
        <v>0</v>
      </c>
      <c r="Q66">
        <f t="shared" si="60"/>
        <v>0</v>
      </c>
      <c r="R66">
        <f t="shared" si="60"/>
        <v>0</v>
      </c>
      <c r="S66">
        <f t="shared" si="60"/>
        <v>0.23809523809523808</v>
      </c>
      <c r="T66">
        <f t="shared" si="60"/>
        <v>0</v>
      </c>
      <c r="U66">
        <f t="shared" si="60"/>
        <v>0</v>
      </c>
      <c r="W66">
        <f t="shared" si="60"/>
        <v>0</v>
      </c>
      <c r="X66">
        <f t="shared" si="60"/>
        <v>0</v>
      </c>
      <c r="Y66">
        <f t="shared" si="60"/>
        <v>0</v>
      </c>
      <c r="Z66">
        <f t="shared" si="60"/>
        <v>0</v>
      </c>
      <c r="AC66">
        <f t="shared" ref="AC66:AH66" si="61" xml:space="preserve"> AC$6*AC34/$AJ34</f>
        <v>2.8571428571428571E-2</v>
      </c>
      <c r="AD66">
        <f t="shared" si="61"/>
        <v>5.7142857142857141E-2</v>
      </c>
      <c r="AE66">
        <f t="shared" si="61"/>
        <v>0</v>
      </c>
      <c r="AF66">
        <f t="shared" si="61"/>
        <v>2.7</v>
      </c>
      <c r="AG66">
        <f t="shared" si="61"/>
        <v>0.17142857142857143</v>
      </c>
      <c r="AH66">
        <f t="shared" si="61"/>
        <v>0</v>
      </c>
    </row>
    <row r="67" spans="1:34" x14ac:dyDescent="0.3">
      <c r="A67">
        <v>4</v>
      </c>
      <c r="B67">
        <v>16</v>
      </c>
      <c r="C67" t="s">
        <v>30</v>
      </c>
      <c r="D67">
        <f t="shared" ref="D67:Z67" si="62" xml:space="preserve"> D$6*D35/$AB35</f>
        <v>0</v>
      </c>
      <c r="E67">
        <f t="shared" si="62"/>
        <v>0.11764705882352941</v>
      </c>
      <c r="F67">
        <f t="shared" si="62"/>
        <v>0</v>
      </c>
      <c r="G67">
        <f t="shared" si="62"/>
        <v>0.17647058823529413</v>
      </c>
      <c r="H67">
        <f t="shared" si="62"/>
        <v>0</v>
      </c>
      <c r="J67">
        <f t="shared" si="62"/>
        <v>0</v>
      </c>
      <c r="K67">
        <f t="shared" si="62"/>
        <v>2.9411764705882353E-2</v>
      </c>
      <c r="L67">
        <f t="shared" si="62"/>
        <v>0.3235294117647059</v>
      </c>
      <c r="M67">
        <f t="shared" si="62"/>
        <v>0.47058823529411764</v>
      </c>
      <c r="N67">
        <f t="shared" si="62"/>
        <v>0.23529411764705882</v>
      </c>
      <c r="O67">
        <f t="shared" si="62"/>
        <v>0</v>
      </c>
      <c r="Q67">
        <f t="shared" si="62"/>
        <v>0</v>
      </c>
      <c r="R67">
        <f t="shared" si="62"/>
        <v>0.35294117647058826</v>
      </c>
      <c r="S67">
        <f t="shared" si="62"/>
        <v>0.14705882352941177</v>
      </c>
      <c r="T67">
        <f t="shared" si="62"/>
        <v>0</v>
      </c>
      <c r="U67">
        <f t="shared" si="62"/>
        <v>0.29411764705882354</v>
      </c>
      <c r="W67">
        <f t="shared" si="62"/>
        <v>0</v>
      </c>
      <c r="X67">
        <f t="shared" si="62"/>
        <v>0</v>
      </c>
      <c r="Y67">
        <f t="shared" si="62"/>
        <v>0</v>
      </c>
      <c r="Z67">
        <f t="shared" si="62"/>
        <v>0</v>
      </c>
      <c r="AC67">
        <f t="shared" ref="AC67:AH67" si="63" xml:space="preserve"> AC$6*AC35/$AJ35</f>
        <v>9.6774193548387094E-2</v>
      </c>
      <c r="AD67">
        <f t="shared" si="63"/>
        <v>0.90322580645161288</v>
      </c>
      <c r="AE67">
        <f t="shared" si="63"/>
        <v>0</v>
      </c>
      <c r="AF67">
        <f t="shared" si="63"/>
        <v>0.532258064516129</v>
      </c>
      <c r="AG67">
        <f t="shared" si="63"/>
        <v>0.82258064516129037</v>
      </c>
      <c r="AH67">
        <f t="shared" si="63"/>
        <v>0.14516129032258066</v>
      </c>
    </row>
    <row r="68" spans="1:34" x14ac:dyDescent="0.3">
      <c r="A68">
        <v>4</v>
      </c>
      <c r="B68">
        <v>17</v>
      </c>
      <c r="C68" t="s">
        <v>31</v>
      </c>
      <c r="D68">
        <f t="shared" ref="D68:Z68" si="64" xml:space="preserve"> D$6*D36/$AB36</f>
        <v>0</v>
      </c>
      <c r="E68">
        <f t="shared" si="64"/>
        <v>0</v>
      </c>
      <c r="F68">
        <f t="shared" si="64"/>
        <v>6.0606060606060608E-2</v>
      </c>
      <c r="G68">
        <f t="shared" si="64"/>
        <v>0</v>
      </c>
      <c r="H68">
        <f t="shared" si="64"/>
        <v>0</v>
      </c>
      <c r="J68">
        <f t="shared" si="64"/>
        <v>0</v>
      </c>
      <c r="K68">
        <f t="shared" si="64"/>
        <v>4.5454545454545456E-2</v>
      </c>
      <c r="L68">
        <f t="shared" si="64"/>
        <v>0.16666666666666666</v>
      </c>
      <c r="M68">
        <f t="shared" si="64"/>
        <v>0.30303030303030304</v>
      </c>
      <c r="N68">
        <f t="shared" si="64"/>
        <v>1.0909090909090908</v>
      </c>
      <c r="O68">
        <f t="shared" si="64"/>
        <v>0</v>
      </c>
      <c r="Q68">
        <f t="shared" si="64"/>
        <v>0</v>
      </c>
      <c r="R68">
        <f t="shared" si="64"/>
        <v>6.0606060606060608E-2</v>
      </c>
      <c r="S68">
        <f t="shared" si="64"/>
        <v>0.22727272727272727</v>
      </c>
      <c r="T68">
        <f t="shared" si="64"/>
        <v>0</v>
      </c>
      <c r="U68">
        <f t="shared" si="64"/>
        <v>0</v>
      </c>
      <c r="W68">
        <f t="shared" si="64"/>
        <v>0</v>
      </c>
      <c r="X68">
        <f t="shared" si="64"/>
        <v>0</v>
      </c>
      <c r="Y68">
        <f t="shared" si="64"/>
        <v>0</v>
      </c>
      <c r="Z68">
        <f t="shared" si="64"/>
        <v>0</v>
      </c>
      <c r="AC68">
        <f t="shared" ref="AC68:AH68" si="65" xml:space="preserve"> AC$6*AC36/$AJ36</f>
        <v>0</v>
      </c>
      <c r="AD68">
        <f t="shared" si="65"/>
        <v>5.8823529411764705E-2</v>
      </c>
      <c r="AE68">
        <f t="shared" si="65"/>
        <v>0</v>
      </c>
      <c r="AF68">
        <f t="shared" si="65"/>
        <v>2.4705882352941178</v>
      </c>
      <c r="AG68">
        <f t="shared" si="65"/>
        <v>0.44117647058823528</v>
      </c>
      <c r="AH68">
        <f t="shared" si="65"/>
        <v>0</v>
      </c>
    </row>
    <row r="69" spans="1:34" x14ac:dyDescent="0.3">
      <c r="A69">
        <v>4</v>
      </c>
      <c r="B69">
        <v>18</v>
      </c>
      <c r="C69" t="s">
        <v>32</v>
      </c>
      <c r="D69">
        <f t="shared" ref="D69:Z69" si="66" xml:space="preserve"> D$6*D37/$AB37</f>
        <v>0</v>
      </c>
      <c r="E69">
        <f t="shared" si="66"/>
        <v>2.1739130434782608E-2</v>
      </c>
      <c r="F69">
        <f t="shared" si="66"/>
        <v>6.5217391304347824E-2</v>
      </c>
      <c r="G69">
        <f t="shared" si="66"/>
        <v>0</v>
      </c>
      <c r="H69">
        <f t="shared" si="66"/>
        <v>0</v>
      </c>
      <c r="J69">
        <f t="shared" si="66"/>
        <v>0</v>
      </c>
      <c r="K69">
        <f t="shared" si="66"/>
        <v>0</v>
      </c>
      <c r="L69">
        <f t="shared" si="66"/>
        <v>2.1739130434782608E-2</v>
      </c>
      <c r="M69">
        <f t="shared" si="66"/>
        <v>1.6304347826086956</v>
      </c>
      <c r="N69">
        <f t="shared" si="66"/>
        <v>6.5217391304347824E-2</v>
      </c>
      <c r="O69">
        <f t="shared" si="66"/>
        <v>0</v>
      </c>
      <c r="Q69">
        <f t="shared" si="66"/>
        <v>0</v>
      </c>
      <c r="R69">
        <f t="shared" si="66"/>
        <v>4.3478260869565216E-2</v>
      </c>
      <c r="S69">
        <f t="shared" si="66"/>
        <v>0.27173913043478259</v>
      </c>
      <c r="T69">
        <f t="shared" si="66"/>
        <v>0</v>
      </c>
      <c r="U69">
        <f t="shared" si="66"/>
        <v>0.10869565217391304</v>
      </c>
      <c r="W69">
        <f t="shared" si="66"/>
        <v>0</v>
      </c>
      <c r="X69">
        <f t="shared" si="66"/>
        <v>0</v>
      </c>
      <c r="Y69">
        <f t="shared" si="66"/>
        <v>0</v>
      </c>
      <c r="Z69">
        <f t="shared" si="66"/>
        <v>0</v>
      </c>
      <c r="AC69">
        <f t="shared" ref="AC69:AH69" si="67" xml:space="preserve"> AC$6*AC37/$AJ37</f>
        <v>0</v>
      </c>
      <c r="AD69">
        <f t="shared" si="67"/>
        <v>0.72727272727272729</v>
      </c>
      <c r="AE69">
        <f t="shared" si="67"/>
        <v>0</v>
      </c>
      <c r="AF69">
        <f t="shared" si="67"/>
        <v>0.54545454545454541</v>
      </c>
      <c r="AG69">
        <f t="shared" si="67"/>
        <v>0.40909090909090912</v>
      </c>
      <c r="AH69">
        <f t="shared" si="67"/>
        <v>0.95454545454545459</v>
      </c>
    </row>
    <row r="70" spans="1:34" x14ac:dyDescent="0.3">
      <c r="A70" s="37" t="s">
        <v>213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</row>
    <row r="71" spans="1:34" x14ac:dyDescent="0.3">
      <c r="A71">
        <v>2</v>
      </c>
      <c r="B71">
        <v>1</v>
      </c>
      <c r="C71" t="s">
        <v>15</v>
      </c>
      <c r="D71">
        <f xml:space="preserve"> D$6*D8/$AK8</f>
        <v>0</v>
      </c>
      <c r="E71">
        <f xml:space="preserve"> E$6*E8/$AK8</f>
        <v>4.0404040404040407E-2</v>
      </c>
      <c r="F71">
        <f t="shared" ref="F71:AH71" si="68" xml:space="preserve"> F$6*F8/$AK8</f>
        <v>2.0202020202020204E-2</v>
      </c>
      <c r="G71">
        <f t="shared" si="68"/>
        <v>3.0303030303030304E-2</v>
      </c>
      <c r="H71">
        <f t="shared" si="68"/>
        <v>8.0808080808080815E-2</v>
      </c>
      <c r="J71">
        <f t="shared" si="68"/>
        <v>0</v>
      </c>
      <c r="K71">
        <f t="shared" si="68"/>
        <v>1.0101010101010102E-2</v>
      </c>
      <c r="L71">
        <f t="shared" si="68"/>
        <v>0</v>
      </c>
      <c r="M71">
        <f t="shared" si="68"/>
        <v>0.14141414141414141</v>
      </c>
      <c r="N71">
        <f t="shared" si="68"/>
        <v>0</v>
      </c>
      <c r="O71">
        <f t="shared" si="68"/>
        <v>0</v>
      </c>
      <c r="Q71">
        <f t="shared" si="68"/>
        <v>0</v>
      </c>
      <c r="R71">
        <f t="shared" si="68"/>
        <v>4.0404040404040407E-2</v>
      </c>
      <c r="S71">
        <f t="shared" si="68"/>
        <v>0</v>
      </c>
      <c r="T71">
        <f t="shared" si="68"/>
        <v>0</v>
      </c>
      <c r="U71">
        <f t="shared" si="68"/>
        <v>5.0505050505050504E-2</v>
      </c>
      <c r="W71">
        <f t="shared" si="68"/>
        <v>0</v>
      </c>
      <c r="X71">
        <f t="shared" si="68"/>
        <v>4.0404040404040407E-2</v>
      </c>
      <c r="Y71">
        <f t="shared" si="68"/>
        <v>0</v>
      </c>
      <c r="Z71">
        <f t="shared" si="68"/>
        <v>0</v>
      </c>
      <c r="AC71">
        <f t="shared" si="68"/>
        <v>6.0606060606060608E-2</v>
      </c>
      <c r="AD71">
        <f t="shared" si="68"/>
        <v>0.14141414141414141</v>
      </c>
      <c r="AE71">
        <f t="shared" si="68"/>
        <v>0</v>
      </c>
      <c r="AF71">
        <f t="shared" si="68"/>
        <v>0</v>
      </c>
      <c r="AG71">
        <f t="shared" si="68"/>
        <v>2.1818181818181817</v>
      </c>
      <c r="AH71">
        <f t="shared" si="68"/>
        <v>0</v>
      </c>
    </row>
    <row r="72" spans="1:34" x14ac:dyDescent="0.3">
      <c r="A72">
        <v>2</v>
      </c>
      <c r="B72">
        <v>2</v>
      </c>
      <c r="C72" t="s">
        <v>16</v>
      </c>
      <c r="D72">
        <f t="shared" ref="D72:AH72" si="69" xml:space="preserve"> D$6*D9/$AK9</f>
        <v>0</v>
      </c>
      <c r="E72">
        <f t="shared" si="69"/>
        <v>2.0618556701030927E-2</v>
      </c>
      <c r="F72">
        <f t="shared" si="69"/>
        <v>2.0618556701030927E-2</v>
      </c>
      <c r="G72">
        <f t="shared" si="69"/>
        <v>0</v>
      </c>
      <c r="H72">
        <f t="shared" si="69"/>
        <v>0</v>
      </c>
      <c r="J72">
        <f t="shared" si="69"/>
        <v>0</v>
      </c>
      <c r="K72">
        <f t="shared" si="69"/>
        <v>1.0309278350515464E-2</v>
      </c>
      <c r="L72">
        <f t="shared" si="69"/>
        <v>0</v>
      </c>
      <c r="M72">
        <f t="shared" si="69"/>
        <v>0.18556701030927836</v>
      </c>
      <c r="N72">
        <f t="shared" si="69"/>
        <v>2.0618556701030927E-2</v>
      </c>
      <c r="O72">
        <f t="shared" si="69"/>
        <v>0</v>
      </c>
      <c r="Q72">
        <f t="shared" si="69"/>
        <v>0</v>
      </c>
      <c r="R72">
        <f t="shared" si="69"/>
        <v>0</v>
      </c>
      <c r="S72">
        <f t="shared" si="69"/>
        <v>0</v>
      </c>
      <c r="T72">
        <f t="shared" si="69"/>
        <v>0</v>
      </c>
      <c r="U72">
        <f t="shared" si="69"/>
        <v>0.25773195876288657</v>
      </c>
      <c r="W72">
        <f t="shared" si="69"/>
        <v>0</v>
      </c>
      <c r="X72">
        <f t="shared" si="69"/>
        <v>0</v>
      </c>
      <c r="Y72">
        <f t="shared" si="69"/>
        <v>0</v>
      </c>
      <c r="Z72">
        <f t="shared" si="69"/>
        <v>0</v>
      </c>
      <c r="AC72">
        <f t="shared" si="69"/>
        <v>0</v>
      </c>
      <c r="AD72">
        <f t="shared" si="69"/>
        <v>4.1237113402061855E-2</v>
      </c>
      <c r="AE72">
        <f t="shared" si="69"/>
        <v>0</v>
      </c>
      <c r="AF72">
        <f t="shared" si="69"/>
        <v>3.0927835051546393E-2</v>
      </c>
      <c r="AG72">
        <f t="shared" si="69"/>
        <v>2.3505154639175259</v>
      </c>
      <c r="AH72">
        <f t="shared" si="69"/>
        <v>0</v>
      </c>
    </row>
    <row r="73" spans="1:34" x14ac:dyDescent="0.3">
      <c r="A73">
        <v>2</v>
      </c>
      <c r="B73">
        <v>3</v>
      </c>
      <c r="C73" t="s">
        <v>17</v>
      </c>
      <c r="D73">
        <f t="shared" ref="D73:AH73" si="70" xml:space="preserve"> D$6*D10/$AK10</f>
        <v>0</v>
      </c>
      <c r="E73">
        <f t="shared" si="70"/>
        <v>0.06</v>
      </c>
      <c r="F73">
        <f t="shared" si="70"/>
        <v>0.02</v>
      </c>
      <c r="G73">
        <f t="shared" si="70"/>
        <v>0</v>
      </c>
      <c r="H73">
        <f t="shared" si="70"/>
        <v>0</v>
      </c>
      <c r="J73">
        <f t="shared" si="70"/>
        <v>0</v>
      </c>
      <c r="K73">
        <f t="shared" si="70"/>
        <v>7.0000000000000007E-2</v>
      </c>
      <c r="L73">
        <f t="shared" si="70"/>
        <v>0.05</v>
      </c>
      <c r="M73">
        <f t="shared" si="70"/>
        <v>0.16</v>
      </c>
      <c r="N73">
        <f t="shared" si="70"/>
        <v>0</v>
      </c>
      <c r="O73">
        <f t="shared" si="70"/>
        <v>0</v>
      </c>
      <c r="Q73">
        <f t="shared" si="70"/>
        <v>0</v>
      </c>
      <c r="R73">
        <f t="shared" si="70"/>
        <v>0.04</v>
      </c>
      <c r="S73">
        <f t="shared" si="70"/>
        <v>0</v>
      </c>
      <c r="T73">
        <f t="shared" si="70"/>
        <v>0</v>
      </c>
      <c r="U73">
        <f t="shared" si="70"/>
        <v>0</v>
      </c>
      <c r="W73">
        <f t="shared" si="70"/>
        <v>0</v>
      </c>
      <c r="X73">
        <f t="shared" si="70"/>
        <v>0</v>
      </c>
      <c r="Y73">
        <f t="shared" si="70"/>
        <v>0</v>
      </c>
      <c r="Z73">
        <f t="shared" si="70"/>
        <v>0</v>
      </c>
      <c r="AC73">
        <f t="shared" si="70"/>
        <v>0</v>
      </c>
      <c r="AD73">
        <f t="shared" si="70"/>
        <v>0.24</v>
      </c>
      <c r="AE73">
        <f t="shared" si="70"/>
        <v>0</v>
      </c>
      <c r="AF73">
        <f t="shared" si="70"/>
        <v>0</v>
      </c>
      <c r="AG73">
        <f t="shared" si="70"/>
        <v>1.89</v>
      </c>
      <c r="AH73">
        <f t="shared" si="70"/>
        <v>0</v>
      </c>
    </row>
    <row r="74" spans="1:34" x14ac:dyDescent="0.3">
      <c r="A74">
        <v>2</v>
      </c>
      <c r="B74">
        <v>4</v>
      </c>
      <c r="C74" t="s">
        <v>18</v>
      </c>
      <c r="D74">
        <f t="shared" ref="D74:AH74" si="71" xml:space="preserve"> D$6*D11/$AK11</f>
        <v>0</v>
      </c>
      <c r="E74">
        <f t="shared" si="71"/>
        <v>0</v>
      </c>
      <c r="F74">
        <f t="shared" si="71"/>
        <v>0.18181818181818182</v>
      </c>
      <c r="G74">
        <f t="shared" si="71"/>
        <v>0</v>
      </c>
      <c r="H74">
        <f t="shared" si="71"/>
        <v>0</v>
      </c>
      <c r="J74">
        <f t="shared" si="71"/>
        <v>0</v>
      </c>
      <c r="K74">
        <f t="shared" si="71"/>
        <v>2.0202020202020204E-2</v>
      </c>
      <c r="L74">
        <f t="shared" si="71"/>
        <v>2.0202020202020204E-2</v>
      </c>
      <c r="M74">
        <f t="shared" si="71"/>
        <v>0.30303030303030304</v>
      </c>
      <c r="N74">
        <f t="shared" si="71"/>
        <v>2.0202020202020204E-2</v>
      </c>
      <c r="O74">
        <f t="shared" si="71"/>
        <v>0</v>
      </c>
      <c r="Q74">
        <f t="shared" si="71"/>
        <v>0</v>
      </c>
      <c r="R74">
        <f t="shared" si="71"/>
        <v>0</v>
      </c>
      <c r="S74">
        <f t="shared" si="71"/>
        <v>5.0505050505050504E-2</v>
      </c>
      <c r="T74">
        <f t="shared" si="71"/>
        <v>0</v>
      </c>
      <c r="U74">
        <f t="shared" si="71"/>
        <v>5.0505050505050504E-2</v>
      </c>
      <c r="W74">
        <f t="shared" si="71"/>
        <v>0</v>
      </c>
      <c r="X74">
        <f t="shared" si="71"/>
        <v>0.12121212121212122</v>
      </c>
      <c r="Y74">
        <f t="shared" si="71"/>
        <v>0</v>
      </c>
      <c r="Z74">
        <f t="shared" si="71"/>
        <v>0</v>
      </c>
      <c r="AC74">
        <f t="shared" si="71"/>
        <v>0</v>
      </c>
      <c r="AD74">
        <f t="shared" si="71"/>
        <v>0.92929292929292928</v>
      </c>
      <c r="AE74">
        <f t="shared" si="71"/>
        <v>0</v>
      </c>
      <c r="AF74">
        <f t="shared" si="71"/>
        <v>0.54545454545454541</v>
      </c>
      <c r="AG74">
        <f t="shared" si="71"/>
        <v>0</v>
      </c>
      <c r="AH74">
        <f t="shared" si="71"/>
        <v>3.0303030303030304E-2</v>
      </c>
    </row>
    <row r="75" spans="1:34" x14ac:dyDescent="0.3">
      <c r="A75">
        <v>2</v>
      </c>
      <c r="B75">
        <v>5</v>
      </c>
      <c r="C75" t="s">
        <v>19</v>
      </c>
      <c r="D75">
        <f t="shared" ref="D75:AH75" si="72" xml:space="preserve"> D$6*D12/$AK12</f>
        <v>0</v>
      </c>
      <c r="E75">
        <f t="shared" si="72"/>
        <v>0.1</v>
      </c>
      <c r="F75">
        <f t="shared" si="72"/>
        <v>0.06</v>
      </c>
      <c r="G75">
        <f t="shared" si="72"/>
        <v>0</v>
      </c>
      <c r="H75">
        <f t="shared" si="72"/>
        <v>0</v>
      </c>
      <c r="J75">
        <f t="shared" si="72"/>
        <v>0</v>
      </c>
      <c r="K75">
        <f t="shared" si="72"/>
        <v>0</v>
      </c>
      <c r="L75">
        <f t="shared" si="72"/>
        <v>0.13</v>
      </c>
      <c r="M75">
        <f t="shared" si="72"/>
        <v>0.36</v>
      </c>
      <c r="N75">
        <f t="shared" si="72"/>
        <v>0.02</v>
      </c>
      <c r="O75">
        <f t="shared" si="72"/>
        <v>0</v>
      </c>
      <c r="Q75">
        <f t="shared" si="72"/>
        <v>0</v>
      </c>
      <c r="R75">
        <f t="shared" si="72"/>
        <v>0.16</v>
      </c>
      <c r="S75">
        <f t="shared" si="72"/>
        <v>0.05</v>
      </c>
      <c r="T75">
        <f t="shared" si="72"/>
        <v>0</v>
      </c>
      <c r="U75">
        <f t="shared" si="72"/>
        <v>0</v>
      </c>
      <c r="W75">
        <f t="shared" si="72"/>
        <v>0</v>
      </c>
      <c r="X75">
        <f t="shared" si="72"/>
        <v>0.04</v>
      </c>
      <c r="Y75">
        <f t="shared" si="72"/>
        <v>0</v>
      </c>
      <c r="Z75">
        <f t="shared" si="72"/>
        <v>0</v>
      </c>
      <c r="AC75">
        <f t="shared" si="72"/>
        <v>0</v>
      </c>
      <c r="AD75">
        <f t="shared" si="72"/>
        <v>1.04</v>
      </c>
      <c r="AE75">
        <f t="shared" si="72"/>
        <v>0</v>
      </c>
      <c r="AF75">
        <f t="shared" si="72"/>
        <v>0.03</v>
      </c>
      <c r="AG75">
        <f t="shared" si="72"/>
        <v>0.03</v>
      </c>
      <c r="AH75">
        <f t="shared" si="72"/>
        <v>0</v>
      </c>
    </row>
    <row r="76" spans="1:34" x14ac:dyDescent="0.3">
      <c r="A76">
        <v>2</v>
      </c>
      <c r="B76">
        <v>6</v>
      </c>
      <c r="C76" t="s">
        <v>20</v>
      </c>
      <c r="D76">
        <f t="shared" ref="D76:AH76" si="73" xml:space="preserve"> D$6*D13/$AK13</f>
        <v>0</v>
      </c>
      <c r="E76">
        <f t="shared" si="73"/>
        <v>0.04</v>
      </c>
      <c r="F76">
        <f t="shared" si="73"/>
        <v>0.02</v>
      </c>
      <c r="G76">
        <f t="shared" si="73"/>
        <v>0</v>
      </c>
      <c r="H76">
        <f t="shared" si="73"/>
        <v>0</v>
      </c>
      <c r="J76">
        <f t="shared" si="73"/>
        <v>0</v>
      </c>
      <c r="K76">
        <f t="shared" si="73"/>
        <v>0.01</v>
      </c>
      <c r="L76">
        <f t="shared" si="73"/>
        <v>7.0000000000000007E-2</v>
      </c>
      <c r="M76">
        <f t="shared" si="73"/>
        <v>0.14000000000000001</v>
      </c>
      <c r="N76">
        <f t="shared" si="73"/>
        <v>0.1</v>
      </c>
      <c r="O76">
        <f t="shared" si="73"/>
        <v>0</v>
      </c>
      <c r="Q76">
        <f t="shared" si="73"/>
        <v>0</v>
      </c>
      <c r="R76">
        <f t="shared" si="73"/>
        <v>0</v>
      </c>
      <c r="S76">
        <f t="shared" si="73"/>
        <v>0.25</v>
      </c>
      <c r="T76">
        <f t="shared" si="73"/>
        <v>0</v>
      </c>
      <c r="U76">
        <f t="shared" si="73"/>
        <v>0</v>
      </c>
      <c r="W76">
        <f t="shared" si="73"/>
        <v>0</v>
      </c>
      <c r="X76">
        <f t="shared" si="73"/>
        <v>0</v>
      </c>
      <c r="Y76">
        <f t="shared" si="73"/>
        <v>0</v>
      </c>
      <c r="Z76">
        <f t="shared" si="73"/>
        <v>0</v>
      </c>
      <c r="AC76">
        <f t="shared" si="73"/>
        <v>0</v>
      </c>
      <c r="AD76">
        <f t="shared" si="73"/>
        <v>0.02</v>
      </c>
      <c r="AE76">
        <f t="shared" si="73"/>
        <v>0</v>
      </c>
      <c r="AF76">
        <f t="shared" si="73"/>
        <v>1.35</v>
      </c>
      <c r="AG76">
        <f t="shared" si="73"/>
        <v>0.78</v>
      </c>
      <c r="AH76">
        <f t="shared" si="73"/>
        <v>0</v>
      </c>
    </row>
    <row r="77" spans="1:34" x14ac:dyDescent="0.3">
      <c r="A77">
        <v>2</v>
      </c>
      <c r="B77">
        <v>7</v>
      </c>
      <c r="C77" t="s">
        <v>21</v>
      </c>
      <c r="D77">
        <f t="shared" ref="D77:AH77" si="74" xml:space="preserve"> D$6*D14/$AK14</f>
        <v>0</v>
      </c>
      <c r="E77">
        <f t="shared" si="74"/>
        <v>8.0808080808080815E-2</v>
      </c>
      <c r="F77">
        <f t="shared" si="74"/>
        <v>0.24242424242424243</v>
      </c>
      <c r="G77">
        <f t="shared" si="74"/>
        <v>0</v>
      </c>
      <c r="H77">
        <f t="shared" si="74"/>
        <v>0</v>
      </c>
      <c r="J77">
        <f t="shared" si="74"/>
        <v>0</v>
      </c>
      <c r="K77">
        <f t="shared" si="74"/>
        <v>0.22222222222222221</v>
      </c>
      <c r="L77">
        <f t="shared" si="74"/>
        <v>4.0404040404040407E-2</v>
      </c>
      <c r="M77">
        <f t="shared" si="74"/>
        <v>0.5252525252525253</v>
      </c>
      <c r="N77">
        <f t="shared" si="74"/>
        <v>4.0404040404040407E-2</v>
      </c>
      <c r="O77">
        <f t="shared" si="74"/>
        <v>0</v>
      </c>
      <c r="Q77">
        <f t="shared" si="74"/>
        <v>0</v>
      </c>
      <c r="R77">
        <f t="shared" si="74"/>
        <v>0.20202020202020202</v>
      </c>
      <c r="S77">
        <f t="shared" si="74"/>
        <v>0</v>
      </c>
      <c r="T77">
        <f t="shared" si="74"/>
        <v>0</v>
      </c>
      <c r="U77">
        <f t="shared" si="74"/>
        <v>0.10101010101010101</v>
      </c>
      <c r="W77">
        <f t="shared" si="74"/>
        <v>0</v>
      </c>
      <c r="X77">
        <f t="shared" si="74"/>
        <v>8.0808080808080815E-2</v>
      </c>
      <c r="Y77">
        <f t="shared" si="74"/>
        <v>0</v>
      </c>
      <c r="Z77">
        <f t="shared" si="74"/>
        <v>0</v>
      </c>
      <c r="AC77">
        <f t="shared" si="74"/>
        <v>0</v>
      </c>
      <c r="AD77">
        <f t="shared" si="74"/>
        <v>0.16161616161616163</v>
      </c>
      <c r="AE77">
        <f t="shared" si="74"/>
        <v>0</v>
      </c>
      <c r="AF77">
        <f t="shared" si="74"/>
        <v>0.33333333333333331</v>
      </c>
      <c r="AG77">
        <f t="shared" si="74"/>
        <v>3.0303030303030304E-2</v>
      </c>
      <c r="AH77">
        <f t="shared" si="74"/>
        <v>0</v>
      </c>
    </row>
    <row r="78" spans="1:34" x14ac:dyDescent="0.3">
      <c r="A78">
        <v>2</v>
      </c>
      <c r="B78">
        <v>8</v>
      </c>
      <c r="C78" t="s">
        <v>22</v>
      </c>
      <c r="D78">
        <f t="shared" ref="D78:AH78" si="75" xml:space="preserve"> D$6*D15/$AK15</f>
        <v>0</v>
      </c>
      <c r="E78">
        <f t="shared" si="75"/>
        <v>8.1632653061224483E-2</v>
      </c>
      <c r="F78">
        <f t="shared" si="75"/>
        <v>0.14285714285714285</v>
      </c>
      <c r="G78">
        <f t="shared" si="75"/>
        <v>0</v>
      </c>
      <c r="H78">
        <f t="shared" si="75"/>
        <v>0</v>
      </c>
      <c r="J78">
        <f t="shared" si="75"/>
        <v>0</v>
      </c>
      <c r="K78">
        <f t="shared" si="75"/>
        <v>0.17346938775510204</v>
      </c>
      <c r="L78">
        <f t="shared" si="75"/>
        <v>9.1836734693877556E-2</v>
      </c>
      <c r="M78">
        <f t="shared" si="75"/>
        <v>0.24489795918367346</v>
      </c>
      <c r="N78">
        <f t="shared" si="75"/>
        <v>4.0816326530612242E-2</v>
      </c>
      <c r="O78">
        <f t="shared" si="75"/>
        <v>0</v>
      </c>
      <c r="Q78">
        <f t="shared" si="75"/>
        <v>0</v>
      </c>
      <c r="R78">
        <f t="shared" si="75"/>
        <v>0.20408163265306123</v>
      </c>
      <c r="S78">
        <f t="shared" si="75"/>
        <v>5.1020408163265307E-2</v>
      </c>
      <c r="T78">
        <f t="shared" si="75"/>
        <v>0</v>
      </c>
      <c r="U78">
        <f t="shared" si="75"/>
        <v>5.1020408163265307E-2</v>
      </c>
      <c r="W78">
        <f t="shared" si="75"/>
        <v>0</v>
      </c>
      <c r="X78">
        <f t="shared" si="75"/>
        <v>4.0816326530612242E-2</v>
      </c>
      <c r="Y78">
        <f t="shared" si="75"/>
        <v>0</v>
      </c>
      <c r="Z78">
        <f t="shared" si="75"/>
        <v>0</v>
      </c>
      <c r="AC78">
        <f t="shared" si="75"/>
        <v>0</v>
      </c>
      <c r="AD78">
        <f t="shared" si="75"/>
        <v>0.46938775510204084</v>
      </c>
      <c r="AE78">
        <f t="shared" si="75"/>
        <v>0</v>
      </c>
      <c r="AF78">
        <f t="shared" si="75"/>
        <v>9.1836734693877556E-2</v>
      </c>
      <c r="AG78">
        <f t="shared" si="75"/>
        <v>0.39795918367346939</v>
      </c>
      <c r="AH78">
        <f t="shared" si="75"/>
        <v>0</v>
      </c>
    </row>
    <row r="79" spans="1:34" x14ac:dyDescent="0.3">
      <c r="A79">
        <v>2</v>
      </c>
      <c r="B79">
        <v>9</v>
      </c>
      <c r="C79" t="s">
        <v>23</v>
      </c>
      <c r="D79">
        <f t="shared" ref="D79:AH79" si="76" xml:space="preserve"> D$6*D16/$AK16</f>
        <v>0</v>
      </c>
      <c r="E79">
        <f t="shared" si="76"/>
        <v>0.57999999999999996</v>
      </c>
      <c r="F79">
        <f t="shared" si="76"/>
        <v>0.16</v>
      </c>
      <c r="G79">
        <f t="shared" si="76"/>
        <v>0</v>
      </c>
      <c r="H79">
        <f t="shared" si="76"/>
        <v>0</v>
      </c>
      <c r="J79">
        <f t="shared" si="76"/>
        <v>0</v>
      </c>
      <c r="K79">
        <f t="shared" si="76"/>
        <v>0.02</v>
      </c>
      <c r="L79">
        <f t="shared" si="76"/>
        <v>0.04</v>
      </c>
      <c r="M79">
        <f t="shared" si="76"/>
        <v>0.62</v>
      </c>
      <c r="N79">
        <f t="shared" si="76"/>
        <v>0</v>
      </c>
      <c r="O79">
        <f t="shared" si="76"/>
        <v>0</v>
      </c>
      <c r="Q79">
        <f t="shared" si="76"/>
        <v>0</v>
      </c>
      <c r="R79">
        <f t="shared" si="76"/>
        <v>0</v>
      </c>
      <c r="S79">
        <f t="shared" si="76"/>
        <v>0.05</v>
      </c>
      <c r="T79">
        <f t="shared" si="76"/>
        <v>0</v>
      </c>
      <c r="U79">
        <f t="shared" si="76"/>
        <v>0</v>
      </c>
      <c r="W79">
        <f t="shared" si="76"/>
        <v>0</v>
      </c>
      <c r="X79">
        <f t="shared" si="76"/>
        <v>0</v>
      </c>
      <c r="Y79">
        <f t="shared" si="76"/>
        <v>0</v>
      </c>
      <c r="Z79">
        <f t="shared" si="76"/>
        <v>0</v>
      </c>
      <c r="AC79">
        <f t="shared" si="76"/>
        <v>0</v>
      </c>
      <c r="AD79">
        <f t="shared" si="76"/>
        <v>0.22</v>
      </c>
      <c r="AE79">
        <f t="shared" si="76"/>
        <v>0</v>
      </c>
      <c r="AF79">
        <f t="shared" si="76"/>
        <v>0.42</v>
      </c>
      <c r="AG79">
        <f t="shared" si="76"/>
        <v>0</v>
      </c>
      <c r="AH79">
        <f t="shared" si="76"/>
        <v>0</v>
      </c>
    </row>
    <row r="80" spans="1:34" x14ac:dyDescent="0.3">
      <c r="A80">
        <v>2</v>
      </c>
      <c r="B80">
        <v>10</v>
      </c>
      <c r="C80" t="s">
        <v>24</v>
      </c>
      <c r="D80">
        <f t="shared" ref="D80:AH80" si="77" xml:space="preserve"> D$6*D17/$AK17</f>
        <v>0.02</v>
      </c>
      <c r="E80">
        <f t="shared" si="77"/>
        <v>0.02</v>
      </c>
      <c r="F80">
        <f t="shared" si="77"/>
        <v>0.24</v>
      </c>
      <c r="G80">
        <f t="shared" si="77"/>
        <v>0</v>
      </c>
      <c r="H80">
        <f t="shared" si="77"/>
        <v>0</v>
      </c>
      <c r="J80">
        <f t="shared" si="77"/>
        <v>0</v>
      </c>
      <c r="K80">
        <f t="shared" si="77"/>
        <v>0.17</v>
      </c>
      <c r="L80">
        <f t="shared" si="77"/>
        <v>0.06</v>
      </c>
      <c r="M80">
        <f t="shared" si="77"/>
        <v>0.38</v>
      </c>
      <c r="N80">
        <f t="shared" si="77"/>
        <v>0.06</v>
      </c>
      <c r="O80">
        <f t="shared" si="77"/>
        <v>0</v>
      </c>
      <c r="Q80">
        <f t="shared" si="77"/>
        <v>0</v>
      </c>
      <c r="R80">
        <f t="shared" si="77"/>
        <v>0.12</v>
      </c>
      <c r="S80">
        <f t="shared" si="77"/>
        <v>0</v>
      </c>
      <c r="T80">
        <f t="shared" si="77"/>
        <v>0</v>
      </c>
      <c r="U80">
        <f t="shared" si="77"/>
        <v>0</v>
      </c>
      <c r="W80">
        <f t="shared" si="77"/>
        <v>0</v>
      </c>
      <c r="X80">
        <f t="shared" si="77"/>
        <v>0</v>
      </c>
      <c r="Y80">
        <f t="shared" si="77"/>
        <v>0</v>
      </c>
      <c r="Z80">
        <f t="shared" si="77"/>
        <v>0</v>
      </c>
      <c r="AC80">
        <f t="shared" si="77"/>
        <v>0</v>
      </c>
      <c r="AD80">
        <f t="shared" si="77"/>
        <v>0.7</v>
      </c>
      <c r="AE80">
        <f t="shared" si="77"/>
        <v>0</v>
      </c>
      <c r="AF80">
        <f t="shared" si="77"/>
        <v>0.03</v>
      </c>
      <c r="AG80">
        <f t="shared" si="77"/>
        <v>0.06</v>
      </c>
      <c r="AH80">
        <f t="shared" si="77"/>
        <v>0</v>
      </c>
    </row>
    <row r="81" spans="1:34" x14ac:dyDescent="0.3">
      <c r="A81">
        <v>2</v>
      </c>
      <c r="B81">
        <v>11</v>
      </c>
      <c r="C81" t="s">
        <v>25</v>
      </c>
      <c r="D81">
        <f t="shared" ref="D81:AH81" si="78" xml:space="preserve"> D$6*D18/$AK18</f>
        <v>0</v>
      </c>
      <c r="E81">
        <f t="shared" si="78"/>
        <v>0</v>
      </c>
      <c r="F81">
        <f t="shared" si="78"/>
        <v>0</v>
      </c>
      <c r="G81">
        <f t="shared" si="78"/>
        <v>0</v>
      </c>
      <c r="H81">
        <f t="shared" si="78"/>
        <v>0</v>
      </c>
      <c r="J81">
        <f t="shared" si="78"/>
        <v>0</v>
      </c>
      <c r="K81">
        <f t="shared" si="78"/>
        <v>0.03</v>
      </c>
      <c r="L81">
        <f t="shared" si="78"/>
        <v>0.02</v>
      </c>
      <c r="M81">
        <f t="shared" si="78"/>
        <v>0.28000000000000003</v>
      </c>
      <c r="N81">
        <f t="shared" si="78"/>
        <v>0.06</v>
      </c>
      <c r="O81">
        <f t="shared" si="78"/>
        <v>0</v>
      </c>
      <c r="Q81">
        <f t="shared" si="78"/>
        <v>0</v>
      </c>
      <c r="R81">
        <f t="shared" si="78"/>
        <v>0.12</v>
      </c>
      <c r="S81">
        <f t="shared" si="78"/>
        <v>0</v>
      </c>
      <c r="T81">
        <f t="shared" si="78"/>
        <v>0.05</v>
      </c>
      <c r="U81">
        <f t="shared" si="78"/>
        <v>0.15</v>
      </c>
      <c r="W81">
        <f t="shared" si="78"/>
        <v>0</v>
      </c>
      <c r="X81">
        <f t="shared" si="78"/>
        <v>0.16</v>
      </c>
      <c r="Y81">
        <f t="shared" si="78"/>
        <v>0</v>
      </c>
      <c r="Z81">
        <f t="shared" si="78"/>
        <v>0</v>
      </c>
      <c r="AC81">
        <f t="shared" si="78"/>
        <v>0</v>
      </c>
      <c r="AD81">
        <f t="shared" si="78"/>
        <v>0.12</v>
      </c>
      <c r="AE81">
        <f t="shared" si="78"/>
        <v>0.03</v>
      </c>
      <c r="AF81">
        <f t="shared" si="78"/>
        <v>0.03</v>
      </c>
      <c r="AG81">
        <f t="shared" si="78"/>
        <v>1.77</v>
      </c>
      <c r="AH81">
        <f t="shared" si="78"/>
        <v>0</v>
      </c>
    </row>
    <row r="82" spans="1:34" x14ac:dyDescent="0.3">
      <c r="A82">
        <v>2</v>
      </c>
      <c r="B82">
        <v>12</v>
      </c>
      <c r="C82" t="s">
        <v>26</v>
      </c>
      <c r="D82">
        <f t="shared" ref="D82:AH82" si="79" xml:space="preserve"> D$6*D19/$AK19</f>
        <v>0</v>
      </c>
      <c r="E82">
        <f t="shared" si="79"/>
        <v>0.14432989690721648</v>
      </c>
      <c r="F82">
        <f t="shared" si="79"/>
        <v>2.0618556701030927E-2</v>
      </c>
      <c r="G82">
        <f t="shared" si="79"/>
        <v>0</v>
      </c>
      <c r="H82">
        <f t="shared" si="79"/>
        <v>0</v>
      </c>
      <c r="J82">
        <f t="shared" si="79"/>
        <v>0</v>
      </c>
      <c r="K82">
        <f t="shared" si="79"/>
        <v>9.2783505154639179E-2</v>
      </c>
      <c r="L82">
        <f t="shared" si="79"/>
        <v>0.10309278350515463</v>
      </c>
      <c r="M82">
        <f t="shared" si="79"/>
        <v>0.55670103092783507</v>
      </c>
      <c r="N82">
        <f t="shared" si="79"/>
        <v>2.0618556701030927E-2</v>
      </c>
      <c r="O82">
        <f t="shared" si="79"/>
        <v>0</v>
      </c>
      <c r="Q82">
        <f t="shared" si="79"/>
        <v>0</v>
      </c>
      <c r="R82">
        <f t="shared" si="79"/>
        <v>4.1237113402061855E-2</v>
      </c>
      <c r="S82">
        <f t="shared" si="79"/>
        <v>0.10309278350515463</v>
      </c>
      <c r="T82">
        <f t="shared" si="79"/>
        <v>0</v>
      </c>
      <c r="U82">
        <f t="shared" si="79"/>
        <v>0</v>
      </c>
      <c r="W82">
        <f t="shared" si="79"/>
        <v>0</v>
      </c>
      <c r="X82">
        <f t="shared" si="79"/>
        <v>0</v>
      </c>
      <c r="Y82">
        <f t="shared" si="79"/>
        <v>0</v>
      </c>
      <c r="Z82">
        <f t="shared" si="79"/>
        <v>0</v>
      </c>
      <c r="AC82">
        <f t="shared" si="79"/>
        <v>0</v>
      </c>
      <c r="AD82">
        <f t="shared" si="79"/>
        <v>0.12371134020618557</v>
      </c>
      <c r="AE82">
        <f t="shared" si="79"/>
        <v>0</v>
      </c>
      <c r="AF82">
        <f t="shared" si="79"/>
        <v>6.1855670103092786E-2</v>
      </c>
      <c r="AG82">
        <f t="shared" si="79"/>
        <v>0.95876288659793818</v>
      </c>
      <c r="AH82">
        <f t="shared" si="79"/>
        <v>0</v>
      </c>
    </row>
    <row r="83" spans="1:34" x14ac:dyDescent="0.3">
      <c r="A83">
        <v>2</v>
      </c>
      <c r="B83">
        <v>13</v>
      </c>
      <c r="C83" t="s">
        <v>27</v>
      </c>
      <c r="D83">
        <f t="shared" ref="D83:AH83" si="80" xml:space="preserve"> D$6*D20/$AK20</f>
        <v>0</v>
      </c>
      <c r="E83">
        <f t="shared" si="80"/>
        <v>2.1739130434782608E-2</v>
      </c>
      <c r="F83">
        <f t="shared" si="80"/>
        <v>2.1739130434782608E-2</v>
      </c>
      <c r="G83">
        <f t="shared" si="80"/>
        <v>0</v>
      </c>
      <c r="H83">
        <f t="shared" si="80"/>
        <v>0</v>
      </c>
      <c r="J83">
        <f t="shared" si="80"/>
        <v>0</v>
      </c>
      <c r="K83">
        <f t="shared" si="80"/>
        <v>3.2608695652173912E-2</v>
      </c>
      <c r="L83">
        <f t="shared" si="80"/>
        <v>0.16304347826086957</v>
      </c>
      <c r="M83">
        <f t="shared" si="80"/>
        <v>0.13043478260869565</v>
      </c>
      <c r="N83">
        <f t="shared" si="80"/>
        <v>0.13043478260869565</v>
      </c>
      <c r="O83">
        <f t="shared" si="80"/>
        <v>0</v>
      </c>
      <c r="Q83">
        <f t="shared" si="80"/>
        <v>0</v>
      </c>
      <c r="R83">
        <f t="shared" si="80"/>
        <v>0.17391304347826086</v>
      </c>
      <c r="S83">
        <f t="shared" si="80"/>
        <v>0.32608695652173914</v>
      </c>
      <c r="T83">
        <f t="shared" si="80"/>
        <v>0</v>
      </c>
      <c r="U83">
        <f t="shared" si="80"/>
        <v>5.434782608695652E-2</v>
      </c>
      <c r="W83">
        <f t="shared" si="80"/>
        <v>0</v>
      </c>
      <c r="X83">
        <f t="shared" si="80"/>
        <v>4.3478260869565216E-2</v>
      </c>
      <c r="Y83">
        <f t="shared" si="80"/>
        <v>0</v>
      </c>
      <c r="Z83">
        <f t="shared" si="80"/>
        <v>0</v>
      </c>
      <c r="AC83">
        <f t="shared" si="80"/>
        <v>0</v>
      </c>
      <c r="AD83">
        <f t="shared" si="80"/>
        <v>0.69565217391304346</v>
      </c>
      <c r="AE83">
        <f t="shared" si="80"/>
        <v>0</v>
      </c>
      <c r="AF83">
        <f t="shared" si="80"/>
        <v>0.16304347826086957</v>
      </c>
      <c r="AG83">
        <f t="shared" si="80"/>
        <v>0.16304347826086957</v>
      </c>
      <c r="AH83">
        <f t="shared" si="80"/>
        <v>0.19565217391304349</v>
      </c>
    </row>
    <row r="84" spans="1:34" x14ac:dyDescent="0.3">
      <c r="A84">
        <v>2</v>
      </c>
      <c r="B84">
        <v>14</v>
      </c>
      <c r="C84" t="s">
        <v>28</v>
      </c>
      <c r="D84">
        <f t="shared" ref="D84:AH84" si="81" xml:space="preserve"> D$6*D21/$AK21</f>
        <v>0</v>
      </c>
      <c r="E84">
        <f t="shared" si="81"/>
        <v>1.9801980198019802E-2</v>
      </c>
      <c r="F84">
        <f t="shared" si="81"/>
        <v>3.9603960396039604E-2</v>
      </c>
      <c r="G84">
        <f t="shared" si="81"/>
        <v>0</v>
      </c>
      <c r="H84">
        <f t="shared" si="81"/>
        <v>0</v>
      </c>
      <c r="J84">
        <f t="shared" si="81"/>
        <v>0</v>
      </c>
      <c r="K84">
        <f t="shared" si="81"/>
        <v>6.9306930693069313E-2</v>
      </c>
      <c r="L84">
        <f t="shared" si="81"/>
        <v>0.13861386138613863</v>
      </c>
      <c r="M84">
        <f t="shared" si="81"/>
        <v>1.0297029702970297</v>
      </c>
      <c r="N84">
        <f t="shared" si="81"/>
        <v>3.9603960396039604E-2</v>
      </c>
      <c r="O84">
        <f t="shared" si="81"/>
        <v>0</v>
      </c>
      <c r="Q84">
        <f t="shared" si="81"/>
        <v>3.9603960396039604E-2</v>
      </c>
      <c r="R84">
        <f t="shared" si="81"/>
        <v>3.9603960396039604E-2</v>
      </c>
      <c r="S84">
        <f t="shared" si="81"/>
        <v>0</v>
      </c>
      <c r="T84">
        <f t="shared" si="81"/>
        <v>0</v>
      </c>
      <c r="U84">
        <f t="shared" si="81"/>
        <v>0</v>
      </c>
      <c r="W84">
        <f t="shared" si="81"/>
        <v>0</v>
      </c>
      <c r="X84">
        <f t="shared" si="81"/>
        <v>3.9603960396039604E-2</v>
      </c>
      <c r="Y84">
        <f t="shared" si="81"/>
        <v>0</v>
      </c>
      <c r="Z84">
        <f t="shared" si="81"/>
        <v>0</v>
      </c>
      <c r="AC84">
        <f t="shared" si="81"/>
        <v>0</v>
      </c>
      <c r="AD84">
        <f t="shared" si="81"/>
        <v>0.27722772277227725</v>
      </c>
      <c r="AE84">
        <f t="shared" si="81"/>
        <v>0</v>
      </c>
      <c r="AF84">
        <f t="shared" si="81"/>
        <v>0</v>
      </c>
      <c r="AG84">
        <f t="shared" si="81"/>
        <v>2.9702970297029702E-2</v>
      </c>
      <c r="AH84">
        <f t="shared" si="81"/>
        <v>0.14851485148514851</v>
      </c>
    </row>
    <row r="85" spans="1:34" x14ac:dyDescent="0.3">
      <c r="A85">
        <v>2</v>
      </c>
      <c r="B85">
        <v>15</v>
      </c>
      <c r="C85" t="s">
        <v>29</v>
      </c>
      <c r="D85">
        <f t="shared" ref="D85:AH85" si="82" xml:space="preserve"> D$6*D22/$AK22</f>
        <v>0</v>
      </c>
      <c r="E85">
        <f t="shared" si="82"/>
        <v>0</v>
      </c>
      <c r="F85">
        <f t="shared" si="82"/>
        <v>0.3</v>
      </c>
      <c r="G85">
        <f t="shared" si="82"/>
        <v>0</v>
      </c>
      <c r="H85">
        <f t="shared" si="82"/>
        <v>0</v>
      </c>
      <c r="J85">
        <f t="shared" si="82"/>
        <v>0</v>
      </c>
      <c r="K85">
        <f t="shared" si="82"/>
        <v>0.02</v>
      </c>
      <c r="L85">
        <f t="shared" si="82"/>
        <v>0.02</v>
      </c>
      <c r="M85">
        <f t="shared" si="82"/>
        <v>0.46</v>
      </c>
      <c r="N85">
        <f t="shared" si="82"/>
        <v>0</v>
      </c>
      <c r="O85">
        <f t="shared" si="82"/>
        <v>0</v>
      </c>
      <c r="Q85">
        <f t="shared" si="82"/>
        <v>0.04</v>
      </c>
      <c r="R85">
        <f t="shared" si="82"/>
        <v>0</v>
      </c>
      <c r="S85">
        <f t="shared" si="82"/>
        <v>0.15</v>
      </c>
      <c r="T85">
        <f t="shared" si="82"/>
        <v>0</v>
      </c>
      <c r="U85">
        <f t="shared" si="82"/>
        <v>0.1</v>
      </c>
      <c r="W85">
        <f t="shared" si="82"/>
        <v>0</v>
      </c>
      <c r="X85">
        <f t="shared" si="82"/>
        <v>0</v>
      </c>
      <c r="Y85">
        <f t="shared" si="82"/>
        <v>0</v>
      </c>
      <c r="Z85">
        <f t="shared" si="82"/>
        <v>0</v>
      </c>
      <c r="AC85">
        <f t="shared" si="82"/>
        <v>0</v>
      </c>
      <c r="AD85">
        <f t="shared" si="82"/>
        <v>0.28000000000000003</v>
      </c>
      <c r="AE85">
        <f t="shared" si="82"/>
        <v>0</v>
      </c>
      <c r="AF85">
        <f t="shared" si="82"/>
        <v>0.75</v>
      </c>
      <c r="AG85">
        <f t="shared" si="82"/>
        <v>0.33</v>
      </c>
      <c r="AH85">
        <f t="shared" si="82"/>
        <v>0.06</v>
      </c>
    </row>
    <row r="86" spans="1:34" x14ac:dyDescent="0.3">
      <c r="A86">
        <v>4</v>
      </c>
      <c r="B86">
        <v>1</v>
      </c>
      <c r="C86" t="s">
        <v>15</v>
      </c>
      <c r="D86">
        <f t="shared" ref="D86:AH86" si="83" xml:space="preserve"> D$6*D23/$AK23</f>
        <v>0</v>
      </c>
      <c r="E86">
        <f t="shared" si="83"/>
        <v>0.20183486238532111</v>
      </c>
      <c r="F86">
        <f t="shared" si="83"/>
        <v>0</v>
      </c>
      <c r="G86">
        <f t="shared" si="83"/>
        <v>0</v>
      </c>
      <c r="H86">
        <f t="shared" si="83"/>
        <v>3.669724770642202E-2</v>
      </c>
      <c r="J86">
        <f t="shared" si="83"/>
        <v>0</v>
      </c>
      <c r="K86">
        <f t="shared" si="83"/>
        <v>0</v>
      </c>
      <c r="L86">
        <f t="shared" si="83"/>
        <v>1.834862385321101E-2</v>
      </c>
      <c r="M86">
        <f t="shared" si="83"/>
        <v>0.1834862385321101</v>
      </c>
      <c r="N86">
        <f t="shared" si="83"/>
        <v>3.669724770642202E-2</v>
      </c>
      <c r="O86">
        <f t="shared" si="83"/>
        <v>0</v>
      </c>
      <c r="Q86">
        <f t="shared" si="83"/>
        <v>0</v>
      </c>
      <c r="R86">
        <f t="shared" si="83"/>
        <v>3.669724770642202E-2</v>
      </c>
      <c r="S86">
        <f t="shared" si="83"/>
        <v>9.1743119266055051E-2</v>
      </c>
      <c r="T86">
        <f t="shared" si="83"/>
        <v>0</v>
      </c>
      <c r="U86">
        <f t="shared" si="83"/>
        <v>0.13761467889908258</v>
      </c>
      <c r="W86">
        <f t="shared" si="83"/>
        <v>0</v>
      </c>
      <c r="X86">
        <f t="shared" si="83"/>
        <v>0.11009174311926606</v>
      </c>
      <c r="Y86">
        <f t="shared" si="83"/>
        <v>0</v>
      </c>
      <c r="Z86">
        <f t="shared" si="83"/>
        <v>0</v>
      </c>
      <c r="AC86">
        <f t="shared" si="83"/>
        <v>0</v>
      </c>
      <c r="AD86">
        <f t="shared" si="83"/>
        <v>0.44036697247706424</v>
      </c>
      <c r="AE86">
        <f t="shared" si="83"/>
        <v>0</v>
      </c>
      <c r="AF86">
        <f t="shared" si="83"/>
        <v>8.2568807339449546E-2</v>
      </c>
      <c r="AG86">
        <f t="shared" si="83"/>
        <v>1.2935779816513762</v>
      </c>
      <c r="AH86">
        <f t="shared" si="83"/>
        <v>0</v>
      </c>
    </row>
    <row r="87" spans="1:34" x14ac:dyDescent="0.3">
      <c r="A87">
        <v>4</v>
      </c>
      <c r="B87">
        <v>2</v>
      </c>
      <c r="C87" t="s">
        <v>16</v>
      </c>
      <c r="D87">
        <f t="shared" ref="D87:AH87" si="84" xml:space="preserve"> D$6*D24/$AK24</f>
        <v>0</v>
      </c>
      <c r="E87">
        <f t="shared" si="84"/>
        <v>9.0909090909090912E-2</v>
      </c>
      <c r="F87">
        <f t="shared" si="84"/>
        <v>0</v>
      </c>
      <c r="G87">
        <f t="shared" si="84"/>
        <v>0</v>
      </c>
      <c r="H87">
        <f t="shared" si="84"/>
        <v>0</v>
      </c>
      <c r="J87">
        <f t="shared" si="84"/>
        <v>0</v>
      </c>
      <c r="K87">
        <f t="shared" si="84"/>
        <v>0</v>
      </c>
      <c r="L87">
        <f t="shared" si="84"/>
        <v>7.2727272727272724E-2</v>
      </c>
      <c r="M87">
        <f t="shared" si="84"/>
        <v>0.27272727272727271</v>
      </c>
      <c r="N87">
        <f t="shared" si="84"/>
        <v>7.2727272727272724E-2</v>
      </c>
      <c r="O87">
        <f t="shared" si="84"/>
        <v>0</v>
      </c>
      <c r="Q87">
        <f t="shared" si="84"/>
        <v>0</v>
      </c>
      <c r="R87">
        <f t="shared" si="84"/>
        <v>0</v>
      </c>
      <c r="S87">
        <f t="shared" si="84"/>
        <v>4.5454545454545456E-2</v>
      </c>
      <c r="T87">
        <f t="shared" si="84"/>
        <v>9.0909090909090912E-2</v>
      </c>
      <c r="U87">
        <f t="shared" si="84"/>
        <v>4.5454545454545456E-2</v>
      </c>
      <c r="W87">
        <f t="shared" si="84"/>
        <v>7.2727272727272724E-2</v>
      </c>
      <c r="X87">
        <f t="shared" si="84"/>
        <v>0.10909090909090909</v>
      </c>
      <c r="Y87">
        <f t="shared" si="84"/>
        <v>0</v>
      </c>
      <c r="Z87">
        <f t="shared" si="84"/>
        <v>0</v>
      </c>
      <c r="AC87">
        <f t="shared" si="84"/>
        <v>0</v>
      </c>
      <c r="AD87">
        <f t="shared" si="84"/>
        <v>0.16363636363636364</v>
      </c>
      <c r="AE87">
        <f t="shared" si="84"/>
        <v>0</v>
      </c>
      <c r="AF87">
        <f t="shared" si="84"/>
        <v>8.1818181818181818E-2</v>
      </c>
      <c r="AG87">
        <f t="shared" si="84"/>
        <v>1.5545454545454545</v>
      </c>
      <c r="AH87">
        <f t="shared" si="84"/>
        <v>0</v>
      </c>
    </row>
    <row r="88" spans="1:34" x14ac:dyDescent="0.3">
      <c r="A88">
        <v>4</v>
      </c>
      <c r="B88">
        <v>3</v>
      </c>
      <c r="C88" t="s">
        <v>17</v>
      </c>
      <c r="D88">
        <f t="shared" ref="D88:AH88" si="85" xml:space="preserve"> D$6*D25/$AK25</f>
        <v>0</v>
      </c>
      <c r="E88">
        <f t="shared" si="85"/>
        <v>0.16513761467889909</v>
      </c>
      <c r="F88">
        <f t="shared" si="85"/>
        <v>0.14678899082568808</v>
      </c>
      <c r="G88">
        <f t="shared" si="85"/>
        <v>0</v>
      </c>
      <c r="H88">
        <f t="shared" si="85"/>
        <v>0</v>
      </c>
      <c r="J88">
        <f t="shared" si="85"/>
        <v>0</v>
      </c>
      <c r="K88">
        <f t="shared" si="85"/>
        <v>0</v>
      </c>
      <c r="L88">
        <f t="shared" si="85"/>
        <v>5.5045871559633031E-2</v>
      </c>
      <c r="M88">
        <f t="shared" si="85"/>
        <v>0.33027522935779818</v>
      </c>
      <c r="N88">
        <f t="shared" si="85"/>
        <v>3.669724770642202E-2</v>
      </c>
      <c r="O88">
        <f t="shared" si="85"/>
        <v>0</v>
      </c>
      <c r="Q88">
        <f t="shared" si="85"/>
        <v>0</v>
      </c>
      <c r="R88">
        <f t="shared" si="85"/>
        <v>3.669724770642202E-2</v>
      </c>
      <c r="S88">
        <f t="shared" si="85"/>
        <v>4.5871559633027525E-2</v>
      </c>
      <c r="T88">
        <f t="shared" si="85"/>
        <v>0</v>
      </c>
      <c r="U88">
        <f t="shared" si="85"/>
        <v>4.5871559633027525E-2</v>
      </c>
      <c r="W88">
        <f t="shared" si="85"/>
        <v>0</v>
      </c>
      <c r="X88">
        <f t="shared" si="85"/>
        <v>7.3394495412844041E-2</v>
      </c>
      <c r="Y88">
        <f t="shared" si="85"/>
        <v>0</v>
      </c>
      <c r="Z88">
        <f t="shared" si="85"/>
        <v>0</v>
      </c>
      <c r="AC88">
        <f t="shared" si="85"/>
        <v>0</v>
      </c>
      <c r="AD88">
        <f t="shared" si="85"/>
        <v>0.22018348623853212</v>
      </c>
      <c r="AE88">
        <f t="shared" si="85"/>
        <v>0</v>
      </c>
      <c r="AF88">
        <f t="shared" si="85"/>
        <v>8.2568807339449546E-2</v>
      </c>
      <c r="AG88">
        <f t="shared" si="85"/>
        <v>1.2660550458715596</v>
      </c>
      <c r="AH88">
        <f t="shared" si="85"/>
        <v>0</v>
      </c>
    </row>
    <row r="89" spans="1:34" x14ac:dyDescent="0.3">
      <c r="A89">
        <v>4</v>
      </c>
      <c r="B89">
        <v>4</v>
      </c>
      <c r="C89" t="s">
        <v>18</v>
      </c>
      <c r="D89">
        <f t="shared" ref="D89:AH89" si="86" xml:space="preserve"> D$6*D26/$AK26</f>
        <v>0</v>
      </c>
      <c r="E89">
        <f t="shared" si="86"/>
        <v>0.21818181818181817</v>
      </c>
      <c r="F89">
        <f t="shared" si="86"/>
        <v>9.0909090909090912E-2</v>
      </c>
      <c r="G89">
        <f t="shared" si="86"/>
        <v>0</v>
      </c>
      <c r="H89">
        <f t="shared" si="86"/>
        <v>0</v>
      </c>
      <c r="J89">
        <f t="shared" si="86"/>
        <v>0</v>
      </c>
      <c r="K89">
        <f t="shared" si="86"/>
        <v>9.0909090909090905E-3</v>
      </c>
      <c r="L89">
        <f t="shared" si="86"/>
        <v>7.2727272727272724E-2</v>
      </c>
      <c r="M89">
        <f t="shared" si="86"/>
        <v>0.63636363636363635</v>
      </c>
      <c r="N89">
        <f t="shared" si="86"/>
        <v>5.4545454545454543E-2</v>
      </c>
      <c r="O89">
        <f t="shared" si="86"/>
        <v>0</v>
      </c>
      <c r="Q89">
        <f t="shared" si="86"/>
        <v>0</v>
      </c>
      <c r="R89">
        <f t="shared" si="86"/>
        <v>7.2727272727272724E-2</v>
      </c>
      <c r="S89">
        <f t="shared" si="86"/>
        <v>0</v>
      </c>
      <c r="T89">
        <f t="shared" si="86"/>
        <v>0</v>
      </c>
      <c r="U89">
        <f t="shared" si="86"/>
        <v>0</v>
      </c>
      <c r="W89">
        <f t="shared" si="86"/>
        <v>0</v>
      </c>
      <c r="X89">
        <f t="shared" si="86"/>
        <v>0.10909090909090909</v>
      </c>
      <c r="Y89">
        <f t="shared" si="86"/>
        <v>0</v>
      </c>
      <c r="Z89">
        <f t="shared" si="86"/>
        <v>9.0909090909090912E-2</v>
      </c>
      <c r="AC89">
        <f t="shared" si="86"/>
        <v>0</v>
      </c>
      <c r="AD89">
        <f t="shared" si="86"/>
        <v>0.5636363636363636</v>
      </c>
      <c r="AE89">
        <f t="shared" si="86"/>
        <v>0</v>
      </c>
      <c r="AF89">
        <f t="shared" si="86"/>
        <v>0.16363636363636364</v>
      </c>
      <c r="AG89">
        <f t="shared" si="86"/>
        <v>5.4545454545454543E-2</v>
      </c>
      <c r="AH89">
        <f t="shared" si="86"/>
        <v>0</v>
      </c>
    </row>
    <row r="90" spans="1:34" x14ac:dyDescent="0.3">
      <c r="A90">
        <v>4</v>
      </c>
      <c r="B90">
        <v>5</v>
      </c>
      <c r="C90" t="s">
        <v>19</v>
      </c>
      <c r="D90">
        <f t="shared" ref="D90:AH90" si="87" xml:space="preserve"> D$6*D27/$AK27</f>
        <v>0</v>
      </c>
      <c r="E90">
        <f t="shared" si="87"/>
        <v>0.13008130081300814</v>
      </c>
      <c r="F90">
        <f t="shared" si="87"/>
        <v>3.2520325203252036E-2</v>
      </c>
      <c r="G90">
        <f t="shared" si="87"/>
        <v>2.4390243902439025E-2</v>
      </c>
      <c r="H90">
        <f t="shared" si="87"/>
        <v>0</v>
      </c>
      <c r="J90">
        <f t="shared" si="87"/>
        <v>0</v>
      </c>
      <c r="K90">
        <f t="shared" si="87"/>
        <v>0</v>
      </c>
      <c r="L90">
        <f t="shared" si="87"/>
        <v>5.6910569105691054E-2</v>
      </c>
      <c r="M90">
        <f t="shared" si="87"/>
        <v>0.29268292682926828</v>
      </c>
      <c r="N90">
        <f t="shared" si="87"/>
        <v>8.1300813008130079E-2</v>
      </c>
      <c r="O90">
        <f t="shared" si="87"/>
        <v>0</v>
      </c>
      <c r="Q90">
        <f t="shared" si="87"/>
        <v>0</v>
      </c>
      <c r="R90">
        <f t="shared" si="87"/>
        <v>0.35772357723577236</v>
      </c>
      <c r="S90">
        <f t="shared" si="87"/>
        <v>0.48780487804878048</v>
      </c>
      <c r="T90">
        <f t="shared" si="87"/>
        <v>0</v>
      </c>
      <c r="U90">
        <f t="shared" si="87"/>
        <v>0</v>
      </c>
      <c r="W90">
        <f t="shared" si="87"/>
        <v>0</v>
      </c>
      <c r="X90">
        <f t="shared" si="87"/>
        <v>0.13008130081300814</v>
      </c>
      <c r="Y90">
        <f t="shared" si="87"/>
        <v>0</v>
      </c>
      <c r="Z90">
        <f t="shared" si="87"/>
        <v>0</v>
      </c>
      <c r="AC90">
        <f t="shared" si="87"/>
        <v>0</v>
      </c>
      <c r="AD90">
        <f t="shared" si="87"/>
        <v>0.65040650406504064</v>
      </c>
      <c r="AE90">
        <f t="shared" si="87"/>
        <v>0</v>
      </c>
      <c r="AF90">
        <f t="shared" si="87"/>
        <v>9.7560975609756101E-2</v>
      </c>
      <c r="AG90">
        <f t="shared" si="87"/>
        <v>0.26829268292682928</v>
      </c>
      <c r="AH90">
        <f t="shared" si="87"/>
        <v>0</v>
      </c>
    </row>
    <row r="91" spans="1:34" x14ac:dyDescent="0.3">
      <c r="A91">
        <v>4</v>
      </c>
      <c r="B91">
        <v>6</v>
      </c>
      <c r="C91" t="s">
        <v>20</v>
      </c>
      <c r="D91">
        <f t="shared" ref="D91:AH91" si="88" xml:space="preserve"> D$6*D28/$AK28</f>
        <v>0</v>
      </c>
      <c r="E91">
        <f t="shared" si="88"/>
        <v>0.16513761467889909</v>
      </c>
      <c r="F91">
        <f t="shared" si="88"/>
        <v>7.3394495412844041E-2</v>
      </c>
      <c r="G91">
        <f t="shared" si="88"/>
        <v>0</v>
      </c>
      <c r="H91">
        <f t="shared" si="88"/>
        <v>0</v>
      </c>
      <c r="J91">
        <f t="shared" si="88"/>
        <v>0</v>
      </c>
      <c r="K91">
        <f t="shared" si="88"/>
        <v>0.10091743119266056</v>
      </c>
      <c r="L91">
        <f t="shared" si="88"/>
        <v>2.7522935779816515E-2</v>
      </c>
      <c r="M91">
        <f t="shared" si="88"/>
        <v>0.29357798165137616</v>
      </c>
      <c r="N91">
        <f t="shared" si="88"/>
        <v>5.5045871559633031E-2</v>
      </c>
      <c r="O91">
        <f t="shared" si="88"/>
        <v>0</v>
      </c>
      <c r="Q91">
        <f t="shared" si="88"/>
        <v>0</v>
      </c>
      <c r="R91">
        <f t="shared" si="88"/>
        <v>0.11009174311926606</v>
      </c>
      <c r="S91">
        <f t="shared" si="88"/>
        <v>9.1743119266055051E-2</v>
      </c>
      <c r="T91">
        <f t="shared" si="88"/>
        <v>0</v>
      </c>
      <c r="U91">
        <f t="shared" si="88"/>
        <v>0</v>
      </c>
      <c r="W91">
        <f t="shared" si="88"/>
        <v>0</v>
      </c>
      <c r="X91">
        <f t="shared" si="88"/>
        <v>0.11009174311926606</v>
      </c>
      <c r="Y91">
        <f t="shared" si="88"/>
        <v>0</v>
      </c>
      <c r="Z91">
        <f t="shared" si="88"/>
        <v>0</v>
      </c>
      <c r="AC91">
        <f t="shared" si="88"/>
        <v>0</v>
      </c>
      <c r="AD91">
        <f t="shared" si="88"/>
        <v>0.16513761467889909</v>
      </c>
      <c r="AE91">
        <f t="shared" si="88"/>
        <v>0</v>
      </c>
      <c r="AF91">
        <f t="shared" si="88"/>
        <v>0.44036697247706424</v>
      </c>
      <c r="AG91">
        <f t="shared" si="88"/>
        <v>0.79816513761467889</v>
      </c>
      <c r="AH91">
        <f t="shared" si="88"/>
        <v>2.7522935779816515E-2</v>
      </c>
    </row>
    <row r="92" spans="1:34" x14ac:dyDescent="0.3">
      <c r="A92">
        <v>4</v>
      </c>
      <c r="B92">
        <v>7</v>
      </c>
      <c r="C92" t="s">
        <v>21</v>
      </c>
      <c r="D92">
        <f t="shared" ref="D92:AH92" si="89" xml:space="preserve"> D$6*D29/$AK29</f>
        <v>0</v>
      </c>
      <c r="E92">
        <f t="shared" si="89"/>
        <v>0.34545454545454546</v>
      </c>
      <c r="F92">
        <f t="shared" si="89"/>
        <v>3.6363636363636362E-2</v>
      </c>
      <c r="G92">
        <f t="shared" si="89"/>
        <v>0</v>
      </c>
      <c r="H92">
        <f t="shared" si="89"/>
        <v>0</v>
      </c>
      <c r="J92">
        <f t="shared" si="89"/>
        <v>0</v>
      </c>
      <c r="K92">
        <f t="shared" si="89"/>
        <v>0</v>
      </c>
      <c r="L92">
        <f t="shared" si="89"/>
        <v>1.8181818181818181E-2</v>
      </c>
      <c r="M92">
        <f t="shared" si="89"/>
        <v>0.41818181818181815</v>
      </c>
      <c r="N92">
        <f t="shared" si="89"/>
        <v>1.8181818181818181E-2</v>
      </c>
      <c r="O92">
        <f t="shared" si="89"/>
        <v>3.6363636363636362E-2</v>
      </c>
      <c r="Q92">
        <f t="shared" si="89"/>
        <v>0</v>
      </c>
      <c r="R92">
        <f t="shared" si="89"/>
        <v>3.6363636363636362E-2</v>
      </c>
      <c r="S92">
        <f t="shared" si="89"/>
        <v>4.5454545454545456E-2</v>
      </c>
      <c r="T92">
        <f t="shared" si="89"/>
        <v>0</v>
      </c>
      <c r="U92">
        <f t="shared" si="89"/>
        <v>0</v>
      </c>
      <c r="W92">
        <f t="shared" si="89"/>
        <v>0</v>
      </c>
      <c r="X92">
        <f t="shared" si="89"/>
        <v>0.10909090909090909</v>
      </c>
      <c r="Y92">
        <f t="shared" si="89"/>
        <v>0</v>
      </c>
      <c r="Z92">
        <f t="shared" si="89"/>
        <v>0</v>
      </c>
      <c r="AC92">
        <f t="shared" si="89"/>
        <v>5.4545454545454543E-2</v>
      </c>
      <c r="AD92">
        <f t="shared" si="89"/>
        <v>0.49090909090909091</v>
      </c>
      <c r="AE92">
        <f t="shared" si="89"/>
        <v>0</v>
      </c>
      <c r="AF92">
        <f t="shared" si="89"/>
        <v>0.40909090909090912</v>
      </c>
      <c r="AG92">
        <f t="shared" si="89"/>
        <v>0.32727272727272727</v>
      </c>
      <c r="AH92">
        <f t="shared" si="89"/>
        <v>0</v>
      </c>
    </row>
    <row r="93" spans="1:34" x14ac:dyDescent="0.3">
      <c r="A93">
        <v>4</v>
      </c>
      <c r="B93">
        <v>8</v>
      </c>
      <c r="C93" t="s">
        <v>22</v>
      </c>
      <c r="D93">
        <f t="shared" ref="D93:AH93" si="90" xml:space="preserve"> D$6*D30/$AK30</f>
        <v>0</v>
      </c>
      <c r="E93">
        <f t="shared" si="90"/>
        <v>0</v>
      </c>
      <c r="F93">
        <f t="shared" si="90"/>
        <v>0</v>
      </c>
      <c r="G93">
        <f t="shared" si="90"/>
        <v>0</v>
      </c>
      <c r="H93">
        <f t="shared" si="90"/>
        <v>0</v>
      </c>
      <c r="J93">
        <f t="shared" si="90"/>
        <v>8.3333333333333332E-3</v>
      </c>
      <c r="K93">
        <f t="shared" si="90"/>
        <v>1.6666666666666666E-2</v>
      </c>
      <c r="L93">
        <f t="shared" si="90"/>
        <v>0.15</v>
      </c>
      <c r="M93">
        <f t="shared" si="90"/>
        <v>0.96666666666666667</v>
      </c>
      <c r="N93">
        <f t="shared" si="90"/>
        <v>8.3333333333333329E-2</v>
      </c>
      <c r="O93">
        <f t="shared" si="90"/>
        <v>3.3333333333333333E-2</v>
      </c>
      <c r="Q93">
        <f t="shared" si="90"/>
        <v>0</v>
      </c>
      <c r="R93">
        <f t="shared" si="90"/>
        <v>6.6666666666666666E-2</v>
      </c>
      <c r="S93">
        <f t="shared" si="90"/>
        <v>0.375</v>
      </c>
      <c r="T93">
        <f t="shared" si="90"/>
        <v>0</v>
      </c>
      <c r="U93">
        <f t="shared" si="90"/>
        <v>0</v>
      </c>
      <c r="W93">
        <f t="shared" si="90"/>
        <v>0</v>
      </c>
      <c r="X93">
        <f t="shared" si="90"/>
        <v>0.23333333333333334</v>
      </c>
      <c r="Y93">
        <f t="shared" si="90"/>
        <v>0</v>
      </c>
      <c r="Z93">
        <f t="shared" si="90"/>
        <v>0</v>
      </c>
      <c r="AC93">
        <f t="shared" si="90"/>
        <v>0</v>
      </c>
      <c r="AD93">
        <f t="shared" si="90"/>
        <v>0.13333333333333333</v>
      </c>
      <c r="AE93">
        <f t="shared" si="90"/>
        <v>0</v>
      </c>
      <c r="AF93">
        <f t="shared" si="90"/>
        <v>0</v>
      </c>
      <c r="AG93">
        <f t="shared" si="90"/>
        <v>0.22500000000000001</v>
      </c>
      <c r="AH93">
        <f t="shared" si="90"/>
        <v>0</v>
      </c>
    </row>
    <row r="94" spans="1:34" x14ac:dyDescent="0.3">
      <c r="A94">
        <v>4</v>
      </c>
      <c r="B94">
        <v>9</v>
      </c>
      <c r="C94" t="s">
        <v>23</v>
      </c>
      <c r="D94">
        <f t="shared" ref="D94:AH94" si="91" xml:space="preserve"> D$6*D31/$AK31</f>
        <v>0</v>
      </c>
      <c r="E94">
        <f t="shared" si="91"/>
        <v>0.38181818181818183</v>
      </c>
      <c r="F94">
        <f t="shared" si="91"/>
        <v>0.12727272727272726</v>
      </c>
      <c r="G94">
        <f t="shared" si="91"/>
        <v>5.4545454545454543E-2</v>
      </c>
      <c r="H94">
        <f t="shared" si="91"/>
        <v>0</v>
      </c>
      <c r="J94">
        <f t="shared" si="91"/>
        <v>0</v>
      </c>
      <c r="K94">
        <f t="shared" si="91"/>
        <v>0</v>
      </c>
      <c r="L94">
        <f t="shared" si="91"/>
        <v>0.10909090909090909</v>
      </c>
      <c r="M94">
        <f t="shared" si="91"/>
        <v>0.92727272727272725</v>
      </c>
      <c r="N94">
        <f t="shared" si="91"/>
        <v>0</v>
      </c>
      <c r="O94">
        <f t="shared" si="91"/>
        <v>7.2727272727272724E-2</v>
      </c>
      <c r="Q94">
        <f t="shared" si="91"/>
        <v>0</v>
      </c>
      <c r="R94">
        <f t="shared" si="91"/>
        <v>0</v>
      </c>
      <c r="S94">
        <f t="shared" si="91"/>
        <v>4.5454545454545456E-2</v>
      </c>
      <c r="T94">
        <f t="shared" si="91"/>
        <v>0</v>
      </c>
      <c r="U94">
        <f t="shared" si="91"/>
        <v>0</v>
      </c>
      <c r="W94">
        <f t="shared" si="91"/>
        <v>0</v>
      </c>
      <c r="X94">
        <f t="shared" si="91"/>
        <v>0</v>
      </c>
      <c r="Y94">
        <f t="shared" si="91"/>
        <v>0.13636363636363635</v>
      </c>
      <c r="Z94">
        <f t="shared" si="91"/>
        <v>0</v>
      </c>
      <c r="AC94">
        <f t="shared" si="91"/>
        <v>0</v>
      </c>
      <c r="AD94">
        <f t="shared" si="91"/>
        <v>7.2727272727272724E-2</v>
      </c>
      <c r="AE94">
        <f t="shared" si="91"/>
        <v>0</v>
      </c>
      <c r="AF94">
        <f t="shared" si="91"/>
        <v>0.19090909090909092</v>
      </c>
      <c r="AG94">
        <f t="shared" si="91"/>
        <v>0</v>
      </c>
      <c r="AH94">
        <f t="shared" si="91"/>
        <v>0</v>
      </c>
    </row>
    <row r="95" spans="1:34" x14ac:dyDescent="0.3">
      <c r="A95">
        <v>4</v>
      </c>
      <c r="B95">
        <v>10</v>
      </c>
      <c r="C95" t="s">
        <v>24</v>
      </c>
      <c r="D95">
        <f t="shared" ref="D95:AH95" si="92" xml:space="preserve"> D$6*D32/$AK32</f>
        <v>0</v>
      </c>
      <c r="E95">
        <f t="shared" si="92"/>
        <v>3.8834951456310676E-2</v>
      </c>
      <c r="F95">
        <f t="shared" si="92"/>
        <v>3.8834951456310676E-2</v>
      </c>
      <c r="G95">
        <f t="shared" si="92"/>
        <v>0</v>
      </c>
      <c r="H95">
        <f t="shared" si="92"/>
        <v>0</v>
      </c>
      <c r="J95">
        <f t="shared" si="92"/>
        <v>0</v>
      </c>
      <c r="K95">
        <f t="shared" si="92"/>
        <v>9.7087378640776691E-3</v>
      </c>
      <c r="L95">
        <f t="shared" si="92"/>
        <v>3.8834951456310676E-2</v>
      </c>
      <c r="M95">
        <f t="shared" si="92"/>
        <v>0.23300970873786409</v>
      </c>
      <c r="N95">
        <f t="shared" si="92"/>
        <v>5.8252427184466021E-2</v>
      </c>
      <c r="O95">
        <f t="shared" si="92"/>
        <v>3.8834951456310676E-2</v>
      </c>
      <c r="Q95">
        <f t="shared" si="92"/>
        <v>0</v>
      </c>
      <c r="R95">
        <f t="shared" si="92"/>
        <v>0.1553398058252427</v>
      </c>
      <c r="S95">
        <f t="shared" si="92"/>
        <v>0.58252427184466016</v>
      </c>
      <c r="T95">
        <f t="shared" si="92"/>
        <v>0</v>
      </c>
      <c r="U95">
        <f t="shared" si="92"/>
        <v>0</v>
      </c>
      <c r="W95">
        <f t="shared" si="92"/>
        <v>7.7669902912621352E-2</v>
      </c>
      <c r="X95">
        <f t="shared" si="92"/>
        <v>0.23300970873786409</v>
      </c>
      <c r="Y95">
        <f t="shared" si="92"/>
        <v>0</v>
      </c>
      <c r="Z95">
        <f t="shared" si="92"/>
        <v>0</v>
      </c>
      <c r="AC95">
        <f t="shared" si="92"/>
        <v>1.9417475728155338E-2</v>
      </c>
      <c r="AD95">
        <f t="shared" si="92"/>
        <v>1.0097087378640777</v>
      </c>
      <c r="AE95">
        <f t="shared" si="92"/>
        <v>0</v>
      </c>
      <c r="AF95">
        <f t="shared" si="92"/>
        <v>0</v>
      </c>
      <c r="AG95">
        <f t="shared" si="92"/>
        <v>2.9126213592233011E-2</v>
      </c>
      <c r="AH95">
        <f t="shared" si="92"/>
        <v>0</v>
      </c>
    </row>
    <row r="96" spans="1:34" x14ac:dyDescent="0.3">
      <c r="A96">
        <v>4</v>
      </c>
      <c r="B96">
        <v>11</v>
      </c>
      <c r="C96" t="s">
        <v>25</v>
      </c>
      <c r="D96">
        <f t="shared" ref="D96:AH96" si="93" xml:space="preserve"> D$6*D33/$AK33</f>
        <v>0</v>
      </c>
      <c r="E96">
        <f t="shared" si="93"/>
        <v>0</v>
      </c>
      <c r="F96">
        <f t="shared" si="93"/>
        <v>1.8181818181818181E-2</v>
      </c>
      <c r="G96">
        <f t="shared" si="93"/>
        <v>0</v>
      </c>
      <c r="H96">
        <f t="shared" si="93"/>
        <v>0</v>
      </c>
      <c r="J96">
        <f t="shared" si="93"/>
        <v>0</v>
      </c>
      <c r="K96">
        <f t="shared" si="93"/>
        <v>0</v>
      </c>
      <c r="L96">
        <f t="shared" si="93"/>
        <v>2.7272727272727271E-2</v>
      </c>
      <c r="M96">
        <f t="shared" si="93"/>
        <v>3.6363636363636362E-2</v>
      </c>
      <c r="N96">
        <f t="shared" si="93"/>
        <v>5.4545454545454543E-2</v>
      </c>
      <c r="O96">
        <f t="shared" si="93"/>
        <v>0</v>
      </c>
      <c r="Q96">
        <f t="shared" si="93"/>
        <v>0</v>
      </c>
      <c r="R96">
        <f t="shared" si="93"/>
        <v>0</v>
      </c>
      <c r="S96">
        <f t="shared" si="93"/>
        <v>4.5454545454545456E-2</v>
      </c>
      <c r="T96">
        <f t="shared" si="93"/>
        <v>0</v>
      </c>
      <c r="U96">
        <f t="shared" si="93"/>
        <v>9.0909090909090912E-2</v>
      </c>
      <c r="W96">
        <f t="shared" si="93"/>
        <v>0.18181818181818182</v>
      </c>
      <c r="X96">
        <f t="shared" si="93"/>
        <v>0.18181818181818182</v>
      </c>
      <c r="Y96">
        <f t="shared" si="93"/>
        <v>4.5454545454545456E-2</v>
      </c>
      <c r="Z96">
        <f t="shared" si="93"/>
        <v>0</v>
      </c>
      <c r="AC96">
        <f t="shared" si="93"/>
        <v>0</v>
      </c>
      <c r="AD96">
        <f t="shared" si="93"/>
        <v>1.8181818181818181E-2</v>
      </c>
      <c r="AE96">
        <f t="shared" si="93"/>
        <v>0</v>
      </c>
      <c r="AF96">
        <f t="shared" si="93"/>
        <v>0.81818181818181823</v>
      </c>
      <c r="AG96">
        <f t="shared" si="93"/>
        <v>1.5272727272727273</v>
      </c>
      <c r="AH96">
        <f t="shared" si="93"/>
        <v>0</v>
      </c>
    </row>
    <row r="97" spans="1:34" x14ac:dyDescent="0.3">
      <c r="A97">
        <v>4</v>
      </c>
      <c r="B97">
        <v>12</v>
      </c>
      <c r="C97" t="s">
        <v>26</v>
      </c>
      <c r="D97">
        <f t="shared" ref="D97:AH97" si="94" xml:space="preserve"> D$6*D34/$AK34</f>
        <v>0</v>
      </c>
      <c r="E97">
        <f t="shared" si="94"/>
        <v>0.25</v>
      </c>
      <c r="F97">
        <f t="shared" si="94"/>
        <v>7.1428571428571425E-2</v>
      </c>
      <c r="G97">
        <f t="shared" si="94"/>
        <v>0</v>
      </c>
      <c r="H97">
        <f t="shared" si="94"/>
        <v>0</v>
      </c>
      <c r="J97">
        <f t="shared" si="94"/>
        <v>0</v>
      </c>
      <c r="K97">
        <f t="shared" si="94"/>
        <v>0</v>
      </c>
      <c r="L97">
        <f t="shared" si="94"/>
        <v>8.9285714285714281E-3</v>
      </c>
      <c r="M97">
        <f t="shared" si="94"/>
        <v>0.32142857142857145</v>
      </c>
      <c r="N97">
        <f t="shared" si="94"/>
        <v>5.3571428571428568E-2</v>
      </c>
      <c r="O97">
        <f t="shared" si="94"/>
        <v>0</v>
      </c>
      <c r="Q97">
        <f t="shared" si="94"/>
        <v>0</v>
      </c>
      <c r="R97">
        <f t="shared" si="94"/>
        <v>0</v>
      </c>
      <c r="S97">
        <f t="shared" si="94"/>
        <v>8.9285714285714288E-2</v>
      </c>
      <c r="T97">
        <f t="shared" si="94"/>
        <v>0</v>
      </c>
      <c r="U97">
        <f t="shared" si="94"/>
        <v>0</v>
      </c>
      <c r="W97">
        <f t="shared" si="94"/>
        <v>0</v>
      </c>
      <c r="X97">
        <f t="shared" si="94"/>
        <v>0</v>
      </c>
      <c r="Y97">
        <f t="shared" si="94"/>
        <v>0</v>
      </c>
      <c r="Z97">
        <f t="shared" si="94"/>
        <v>0</v>
      </c>
      <c r="AC97">
        <f t="shared" si="94"/>
        <v>1.7857142857142856E-2</v>
      </c>
      <c r="AD97">
        <f t="shared" si="94"/>
        <v>3.5714285714285712E-2</v>
      </c>
      <c r="AE97">
        <f t="shared" si="94"/>
        <v>0</v>
      </c>
      <c r="AF97">
        <f t="shared" si="94"/>
        <v>1.6875</v>
      </c>
      <c r="AG97">
        <f t="shared" si="94"/>
        <v>0.10714285714285714</v>
      </c>
      <c r="AH97">
        <f t="shared" si="94"/>
        <v>0</v>
      </c>
    </row>
    <row r="98" spans="1:34" x14ac:dyDescent="0.3">
      <c r="A98">
        <v>4</v>
      </c>
      <c r="B98">
        <v>16</v>
      </c>
      <c r="C98" t="s">
        <v>30</v>
      </c>
      <c r="D98">
        <f t="shared" ref="D98:AH98" si="95" xml:space="preserve"> D$6*D35/$AK35</f>
        <v>0</v>
      </c>
      <c r="E98">
        <f t="shared" si="95"/>
        <v>4.1666666666666664E-2</v>
      </c>
      <c r="F98">
        <f t="shared" si="95"/>
        <v>0</v>
      </c>
      <c r="G98">
        <f t="shared" si="95"/>
        <v>6.25E-2</v>
      </c>
      <c r="H98">
        <f t="shared" si="95"/>
        <v>0</v>
      </c>
      <c r="J98">
        <f t="shared" si="95"/>
        <v>0</v>
      </c>
      <c r="K98">
        <f t="shared" si="95"/>
        <v>1.0416666666666666E-2</v>
      </c>
      <c r="L98">
        <f t="shared" si="95"/>
        <v>0.11458333333333333</v>
      </c>
      <c r="M98">
        <f t="shared" si="95"/>
        <v>0.16666666666666666</v>
      </c>
      <c r="N98">
        <f t="shared" si="95"/>
        <v>8.3333333333333329E-2</v>
      </c>
      <c r="O98">
        <f t="shared" si="95"/>
        <v>0</v>
      </c>
      <c r="Q98">
        <f t="shared" si="95"/>
        <v>0</v>
      </c>
      <c r="R98">
        <f t="shared" si="95"/>
        <v>0.125</v>
      </c>
      <c r="S98">
        <f t="shared" si="95"/>
        <v>5.2083333333333336E-2</v>
      </c>
      <c r="T98">
        <f t="shared" si="95"/>
        <v>0</v>
      </c>
      <c r="U98">
        <f t="shared" si="95"/>
        <v>0.10416666666666667</v>
      </c>
      <c r="W98">
        <f t="shared" si="95"/>
        <v>0</v>
      </c>
      <c r="X98">
        <f t="shared" si="95"/>
        <v>0</v>
      </c>
      <c r="Y98">
        <f t="shared" si="95"/>
        <v>0</v>
      </c>
      <c r="Z98">
        <f t="shared" si="95"/>
        <v>0</v>
      </c>
      <c r="AC98">
        <f t="shared" si="95"/>
        <v>6.25E-2</v>
      </c>
      <c r="AD98">
        <f t="shared" si="95"/>
        <v>0.58333333333333337</v>
      </c>
      <c r="AE98">
        <f t="shared" si="95"/>
        <v>0</v>
      </c>
      <c r="AF98">
        <f t="shared" si="95"/>
        <v>0.34375</v>
      </c>
      <c r="AG98">
        <f t="shared" si="95"/>
        <v>0.53125</v>
      </c>
      <c r="AH98">
        <f t="shared" si="95"/>
        <v>9.375E-2</v>
      </c>
    </row>
    <row r="99" spans="1:34" x14ac:dyDescent="0.3">
      <c r="A99">
        <v>4</v>
      </c>
      <c r="B99">
        <v>17</v>
      </c>
      <c r="C99" t="s">
        <v>31</v>
      </c>
      <c r="D99">
        <f t="shared" ref="D99:AH99" si="96" xml:space="preserve"> D$6*D36/$AK36</f>
        <v>0</v>
      </c>
      <c r="E99">
        <f t="shared" si="96"/>
        <v>0</v>
      </c>
      <c r="F99">
        <f t="shared" si="96"/>
        <v>0.04</v>
      </c>
      <c r="G99">
        <f t="shared" si="96"/>
        <v>0</v>
      </c>
      <c r="H99">
        <f t="shared" si="96"/>
        <v>0</v>
      </c>
      <c r="J99">
        <f t="shared" si="96"/>
        <v>0</v>
      </c>
      <c r="K99">
        <f t="shared" si="96"/>
        <v>0.03</v>
      </c>
      <c r="L99">
        <f t="shared" si="96"/>
        <v>0.11</v>
      </c>
      <c r="M99">
        <f t="shared" si="96"/>
        <v>0.2</v>
      </c>
      <c r="N99">
        <f t="shared" si="96"/>
        <v>0.72</v>
      </c>
      <c r="O99">
        <f t="shared" si="96"/>
        <v>0</v>
      </c>
      <c r="Q99">
        <f t="shared" si="96"/>
        <v>0</v>
      </c>
      <c r="R99">
        <f t="shared" si="96"/>
        <v>0.04</v>
      </c>
      <c r="S99">
        <f t="shared" si="96"/>
        <v>0.15</v>
      </c>
      <c r="T99">
        <f t="shared" si="96"/>
        <v>0</v>
      </c>
      <c r="U99">
        <f t="shared" si="96"/>
        <v>0</v>
      </c>
      <c r="W99">
        <f t="shared" si="96"/>
        <v>0</v>
      </c>
      <c r="X99">
        <f t="shared" si="96"/>
        <v>0</v>
      </c>
      <c r="Y99">
        <f t="shared" si="96"/>
        <v>0</v>
      </c>
      <c r="Z99">
        <f t="shared" si="96"/>
        <v>0</v>
      </c>
      <c r="AC99">
        <f t="shared" si="96"/>
        <v>0</v>
      </c>
      <c r="AD99">
        <f t="shared" si="96"/>
        <v>0.02</v>
      </c>
      <c r="AE99">
        <f t="shared" si="96"/>
        <v>0</v>
      </c>
      <c r="AF99">
        <f t="shared" si="96"/>
        <v>0.84</v>
      </c>
      <c r="AG99">
        <f t="shared" si="96"/>
        <v>0.15</v>
      </c>
      <c r="AH99">
        <f t="shared" si="96"/>
        <v>0</v>
      </c>
    </row>
    <row r="100" spans="1:34" x14ac:dyDescent="0.3">
      <c r="A100">
        <v>4</v>
      </c>
      <c r="B100">
        <v>18</v>
      </c>
      <c r="C100" t="s">
        <v>32</v>
      </c>
      <c r="D100">
        <f t="shared" ref="D100:AH100" si="97" xml:space="preserve"> D$6*D37/$AK37</f>
        <v>0</v>
      </c>
      <c r="E100">
        <f t="shared" si="97"/>
        <v>1.7543859649122806E-2</v>
      </c>
      <c r="F100">
        <f t="shared" si="97"/>
        <v>5.2631578947368418E-2</v>
      </c>
      <c r="G100">
        <f t="shared" si="97"/>
        <v>0</v>
      </c>
      <c r="H100">
        <f t="shared" si="97"/>
        <v>0</v>
      </c>
      <c r="J100">
        <f t="shared" si="97"/>
        <v>0</v>
      </c>
      <c r="K100">
        <f t="shared" si="97"/>
        <v>0</v>
      </c>
      <c r="L100">
        <f t="shared" si="97"/>
        <v>1.7543859649122806E-2</v>
      </c>
      <c r="M100">
        <f t="shared" si="97"/>
        <v>1.3157894736842106</v>
      </c>
      <c r="N100">
        <f t="shared" si="97"/>
        <v>5.2631578947368418E-2</v>
      </c>
      <c r="O100">
        <f t="shared" si="97"/>
        <v>0</v>
      </c>
      <c r="Q100">
        <f t="shared" si="97"/>
        <v>0</v>
      </c>
      <c r="R100">
        <f t="shared" si="97"/>
        <v>3.5087719298245612E-2</v>
      </c>
      <c r="S100">
        <f t="shared" si="97"/>
        <v>0.21929824561403508</v>
      </c>
      <c r="T100">
        <f t="shared" si="97"/>
        <v>0</v>
      </c>
      <c r="U100">
        <f t="shared" si="97"/>
        <v>8.771929824561403E-2</v>
      </c>
      <c r="W100">
        <f t="shared" si="97"/>
        <v>0</v>
      </c>
      <c r="X100">
        <f t="shared" si="97"/>
        <v>0</v>
      </c>
      <c r="Y100">
        <f t="shared" si="97"/>
        <v>0</v>
      </c>
      <c r="Z100">
        <f t="shared" si="97"/>
        <v>0</v>
      </c>
      <c r="AC100">
        <f t="shared" si="97"/>
        <v>0</v>
      </c>
      <c r="AD100">
        <f t="shared" si="97"/>
        <v>0.14035087719298245</v>
      </c>
      <c r="AE100">
        <f t="shared" si="97"/>
        <v>0</v>
      </c>
      <c r="AF100">
        <f t="shared" si="97"/>
        <v>0.10526315789473684</v>
      </c>
      <c r="AG100">
        <f t="shared" si="97"/>
        <v>7.8947368421052627E-2</v>
      </c>
      <c r="AH100">
        <f t="shared" si="97"/>
        <v>0.18421052631578946</v>
      </c>
    </row>
    <row r="101" spans="1:34" x14ac:dyDescent="0.3">
      <c r="A101" s="37" t="s">
        <v>216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41"/>
      <c r="AB101" s="41"/>
      <c r="AC101" s="40"/>
      <c r="AD101" s="41"/>
      <c r="AE101" s="41"/>
      <c r="AF101" s="41"/>
      <c r="AG101" s="41"/>
      <c r="AH101" s="41"/>
    </row>
    <row r="102" spans="1:34" x14ac:dyDescent="0.3">
      <c r="A102">
        <v>2</v>
      </c>
      <c r="B102">
        <v>1</v>
      </c>
      <c r="C102" t="s">
        <v>15</v>
      </c>
      <c r="D102">
        <f xml:space="preserve"> D$6*D8/($AB8-SUM($J8:$L8))</f>
        <v>0</v>
      </c>
      <c r="E102">
        <f t="shared" ref="E102:Z110" si="98" xml:space="preserve"> E$6*E8/($AB8-SUM($J8:$L8))</f>
        <v>0.25</v>
      </c>
      <c r="F102">
        <f t="shared" si="98"/>
        <v>0.125</v>
      </c>
      <c r="G102">
        <f t="shared" si="98"/>
        <v>0.1875</v>
      </c>
      <c r="H102">
        <f t="shared" si="98"/>
        <v>0.5</v>
      </c>
      <c r="M102">
        <f t="shared" si="98"/>
        <v>0.875</v>
      </c>
      <c r="N102">
        <f t="shared" si="98"/>
        <v>0</v>
      </c>
      <c r="O102">
        <f t="shared" si="98"/>
        <v>0</v>
      </c>
      <c r="Q102">
        <f t="shared" si="98"/>
        <v>0</v>
      </c>
      <c r="R102">
        <f t="shared" si="98"/>
        <v>0.25</v>
      </c>
      <c r="S102">
        <f t="shared" si="98"/>
        <v>0</v>
      </c>
      <c r="T102">
        <f t="shared" si="98"/>
        <v>0</v>
      </c>
      <c r="U102">
        <f t="shared" si="98"/>
        <v>0.3125</v>
      </c>
      <c r="W102">
        <f t="shared" si="98"/>
        <v>0</v>
      </c>
      <c r="X102">
        <f t="shared" si="98"/>
        <v>0.25</v>
      </c>
      <c r="Y102">
        <f t="shared" si="98"/>
        <v>0</v>
      </c>
      <c r="Z102">
        <f t="shared" si="98"/>
        <v>0</v>
      </c>
      <c r="AC102" s="41"/>
      <c r="AD102" s="41"/>
      <c r="AE102" s="41"/>
      <c r="AF102" s="41"/>
      <c r="AG102" s="41"/>
      <c r="AH102" s="41"/>
    </row>
    <row r="103" spans="1:34" x14ac:dyDescent="0.3">
      <c r="A103">
        <v>2</v>
      </c>
      <c r="B103">
        <v>2</v>
      </c>
      <c r="C103" t="s">
        <v>16</v>
      </c>
      <c r="D103">
        <f t="shared" ref="D103:S131" si="99" xml:space="preserve"> D$6*D9/($AB9-SUM($J9:$L9))</f>
        <v>0</v>
      </c>
      <c r="E103">
        <f t="shared" si="99"/>
        <v>0.11764705882352941</v>
      </c>
      <c r="F103">
        <f t="shared" si="99"/>
        <v>0.11764705882352941</v>
      </c>
      <c r="G103">
        <f t="shared" si="99"/>
        <v>0</v>
      </c>
      <c r="H103">
        <f t="shared" si="99"/>
        <v>0</v>
      </c>
      <c r="M103">
        <f t="shared" si="99"/>
        <v>1.0588235294117647</v>
      </c>
      <c r="N103">
        <f t="shared" si="99"/>
        <v>0.11764705882352941</v>
      </c>
      <c r="O103">
        <f t="shared" si="99"/>
        <v>0</v>
      </c>
      <c r="Q103">
        <f t="shared" si="99"/>
        <v>0</v>
      </c>
      <c r="R103">
        <f t="shared" si="99"/>
        <v>0</v>
      </c>
      <c r="S103">
        <f t="shared" si="99"/>
        <v>0</v>
      </c>
      <c r="T103">
        <f t="shared" si="98"/>
        <v>0</v>
      </c>
      <c r="U103">
        <f t="shared" si="98"/>
        <v>1.4705882352941178</v>
      </c>
      <c r="W103">
        <f t="shared" si="98"/>
        <v>0</v>
      </c>
      <c r="X103">
        <f t="shared" si="98"/>
        <v>0</v>
      </c>
      <c r="Y103">
        <f t="shared" si="98"/>
        <v>0</v>
      </c>
      <c r="Z103">
        <f t="shared" si="98"/>
        <v>0</v>
      </c>
      <c r="AC103" s="41"/>
      <c r="AD103" s="41"/>
      <c r="AE103" s="41"/>
      <c r="AF103" s="41"/>
      <c r="AG103" s="41"/>
      <c r="AH103" s="41"/>
    </row>
    <row r="104" spans="1:34" x14ac:dyDescent="0.3">
      <c r="A104">
        <v>2</v>
      </c>
      <c r="B104">
        <v>3</v>
      </c>
      <c r="C104" t="s">
        <v>17</v>
      </c>
      <c r="D104">
        <f t="shared" si="99"/>
        <v>0</v>
      </c>
      <c r="E104">
        <f t="shared" si="98"/>
        <v>0.46153846153846156</v>
      </c>
      <c r="F104">
        <f t="shared" si="98"/>
        <v>0.15384615384615385</v>
      </c>
      <c r="G104">
        <f t="shared" si="98"/>
        <v>0</v>
      </c>
      <c r="H104">
        <f t="shared" si="98"/>
        <v>0</v>
      </c>
      <c r="M104">
        <f t="shared" si="98"/>
        <v>1.2307692307692308</v>
      </c>
      <c r="N104">
        <f t="shared" si="98"/>
        <v>0</v>
      </c>
      <c r="O104">
        <f t="shared" si="98"/>
        <v>0</v>
      </c>
      <c r="Q104">
        <f t="shared" si="98"/>
        <v>0</v>
      </c>
      <c r="R104">
        <f t="shared" si="98"/>
        <v>0.30769230769230771</v>
      </c>
      <c r="S104">
        <f t="shared" si="98"/>
        <v>0</v>
      </c>
      <c r="T104">
        <f t="shared" si="98"/>
        <v>0</v>
      </c>
      <c r="U104">
        <f t="shared" si="98"/>
        <v>0</v>
      </c>
      <c r="W104">
        <f t="shared" si="98"/>
        <v>0</v>
      </c>
      <c r="X104">
        <f t="shared" si="98"/>
        <v>0</v>
      </c>
      <c r="Y104">
        <f t="shared" si="98"/>
        <v>0</v>
      </c>
      <c r="Z104">
        <f t="shared" si="98"/>
        <v>0</v>
      </c>
      <c r="AC104" s="41"/>
      <c r="AD104" s="41"/>
      <c r="AE104" s="41"/>
      <c r="AF104" s="41"/>
      <c r="AG104" s="41"/>
      <c r="AH104" s="41"/>
    </row>
    <row r="105" spans="1:34" x14ac:dyDescent="0.3">
      <c r="A105">
        <v>2</v>
      </c>
      <c r="B105">
        <v>4</v>
      </c>
      <c r="C105" t="s">
        <v>18</v>
      </c>
      <c r="D105">
        <f t="shared" si="99"/>
        <v>0</v>
      </c>
      <c r="E105">
        <f t="shared" si="98"/>
        <v>0</v>
      </c>
      <c r="F105">
        <f t="shared" si="98"/>
        <v>0.6</v>
      </c>
      <c r="G105">
        <f t="shared" si="98"/>
        <v>0</v>
      </c>
      <c r="H105">
        <f t="shared" si="98"/>
        <v>0</v>
      </c>
      <c r="M105">
        <f t="shared" si="98"/>
        <v>1</v>
      </c>
      <c r="N105">
        <f t="shared" si="98"/>
        <v>6.6666666666666666E-2</v>
      </c>
      <c r="O105">
        <f t="shared" si="98"/>
        <v>0</v>
      </c>
      <c r="Q105">
        <f t="shared" si="98"/>
        <v>0</v>
      </c>
      <c r="R105">
        <f t="shared" si="98"/>
        <v>0</v>
      </c>
      <c r="S105">
        <f t="shared" si="98"/>
        <v>0.16666666666666666</v>
      </c>
      <c r="T105">
        <f t="shared" si="98"/>
        <v>0</v>
      </c>
      <c r="U105">
        <f t="shared" si="98"/>
        <v>0.16666666666666666</v>
      </c>
      <c r="W105">
        <f t="shared" si="98"/>
        <v>0</v>
      </c>
      <c r="X105">
        <f t="shared" si="98"/>
        <v>0.4</v>
      </c>
      <c r="Y105">
        <f t="shared" si="98"/>
        <v>0</v>
      </c>
      <c r="Z105">
        <f t="shared" si="98"/>
        <v>0</v>
      </c>
      <c r="AC105" s="41"/>
      <c r="AD105" s="41"/>
      <c r="AE105" s="41"/>
      <c r="AF105" s="41"/>
      <c r="AG105" s="41"/>
      <c r="AH105" s="41"/>
    </row>
    <row r="106" spans="1:34" x14ac:dyDescent="0.3">
      <c r="A106">
        <v>2</v>
      </c>
      <c r="B106">
        <v>5</v>
      </c>
      <c r="C106" t="s">
        <v>19</v>
      </c>
      <c r="D106">
        <f t="shared" si="99"/>
        <v>0</v>
      </c>
      <c r="E106">
        <f t="shared" si="98"/>
        <v>0.30303030303030304</v>
      </c>
      <c r="F106">
        <f t="shared" si="98"/>
        <v>0.18181818181818182</v>
      </c>
      <c r="G106">
        <f t="shared" si="98"/>
        <v>0</v>
      </c>
      <c r="H106">
        <f t="shared" si="98"/>
        <v>0</v>
      </c>
      <c r="M106">
        <f t="shared" si="98"/>
        <v>1.0909090909090908</v>
      </c>
      <c r="N106">
        <f t="shared" si="98"/>
        <v>6.0606060606060608E-2</v>
      </c>
      <c r="O106">
        <f t="shared" si="98"/>
        <v>0</v>
      </c>
      <c r="Q106">
        <f t="shared" si="98"/>
        <v>0</v>
      </c>
      <c r="R106">
        <f t="shared" si="98"/>
        <v>0.48484848484848486</v>
      </c>
      <c r="S106">
        <f t="shared" si="98"/>
        <v>0.15151515151515152</v>
      </c>
      <c r="T106">
        <f t="shared" si="98"/>
        <v>0</v>
      </c>
      <c r="U106">
        <f t="shared" si="98"/>
        <v>0</v>
      </c>
      <c r="W106">
        <f t="shared" si="98"/>
        <v>0</v>
      </c>
      <c r="X106">
        <f t="shared" si="98"/>
        <v>0.12121212121212122</v>
      </c>
      <c r="Y106">
        <f t="shared" si="98"/>
        <v>0</v>
      </c>
      <c r="Z106">
        <f t="shared" si="98"/>
        <v>0</v>
      </c>
      <c r="AC106" s="41"/>
      <c r="AD106" s="41"/>
      <c r="AE106" s="41"/>
      <c r="AF106" s="41"/>
      <c r="AG106" s="41"/>
      <c r="AH106" s="41"/>
    </row>
    <row r="107" spans="1:34" x14ac:dyDescent="0.3">
      <c r="A107">
        <v>2</v>
      </c>
      <c r="B107">
        <v>6</v>
      </c>
      <c r="C107" t="s">
        <v>20</v>
      </c>
      <c r="D107">
        <f t="shared" si="99"/>
        <v>0</v>
      </c>
      <c r="E107">
        <f t="shared" si="98"/>
        <v>0.2</v>
      </c>
      <c r="F107">
        <f t="shared" si="98"/>
        <v>0.1</v>
      </c>
      <c r="G107">
        <f t="shared" si="98"/>
        <v>0</v>
      </c>
      <c r="H107">
        <f t="shared" si="98"/>
        <v>0</v>
      </c>
      <c r="M107">
        <f t="shared" si="98"/>
        <v>0.7</v>
      </c>
      <c r="N107">
        <f t="shared" si="98"/>
        <v>0.5</v>
      </c>
      <c r="O107">
        <f t="shared" si="98"/>
        <v>0</v>
      </c>
      <c r="Q107">
        <f t="shared" si="98"/>
        <v>0</v>
      </c>
      <c r="R107">
        <f t="shared" si="98"/>
        <v>0</v>
      </c>
      <c r="S107">
        <f t="shared" si="98"/>
        <v>1.25</v>
      </c>
      <c r="T107">
        <f t="shared" si="98"/>
        <v>0</v>
      </c>
      <c r="U107">
        <f t="shared" si="98"/>
        <v>0</v>
      </c>
      <c r="W107">
        <f t="shared" si="98"/>
        <v>0</v>
      </c>
      <c r="X107">
        <f t="shared" si="98"/>
        <v>0</v>
      </c>
      <c r="Y107">
        <f t="shared" si="98"/>
        <v>0</v>
      </c>
      <c r="Z107">
        <f t="shared" si="98"/>
        <v>0</v>
      </c>
      <c r="AC107" s="41"/>
      <c r="AD107" s="41"/>
      <c r="AE107" s="41"/>
      <c r="AF107" s="41"/>
      <c r="AG107" s="41"/>
      <c r="AH107" s="41"/>
    </row>
    <row r="108" spans="1:34" x14ac:dyDescent="0.3">
      <c r="A108">
        <v>2</v>
      </c>
      <c r="B108">
        <v>7</v>
      </c>
      <c r="C108" t="s">
        <v>21</v>
      </c>
      <c r="D108">
        <f t="shared" si="99"/>
        <v>0</v>
      </c>
      <c r="E108">
        <f t="shared" si="98"/>
        <v>0.15094339622641509</v>
      </c>
      <c r="F108">
        <f t="shared" si="98"/>
        <v>0.45283018867924529</v>
      </c>
      <c r="G108">
        <f t="shared" si="98"/>
        <v>0</v>
      </c>
      <c r="H108">
        <f t="shared" si="98"/>
        <v>0</v>
      </c>
      <c r="M108">
        <f t="shared" si="98"/>
        <v>0.98113207547169812</v>
      </c>
      <c r="N108">
        <f t="shared" si="98"/>
        <v>7.5471698113207544E-2</v>
      </c>
      <c r="O108">
        <f t="shared" si="98"/>
        <v>0</v>
      </c>
      <c r="Q108">
        <f t="shared" si="98"/>
        <v>0</v>
      </c>
      <c r="R108">
        <f t="shared" si="98"/>
        <v>0.37735849056603776</v>
      </c>
      <c r="S108">
        <f t="shared" si="98"/>
        <v>0</v>
      </c>
      <c r="T108">
        <f t="shared" si="98"/>
        <v>0</v>
      </c>
      <c r="U108">
        <f t="shared" si="98"/>
        <v>0.18867924528301888</v>
      </c>
      <c r="W108">
        <f t="shared" si="98"/>
        <v>0</v>
      </c>
      <c r="X108">
        <f t="shared" si="98"/>
        <v>0.15094339622641509</v>
      </c>
      <c r="Y108">
        <f t="shared" si="98"/>
        <v>0</v>
      </c>
      <c r="Z108">
        <f t="shared" si="98"/>
        <v>0</v>
      </c>
      <c r="AC108" s="41"/>
      <c r="AD108" s="41"/>
      <c r="AE108" s="41"/>
      <c r="AF108" s="41"/>
      <c r="AG108" s="41"/>
      <c r="AH108" s="41"/>
    </row>
    <row r="109" spans="1:34" x14ac:dyDescent="0.3">
      <c r="A109">
        <v>2</v>
      </c>
      <c r="B109">
        <v>8</v>
      </c>
      <c r="C109" t="s">
        <v>22</v>
      </c>
      <c r="D109">
        <f t="shared" si="99"/>
        <v>0</v>
      </c>
      <c r="E109">
        <f t="shared" si="98"/>
        <v>0.24242424242424243</v>
      </c>
      <c r="F109">
        <f t="shared" si="98"/>
        <v>0.42424242424242425</v>
      </c>
      <c r="G109">
        <f t="shared" si="98"/>
        <v>0</v>
      </c>
      <c r="H109">
        <f t="shared" si="98"/>
        <v>0</v>
      </c>
      <c r="M109">
        <f t="shared" si="98"/>
        <v>0.72727272727272729</v>
      </c>
      <c r="N109">
        <f t="shared" si="98"/>
        <v>0.12121212121212122</v>
      </c>
      <c r="O109">
        <f t="shared" si="98"/>
        <v>0</v>
      </c>
      <c r="Q109">
        <f t="shared" si="98"/>
        <v>0</v>
      </c>
      <c r="R109">
        <f t="shared" si="98"/>
        <v>0.60606060606060608</v>
      </c>
      <c r="S109">
        <f t="shared" si="98"/>
        <v>0.15151515151515152</v>
      </c>
      <c r="T109">
        <f t="shared" si="98"/>
        <v>0</v>
      </c>
      <c r="U109">
        <f t="shared" si="98"/>
        <v>0.15151515151515152</v>
      </c>
      <c r="W109">
        <f t="shared" si="98"/>
        <v>0</v>
      </c>
      <c r="X109">
        <f t="shared" si="98"/>
        <v>0.12121212121212122</v>
      </c>
      <c r="Y109">
        <f t="shared" si="98"/>
        <v>0</v>
      </c>
      <c r="Z109">
        <f t="shared" si="98"/>
        <v>0</v>
      </c>
      <c r="AC109" s="41"/>
      <c r="AD109" s="41"/>
      <c r="AE109" s="41"/>
      <c r="AF109" s="41"/>
      <c r="AG109" s="41"/>
      <c r="AH109" s="41"/>
    </row>
    <row r="110" spans="1:34" x14ac:dyDescent="0.3">
      <c r="A110">
        <v>2</v>
      </c>
      <c r="B110">
        <v>9</v>
      </c>
      <c r="C110" t="s">
        <v>23</v>
      </c>
      <c r="D110">
        <f t="shared" si="99"/>
        <v>0</v>
      </c>
      <c r="E110">
        <f t="shared" si="98"/>
        <v>0.84057971014492749</v>
      </c>
      <c r="F110">
        <f t="shared" si="98"/>
        <v>0.2318840579710145</v>
      </c>
      <c r="G110">
        <f t="shared" si="98"/>
        <v>0</v>
      </c>
      <c r="H110">
        <f t="shared" si="98"/>
        <v>0</v>
      </c>
      <c r="M110">
        <f t="shared" si="98"/>
        <v>0.89855072463768115</v>
      </c>
      <c r="N110">
        <f t="shared" si="98"/>
        <v>0</v>
      </c>
      <c r="O110">
        <f t="shared" si="98"/>
        <v>0</v>
      </c>
      <c r="Q110">
        <f t="shared" si="98"/>
        <v>0</v>
      </c>
      <c r="R110">
        <f t="shared" si="98"/>
        <v>0</v>
      </c>
      <c r="S110">
        <f t="shared" si="98"/>
        <v>7.2463768115942032E-2</v>
      </c>
      <c r="T110">
        <f t="shared" si="98"/>
        <v>0</v>
      </c>
      <c r="U110">
        <f t="shared" si="98"/>
        <v>0</v>
      </c>
      <c r="W110">
        <f t="shared" si="98"/>
        <v>0</v>
      </c>
      <c r="X110">
        <f t="shared" si="98"/>
        <v>0</v>
      </c>
      <c r="Y110">
        <f t="shared" si="98"/>
        <v>0</v>
      </c>
      <c r="Z110">
        <f t="shared" si="98"/>
        <v>0</v>
      </c>
      <c r="AC110" s="41"/>
      <c r="AD110" s="41"/>
      <c r="AE110" s="41"/>
      <c r="AF110" s="41"/>
      <c r="AG110" s="41"/>
      <c r="AH110" s="41"/>
    </row>
    <row r="111" spans="1:34" x14ac:dyDescent="0.3">
      <c r="A111">
        <v>2</v>
      </c>
      <c r="B111">
        <v>10</v>
      </c>
      <c r="C111" t="s">
        <v>24</v>
      </c>
      <c r="D111">
        <f t="shared" si="99"/>
        <v>5.128205128205128E-2</v>
      </c>
      <c r="E111">
        <f t="shared" ref="E111:Z119" si="100" xml:space="preserve"> E$6*E17/($AB17-SUM($J17:$L17))</f>
        <v>5.128205128205128E-2</v>
      </c>
      <c r="F111">
        <f t="shared" si="100"/>
        <v>0.61538461538461542</v>
      </c>
      <c r="G111">
        <f t="shared" si="100"/>
        <v>0</v>
      </c>
      <c r="H111">
        <f t="shared" si="100"/>
        <v>0</v>
      </c>
      <c r="M111">
        <f t="shared" si="100"/>
        <v>0.97435897435897434</v>
      </c>
      <c r="N111">
        <f t="shared" si="100"/>
        <v>0.15384615384615385</v>
      </c>
      <c r="O111">
        <f t="shared" si="100"/>
        <v>0</v>
      </c>
      <c r="Q111">
        <f t="shared" si="100"/>
        <v>0</v>
      </c>
      <c r="R111">
        <f t="shared" si="100"/>
        <v>0.30769230769230771</v>
      </c>
      <c r="S111">
        <f t="shared" si="100"/>
        <v>0</v>
      </c>
      <c r="T111">
        <f t="shared" si="100"/>
        <v>0</v>
      </c>
      <c r="U111">
        <f t="shared" si="100"/>
        <v>0</v>
      </c>
      <c r="W111">
        <f t="shared" si="100"/>
        <v>0</v>
      </c>
      <c r="X111">
        <f t="shared" si="100"/>
        <v>0</v>
      </c>
      <c r="Y111">
        <f t="shared" si="100"/>
        <v>0</v>
      </c>
      <c r="Z111">
        <f t="shared" si="100"/>
        <v>0</v>
      </c>
      <c r="AC111" s="41"/>
      <c r="AD111" s="41"/>
      <c r="AE111" s="41"/>
      <c r="AF111" s="41"/>
      <c r="AG111" s="41"/>
      <c r="AH111" s="41"/>
    </row>
    <row r="112" spans="1:34" x14ac:dyDescent="0.3">
      <c r="A112">
        <v>2</v>
      </c>
      <c r="B112">
        <v>11</v>
      </c>
      <c r="C112" t="s">
        <v>25</v>
      </c>
      <c r="D112">
        <f t="shared" si="99"/>
        <v>0</v>
      </c>
      <c r="E112">
        <f t="shared" si="100"/>
        <v>0</v>
      </c>
      <c r="F112">
        <f t="shared" si="100"/>
        <v>0</v>
      </c>
      <c r="G112">
        <f t="shared" si="100"/>
        <v>0</v>
      </c>
      <c r="H112">
        <f t="shared" si="100"/>
        <v>0</v>
      </c>
      <c r="M112">
        <f t="shared" si="100"/>
        <v>1</v>
      </c>
      <c r="N112">
        <f t="shared" si="100"/>
        <v>0.21428571428571427</v>
      </c>
      <c r="O112">
        <f t="shared" si="100"/>
        <v>0</v>
      </c>
      <c r="Q112">
        <f t="shared" si="100"/>
        <v>0</v>
      </c>
      <c r="R112">
        <f t="shared" si="100"/>
        <v>0.42857142857142855</v>
      </c>
      <c r="S112">
        <f t="shared" si="100"/>
        <v>0</v>
      </c>
      <c r="T112">
        <f t="shared" si="100"/>
        <v>0.17857142857142858</v>
      </c>
      <c r="U112">
        <f t="shared" si="100"/>
        <v>0.5357142857142857</v>
      </c>
      <c r="W112">
        <f t="shared" si="100"/>
        <v>0</v>
      </c>
      <c r="X112">
        <f t="shared" si="100"/>
        <v>0.5714285714285714</v>
      </c>
      <c r="Y112">
        <f t="shared" si="100"/>
        <v>0</v>
      </c>
      <c r="Z112">
        <f t="shared" si="100"/>
        <v>0</v>
      </c>
      <c r="AC112" s="41"/>
      <c r="AD112" s="41"/>
      <c r="AE112" s="41"/>
      <c r="AF112" s="41"/>
      <c r="AG112" s="41"/>
      <c r="AH112" s="41"/>
    </row>
    <row r="113" spans="1:34" x14ac:dyDescent="0.3">
      <c r="A113">
        <v>2</v>
      </c>
      <c r="B113">
        <v>12</v>
      </c>
      <c r="C113" t="s">
        <v>26</v>
      </c>
      <c r="D113">
        <f t="shared" si="99"/>
        <v>0</v>
      </c>
      <c r="E113">
        <f t="shared" si="100"/>
        <v>0.35897435897435898</v>
      </c>
      <c r="F113">
        <f t="shared" si="100"/>
        <v>5.128205128205128E-2</v>
      </c>
      <c r="G113">
        <f t="shared" si="100"/>
        <v>0</v>
      </c>
      <c r="H113">
        <f t="shared" si="100"/>
        <v>0</v>
      </c>
      <c r="M113">
        <f t="shared" si="100"/>
        <v>1.3846153846153846</v>
      </c>
      <c r="N113">
        <f t="shared" si="100"/>
        <v>5.128205128205128E-2</v>
      </c>
      <c r="O113">
        <f t="shared" si="100"/>
        <v>0</v>
      </c>
      <c r="Q113">
        <f t="shared" si="100"/>
        <v>0</v>
      </c>
      <c r="R113">
        <f t="shared" si="100"/>
        <v>0.10256410256410256</v>
      </c>
      <c r="S113">
        <f t="shared" si="100"/>
        <v>0.25641025641025639</v>
      </c>
      <c r="T113">
        <f t="shared" si="100"/>
        <v>0</v>
      </c>
      <c r="U113">
        <f t="shared" si="100"/>
        <v>0</v>
      </c>
      <c r="W113">
        <f t="shared" si="100"/>
        <v>0</v>
      </c>
      <c r="X113">
        <f t="shared" si="100"/>
        <v>0</v>
      </c>
      <c r="Y113">
        <f t="shared" si="100"/>
        <v>0</v>
      </c>
      <c r="Z113">
        <f t="shared" si="100"/>
        <v>0</v>
      </c>
      <c r="AC113" s="41"/>
      <c r="AD113" s="41"/>
      <c r="AE113" s="41"/>
      <c r="AF113" s="41"/>
      <c r="AG113" s="41"/>
      <c r="AH113" s="41"/>
    </row>
    <row r="114" spans="1:34" x14ac:dyDescent="0.3">
      <c r="A114">
        <v>2</v>
      </c>
      <c r="B114">
        <v>13</v>
      </c>
      <c r="C114" t="s">
        <v>27</v>
      </c>
      <c r="D114">
        <f t="shared" si="99"/>
        <v>0</v>
      </c>
      <c r="E114">
        <f t="shared" si="100"/>
        <v>7.6923076923076927E-2</v>
      </c>
      <c r="F114">
        <f t="shared" si="100"/>
        <v>7.6923076923076927E-2</v>
      </c>
      <c r="G114">
        <f t="shared" si="100"/>
        <v>0</v>
      </c>
      <c r="H114">
        <f t="shared" si="100"/>
        <v>0</v>
      </c>
      <c r="M114">
        <f t="shared" si="100"/>
        <v>0.46153846153846156</v>
      </c>
      <c r="N114">
        <f t="shared" si="100"/>
        <v>0.46153846153846156</v>
      </c>
      <c r="O114">
        <f t="shared" si="100"/>
        <v>0</v>
      </c>
      <c r="Q114">
        <f t="shared" si="100"/>
        <v>0</v>
      </c>
      <c r="R114">
        <f t="shared" si="100"/>
        <v>0.61538461538461542</v>
      </c>
      <c r="S114">
        <f t="shared" si="100"/>
        <v>1.1538461538461537</v>
      </c>
      <c r="T114">
        <f t="shared" si="100"/>
        <v>0</v>
      </c>
      <c r="U114">
        <f t="shared" si="100"/>
        <v>0.19230769230769232</v>
      </c>
      <c r="W114">
        <f t="shared" si="100"/>
        <v>0</v>
      </c>
      <c r="X114">
        <f t="shared" si="100"/>
        <v>0.15384615384615385</v>
      </c>
      <c r="Y114">
        <f t="shared" si="100"/>
        <v>0</v>
      </c>
      <c r="Z114">
        <f t="shared" si="100"/>
        <v>0</v>
      </c>
      <c r="AC114" s="41"/>
      <c r="AD114" s="41"/>
      <c r="AE114" s="41"/>
      <c r="AF114" s="41"/>
      <c r="AG114" s="41"/>
      <c r="AH114" s="41"/>
    </row>
    <row r="115" spans="1:34" x14ac:dyDescent="0.3">
      <c r="A115">
        <v>2</v>
      </c>
      <c r="B115">
        <v>14</v>
      </c>
      <c r="C115" t="s">
        <v>28</v>
      </c>
      <c r="D115">
        <f t="shared" si="99"/>
        <v>0</v>
      </c>
      <c r="E115">
        <f t="shared" si="100"/>
        <v>3.3333333333333333E-2</v>
      </c>
      <c r="F115">
        <f t="shared" si="100"/>
        <v>6.6666666666666666E-2</v>
      </c>
      <c r="G115">
        <f t="shared" si="100"/>
        <v>0</v>
      </c>
      <c r="H115">
        <f t="shared" si="100"/>
        <v>0</v>
      </c>
      <c r="M115">
        <f t="shared" si="100"/>
        <v>1.7333333333333334</v>
      </c>
      <c r="N115">
        <f t="shared" si="100"/>
        <v>6.6666666666666666E-2</v>
      </c>
      <c r="O115">
        <f t="shared" si="100"/>
        <v>0</v>
      </c>
      <c r="Q115">
        <f t="shared" si="100"/>
        <v>6.6666666666666666E-2</v>
      </c>
      <c r="R115">
        <f t="shared" si="100"/>
        <v>6.6666666666666666E-2</v>
      </c>
      <c r="S115">
        <f t="shared" si="100"/>
        <v>0</v>
      </c>
      <c r="T115">
        <f t="shared" si="100"/>
        <v>0</v>
      </c>
      <c r="U115">
        <f t="shared" si="100"/>
        <v>0</v>
      </c>
      <c r="W115">
        <f t="shared" si="100"/>
        <v>0</v>
      </c>
      <c r="X115">
        <f t="shared" si="100"/>
        <v>6.6666666666666666E-2</v>
      </c>
      <c r="Y115">
        <f t="shared" si="100"/>
        <v>0</v>
      </c>
      <c r="Z115">
        <f t="shared" si="100"/>
        <v>0</v>
      </c>
      <c r="AC115" s="41"/>
      <c r="AD115" s="41"/>
      <c r="AE115" s="41"/>
      <c r="AF115" s="41"/>
      <c r="AG115" s="41"/>
      <c r="AH115" s="41"/>
    </row>
    <row r="116" spans="1:34" x14ac:dyDescent="0.3">
      <c r="A116">
        <v>2</v>
      </c>
      <c r="B116">
        <v>15</v>
      </c>
      <c r="C116" t="s">
        <v>29</v>
      </c>
      <c r="D116">
        <f t="shared" si="99"/>
        <v>0</v>
      </c>
      <c r="E116">
        <f t="shared" si="100"/>
        <v>0</v>
      </c>
      <c r="F116">
        <f t="shared" si="100"/>
        <v>0.68181818181818177</v>
      </c>
      <c r="G116">
        <f t="shared" si="100"/>
        <v>0</v>
      </c>
      <c r="H116">
        <f t="shared" si="100"/>
        <v>0</v>
      </c>
      <c r="M116">
        <f t="shared" si="100"/>
        <v>1.0454545454545454</v>
      </c>
      <c r="N116">
        <f t="shared" si="100"/>
        <v>0</v>
      </c>
      <c r="O116">
        <f t="shared" si="100"/>
        <v>0</v>
      </c>
      <c r="Q116">
        <f t="shared" si="100"/>
        <v>9.0909090909090912E-2</v>
      </c>
      <c r="R116">
        <f t="shared" si="100"/>
        <v>0</v>
      </c>
      <c r="S116">
        <f t="shared" si="100"/>
        <v>0.34090909090909088</v>
      </c>
      <c r="T116">
        <f t="shared" si="100"/>
        <v>0</v>
      </c>
      <c r="U116">
        <f t="shared" si="100"/>
        <v>0.22727272727272727</v>
      </c>
      <c r="W116">
        <f t="shared" si="100"/>
        <v>0</v>
      </c>
      <c r="X116">
        <f t="shared" si="100"/>
        <v>0</v>
      </c>
      <c r="Y116">
        <f t="shared" si="100"/>
        <v>0</v>
      </c>
      <c r="Z116">
        <f t="shared" si="100"/>
        <v>0</v>
      </c>
      <c r="AC116" s="41"/>
      <c r="AD116" s="41"/>
      <c r="AE116" s="41"/>
      <c r="AF116" s="41"/>
      <c r="AG116" s="41"/>
      <c r="AH116" s="41"/>
    </row>
    <row r="117" spans="1:34" x14ac:dyDescent="0.3">
      <c r="A117">
        <v>4</v>
      </c>
      <c r="B117">
        <v>1</v>
      </c>
      <c r="C117" t="s">
        <v>15</v>
      </c>
      <c r="D117">
        <f t="shared" si="99"/>
        <v>0</v>
      </c>
      <c r="E117">
        <f t="shared" si="100"/>
        <v>0.66666666666666663</v>
      </c>
      <c r="F117">
        <f t="shared" si="100"/>
        <v>0</v>
      </c>
      <c r="G117">
        <f t="shared" si="100"/>
        <v>0</v>
      </c>
      <c r="H117">
        <f t="shared" si="100"/>
        <v>0.12121212121212122</v>
      </c>
      <c r="M117">
        <f t="shared" si="100"/>
        <v>0.60606060606060608</v>
      </c>
      <c r="N117">
        <f t="shared" si="100"/>
        <v>0.12121212121212122</v>
      </c>
      <c r="O117">
        <f t="shared" si="100"/>
        <v>0</v>
      </c>
      <c r="Q117">
        <f t="shared" si="100"/>
        <v>0</v>
      </c>
      <c r="R117">
        <f t="shared" si="100"/>
        <v>0.12121212121212122</v>
      </c>
      <c r="S117">
        <f t="shared" si="100"/>
        <v>0.30303030303030304</v>
      </c>
      <c r="T117">
        <f t="shared" si="100"/>
        <v>0</v>
      </c>
      <c r="U117">
        <f t="shared" si="100"/>
        <v>0.45454545454545453</v>
      </c>
      <c r="W117">
        <f t="shared" si="100"/>
        <v>0</v>
      </c>
      <c r="X117">
        <f t="shared" si="100"/>
        <v>0.36363636363636365</v>
      </c>
      <c r="Y117">
        <f t="shared" si="100"/>
        <v>0</v>
      </c>
      <c r="Z117">
        <f t="shared" si="100"/>
        <v>0</v>
      </c>
      <c r="AC117" s="41"/>
      <c r="AD117" s="41"/>
      <c r="AE117" s="41"/>
      <c r="AF117" s="41"/>
      <c r="AG117" s="41"/>
      <c r="AH117" s="41"/>
    </row>
    <row r="118" spans="1:34" x14ac:dyDescent="0.3">
      <c r="A118">
        <v>4</v>
      </c>
      <c r="B118">
        <v>2</v>
      </c>
      <c r="C118" t="s">
        <v>16</v>
      </c>
      <c r="D118">
        <f t="shared" si="99"/>
        <v>0</v>
      </c>
      <c r="E118">
        <f t="shared" si="100"/>
        <v>0.30303030303030304</v>
      </c>
      <c r="F118">
        <f t="shared" si="100"/>
        <v>0</v>
      </c>
      <c r="G118">
        <f t="shared" si="100"/>
        <v>0</v>
      </c>
      <c r="H118">
        <f t="shared" si="100"/>
        <v>0</v>
      </c>
      <c r="M118">
        <f t="shared" si="100"/>
        <v>0.90909090909090906</v>
      </c>
      <c r="N118">
        <f t="shared" si="100"/>
        <v>0.24242424242424243</v>
      </c>
      <c r="O118">
        <f t="shared" si="100"/>
        <v>0</v>
      </c>
      <c r="Q118">
        <f t="shared" si="100"/>
        <v>0</v>
      </c>
      <c r="R118">
        <f t="shared" si="100"/>
        <v>0</v>
      </c>
      <c r="S118">
        <f t="shared" si="100"/>
        <v>0.15151515151515152</v>
      </c>
      <c r="T118">
        <f t="shared" si="100"/>
        <v>0.30303030303030304</v>
      </c>
      <c r="U118">
        <f t="shared" si="100"/>
        <v>0.15151515151515152</v>
      </c>
      <c r="W118">
        <f t="shared" si="100"/>
        <v>0.24242424242424243</v>
      </c>
      <c r="X118">
        <f t="shared" si="100"/>
        <v>0.36363636363636365</v>
      </c>
      <c r="Y118">
        <f t="shared" si="100"/>
        <v>0</v>
      </c>
      <c r="Z118">
        <f t="shared" si="100"/>
        <v>0</v>
      </c>
      <c r="AC118" s="41"/>
      <c r="AD118" s="41"/>
      <c r="AE118" s="41"/>
      <c r="AF118" s="41"/>
      <c r="AG118" s="41"/>
      <c r="AH118" s="41"/>
    </row>
    <row r="119" spans="1:34" x14ac:dyDescent="0.3">
      <c r="A119">
        <v>4</v>
      </c>
      <c r="B119">
        <v>3</v>
      </c>
      <c r="C119" t="s">
        <v>17</v>
      </c>
      <c r="D119">
        <f t="shared" si="99"/>
        <v>0</v>
      </c>
      <c r="E119">
        <f t="shared" si="100"/>
        <v>0.42857142857142855</v>
      </c>
      <c r="F119">
        <f t="shared" si="100"/>
        <v>0.38095238095238093</v>
      </c>
      <c r="G119">
        <f t="shared" si="100"/>
        <v>0</v>
      </c>
      <c r="H119">
        <f t="shared" si="100"/>
        <v>0</v>
      </c>
      <c r="M119">
        <f t="shared" si="100"/>
        <v>0.8571428571428571</v>
      </c>
      <c r="N119">
        <f t="shared" si="100"/>
        <v>9.5238095238095233E-2</v>
      </c>
      <c r="O119">
        <f t="shared" si="100"/>
        <v>0</v>
      </c>
      <c r="Q119">
        <f t="shared" si="100"/>
        <v>0</v>
      </c>
      <c r="R119">
        <f t="shared" si="100"/>
        <v>9.5238095238095233E-2</v>
      </c>
      <c r="S119">
        <f t="shared" si="100"/>
        <v>0.11904761904761904</v>
      </c>
      <c r="T119">
        <f t="shared" ref="E119:Z127" si="101" xml:space="preserve"> T$6*T25/($AB25-SUM($J25:$L25))</f>
        <v>0</v>
      </c>
      <c r="U119">
        <f t="shared" si="101"/>
        <v>0.11904761904761904</v>
      </c>
      <c r="W119">
        <f t="shared" si="101"/>
        <v>0</v>
      </c>
      <c r="X119">
        <f t="shared" si="101"/>
        <v>0.19047619047619047</v>
      </c>
      <c r="Y119">
        <f t="shared" si="101"/>
        <v>0</v>
      </c>
      <c r="Z119">
        <f t="shared" si="101"/>
        <v>0</v>
      </c>
      <c r="AC119" s="41"/>
      <c r="AD119" s="41"/>
      <c r="AE119" s="41"/>
      <c r="AF119" s="41"/>
      <c r="AG119" s="41"/>
      <c r="AH119" s="41"/>
    </row>
    <row r="120" spans="1:34" x14ac:dyDescent="0.3">
      <c r="A120">
        <v>4</v>
      </c>
      <c r="B120">
        <v>4</v>
      </c>
      <c r="C120" t="s">
        <v>18</v>
      </c>
      <c r="D120">
        <f t="shared" si="99"/>
        <v>0</v>
      </c>
      <c r="E120">
        <f t="shared" si="101"/>
        <v>0.38709677419354838</v>
      </c>
      <c r="F120">
        <f t="shared" si="101"/>
        <v>0.16129032258064516</v>
      </c>
      <c r="G120">
        <f t="shared" si="101"/>
        <v>0</v>
      </c>
      <c r="H120">
        <f t="shared" si="101"/>
        <v>0</v>
      </c>
      <c r="M120">
        <f t="shared" si="101"/>
        <v>1.1290322580645162</v>
      </c>
      <c r="N120">
        <f t="shared" si="101"/>
        <v>9.6774193548387094E-2</v>
      </c>
      <c r="O120">
        <f t="shared" si="101"/>
        <v>0</v>
      </c>
      <c r="Q120">
        <f t="shared" si="101"/>
        <v>0</v>
      </c>
      <c r="R120">
        <f t="shared" si="101"/>
        <v>0.12903225806451613</v>
      </c>
      <c r="S120">
        <f t="shared" si="101"/>
        <v>0</v>
      </c>
      <c r="T120">
        <f t="shared" si="101"/>
        <v>0</v>
      </c>
      <c r="U120">
        <f t="shared" si="101"/>
        <v>0</v>
      </c>
      <c r="W120">
        <f t="shared" si="101"/>
        <v>0</v>
      </c>
      <c r="X120">
        <f t="shared" si="101"/>
        <v>0.19354838709677419</v>
      </c>
      <c r="Y120">
        <f t="shared" si="101"/>
        <v>0</v>
      </c>
      <c r="Z120">
        <f t="shared" si="101"/>
        <v>0.16129032258064516</v>
      </c>
      <c r="AC120" s="41"/>
      <c r="AD120" s="41"/>
      <c r="AE120" s="41"/>
      <c r="AF120" s="41"/>
      <c r="AG120" s="41"/>
      <c r="AH120" s="41"/>
    </row>
    <row r="121" spans="1:34" x14ac:dyDescent="0.3">
      <c r="A121">
        <v>4</v>
      </c>
      <c r="B121">
        <v>5</v>
      </c>
      <c r="C121" t="s">
        <v>19</v>
      </c>
      <c r="D121">
        <f t="shared" si="99"/>
        <v>0</v>
      </c>
      <c r="E121">
        <f t="shared" si="101"/>
        <v>0.26229508196721313</v>
      </c>
      <c r="F121">
        <f t="shared" si="101"/>
        <v>6.5573770491803282E-2</v>
      </c>
      <c r="G121">
        <f t="shared" si="101"/>
        <v>4.9180327868852458E-2</v>
      </c>
      <c r="H121">
        <f t="shared" si="101"/>
        <v>0</v>
      </c>
      <c r="M121">
        <f t="shared" si="101"/>
        <v>0.5901639344262295</v>
      </c>
      <c r="N121">
        <f t="shared" si="101"/>
        <v>0.16393442622950818</v>
      </c>
      <c r="O121">
        <f t="shared" si="101"/>
        <v>0</v>
      </c>
      <c r="Q121">
        <f t="shared" si="101"/>
        <v>0</v>
      </c>
      <c r="R121">
        <f t="shared" si="101"/>
        <v>0.72131147540983609</v>
      </c>
      <c r="S121">
        <f t="shared" si="101"/>
        <v>0.98360655737704916</v>
      </c>
      <c r="T121">
        <f t="shared" si="101"/>
        <v>0</v>
      </c>
      <c r="U121">
        <f t="shared" si="101"/>
        <v>0</v>
      </c>
      <c r="W121">
        <f t="shared" si="101"/>
        <v>0</v>
      </c>
      <c r="X121">
        <f t="shared" si="101"/>
        <v>0.26229508196721313</v>
      </c>
      <c r="Y121">
        <f t="shared" si="101"/>
        <v>0</v>
      </c>
      <c r="Z121">
        <f t="shared" si="101"/>
        <v>0</v>
      </c>
      <c r="AC121" s="41"/>
      <c r="AD121" s="41"/>
      <c r="AE121" s="41"/>
      <c r="AF121" s="41"/>
      <c r="AG121" s="41"/>
      <c r="AH121" s="41"/>
    </row>
    <row r="122" spans="1:34" x14ac:dyDescent="0.3">
      <c r="A122">
        <v>4</v>
      </c>
      <c r="B122">
        <v>6</v>
      </c>
      <c r="C122" t="s">
        <v>20</v>
      </c>
      <c r="D122">
        <f t="shared" si="99"/>
        <v>0</v>
      </c>
      <c r="E122">
        <f t="shared" si="101"/>
        <v>0.45</v>
      </c>
      <c r="F122">
        <f t="shared" si="101"/>
        <v>0.2</v>
      </c>
      <c r="G122">
        <f t="shared" si="101"/>
        <v>0</v>
      </c>
      <c r="H122">
        <f t="shared" si="101"/>
        <v>0</v>
      </c>
      <c r="M122">
        <f t="shared" si="101"/>
        <v>0.8</v>
      </c>
      <c r="N122">
        <f t="shared" si="101"/>
        <v>0.15</v>
      </c>
      <c r="O122">
        <f t="shared" si="101"/>
        <v>0</v>
      </c>
      <c r="Q122">
        <f t="shared" si="101"/>
        <v>0</v>
      </c>
      <c r="R122">
        <f t="shared" si="101"/>
        <v>0.3</v>
      </c>
      <c r="S122">
        <f t="shared" si="101"/>
        <v>0.25</v>
      </c>
      <c r="T122">
        <f t="shared" si="101"/>
        <v>0</v>
      </c>
      <c r="U122">
        <f t="shared" si="101"/>
        <v>0</v>
      </c>
      <c r="W122">
        <f t="shared" si="101"/>
        <v>0</v>
      </c>
      <c r="X122">
        <f t="shared" si="101"/>
        <v>0.3</v>
      </c>
      <c r="Y122">
        <f t="shared" si="101"/>
        <v>0</v>
      </c>
      <c r="Z122">
        <f t="shared" si="101"/>
        <v>0</v>
      </c>
      <c r="AC122" s="41"/>
      <c r="AD122" s="41"/>
      <c r="AE122" s="41"/>
      <c r="AF122" s="41"/>
      <c r="AG122" s="41"/>
      <c r="AH122" s="41"/>
    </row>
    <row r="123" spans="1:34" x14ac:dyDescent="0.3">
      <c r="A123">
        <v>4</v>
      </c>
      <c r="B123">
        <v>7</v>
      </c>
      <c r="C123" t="s">
        <v>21</v>
      </c>
      <c r="D123">
        <f t="shared" si="99"/>
        <v>0</v>
      </c>
      <c r="E123">
        <f t="shared" si="101"/>
        <v>0.74509803921568629</v>
      </c>
      <c r="F123">
        <f t="shared" si="101"/>
        <v>7.8431372549019607E-2</v>
      </c>
      <c r="G123">
        <f t="shared" si="101"/>
        <v>0</v>
      </c>
      <c r="H123">
        <f t="shared" si="101"/>
        <v>0</v>
      </c>
      <c r="M123">
        <f t="shared" si="101"/>
        <v>0.90196078431372551</v>
      </c>
      <c r="N123">
        <f t="shared" si="101"/>
        <v>3.9215686274509803E-2</v>
      </c>
      <c r="O123">
        <f t="shared" si="101"/>
        <v>7.8431372549019607E-2</v>
      </c>
      <c r="Q123">
        <f t="shared" si="101"/>
        <v>0</v>
      </c>
      <c r="R123">
        <f t="shared" si="101"/>
        <v>7.8431372549019607E-2</v>
      </c>
      <c r="S123">
        <f t="shared" si="101"/>
        <v>9.8039215686274508E-2</v>
      </c>
      <c r="T123">
        <f t="shared" si="101"/>
        <v>0</v>
      </c>
      <c r="U123">
        <f t="shared" si="101"/>
        <v>0</v>
      </c>
      <c r="W123">
        <f t="shared" si="101"/>
        <v>0</v>
      </c>
      <c r="X123">
        <f t="shared" si="101"/>
        <v>0.23529411764705882</v>
      </c>
      <c r="Y123">
        <f t="shared" si="101"/>
        <v>0</v>
      </c>
      <c r="Z123">
        <f t="shared" si="101"/>
        <v>0</v>
      </c>
      <c r="AC123" s="41"/>
      <c r="AD123" s="41"/>
      <c r="AE123" s="41"/>
      <c r="AF123" s="41"/>
      <c r="AG123" s="41"/>
      <c r="AH123" s="41"/>
    </row>
    <row r="124" spans="1:34" x14ac:dyDescent="0.3">
      <c r="A124">
        <v>4</v>
      </c>
      <c r="B124">
        <v>8</v>
      </c>
      <c r="C124" t="s">
        <v>22</v>
      </c>
      <c r="D124">
        <f t="shared" si="99"/>
        <v>0</v>
      </c>
      <c r="E124">
        <f t="shared" si="101"/>
        <v>0</v>
      </c>
      <c r="F124">
        <f t="shared" si="101"/>
        <v>0</v>
      </c>
      <c r="G124">
        <f t="shared" si="101"/>
        <v>0</v>
      </c>
      <c r="H124">
        <f t="shared" si="101"/>
        <v>0</v>
      </c>
      <c r="M124">
        <f t="shared" si="101"/>
        <v>1.4146341463414633</v>
      </c>
      <c r="N124">
        <f t="shared" si="101"/>
        <v>0.12195121951219512</v>
      </c>
      <c r="O124">
        <f t="shared" si="101"/>
        <v>4.878048780487805E-2</v>
      </c>
      <c r="Q124">
        <f t="shared" si="101"/>
        <v>0</v>
      </c>
      <c r="R124">
        <f t="shared" si="101"/>
        <v>9.7560975609756101E-2</v>
      </c>
      <c r="S124">
        <f t="shared" si="101"/>
        <v>0.54878048780487809</v>
      </c>
      <c r="T124">
        <f t="shared" si="101"/>
        <v>0</v>
      </c>
      <c r="U124">
        <f t="shared" si="101"/>
        <v>0</v>
      </c>
      <c r="W124">
        <f t="shared" si="101"/>
        <v>0</v>
      </c>
      <c r="X124">
        <f t="shared" si="101"/>
        <v>0.34146341463414637</v>
      </c>
      <c r="Y124">
        <f t="shared" si="101"/>
        <v>0</v>
      </c>
      <c r="Z124">
        <f t="shared" si="101"/>
        <v>0</v>
      </c>
      <c r="AC124" s="41"/>
      <c r="AD124" s="41"/>
      <c r="AE124" s="41"/>
      <c r="AF124" s="41"/>
      <c r="AG124" s="41"/>
      <c r="AH124" s="41"/>
    </row>
    <row r="125" spans="1:34" x14ac:dyDescent="0.3">
      <c r="A125">
        <v>4</v>
      </c>
      <c r="B125">
        <v>9</v>
      </c>
      <c r="C125" t="s">
        <v>23</v>
      </c>
      <c r="D125">
        <f t="shared" si="99"/>
        <v>0</v>
      </c>
      <c r="E125">
        <f t="shared" si="101"/>
        <v>0.48275862068965519</v>
      </c>
      <c r="F125">
        <f t="shared" si="101"/>
        <v>0.16091954022988506</v>
      </c>
      <c r="G125">
        <f t="shared" si="101"/>
        <v>6.8965517241379309E-2</v>
      </c>
      <c r="H125">
        <f t="shared" si="101"/>
        <v>0</v>
      </c>
      <c r="M125">
        <f t="shared" si="101"/>
        <v>1.1724137931034482</v>
      </c>
      <c r="N125">
        <f t="shared" si="101"/>
        <v>0</v>
      </c>
      <c r="O125">
        <f t="shared" si="101"/>
        <v>9.1954022988505746E-2</v>
      </c>
      <c r="Q125">
        <f t="shared" si="101"/>
        <v>0</v>
      </c>
      <c r="R125">
        <f t="shared" si="101"/>
        <v>0</v>
      </c>
      <c r="S125">
        <f t="shared" si="101"/>
        <v>5.7471264367816091E-2</v>
      </c>
      <c r="T125">
        <f t="shared" si="101"/>
        <v>0</v>
      </c>
      <c r="U125">
        <f t="shared" si="101"/>
        <v>0</v>
      </c>
      <c r="W125">
        <f t="shared" si="101"/>
        <v>0</v>
      </c>
      <c r="X125">
        <f t="shared" si="101"/>
        <v>0</v>
      </c>
      <c r="Y125">
        <f t="shared" si="101"/>
        <v>0.17241379310344829</v>
      </c>
      <c r="Z125">
        <f t="shared" si="101"/>
        <v>0</v>
      </c>
      <c r="AC125" s="41"/>
      <c r="AD125" s="41"/>
      <c r="AE125" s="41"/>
      <c r="AF125" s="41"/>
      <c r="AG125" s="41"/>
      <c r="AH125" s="41"/>
    </row>
    <row r="126" spans="1:34" x14ac:dyDescent="0.3">
      <c r="A126">
        <v>4</v>
      </c>
      <c r="B126">
        <v>10</v>
      </c>
      <c r="C126" t="s">
        <v>24</v>
      </c>
      <c r="D126">
        <f t="shared" si="99"/>
        <v>0</v>
      </c>
      <c r="E126">
        <f t="shared" si="101"/>
        <v>9.0909090909090912E-2</v>
      </c>
      <c r="F126">
        <f t="shared" si="101"/>
        <v>9.0909090909090912E-2</v>
      </c>
      <c r="G126">
        <f t="shared" si="101"/>
        <v>0</v>
      </c>
      <c r="H126">
        <f t="shared" si="101"/>
        <v>0</v>
      </c>
      <c r="M126">
        <f t="shared" si="101"/>
        <v>0.54545454545454541</v>
      </c>
      <c r="N126">
        <f t="shared" si="101"/>
        <v>0.13636363636363635</v>
      </c>
      <c r="O126">
        <f t="shared" si="101"/>
        <v>9.0909090909090912E-2</v>
      </c>
      <c r="Q126">
        <f t="shared" si="101"/>
        <v>0</v>
      </c>
      <c r="R126">
        <f t="shared" si="101"/>
        <v>0.36363636363636365</v>
      </c>
      <c r="S126">
        <f t="shared" si="101"/>
        <v>1.3636363636363635</v>
      </c>
      <c r="T126">
        <f t="shared" si="101"/>
        <v>0</v>
      </c>
      <c r="U126">
        <f t="shared" si="101"/>
        <v>0</v>
      </c>
      <c r="W126">
        <f t="shared" si="101"/>
        <v>0.18181818181818182</v>
      </c>
      <c r="X126">
        <f t="shared" si="101"/>
        <v>0.54545454545454541</v>
      </c>
      <c r="Y126">
        <f t="shared" si="101"/>
        <v>0</v>
      </c>
      <c r="Z126">
        <f t="shared" si="101"/>
        <v>0</v>
      </c>
      <c r="AC126" s="41"/>
      <c r="AD126" s="41"/>
      <c r="AE126" s="41"/>
      <c r="AF126" s="41"/>
      <c r="AG126" s="41"/>
      <c r="AH126" s="41"/>
    </row>
    <row r="127" spans="1:34" x14ac:dyDescent="0.3">
      <c r="A127">
        <v>4</v>
      </c>
      <c r="B127">
        <v>11</v>
      </c>
      <c r="C127" t="s">
        <v>25</v>
      </c>
      <c r="D127">
        <f t="shared" si="99"/>
        <v>0</v>
      </c>
      <c r="E127">
        <f t="shared" si="101"/>
        <v>0</v>
      </c>
      <c r="F127">
        <f t="shared" si="101"/>
        <v>0.1</v>
      </c>
      <c r="G127">
        <f t="shared" si="101"/>
        <v>0</v>
      </c>
      <c r="H127">
        <f t="shared" si="101"/>
        <v>0</v>
      </c>
      <c r="M127">
        <f t="shared" si="101"/>
        <v>0.2</v>
      </c>
      <c r="N127">
        <f t="shared" si="101"/>
        <v>0.3</v>
      </c>
      <c r="O127">
        <f t="shared" si="101"/>
        <v>0</v>
      </c>
      <c r="Q127">
        <f t="shared" si="101"/>
        <v>0</v>
      </c>
      <c r="R127">
        <f t="shared" si="101"/>
        <v>0</v>
      </c>
      <c r="S127">
        <f t="shared" si="101"/>
        <v>0.25</v>
      </c>
      <c r="T127">
        <f t="shared" si="101"/>
        <v>0</v>
      </c>
      <c r="U127">
        <f t="shared" si="101"/>
        <v>0.5</v>
      </c>
      <c r="W127">
        <f t="shared" si="101"/>
        <v>1</v>
      </c>
      <c r="X127">
        <f t="shared" si="101"/>
        <v>1</v>
      </c>
      <c r="Y127">
        <f t="shared" si="101"/>
        <v>0.25</v>
      </c>
      <c r="Z127">
        <f t="shared" si="101"/>
        <v>0</v>
      </c>
      <c r="AC127" s="41"/>
      <c r="AD127" s="41"/>
      <c r="AE127" s="41"/>
      <c r="AF127" s="41"/>
      <c r="AG127" s="41"/>
      <c r="AH127" s="41"/>
    </row>
    <row r="128" spans="1:34" x14ac:dyDescent="0.3">
      <c r="A128">
        <v>4</v>
      </c>
      <c r="B128">
        <v>12</v>
      </c>
      <c r="C128" t="s">
        <v>26</v>
      </c>
      <c r="D128">
        <f t="shared" si="99"/>
        <v>0</v>
      </c>
      <c r="E128">
        <f t="shared" ref="E128:Z131" si="102" xml:space="preserve"> E$6*E34/($AB34-SUM($J34:$L34))</f>
        <v>0.68292682926829273</v>
      </c>
      <c r="F128">
        <f t="shared" si="102"/>
        <v>0.1951219512195122</v>
      </c>
      <c r="G128">
        <f t="shared" si="102"/>
        <v>0</v>
      </c>
      <c r="H128">
        <f t="shared" si="102"/>
        <v>0</v>
      </c>
      <c r="M128">
        <f t="shared" si="102"/>
        <v>0.87804878048780488</v>
      </c>
      <c r="N128">
        <f t="shared" si="102"/>
        <v>0.14634146341463414</v>
      </c>
      <c r="O128">
        <f t="shared" si="102"/>
        <v>0</v>
      </c>
      <c r="Q128">
        <f t="shared" si="102"/>
        <v>0</v>
      </c>
      <c r="R128">
        <f t="shared" si="102"/>
        <v>0</v>
      </c>
      <c r="S128">
        <f t="shared" si="102"/>
        <v>0.24390243902439024</v>
      </c>
      <c r="T128">
        <f t="shared" si="102"/>
        <v>0</v>
      </c>
      <c r="U128">
        <f t="shared" si="102"/>
        <v>0</v>
      </c>
      <c r="W128">
        <f t="shared" si="102"/>
        <v>0</v>
      </c>
      <c r="X128">
        <f t="shared" si="102"/>
        <v>0</v>
      </c>
      <c r="Y128">
        <f t="shared" si="102"/>
        <v>0</v>
      </c>
      <c r="Z128">
        <f t="shared" si="102"/>
        <v>0</v>
      </c>
      <c r="AC128" s="41"/>
      <c r="AD128" s="41"/>
      <c r="AE128" s="41"/>
      <c r="AF128" s="41"/>
      <c r="AG128" s="41"/>
      <c r="AH128" s="41"/>
    </row>
    <row r="129" spans="1:34" x14ac:dyDescent="0.3">
      <c r="A129">
        <v>4</v>
      </c>
      <c r="B129">
        <v>16</v>
      </c>
      <c r="C129" t="s">
        <v>30</v>
      </c>
      <c r="D129">
        <f t="shared" si="99"/>
        <v>0</v>
      </c>
      <c r="E129">
        <f t="shared" si="102"/>
        <v>0.18181818181818182</v>
      </c>
      <c r="F129">
        <f t="shared" si="102"/>
        <v>0</v>
      </c>
      <c r="G129">
        <f t="shared" si="102"/>
        <v>0.27272727272727271</v>
      </c>
      <c r="H129">
        <f t="shared" si="102"/>
        <v>0</v>
      </c>
      <c r="M129">
        <f t="shared" si="102"/>
        <v>0.72727272727272729</v>
      </c>
      <c r="N129">
        <f t="shared" si="102"/>
        <v>0.36363636363636365</v>
      </c>
      <c r="O129">
        <f t="shared" si="102"/>
        <v>0</v>
      </c>
      <c r="Q129">
        <f t="shared" si="102"/>
        <v>0</v>
      </c>
      <c r="R129">
        <f t="shared" si="102"/>
        <v>0.54545454545454541</v>
      </c>
      <c r="S129">
        <f t="shared" si="102"/>
        <v>0.22727272727272727</v>
      </c>
      <c r="T129">
        <f t="shared" si="102"/>
        <v>0</v>
      </c>
      <c r="U129">
        <f t="shared" si="102"/>
        <v>0.45454545454545453</v>
      </c>
      <c r="W129">
        <f t="shared" si="102"/>
        <v>0</v>
      </c>
      <c r="X129">
        <f t="shared" si="102"/>
        <v>0</v>
      </c>
      <c r="Y129">
        <f t="shared" si="102"/>
        <v>0</v>
      </c>
      <c r="Z129">
        <f t="shared" si="102"/>
        <v>0</v>
      </c>
      <c r="AC129" s="41"/>
      <c r="AD129" s="41"/>
      <c r="AE129" s="41"/>
      <c r="AF129" s="41"/>
      <c r="AG129" s="41"/>
      <c r="AH129" s="41"/>
    </row>
    <row r="130" spans="1:34" x14ac:dyDescent="0.3">
      <c r="A130">
        <v>4</v>
      </c>
      <c r="B130">
        <v>17</v>
      </c>
      <c r="C130" t="s">
        <v>31</v>
      </c>
      <c r="D130">
        <f t="shared" si="99"/>
        <v>0</v>
      </c>
      <c r="E130">
        <f t="shared" si="102"/>
        <v>0</v>
      </c>
      <c r="F130">
        <f t="shared" si="102"/>
        <v>7.6923076923076927E-2</v>
      </c>
      <c r="G130">
        <f t="shared" si="102"/>
        <v>0</v>
      </c>
      <c r="H130">
        <f t="shared" si="102"/>
        <v>0</v>
      </c>
      <c r="M130">
        <f t="shared" si="102"/>
        <v>0.38461538461538464</v>
      </c>
      <c r="N130">
        <f t="shared" si="102"/>
        <v>1.3846153846153846</v>
      </c>
      <c r="O130">
        <f t="shared" si="102"/>
        <v>0</v>
      </c>
      <c r="Q130">
        <f t="shared" si="102"/>
        <v>0</v>
      </c>
      <c r="R130">
        <f t="shared" si="102"/>
        <v>7.6923076923076927E-2</v>
      </c>
      <c r="S130">
        <f t="shared" si="102"/>
        <v>0.28846153846153844</v>
      </c>
      <c r="T130">
        <f t="shared" si="102"/>
        <v>0</v>
      </c>
      <c r="U130">
        <f t="shared" si="102"/>
        <v>0</v>
      </c>
      <c r="W130">
        <f t="shared" si="102"/>
        <v>0</v>
      </c>
      <c r="X130">
        <f t="shared" si="102"/>
        <v>0</v>
      </c>
      <c r="Y130">
        <f t="shared" si="102"/>
        <v>0</v>
      </c>
      <c r="Z130">
        <f t="shared" si="102"/>
        <v>0</v>
      </c>
      <c r="AC130" s="41"/>
      <c r="AD130" s="41"/>
      <c r="AE130" s="41"/>
      <c r="AF130" s="41"/>
      <c r="AG130" s="41"/>
      <c r="AH130" s="41"/>
    </row>
    <row r="131" spans="1:34" x14ac:dyDescent="0.3">
      <c r="A131">
        <v>4</v>
      </c>
      <c r="B131">
        <v>18</v>
      </c>
      <c r="C131" t="s">
        <v>32</v>
      </c>
      <c r="D131">
        <f t="shared" si="99"/>
        <v>0</v>
      </c>
      <c r="E131">
        <f t="shared" si="102"/>
        <v>2.2222222222222223E-2</v>
      </c>
      <c r="F131">
        <f t="shared" si="102"/>
        <v>6.6666666666666666E-2</v>
      </c>
      <c r="G131">
        <f t="shared" si="102"/>
        <v>0</v>
      </c>
      <c r="H131">
        <f t="shared" si="102"/>
        <v>0</v>
      </c>
      <c r="M131">
        <f t="shared" si="102"/>
        <v>1.6666666666666667</v>
      </c>
      <c r="N131">
        <f t="shared" si="102"/>
        <v>6.6666666666666666E-2</v>
      </c>
      <c r="O131">
        <f t="shared" si="102"/>
        <v>0</v>
      </c>
      <c r="Q131">
        <f t="shared" si="102"/>
        <v>0</v>
      </c>
      <c r="R131">
        <f t="shared" si="102"/>
        <v>4.4444444444444446E-2</v>
      </c>
      <c r="S131">
        <f t="shared" si="102"/>
        <v>0.27777777777777779</v>
      </c>
      <c r="T131">
        <f t="shared" si="102"/>
        <v>0</v>
      </c>
      <c r="U131">
        <f t="shared" si="102"/>
        <v>0.1111111111111111</v>
      </c>
      <c r="W131">
        <f t="shared" si="102"/>
        <v>0</v>
      </c>
      <c r="X131">
        <f t="shared" si="102"/>
        <v>0</v>
      </c>
      <c r="Y131">
        <f t="shared" si="102"/>
        <v>0</v>
      </c>
      <c r="Z131">
        <f t="shared" si="102"/>
        <v>0</v>
      </c>
      <c r="AC131" s="41"/>
      <c r="AD131" s="41"/>
      <c r="AE131" s="41"/>
      <c r="AF131" s="41"/>
      <c r="AG131" s="41"/>
      <c r="AH131" s="41"/>
    </row>
    <row r="132" spans="1:34" x14ac:dyDescent="0.3">
      <c r="A132" s="37" t="s">
        <v>217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</row>
    <row r="133" spans="1:34" x14ac:dyDescent="0.3">
      <c r="A133">
        <v>2</v>
      </c>
      <c r="B133">
        <v>1</v>
      </c>
      <c r="C133" t="s">
        <v>15</v>
      </c>
      <c r="D133">
        <f xml:space="preserve"> D$6*D8/($AK8-SUM($J8:$L8))</f>
        <v>0</v>
      </c>
      <c r="E133">
        <f t="shared" ref="E133:H133" si="103" xml:space="preserve"> E$6*E8/($AK8-SUM($J8:$L8))</f>
        <v>4.0816326530612242E-2</v>
      </c>
      <c r="F133">
        <f t="shared" si="103"/>
        <v>2.0408163265306121E-2</v>
      </c>
      <c r="G133">
        <f t="shared" si="103"/>
        <v>3.0612244897959183E-2</v>
      </c>
      <c r="H133">
        <f t="shared" si="103"/>
        <v>8.1632653061224483E-2</v>
      </c>
      <c r="M133">
        <f t="shared" ref="I133:AH133" si="104" xml:space="preserve"> M$6*M8/($AK8-SUM($J8:$L8))</f>
        <v>0.14285714285714285</v>
      </c>
      <c r="N133">
        <f t="shared" si="104"/>
        <v>0</v>
      </c>
      <c r="O133">
        <f t="shared" si="104"/>
        <v>0</v>
      </c>
      <c r="Q133">
        <f t="shared" si="104"/>
        <v>0</v>
      </c>
      <c r="R133">
        <f t="shared" si="104"/>
        <v>4.0816326530612242E-2</v>
      </c>
      <c r="S133">
        <f t="shared" si="104"/>
        <v>0</v>
      </c>
      <c r="T133">
        <f t="shared" si="104"/>
        <v>0</v>
      </c>
      <c r="U133">
        <f t="shared" si="104"/>
        <v>5.1020408163265307E-2</v>
      </c>
      <c r="W133">
        <f t="shared" si="104"/>
        <v>0</v>
      </c>
      <c r="X133">
        <f t="shared" si="104"/>
        <v>4.0816326530612242E-2</v>
      </c>
      <c r="Y133">
        <f t="shared" si="104"/>
        <v>0</v>
      </c>
      <c r="Z133">
        <f t="shared" si="104"/>
        <v>0</v>
      </c>
      <c r="AC133">
        <f t="shared" si="104"/>
        <v>6.1224489795918366E-2</v>
      </c>
      <c r="AD133">
        <f t="shared" si="104"/>
        <v>0.14285714285714285</v>
      </c>
      <c r="AE133">
        <f t="shared" si="104"/>
        <v>0</v>
      </c>
      <c r="AF133">
        <f t="shared" si="104"/>
        <v>0</v>
      </c>
      <c r="AG133">
        <f t="shared" si="104"/>
        <v>2.204081632653061</v>
      </c>
      <c r="AH133">
        <f t="shared" si="104"/>
        <v>0</v>
      </c>
    </row>
    <row r="134" spans="1:34" x14ac:dyDescent="0.3">
      <c r="A134">
        <v>2</v>
      </c>
      <c r="B134">
        <v>2</v>
      </c>
      <c r="C134" t="s">
        <v>16</v>
      </c>
      <c r="D134">
        <f t="shared" ref="D134:H162" si="105" xml:space="preserve"> D$6*D9/($AK9-SUM($J9:$L9))</f>
        <v>0</v>
      </c>
      <c r="E134">
        <f t="shared" si="105"/>
        <v>2.0833333333333332E-2</v>
      </c>
      <c r="F134">
        <f t="shared" si="105"/>
        <v>2.0833333333333332E-2</v>
      </c>
      <c r="G134">
        <f t="shared" si="105"/>
        <v>0</v>
      </c>
      <c r="H134">
        <f t="shared" si="105"/>
        <v>0</v>
      </c>
      <c r="M134">
        <f t="shared" ref="I134:AH134" si="106" xml:space="preserve"> M$6*M9/($AK9-SUM($J9:$L9))</f>
        <v>0.1875</v>
      </c>
      <c r="N134">
        <f t="shared" si="106"/>
        <v>2.0833333333333332E-2</v>
      </c>
      <c r="O134">
        <f t="shared" si="106"/>
        <v>0</v>
      </c>
      <c r="Q134">
        <f t="shared" si="106"/>
        <v>0</v>
      </c>
      <c r="R134">
        <f t="shared" si="106"/>
        <v>0</v>
      </c>
      <c r="S134">
        <f t="shared" si="106"/>
        <v>0</v>
      </c>
      <c r="T134">
        <f t="shared" si="106"/>
        <v>0</v>
      </c>
      <c r="U134">
        <f t="shared" si="106"/>
        <v>0.26041666666666669</v>
      </c>
      <c r="W134">
        <f t="shared" si="106"/>
        <v>0</v>
      </c>
      <c r="X134">
        <f t="shared" si="106"/>
        <v>0</v>
      </c>
      <c r="Y134">
        <f t="shared" si="106"/>
        <v>0</v>
      </c>
      <c r="Z134">
        <f t="shared" si="106"/>
        <v>0</v>
      </c>
      <c r="AC134">
        <f t="shared" si="106"/>
        <v>0</v>
      </c>
      <c r="AD134">
        <f t="shared" si="106"/>
        <v>4.1666666666666664E-2</v>
      </c>
      <c r="AE134">
        <f t="shared" si="106"/>
        <v>0</v>
      </c>
      <c r="AF134">
        <f t="shared" si="106"/>
        <v>3.125E-2</v>
      </c>
      <c r="AG134">
        <f t="shared" si="106"/>
        <v>2.375</v>
      </c>
      <c r="AH134">
        <f t="shared" si="106"/>
        <v>0</v>
      </c>
    </row>
    <row r="135" spans="1:34" x14ac:dyDescent="0.3">
      <c r="A135">
        <v>2</v>
      </c>
      <c r="B135">
        <v>3</v>
      </c>
      <c r="C135" t="s">
        <v>17</v>
      </c>
      <c r="D135">
        <f t="shared" si="105"/>
        <v>0</v>
      </c>
      <c r="E135">
        <f t="shared" si="105"/>
        <v>6.8181818181818177E-2</v>
      </c>
      <c r="F135">
        <f t="shared" si="105"/>
        <v>2.2727272727272728E-2</v>
      </c>
      <c r="G135">
        <f t="shared" si="105"/>
        <v>0</v>
      </c>
      <c r="H135">
        <f t="shared" si="105"/>
        <v>0</v>
      </c>
      <c r="M135">
        <f t="shared" ref="I135:AH135" si="107" xml:space="preserve"> M$6*M10/($AK10-SUM($J10:$L10))</f>
        <v>0.18181818181818182</v>
      </c>
      <c r="N135">
        <f t="shared" si="107"/>
        <v>0</v>
      </c>
      <c r="O135">
        <f t="shared" si="107"/>
        <v>0</v>
      </c>
      <c r="Q135">
        <f t="shared" si="107"/>
        <v>0</v>
      </c>
      <c r="R135">
        <f t="shared" si="107"/>
        <v>4.5454545454545456E-2</v>
      </c>
      <c r="S135">
        <f t="shared" si="107"/>
        <v>0</v>
      </c>
      <c r="T135">
        <f t="shared" si="107"/>
        <v>0</v>
      </c>
      <c r="U135">
        <f t="shared" si="107"/>
        <v>0</v>
      </c>
      <c r="W135">
        <f t="shared" si="107"/>
        <v>0</v>
      </c>
      <c r="X135">
        <f t="shared" si="107"/>
        <v>0</v>
      </c>
      <c r="Y135">
        <f t="shared" si="107"/>
        <v>0</v>
      </c>
      <c r="Z135">
        <f t="shared" si="107"/>
        <v>0</v>
      </c>
      <c r="AC135">
        <f t="shared" si="107"/>
        <v>0</v>
      </c>
      <c r="AD135">
        <f t="shared" si="107"/>
        <v>0.27272727272727271</v>
      </c>
      <c r="AE135">
        <f t="shared" si="107"/>
        <v>0</v>
      </c>
      <c r="AF135">
        <f t="shared" si="107"/>
        <v>0</v>
      </c>
      <c r="AG135">
        <f t="shared" si="107"/>
        <v>2.1477272727272729</v>
      </c>
      <c r="AH135">
        <f t="shared" si="107"/>
        <v>0</v>
      </c>
    </row>
    <row r="136" spans="1:34" x14ac:dyDescent="0.3">
      <c r="A136">
        <v>2</v>
      </c>
      <c r="B136">
        <v>4</v>
      </c>
      <c r="C136" t="s">
        <v>18</v>
      </c>
      <c r="D136">
        <f t="shared" si="105"/>
        <v>0</v>
      </c>
      <c r="E136">
        <f t="shared" si="105"/>
        <v>0</v>
      </c>
      <c r="F136">
        <f t="shared" si="105"/>
        <v>0.18947368421052632</v>
      </c>
      <c r="G136">
        <f t="shared" si="105"/>
        <v>0</v>
      </c>
      <c r="H136">
        <f t="shared" si="105"/>
        <v>0</v>
      </c>
      <c r="M136">
        <f t="shared" ref="I136:AH136" si="108" xml:space="preserve"> M$6*M11/($AK11-SUM($J11:$L11))</f>
        <v>0.31578947368421051</v>
      </c>
      <c r="N136">
        <f t="shared" si="108"/>
        <v>2.1052631578947368E-2</v>
      </c>
      <c r="O136">
        <f t="shared" si="108"/>
        <v>0</v>
      </c>
      <c r="Q136">
        <f t="shared" si="108"/>
        <v>0</v>
      </c>
      <c r="R136">
        <f t="shared" si="108"/>
        <v>0</v>
      </c>
      <c r="S136">
        <f t="shared" si="108"/>
        <v>5.2631578947368418E-2</v>
      </c>
      <c r="T136">
        <f t="shared" si="108"/>
        <v>0</v>
      </c>
      <c r="U136">
        <f t="shared" si="108"/>
        <v>5.2631578947368418E-2</v>
      </c>
      <c r="W136">
        <f t="shared" si="108"/>
        <v>0</v>
      </c>
      <c r="X136">
        <f t="shared" si="108"/>
        <v>0.12631578947368421</v>
      </c>
      <c r="Y136">
        <f t="shared" si="108"/>
        <v>0</v>
      </c>
      <c r="Z136">
        <f t="shared" si="108"/>
        <v>0</v>
      </c>
      <c r="AC136">
        <f t="shared" si="108"/>
        <v>0</v>
      </c>
      <c r="AD136">
        <f t="shared" si="108"/>
        <v>0.96842105263157896</v>
      </c>
      <c r="AE136">
        <f t="shared" si="108"/>
        <v>0</v>
      </c>
      <c r="AF136">
        <f t="shared" si="108"/>
        <v>0.56842105263157894</v>
      </c>
      <c r="AG136">
        <f t="shared" si="108"/>
        <v>0</v>
      </c>
      <c r="AH136">
        <f t="shared" si="108"/>
        <v>3.1578947368421054E-2</v>
      </c>
    </row>
    <row r="137" spans="1:34" x14ac:dyDescent="0.3">
      <c r="A137">
        <v>2</v>
      </c>
      <c r="B137">
        <v>5</v>
      </c>
      <c r="C137" t="s">
        <v>19</v>
      </c>
      <c r="D137">
        <f t="shared" si="105"/>
        <v>0</v>
      </c>
      <c r="E137">
        <f t="shared" si="105"/>
        <v>0.11494252873563218</v>
      </c>
      <c r="F137">
        <f t="shared" si="105"/>
        <v>6.8965517241379309E-2</v>
      </c>
      <c r="G137">
        <f t="shared" si="105"/>
        <v>0</v>
      </c>
      <c r="H137">
        <f t="shared" si="105"/>
        <v>0</v>
      </c>
      <c r="M137">
        <f t="shared" ref="I137:AH137" si="109" xml:space="preserve"> M$6*M12/($AK12-SUM($J12:$L12))</f>
        <v>0.41379310344827586</v>
      </c>
      <c r="N137">
        <f t="shared" si="109"/>
        <v>2.2988505747126436E-2</v>
      </c>
      <c r="O137">
        <f t="shared" si="109"/>
        <v>0</v>
      </c>
      <c r="Q137">
        <f t="shared" si="109"/>
        <v>0</v>
      </c>
      <c r="R137">
        <f t="shared" si="109"/>
        <v>0.18390804597701149</v>
      </c>
      <c r="S137">
        <f t="shared" si="109"/>
        <v>5.7471264367816091E-2</v>
      </c>
      <c r="T137">
        <f t="shared" si="109"/>
        <v>0</v>
      </c>
      <c r="U137">
        <f t="shared" si="109"/>
        <v>0</v>
      </c>
      <c r="W137">
        <f t="shared" si="109"/>
        <v>0</v>
      </c>
      <c r="X137">
        <f t="shared" si="109"/>
        <v>4.5977011494252873E-2</v>
      </c>
      <c r="Y137">
        <f t="shared" si="109"/>
        <v>0</v>
      </c>
      <c r="Z137">
        <f t="shared" si="109"/>
        <v>0</v>
      </c>
      <c r="AC137">
        <f t="shared" si="109"/>
        <v>0</v>
      </c>
      <c r="AD137">
        <f t="shared" si="109"/>
        <v>1.1954022988505748</v>
      </c>
      <c r="AE137">
        <f t="shared" si="109"/>
        <v>0</v>
      </c>
      <c r="AF137">
        <f t="shared" si="109"/>
        <v>3.4482758620689655E-2</v>
      </c>
      <c r="AG137">
        <f t="shared" si="109"/>
        <v>3.4482758620689655E-2</v>
      </c>
      <c r="AH137">
        <f t="shared" si="109"/>
        <v>0</v>
      </c>
    </row>
    <row r="138" spans="1:34" x14ac:dyDescent="0.3">
      <c r="A138">
        <v>2</v>
      </c>
      <c r="B138">
        <v>6</v>
      </c>
      <c r="C138" t="s">
        <v>20</v>
      </c>
      <c r="D138">
        <f t="shared" si="105"/>
        <v>0</v>
      </c>
      <c r="E138">
        <f t="shared" si="105"/>
        <v>4.3478260869565216E-2</v>
      </c>
      <c r="F138">
        <f t="shared" si="105"/>
        <v>2.1739130434782608E-2</v>
      </c>
      <c r="G138">
        <f t="shared" si="105"/>
        <v>0</v>
      </c>
      <c r="H138">
        <f t="shared" si="105"/>
        <v>0</v>
      </c>
      <c r="M138">
        <f t="shared" ref="I138:AH138" si="110" xml:space="preserve"> M$6*M13/($AK13-SUM($J13:$L13))</f>
        <v>0.15217391304347827</v>
      </c>
      <c r="N138">
        <f t="shared" si="110"/>
        <v>0.10869565217391304</v>
      </c>
      <c r="O138">
        <f t="shared" si="110"/>
        <v>0</v>
      </c>
      <c r="Q138">
        <f t="shared" si="110"/>
        <v>0</v>
      </c>
      <c r="R138">
        <f t="shared" si="110"/>
        <v>0</v>
      </c>
      <c r="S138">
        <f t="shared" si="110"/>
        <v>0.27173913043478259</v>
      </c>
      <c r="T138">
        <f t="shared" si="110"/>
        <v>0</v>
      </c>
      <c r="U138">
        <f t="shared" si="110"/>
        <v>0</v>
      </c>
      <c r="W138">
        <f t="shared" si="110"/>
        <v>0</v>
      </c>
      <c r="X138">
        <f t="shared" si="110"/>
        <v>0</v>
      </c>
      <c r="Y138">
        <f t="shared" si="110"/>
        <v>0</v>
      </c>
      <c r="Z138">
        <f t="shared" si="110"/>
        <v>0</v>
      </c>
      <c r="AC138">
        <f t="shared" si="110"/>
        <v>0</v>
      </c>
      <c r="AD138">
        <f t="shared" si="110"/>
        <v>2.1739130434782608E-2</v>
      </c>
      <c r="AE138">
        <f t="shared" si="110"/>
        <v>0</v>
      </c>
      <c r="AF138">
        <f t="shared" si="110"/>
        <v>1.4673913043478262</v>
      </c>
      <c r="AG138">
        <f t="shared" si="110"/>
        <v>0.84782608695652173</v>
      </c>
      <c r="AH138">
        <f t="shared" si="110"/>
        <v>0</v>
      </c>
    </row>
    <row r="139" spans="1:34" x14ac:dyDescent="0.3">
      <c r="A139">
        <v>2</v>
      </c>
      <c r="B139">
        <v>7</v>
      </c>
      <c r="C139" t="s">
        <v>21</v>
      </c>
      <c r="D139">
        <f t="shared" si="105"/>
        <v>0</v>
      </c>
      <c r="E139">
        <f t="shared" si="105"/>
        <v>0.1095890410958904</v>
      </c>
      <c r="F139">
        <f t="shared" si="105"/>
        <v>0.32876712328767121</v>
      </c>
      <c r="G139">
        <f t="shared" si="105"/>
        <v>0</v>
      </c>
      <c r="H139">
        <f t="shared" si="105"/>
        <v>0</v>
      </c>
      <c r="M139">
        <f t="shared" ref="I139:AH139" si="111" xml:space="preserve"> M$6*M14/($AK14-SUM($J14:$L14))</f>
        <v>0.71232876712328763</v>
      </c>
      <c r="N139">
        <f t="shared" si="111"/>
        <v>5.4794520547945202E-2</v>
      </c>
      <c r="O139">
        <f t="shared" si="111"/>
        <v>0</v>
      </c>
      <c r="Q139">
        <f t="shared" si="111"/>
        <v>0</v>
      </c>
      <c r="R139">
        <f t="shared" si="111"/>
        <v>0.27397260273972601</v>
      </c>
      <c r="S139">
        <f t="shared" si="111"/>
        <v>0</v>
      </c>
      <c r="T139">
        <f t="shared" si="111"/>
        <v>0</v>
      </c>
      <c r="U139">
        <f t="shared" si="111"/>
        <v>0.13698630136986301</v>
      </c>
      <c r="W139">
        <f t="shared" si="111"/>
        <v>0</v>
      </c>
      <c r="X139">
        <f t="shared" si="111"/>
        <v>0.1095890410958904</v>
      </c>
      <c r="Y139">
        <f t="shared" si="111"/>
        <v>0</v>
      </c>
      <c r="Z139">
        <f t="shared" si="111"/>
        <v>0</v>
      </c>
      <c r="AC139">
        <f t="shared" si="111"/>
        <v>0</v>
      </c>
      <c r="AD139">
        <f t="shared" si="111"/>
        <v>0.21917808219178081</v>
      </c>
      <c r="AE139">
        <f t="shared" si="111"/>
        <v>0</v>
      </c>
      <c r="AF139">
        <f t="shared" si="111"/>
        <v>0.45205479452054792</v>
      </c>
      <c r="AG139">
        <f t="shared" si="111"/>
        <v>4.1095890410958902E-2</v>
      </c>
      <c r="AH139">
        <f t="shared" si="111"/>
        <v>0</v>
      </c>
    </row>
    <row r="140" spans="1:34" x14ac:dyDescent="0.3">
      <c r="A140">
        <v>2</v>
      </c>
      <c r="B140">
        <v>8</v>
      </c>
      <c r="C140" t="s">
        <v>22</v>
      </c>
      <c r="D140">
        <f t="shared" si="105"/>
        <v>0</v>
      </c>
      <c r="E140">
        <f t="shared" si="105"/>
        <v>0.1111111111111111</v>
      </c>
      <c r="F140">
        <f t="shared" si="105"/>
        <v>0.19444444444444445</v>
      </c>
      <c r="G140">
        <f t="shared" si="105"/>
        <v>0</v>
      </c>
      <c r="H140">
        <f t="shared" si="105"/>
        <v>0</v>
      </c>
      <c r="M140">
        <f t="shared" ref="I140:AH140" si="112" xml:space="preserve"> M$6*M15/($AK15-SUM($J15:$L15))</f>
        <v>0.33333333333333331</v>
      </c>
      <c r="N140">
        <f t="shared" si="112"/>
        <v>5.5555555555555552E-2</v>
      </c>
      <c r="O140">
        <f t="shared" si="112"/>
        <v>0</v>
      </c>
      <c r="Q140">
        <f t="shared" si="112"/>
        <v>0</v>
      </c>
      <c r="R140">
        <f t="shared" si="112"/>
        <v>0.27777777777777779</v>
      </c>
      <c r="S140">
        <f t="shared" si="112"/>
        <v>6.9444444444444448E-2</v>
      </c>
      <c r="T140">
        <f t="shared" si="112"/>
        <v>0</v>
      </c>
      <c r="U140">
        <f t="shared" si="112"/>
        <v>6.9444444444444448E-2</v>
      </c>
      <c r="W140">
        <f t="shared" si="112"/>
        <v>0</v>
      </c>
      <c r="X140">
        <f t="shared" si="112"/>
        <v>5.5555555555555552E-2</v>
      </c>
      <c r="Y140">
        <f t="shared" si="112"/>
        <v>0</v>
      </c>
      <c r="Z140">
        <f t="shared" si="112"/>
        <v>0</v>
      </c>
      <c r="AC140">
        <f t="shared" si="112"/>
        <v>0</v>
      </c>
      <c r="AD140">
        <f t="shared" si="112"/>
        <v>0.63888888888888884</v>
      </c>
      <c r="AE140">
        <f t="shared" si="112"/>
        <v>0</v>
      </c>
      <c r="AF140">
        <f t="shared" si="112"/>
        <v>0.125</v>
      </c>
      <c r="AG140">
        <f t="shared" si="112"/>
        <v>0.54166666666666663</v>
      </c>
      <c r="AH140">
        <f t="shared" si="112"/>
        <v>0</v>
      </c>
    </row>
    <row r="141" spans="1:34" x14ac:dyDescent="0.3">
      <c r="A141">
        <v>2</v>
      </c>
      <c r="B141">
        <v>9</v>
      </c>
      <c r="C141" t="s">
        <v>23</v>
      </c>
      <c r="D141">
        <f t="shared" si="105"/>
        <v>0</v>
      </c>
      <c r="E141">
        <f t="shared" si="105"/>
        <v>0.61702127659574468</v>
      </c>
      <c r="F141">
        <f t="shared" si="105"/>
        <v>0.1702127659574468</v>
      </c>
      <c r="G141">
        <f t="shared" si="105"/>
        <v>0</v>
      </c>
      <c r="H141">
        <f t="shared" si="105"/>
        <v>0</v>
      </c>
      <c r="M141">
        <f t="shared" ref="I141:AH141" si="113" xml:space="preserve"> M$6*M16/($AK16-SUM($J16:$L16))</f>
        <v>0.65957446808510634</v>
      </c>
      <c r="N141">
        <f t="shared" si="113"/>
        <v>0</v>
      </c>
      <c r="O141">
        <f t="shared" si="113"/>
        <v>0</v>
      </c>
      <c r="Q141">
        <f t="shared" si="113"/>
        <v>0</v>
      </c>
      <c r="R141">
        <f t="shared" si="113"/>
        <v>0</v>
      </c>
      <c r="S141">
        <f t="shared" si="113"/>
        <v>5.3191489361702128E-2</v>
      </c>
      <c r="T141">
        <f t="shared" si="113"/>
        <v>0</v>
      </c>
      <c r="U141">
        <f t="shared" si="113"/>
        <v>0</v>
      </c>
      <c r="W141">
        <f t="shared" si="113"/>
        <v>0</v>
      </c>
      <c r="X141">
        <f t="shared" si="113"/>
        <v>0</v>
      </c>
      <c r="Y141">
        <f t="shared" si="113"/>
        <v>0</v>
      </c>
      <c r="Z141">
        <f t="shared" si="113"/>
        <v>0</v>
      </c>
      <c r="AC141">
        <f t="shared" si="113"/>
        <v>0</v>
      </c>
      <c r="AD141">
        <f t="shared" si="113"/>
        <v>0.23404255319148937</v>
      </c>
      <c r="AE141">
        <f t="shared" si="113"/>
        <v>0</v>
      </c>
      <c r="AF141">
        <f t="shared" si="113"/>
        <v>0.44680851063829785</v>
      </c>
      <c r="AG141">
        <f t="shared" si="113"/>
        <v>0</v>
      </c>
      <c r="AH141">
        <f t="shared" si="113"/>
        <v>0</v>
      </c>
    </row>
    <row r="142" spans="1:34" x14ac:dyDescent="0.3">
      <c r="A142">
        <v>2</v>
      </c>
      <c r="B142">
        <v>10</v>
      </c>
      <c r="C142" t="s">
        <v>24</v>
      </c>
      <c r="D142">
        <f t="shared" si="105"/>
        <v>2.5974025974025976E-2</v>
      </c>
      <c r="E142">
        <f t="shared" si="105"/>
        <v>2.5974025974025976E-2</v>
      </c>
      <c r="F142">
        <f t="shared" si="105"/>
        <v>0.31168831168831168</v>
      </c>
      <c r="G142">
        <f t="shared" si="105"/>
        <v>0</v>
      </c>
      <c r="H142">
        <f t="shared" si="105"/>
        <v>0</v>
      </c>
      <c r="M142">
        <f t="shared" ref="I142:AH142" si="114" xml:space="preserve"> M$6*M17/($AK17-SUM($J17:$L17))</f>
        <v>0.4935064935064935</v>
      </c>
      <c r="N142">
        <f t="shared" si="114"/>
        <v>7.792207792207792E-2</v>
      </c>
      <c r="O142">
        <f t="shared" si="114"/>
        <v>0</v>
      </c>
      <c r="Q142">
        <f t="shared" si="114"/>
        <v>0</v>
      </c>
      <c r="R142">
        <f t="shared" si="114"/>
        <v>0.15584415584415584</v>
      </c>
      <c r="S142">
        <f t="shared" si="114"/>
        <v>0</v>
      </c>
      <c r="T142">
        <f t="shared" si="114"/>
        <v>0</v>
      </c>
      <c r="U142">
        <f t="shared" si="114"/>
        <v>0</v>
      </c>
      <c r="W142">
        <f t="shared" si="114"/>
        <v>0</v>
      </c>
      <c r="X142">
        <f t="shared" si="114"/>
        <v>0</v>
      </c>
      <c r="Y142">
        <f t="shared" si="114"/>
        <v>0</v>
      </c>
      <c r="Z142">
        <f t="shared" si="114"/>
        <v>0</v>
      </c>
      <c r="AC142">
        <f t="shared" si="114"/>
        <v>0</v>
      </c>
      <c r="AD142">
        <f t="shared" si="114"/>
        <v>0.90909090909090906</v>
      </c>
      <c r="AE142">
        <f t="shared" si="114"/>
        <v>0</v>
      </c>
      <c r="AF142">
        <f t="shared" si="114"/>
        <v>3.896103896103896E-2</v>
      </c>
      <c r="AG142">
        <f t="shared" si="114"/>
        <v>7.792207792207792E-2</v>
      </c>
      <c r="AH142">
        <f t="shared" si="114"/>
        <v>0</v>
      </c>
    </row>
    <row r="143" spans="1:34" x14ac:dyDescent="0.3">
      <c r="A143">
        <v>2</v>
      </c>
      <c r="B143">
        <v>11</v>
      </c>
      <c r="C143" t="s">
        <v>25</v>
      </c>
      <c r="D143">
        <f t="shared" si="105"/>
        <v>0</v>
      </c>
      <c r="E143">
        <f t="shared" si="105"/>
        <v>0</v>
      </c>
      <c r="F143">
        <f t="shared" si="105"/>
        <v>0</v>
      </c>
      <c r="G143">
        <f t="shared" si="105"/>
        <v>0</v>
      </c>
      <c r="H143">
        <f t="shared" si="105"/>
        <v>0</v>
      </c>
      <c r="M143">
        <f t="shared" ref="I143:AH143" si="115" xml:space="preserve"> M$6*M18/($AK18-SUM($J18:$L18))</f>
        <v>0.29473684210526313</v>
      </c>
      <c r="N143">
        <f t="shared" si="115"/>
        <v>6.3157894736842107E-2</v>
      </c>
      <c r="O143">
        <f t="shared" si="115"/>
        <v>0</v>
      </c>
      <c r="Q143">
        <f t="shared" si="115"/>
        <v>0</v>
      </c>
      <c r="R143">
        <f t="shared" si="115"/>
        <v>0.12631578947368421</v>
      </c>
      <c r="S143">
        <f t="shared" si="115"/>
        <v>0</v>
      </c>
      <c r="T143">
        <f t="shared" si="115"/>
        <v>5.2631578947368418E-2</v>
      </c>
      <c r="U143">
        <f t="shared" si="115"/>
        <v>0.15789473684210525</v>
      </c>
      <c r="W143">
        <f t="shared" si="115"/>
        <v>0</v>
      </c>
      <c r="X143">
        <f t="shared" si="115"/>
        <v>0.16842105263157894</v>
      </c>
      <c r="Y143">
        <f t="shared" si="115"/>
        <v>0</v>
      </c>
      <c r="Z143">
        <f t="shared" si="115"/>
        <v>0</v>
      </c>
      <c r="AC143">
        <f t="shared" si="115"/>
        <v>0</v>
      </c>
      <c r="AD143">
        <f t="shared" si="115"/>
        <v>0.12631578947368421</v>
      </c>
      <c r="AE143">
        <f t="shared" si="115"/>
        <v>3.1578947368421054E-2</v>
      </c>
      <c r="AF143">
        <f t="shared" si="115"/>
        <v>3.1578947368421054E-2</v>
      </c>
      <c r="AG143">
        <f t="shared" si="115"/>
        <v>1.8631578947368421</v>
      </c>
      <c r="AH143">
        <f t="shared" si="115"/>
        <v>0</v>
      </c>
    </row>
    <row r="144" spans="1:34" x14ac:dyDescent="0.3">
      <c r="A144">
        <v>2</v>
      </c>
      <c r="B144">
        <v>12</v>
      </c>
      <c r="C144" t="s">
        <v>26</v>
      </c>
      <c r="D144">
        <f t="shared" si="105"/>
        <v>0</v>
      </c>
      <c r="E144">
        <f t="shared" si="105"/>
        <v>0.17948717948717949</v>
      </c>
      <c r="F144">
        <f t="shared" si="105"/>
        <v>2.564102564102564E-2</v>
      </c>
      <c r="G144">
        <f t="shared" si="105"/>
        <v>0</v>
      </c>
      <c r="H144">
        <f t="shared" si="105"/>
        <v>0</v>
      </c>
      <c r="M144">
        <f t="shared" ref="I144:AH144" si="116" xml:space="preserve"> M$6*M19/($AK19-SUM($J19:$L19))</f>
        <v>0.69230769230769229</v>
      </c>
      <c r="N144">
        <f t="shared" si="116"/>
        <v>2.564102564102564E-2</v>
      </c>
      <c r="O144">
        <f t="shared" si="116"/>
        <v>0</v>
      </c>
      <c r="Q144">
        <f t="shared" si="116"/>
        <v>0</v>
      </c>
      <c r="R144">
        <f t="shared" si="116"/>
        <v>5.128205128205128E-2</v>
      </c>
      <c r="S144">
        <f t="shared" si="116"/>
        <v>0.12820512820512819</v>
      </c>
      <c r="T144">
        <f t="shared" si="116"/>
        <v>0</v>
      </c>
      <c r="U144">
        <f t="shared" si="116"/>
        <v>0</v>
      </c>
      <c r="W144">
        <f t="shared" si="116"/>
        <v>0</v>
      </c>
      <c r="X144">
        <f t="shared" si="116"/>
        <v>0</v>
      </c>
      <c r="Y144">
        <f t="shared" si="116"/>
        <v>0</v>
      </c>
      <c r="Z144">
        <f t="shared" si="116"/>
        <v>0</v>
      </c>
      <c r="AC144">
        <f t="shared" si="116"/>
        <v>0</v>
      </c>
      <c r="AD144">
        <f t="shared" si="116"/>
        <v>0.15384615384615385</v>
      </c>
      <c r="AE144">
        <f t="shared" si="116"/>
        <v>0</v>
      </c>
      <c r="AF144">
        <f t="shared" si="116"/>
        <v>7.6923076923076927E-2</v>
      </c>
      <c r="AG144">
        <f t="shared" si="116"/>
        <v>1.1923076923076923</v>
      </c>
      <c r="AH144">
        <f t="shared" si="116"/>
        <v>0</v>
      </c>
    </row>
    <row r="145" spans="1:34" x14ac:dyDescent="0.3">
      <c r="A145">
        <v>2</v>
      </c>
      <c r="B145">
        <v>13</v>
      </c>
      <c r="C145" t="s">
        <v>27</v>
      </c>
      <c r="D145">
        <f t="shared" si="105"/>
        <v>0</v>
      </c>
      <c r="E145">
        <f t="shared" si="105"/>
        <v>2.7027027027027029E-2</v>
      </c>
      <c r="F145">
        <f t="shared" si="105"/>
        <v>2.7027027027027029E-2</v>
      </c>
      <c r="G145">
        <f t="shared" si="105"/>
        <v>0</v>
      </c>
      <c r="H145">
        <f t="shared" si="105"/>
        <v>0</v>
      </c>
      <c r="M145">
        <f t="shared" ref="I145:AH145" si="117" xml:space="preserve"> M$6*M20/($AK20-SUM($J20:$L20))</f>
        <v>0.16216216216216217</v>
      </c>
      <c r="N145">
        <f t="shared" si="117"/>
        <v>0.16216216216216217</v>
      </c>
      <c r="O145">
        <f t="shared" si="117"/>
        <v>0</v>
      </c>
      <c r="Q145">
        <f t="shared" si="117"/>
        <v>0</v>
      </c>
      <c r="R145">
        <f t="shared" si="117"/>
        <v>0.21621621621621623</v>
      </c>
      <c r="S145">
        <f t="shared" si="117"/>
        <v>0.40540540540540543</v>
      </c>
      <c r="T145">
        <f t="shared" si="117"/>
        <v>0</v>
      </c>
      <c r="U145">
        <f t="shared" si="117"/>
        <v>6.7567567567567571E-2</v>
      </c>
      <c r="W145">
        <f t="shared" si="117"/>
        <v>0</v>
      </c>
      <c r="X145">
        <f t="shared" si="117"/>
        <v>5.4054054054054057E-2</v>
      </c>
      <c r="Y145">
        <f t="shared" si="117"/>
        <v>0</v>
      </c>
      <c r="Z145">
        <f t="shared" si="117"/>
        <v>0</v>
      </c>
      <c r="AC145">
        <f t="shared" si="117"/>
        <v>0</v>
      </c>
      <c r="AD145">
        <f t="shared" si="117"/>
        <v>0.86486486486486491</v>
      </c>
      <c r="AE145">
        <f t="shared" si="117"/>
        <v>0</v>
      </c>
      <c r="AF145">
        <f t="shared" si="117"/>
        <v>0.20270270270270271</v>
      </c>
      <c r="AG145">
        <f t="shared" si="117"/>
        <v>0.20270270270270271</v>
      </c>
      <c r="AH145">
        <f t="shared" si="117"/>
        <v>0.24324324324324326</v>
      </c>
    </row>
    <row r="146" spans="1:34" x14ac:dyDescent="0.3">
      <c r="A146">
        <v>2</v>
      </c>
      <c r="B146">
        <v>14</v>
      </c>
      <c r="C146" t="s">
        <v>28</v>
      </c>
      <c r="D146">
        <f t="shared" si="105"/>
        <v>0</v>
      </c>
      <c r="E146">
        <f t="shared" si="105"/>
        <v>2.5000000000000001E-2</v>
      </c>
      <c r="F146">
        <f t="shared" si="105"/>
        <v>0.05</v>
      </c>
      <c r="G146">
        <f t="shared" si="105"/>
        <v>0</v>
      </c>
      <c r="H146">
        <f t="shared" si="105"/>
        <v>0</v>
      </c>
      <c r="M146">
        <f t="shared" ref="I146:AH146" si="118" xml:space="preserve"> M$6*M21/($AK21-SUM($J21:$L21))</f>
        <v>1.3</v>
      </c>
      <c r="N146">
        <f t="shared" si="118"/>
        <v>0.05</v>
      </c>
      <c r="O146">
        <f t="shared" si="118"/>
        <v>0</v>
      </c>
      <c r="Q146">
        <f t="shared" si="118"/>
        <v>0.05</v>
      </c>
      <c r="R146">
        <f t="shared" si="118"/>
        <v>0.05</v>
      </c>
      <c r="S146">
        <f t="shared" si="118"/>
        <v>0</v>
      </c>
      <c r="T146">
        <f t="shared" si="118"/>
        <v>0</v>
      </c>
      <c r="U146">
        <f t="shared" si="118"/>
        <v>0</v>
      </c>
      <c r="W146">
        <f t="shared" si="118"/>
        <v>0</v>
      </c>
      <c r="X146">
        <f t="shared" si="118"/>
        <v>0.05</v>
      </c>
      <c r="Y146">
        <f t="shared" si="118"/>
        <v>0</v>
      </c>
      <c r="Z146">
        <f t="shared" si="118"/>
        <v>0</v>
      </c>
      <c r="AC146">
        <f t="shared" si="118"/>
        <v>0</v>
      </c>
      <c r="AD146">
        <f t="shared" si="118"/>
        <v>0.35</v>
      </c>
      <c r="AE146">
        <f t="shared" si="118"/>
        <v>0</v>
      </c>
      <c r="AF146">
        <f t="shared" si="118"/>
        <v>0</v>
      </c>
      <c r="AG146">
        <f t="shared" si="118"/>
        <v>3.7499999999999999E-2</v>
      </c>
      <c r="AH146">
        <f t="shared" si="118"/>
        <v>0.1875</v>
      </c>
    </row>
    <row r="147" spans="1:34" x14ac:dyDescent="0.3">
      <c r="A147">
        <v>2</v>
      </c>
      <c r="B147">
        <v>15</v>
      </c>
      <c r="C147" t="s">
        <v>29</v>
      </c>
      <c r="D147">
        <f t="shared" si="105"/>
        <v>0</v>
      </c>
      <c r="E147">
        <f t="shared" si="105"/>
        <v>0</v>
      </c>
      <c r="F147">
        <f t="shared" si="105"/>
        <v>0.3125</v>
      </c>
      <c r="G147">
        <f t="shared" si="105"/>
        <v>0</v>
      </c>
      <c r="H147">
        <f t="shared" si="105"/>
        <v>0</v>
      </c>
      <c r="M147">
        <f t="shared" ref="I147:AH147" si="119" xml:space="preserve"> M$6*M22/($AK22-SUM($J22:$L22))</f>
        <v>0.47916666666666669</v>
      </c>
      <c r="N147">
        <f t="shared" si="119"/>
        <v>0</v>
      </c>
      <c r="O147">
        <f t="shared" si="119"/>
        <v>0</v>
      </c>
      <c r="Q147">
        <f t="shared" si="119"/>
        <v>4.1666666666666664E-2</v>
      </c>
      <c r="R147">
        <f t="shared" si="119"/>
        <v>0</v>
      </c>
      <c r="S147">
        <f t="shared" si="119"/>
        <v>0.15625</v>
      </c>
      <c r="T147">
        <f t="shared" si="119"/>
        <v>0</v>
      </c>
      <c r="U147">
        <f t="shared" si="119"/>
        <v>0.10416666666666667</v>
      </c>
      <c r="W147">
        <f t="shared" si="119"/>
        <v>0</v>
      </c>
      <c r="X147">
        <f t="shared" si="119"/>
        <v>0</v>
      </c>
      <c r="Y147">
        <f t="shared" si="119"/>
        <v>0</v>
      </c>
      <c r="Z147">
        <f t="shared" si="119"/>
        <v>0</v>
      </c>
      <c r="AC147">
        <f t="shared" si="119"/>
        <v>0</v>
      </c>
      <c r="AD147">
        <f t="shared" si="119"/>
        <v>0.29166666666666669</v>
      </c>
      <c r="AE147">
        <f t="shared" si="119"/>
        <v>0</v>
      </c>
      <c r="AF147">
        <f t="shared" si="119"/>
        <v>0.78125</v>
      </c>
      <c r="AG147">
        <f t="shared" si="119"/>
        <v>0.34375</v>
      </c>
      <c r="AH147">
        <f t="shared" si="119"/>
        <v>6.25E-2</v>
      </c>
    </row>
    <row r="148" spans="1:34" x14ac:dyDescent="0.3">
      <c r="A148">
        <v>4</v>
      </c>
      <c r="B148">
        <v>1</v>
      </c>
      <c r="C148" t="s">
        <v>15</v>
      </c>
      <c r="D148">
        <f t="shared" si="105"/>
        <v>0</v>
      </c>
      <c r="E148">
        <f t="shared" si="105"/>
        <v>0.20560747663551401</v>
      </c>
      <c r="F148">
        <f t="shared" si="105"/>
        <v>0</v>
      </c>
      <c r="G148">
        <f t="shared" si="105"/>
        <v>0</v>
      </c>
      <c r="H148">
        <f t="shared" si="105"/>
        <v>3.7383177570093455E-2</v>
      </c>
      <c r="M148">
        <f t="shared" ref="I148:AH148" si="120" xml:space="preserve"> M$6*M23/($AK23-SUM($J23:$L23))</f>
        <v>0.18691588785046728</v>
      </c>
      <c r="N148">
        <f t="shared" si="120"/>
        <v>3.7383177570093455E-2</v>
      </c>
      <c r="O148">
        <f t="shared" si="120"/>
        <v>0</v>
      </c>
      <c r="Q148">
        <f t="shared" si="120"/>
        <v>0</v>
      </c>
      <c r="R148">
        <f t="shared" si="120"/>
        <v>3.7383177570093455E-2</v>
      </c>
      <c r="S148">
        <f t="shared" si="120"/>
        <v>9.3457943925233641E-2</v>
      </c>
      <c r="T148">
        <f t="shared" si="120"/>
        <v>0</v>
      </c>
      <c r="U148">
        <f t="shared" si="120"/>
        <v>0.14018691588785046</v>
      </c>
      <c r="W148">
        <f t="shared" si="120"/>
        <v>0</v>
      </c>
      <c r="X148">
        <f t="shared" si="120"/>
        <v>0.11214953271028037</v>
      </c>
      <c r="Y148">
        <f t="shared" si="120"/>
        <v>0</v>
      </c>
      <c r="Z148">
        <f t="shared" si="120"/>
        <v>0</v>
      </c>
      <c r="AC148">
        <f t="shared" si="120"/>
        <v>0</v>
      </c>
      <c r="AD148">
        <f t="shared" si="120"/>
        <v>0.44859813084112149</v>
      </c>
      <c r="AE148">
        <f t="shared" si="120"/>
        <v>0</v>
      </c>
      <c r="AF148">
        <f t="shared" si="120"/>
        <v>8.4112149532710276E-2</v>
      </c>
      <c r="AG148">
        <f t="shared" si="120"/>
        <v>1.3177570093457944</v>
      </c>
      <c r="AH148">
        <f t="shared" si="120"/>
        <v>0</v>
      </c>
    </row>
    <row r="149" spans="1:34" x14ac:dyDescent="0.3">
      <c r="A149">
        <v>4</v>
      </c>
      <c r="B149">
        <v>2</v>
      </c>
      <c r="C149" t="s">
        <v>16</v>
      </c>
      <c r="D149">
        <f t="shared" si="105"/>
        <v>0</v>
      </c>
      <c r="E149">
        <f t="shared" si="105"/>
        <v>9.8039215686274508E-2</v>
      </c>
      <c r="F149">
        <f t="shared" si="105"/>
        <v>0</v>
      </c>
      <c r="G149">
        <f t="shared" si="105"/>
        <v>0</v>
      </c>
      <c r="H149">
        <f t="shared" si="105"/>
        <v>0</v>
      </c>
      <c r="M149">
        <f t="shared" ref="I149:AH149" si="121" xml:space="preserve"> M$6*M24/($AK24-SUM($J24:$L24))</f>
        <v>0.29411764705882354</v>
      </c>
      <c r="N149">
        <f t="shared" si="121"/>
        <v>7.8431372549019607E-2</v>
      </c>
      <c r="O149">
        <f t="shared" si="121"/>
        <v>0</v>
      </c>
      <c r="Q149">
        <f t="shared" si="121"/>
        <v>0</v>
      </c>
      <c r="R149">
        <f t="shared" si="121"/>
        <v>0</v>
      </c>
      <c r="S149">
        <f t="shared" si="121"/>
        <v>4.9019607843137254E-2</v>
      </c>
      <c r="T149">
        <f t="shared" si="121"/>
        <v>9.8039215686274508E-2</v>
      </c>
      <c r="U149">
        <f t="shared" si="121"/>
        <v>4.9019607843137254E-2</v>
      </c>
      <c r="W149">
        <f t="shared" si="121"/>
        <v>7.8431372549019607E-2</v>
      </c>
      <c r="X149">
        <f t="shared" si="121"/>
        <v>0.11764705882352941</v>
      </c>
      <c r="Y149">
        <f t="shared" si="121"/>
        <v>0</v>
      </c>
      <c r="Z149">
        <f t="shared" si="121"/>
        <v>0</v>
      </c>
      <c r="AC149">
        <f t="shared" si="121"/>
        <v>0</v>
      </c>
      <c r="AD149">
        <f t="shared" si="121"/>
        <v>0.17647058823529413</v>
      </c>
      <c r="AE149">
        <f t="shared" si="121"/>
        <v>0</v>
      </c>
      <c r="AF149">
        <f t="shared" si="121"/>
        <v>8.8235294117647065E-2</v>
      </c>
      <c r="AG149">
        <f t="shared" si="121"/>
        <v>1.6764705882352942</v>
      </c>
      <c r="AH149">
        <f t="shared" si="121"/>
        <v>0</v>
      </c>
    </row>
    <row r="150" spans="1:34" x14ac:dyDescent="0.3">
      <c r="A150">
        <v>4</v>
      </c>
      <c r="B150">
        <v>3</v>
      </c>
      <c r="C150" t="s">
        <v>17</v>
      </c>
      <c r="D150">
        <f t="shared" si="105"/>
        <v>0</v>
      </c>
      <c r="E150">
        <f t="shared" si="105"/>
        <v>0.17475728155339806</v>
      </c>
      <c r="F150">
        <f t="shared" si="105"/>
        <v>0.1553398058252427</v>
      </c>
      <c r="G150">
        <f t="shared" si="105"/>
        <v>0</v>
      </c>
      <c r="H150">
        <f t="shared" si="105"/>
        <v>0</v>
      </c>
      <c r="M150">
        <f t="shared" ref="I150:AH150" si="122" xml:space="preserve"> M$6*M25/($AK25-SUM($J25:$L25))</f>
        <v>0.34951456310679613</v>
      </c>
      <c r="N150">
        <f t="shared" si="122"/>
        <v>3.8834951456310676E-2</v>
      </c>
      <c r="O150">
        <f t="shared" si="122"/>
        <v>0</v>
      </c>
      <c r="Q150">
        <f t="shared" si="122"/>
        <v>0</v>
      </c>
      <c r="R150">
        <f t="shared" si="122"/>
        <v>3.8834951456310676E-2</v>
      </c>
      <c r="S150">
        <f t="shared" si="122"/>
        <v>4.8543689320388349E-2</v>
      </c>
      <c r="T150">
        <f t="shared" si="122"/>
        <v>0</v>
      </c>
      <c r="U150">
        <f t="shared" si="122"/>
        <v>4.8543689320388349E-2</v>
      </c>
      <c r="W150">
        <f t="shared" si="122"/>
        <v>0</v>
      </c>
      <c r="X150">
        <f t="shared" si="122"/>
        <v>7.7669902912621352E-2</v>
      </c>
      <c r="Y150">
        <f t="shared" si="122"/>
        <v>0</v>
      </c>
      <c r="Z150">
        <f t="shared" si="122"/>
        <v>0</v>
      </c>
      <c r="AC150">
        <f t="shared" si="122"/>
        <v>0</v>
      </c>
      <c r="AD150">
        <f t="shared" si="122"/>
        <v>0.23300970873786409</v>
      </c>
      <c r="AE150">
        <f t="shared" si="122"/>
        <v>0</v>
      </c>
      <c r="AF150">
        <f t="shared" si="122"/>
        <v>8.7378640776699032E-2</v>
      </c>
      <c r="AG150">
        <f t="shared" si="122"/>
        <v>1.3398058252427185</v>
      </c>
      <c r="AH150">
        <f t="shared" si="122"/>
        <v>0</v>
      </c>
    </row>
    <row r="151" spans="1:34" x14ac:dyDescent="0.3">
      <c r="A151">
        <v>4</v>
      </c>
      <c r="B151">
        <v>4</v>
      </c>
      <c r="C151" t="s">
        <v>18</v>
      </c>
      <c r="D151">
        <f t="shared" si="105"/>
        <v>0</v>
      </c>
      <c r="E151">
        <f t="shared" si="105"/>
        <v>0.23762376237623761</v>
      </c>
      <c r="F151">
        <f t="shared" si="105"/>
        <v>9.9009900990099015E-2</v>
      </c>
      <c r="G151">
        <f t="shared" si="105"/>
        <v>0</v>
      </c>
      <c r="H151">
        <f t="shared" si="105"/>
        <v>0</v>
      </c>
      <c r="M151">
        <f t="shared" ref="I151:AH151" si="123" xml:space="preserve"> M$6*M26/($AK26-SUM($J26:$L26))</f>
        <v>0.69306930693069302</v>
      </c>
      <c r="N151">
        <f t="shared" si="123"/>
        <v>5.9405940594059403E-2</v>
      </c>
      <c r="O151">
        <f t="shared" si="123"/>
        <v>0</v>
      </c>
      <c r="Q151">
        <f t="shared" si="123"/>
        <v>0</v>
      </c>
      <c r="R151">
        <f t="shared" si="123"/>
        <v>7.9207920792079209E-2</v>
      </c>
      <c r="S151">
        <f t="shared" si="123"/>
        <v>0</v>
      </c>
      <c r="T151">
        <f t="shared" si="123"/>
        <v>0</v>
      </c>
      <c r="U151">
        <f t="shared" si="123"/>
        <v>0</v>
      </c>
      <c r="W151">
        <f t="shared" si="123"/>
        <v>0</v>
      </c>
      <c r="X151">
        <f t="shared" si="123"/>
        <v>0.11881188118811881</v>
      </c>
      <c r="Y151">
        <f t="shared" si="123"/>
        <v>0</v>
      </c>
      <c r="Z151">
        <f t="shared" si="123"/>
        <v>9.9009900990099015E-2</v>
      </c>
      <c r="AC151">
        <f t="shared" si="123"/>
        <v>0</v>
      </c>
      <c r="AD151">
        <f t="shared" si="123"/>
        <v>0.61386138613861385</v>
      </c>
      <c r="AE151">
        <f t="shared" si="123"/>
        <v>0</v>
      </c>
      <c r="AF151">
        <f t="shared" si="123"/>
        <v>0.17821782178217821</v>
      </c>
      <c r="AG151">
        <f t="shared" si="123"/>
        <v>5.9405940594059403E-2</v>
      </c>
      <c r="AH151">
        <f t="shared" si="123"/>
        <v>0</v>
      </c>
    </row>
    <row r="152" spans="1:34" x14ac:dyDescent="0.3">
      <c r="A152">
        <v>4</v>
      </c>
      <c r="B152">
        <v>5</v>
      </c>
      <c r="C152" t="s">
        <v>19</v>
      </c>
      <c r="D152">
        <f t="shared" si="105"/>
        <v>0</v>
      </c>
      <c r="E152">
        <f t="shared" si="105"/>
        <v>0.13793103448275862</v>
      </c>
      <c r="F152">
        <f t="shared" si="105"/>
        <v>3.4482758620689655E-2</v>
      </c>
      <c r="G152">
        <f t="shared" si="105"/>
        <v>2.5862068965517241E-2</v>
      </c>
      <c r="H152">
        <f t="shared" si="105"/>
        <v>0</v>
      </c>
      <c r="M152">
        <f t="shared" ref="I152:AH152" si="124" xml:space="preserve"> M$6*M27/($AK27-SUM($J27:$L27))</f>
        <v>0.31034482758620691</v>
      </c>
      <c r="N152">
        <f t="shared" si="124"/>
        <v>8.6206896551724144E-2</v>
      </c>
      <c r="O152">
        <f t="shared" si="124"/>
        <v>0</v>
      </c>
      <c r="Q152">
        <f t="shared" si="124"/>
        <v>0</v>
      </c>
      <c r="R152">
        <f t="shared" si="124"/>
        <v>0.37931034482758619</v>
      </c>
      <c r="S152">
        <f t="shared" si="124"/>
        <v>0.51724137931034486</v>
      </c>
      <c r="T152">
        <f t="shared" si="124"/>
        <v>0</v>
      </c>
      <c r="U152">
        <f t="shared" si="124"/>
        <v>0</v>
      </c>
      <c r="W152">
        <f t="shared" si="124"/>
        <v>0</v>
      </c>
      <c r="X152">
        <f t="shared" si="124"/>
        <v>0.13793103448275862</v>
      </c>
      <c r="Y152">
        <f t="shared" si="124"/>
        <v>0</v>
      </c>
      <c r="Z152">
        <f t="shared" si="124"/>
        <v>0</v>
      </c>
      <c r="AC152">
        <f t="shared" si="124"/>
        <v>0</v>
      </c>
      <c r="AD152">
        <f t="shared" si="124"/>
        <v>0.68965517241379315</v>
      </c>
      <c r="AE152">
        <f t="shared" si="124"/>
        <v>0</v>
      </c>
      <c r="AF152">
        <f t="shared" si="124"/>
        <v>0.10344827586206896</v>
      </c>
      <c r="AG152">
        <f t="shared" si="124"/>
        <v>0.28448275862068967</v>
      </c>
      <c r="AH152">
        <f t="shared" si="124"/>
        <v>0</v>
      </c>
    </row>
    <row r="153" spans="1:34" x14ac:dyDescent="0.3">
      <c r="A153">
        <v>4</v>
      </c>
      <c r="B153">
        <v>6</v>
      </c>
      <c r="C153" t="s">
        <v>20</v>
      </c>
      <c r="D153">
        <f t="shared" si="105"/>
        <v>0</v>
      </c>
      <c r="E153">
        <f t="shared" si="105"/>
        <v>0.18947368421052632</v>
      </c>
      <c r="F153">
        <f t="shared" si="105"/>
        <v>8.4210526315789472E-2</v>
      </c>
      <c r="G153">
        <f t="shared" si="105"/>
        <v>0</v>
      </c>
      <c r="H153">
        <f t="shared" si="105"/>
        <v>0</v>
      </c>
      <c r="M153">
        <f t="shared" ref="I153:AH153" si="125" xml:space="preserve"> M$6*M28/($AK28-SUM($J28:$L28))</f>
        <v>0.33684210526315789</v>
      </c>
      <c r="N153">
        <f t="shared" si="125"/>
        <v>6.3157894736842107E-2</v>
      </c>
      <c r="O153">
        <f t="shared" si="125"/>
        <v>0</v>
      </c>
      <c r="Q153">
        <f t="shared" si="125"/>
        <v>0</v>
      </c>
      <c r="R153">
        <f t="shared" si="125"/>
        <v>0.12631578947368421</v>
      </c>
      <c r="S153">
        <f t="shared" si="125"/>
        <v>0.10526315789473684</v>
      </c>
      <c r="T153">
        <f t="shared" si="125"/>
        <v>0</v>
      </c>
      <c r="U153">
        <f t="shared" si="125"/>
        <v>0</v>
      </c>
      <c r="W153">
        <f t="shared" si="125"/>
        <v>0</v>
      </c>
      <c r="X153">
        <f t="shared" si="125"/>
        <v>0.12631578947368421</v>
      </c>
      <c r="Y153">
        <f t="shared" si="125"/>
        <v>0</v>
      </c>
      <c r="Z153">
        <f t="shared" si="125"/>
        <v>0</v>
      </c>
      <c r="AC153">
        <f t="shared" si="125"/>
        <v>0</v>
      </c>
      <c r="AD153">
        <f t="shared" si="125"/>
        <v>0.18947368421052632</v>
      </c>
      <c r="AE153">
        <f t="shared" si="125"/>
        <v>0</v>
      </c>
      <c r="AF153">
        <f t="shared" si="125"/>
        <v>0.50526315789473686</v>
      </c>
      <c r="AG153">
        <f t="shared" si="125"/>
        <v>0.91578947368421049</v>
      </c>
      <c r="AH153">
        <f t="shared" si="125"/>
        <v>3.1578947368421054E-2</v>
      </c>
    </row>
    <row r="154" spans="1:34" x14ac:dyDescent="0.3">
      <c r="A154">
        <v>4</v>
      </c>
      <c r="B154">
        <v>7</v>
      </c>
      <c r="C154" t="s">
        <v>21</v>
      </c>
      <c r="D154">
        <f t="shared" si="105"/>
        <v>0</v>
      </c>
      <c r="E154">
        <f t="shared" si="105"/>
        <v>0.35185185185185186</v>
      </c>
      <c r="F154">
        <f t="shared" si="105"/>
        <v>3.7037037037037035E-2</v>
      </c>
      <c r="G154">
        <f t="shared" si="105"/>
        <v>0</v>
      </c>
      <c r="H154">
        <f t="shared" si="105"/>
        <v>0</v>
      </c>
      <c r="M154">
        <f t="shared" ref="I154:AH154" si="126" xml:space="preserve"> M$6*M29/($AK29-SUM($J29:$L29))</f>
        <v>0.42592592592592593</v>
      </c>
      <c r="N154">
        <f t="shared" si="126"/>
        <v>1.8518518518518517E-2</v>
      </c>
      <c r="O154">
        <f t="shared" si="126"/>
        <v>3.7037037037037035E-2</v>
      </c>
      <c r="Q154">
        <f t="shared" si="126"/>
        <v>0</v>
      </c>
      <c r="R154">
        <f t="shared" si="126"/>
        <v>3.7037037037037035E-2</v>
      </c>
      <c r="S154">
        <f t="shared" si="126"/>
        <v>4.6296296296296294E-2</v>
      </c>
      <c r="T154">
        <f t="shared" si="126"/>
        <v>0</v>
      </c>
      <c r="U154">
        <f t="shared" si="126"/>
        <v>0</v>
      </c>
      <c r="W154">
        <f t="shared" si="126"/>
        <v>0</v>
      </c>
      <c r="X154">
        <f t="shared" si="126"/>
        <v>0.1111111111111111</v>
      </c>
      <c r="Y154">
        <f t="shared" si="126"/>
        <v>0</v>
      </c>
      <c r="Z154">
        <f t="shared" si="126"/>
        <v>0</v>
      </c>
      <c r="AC154">
        <f t="shared" si="126"/>
        <v>5.5555555555555552E-2</v>
      </c>
      <c r="AD154">
        <f t="shared" si="126"/>
        <v>0.5</v>
      </c>
      <c r="AE154">
        <f t="shared" si="126"/>
        <v>0</v>
      </c>
      <c r="AF154">
        <f t="shared" si="126"/>
        <v>0.41666666666666669</v>
      </c>
      <c r="AG154">
        <f t="shared" si="126"/>
        <v>0.33333333333333331</v>
      </c>
      <c r="AH154">
        <f t="shared" si="126"/>
        <v>0</v>
      </c>
    </row>
    <row r="155" spans="1:34" x14ac:dyDescent="0.3">
      <c r="A155">
        <v>4</v>
      </c>
      <c r="B155">
        <v>8</v>
      </c>
      <c r="C155" t="s">
        <v>22</v>
      </c>
      <c r="D155">
        <f t="shared" si="105"/>
        <v>0</v>
      </c>
      <c r="E155">
        <f t="shared" si="105"/>
        <v>0</v>
      </c>
      <c r="F155">
        <f t="shared" si="105"/>
        <v>0</v>
      </c>
      <c r="G155">
        <f t="shared" si="105"/>
        <v>0</v>
      </c>
      <c r="H155">
        <f t="shared" si="105"/>
        <v>0</v>
      </c>
      <c r="M155">
        <f t="shared" ref="I155:AH155" si="127" xml:space="preserve"> M$6*M30/($AK30-SUM($J30:$L30))</f>
        <v>1.1717171717171717</v>
      </c>
      <c r="N155">
        <f t="shared" si="127"/>
        <v>0.10101010101010101</v>
      </c>
      <c r="O155">
        <f t="shared" si="127"/>
        <v>4.0404040404040407E-2</v>
      </c>
      <c r="Q155">
        <f t="shared" si="127"/>
        <v>0</v>
      </c>
      <c r="R155">
        <f t="shared" si="127"/>
        <v>8.0808080808080815E-2</v>
      </c>
      <c r="S155">
        <f t="shared" si="127"/>
        <v>0.45454545454545453</v>
      </c>
      <c r="T155">
        <f t="shared" si="127"/>
        <v>0</v>
      </c>
      <c r="U155">
        <f t="shared" si="127"/>
        <v>0</v>
      </c>
      <c r="W155">
        <f t="shared" si="127"/>
        <v>0</v>
      </c>
      <c r="X155">
        <f t="shared" si="127"/>
        <v>0.28282828282828282</v>
      </c>
      <c r="Y155">
        <f t="shared" si="127"/>
        <v>0</v>
      </c>
      <c r="Z155">
        <f t="shared" si="127"/>
        <v>0</v>
      </c>
      <c r="AC155">
        <f t="shared" si="127"/>
        <v>0</v>
      </c>
      <c r="AD155">
        <f t="shared" si="127"/>
        <v>0.16161616161616163</v>
      </c>
      <c r="AE155">
        <f t="shared" si="127"/>
        <v>0</v>
      </c>
      <c r="AF155">
        <f t="shared" si="127"/>
        <v>0</v>
      </c>
      <c r="AG155">
        <f t="shared" si="127"/>
        <v>0.27272727272727271</v>
      </c>
      <c r="AH155">
        <f t="shared" si="127"/>
        <v>0</v>
      </c>
    </row>
    <row r="156" spans="1:34" x14ac:dyDescent="0.3">
      <c r="A156">
        <v>4</v>
      </c>
      <c r="B156">
        <v>9</v>
      </c>
      <c r="C156" t="s">
        <v>23</v>
      </c>
      <c r="D156">
        <f t="shared" si="105"/>
        <v>0</v>
      </c>
      <c r="E156">
        <f t="shared" si="105"/>
        <v>0.42857142857142855</v>
      </c>
      <c r="F156">
        <f t="shared" si="105"/>
        <v>0.14285714285714285</v>
      </c>
      <c r="G156">
        <f t="shared" si="105"/>
        <v>6.1224489795918366E-2</v>
      </c>
      <c r="H156">
        <f t="shared" si="105"/>
        <v>0</v>
      </c>
      <c r="M156">
        <f t="shared" ref="I156:AH156" si="128" xml:space="preserve"> M$6*M31/($AK31-SUM($J31:$L31))</f>
        <v>1.0408163265306123</v>
      </c>
      <c r="N156">
        <f t="shared" si="128"/>
        <v>0</v>
      </c>
      <c r="O156">
        <f t="shared" si="128"/>
        <v>8.1632653061224483E-2</v>
      </c>
      <c r="Q156">
        <f t="shared" si="128"/>
        <v>0</v>
      </c>
      <c r="R156">
        <f t="shared" si="128"/>
        <v>0</v>
      </c>
      <c r="S156">
        <f t="shared" si="128"/>
        <v>5.1020408163265307E-2</v>
      </c>
      <c r="T156">
        <f t="shared" si="128"/>
        <v>0</v>
      </c>
      <c r="U156">
        <f t="shared" si="128"/>
        <v>0</v>
      </c>
      <c r="W156">
        <f t="shared" si="128"/>
        <v>0</v>
      </c>
      <c r="X156">
        <f t="shared" si="128"/>
        <v>0</v>
      </c>
      <c r="Y156">
        <f t="shared" si="128"/>
        <v>0.15306122448979592</v>
      </c>
      <c r="Z156">
        <f t="shared" si="128"/>
        <v>0</v>
      </c>
      <c r="AC156">
        <f t="shared" si="128"/>
        <v>0</v>
      </c>
      <c r="AD156">
        <f t="shared" si="128"/>
        <v>8.1632653061224483E-2</v>
      </c>
      <c r="AE156">
        <f t="shared" si="128"/>
        <v>0</v>
      </c>
      <c r="AF156">
        <f t="shared" si="128"/>
        <v>0.21428571428571427</v>
      </c>
      <c r="AG156">
        <f t="shared" si="128"/>
        <v>0</v>
      </c>
      <c r="AH156">
        <f t="shared" si="128"/>
        <v>0</v>
      </c>
    </row>
    <row r="157" spans="1:34" x14ac:dyDescent="0.3">
      <c r="A157">
        <v>4</v>
      </c>
      <c r="B157">
        <v>10</v>
      </c>
      <c r="C157" t="s">
        <v>24</v>
      </c>
      <c r="D157">
        <f t="shared" si="105"/>
        <v>0</v>
      </c>
      <c r="E157">
        <f t="shared" si="105"/>
        <v>4.0816326530612242E-2</v>
      </c>
      <c r="F157">
        <f t="shared" si="105"/>
        <v>4.0816326530612242E-2</v>
      </c>
      <c r="G157">
        <f t="shared" si="105"/>
        <v>0</v>
      </c>
      <c r="H157">
        <f t="shared" si="105"/>
        <v>0</v>
      </c>
      <c r="M157">
        <f t="shared" ref="I157:AH157" si="129" xml:space="preserve"> M$6*M32/($AK32-SUM($J32:$L32))</f>
        <v>0.24489795918367346</v>
      </c>
      <c r="N157">
        <f t="shared" si="129"/>
        <v>6.1224489795918366E-2</v>
      </c>
      <c r="O157">
        <f t="shared" si="129"/>
        <v>4.0816326530612242E-2</v>
      </c>
      <c r="Q157">
        <f t="shared" si="129"/>
        <v>0</v>
      </c>
      <c r="R157">
        <f t="shared" si="129"/>
        <v>0.16326530612244897</v>
      </c>
      <c r="S157">
        <f t="shared" si="129"/>
        <v>0.61224489795918369</v>
      </c>
      <c r="T157">
        <f t="shared" si="129"/>
        <v>0</v>
      </c>
      <c r="U157">
        <f t="shared" si="129"/>
        <v>0</v>
      </c>
      <c r="W157">
        <f t="shared" si="129"/>
        <v>8.1632653061224483E-2</v>
      </c>
      <c r="X157">
        <f t="shared" si="129"/>
        <v>0.24489795918367346</v>
      </c>
      <c r="Y157">
        <f t="shared" si="129"/>
        <v>0</v>
      </c>
      <c r="Z157">
        <f t="shared" si="129"/>
        <v>0</v>
      </c>
      <c r="AC157">
        <f t="shared" si="129"/>
        <v>2.0408163265306121E-2</v>
      </c>
      <c r="AD157">
        <f t="shared" si="129"/>
        <v>1.0612244897959184</v>
      </c>
      <c r="AE157">
        <f t="shared" si="129"/>
        <v>0</v>
      </c>
      <c r="AF157">
        <f t="shared" si="129"/>
        <v>0</v>
      </c>
      <c r="AG157">
        <f t="shared" si="129"/>
        <v>3.0612244897959183E-2</v>
      </c>
      <c r="AH157">
        <f t="shared" si="129"/>
        <v>0</v>
      </c>
    </row>
    <row r="158" spans="1:34" x14ac:dyDescent="0.3">
      <c r="A158">
        <v>4</v>
      </c>
      <c r="B158">
        <v>11</v>
      </c>
      <c r="C158" t="s">
        <v>25</v>
      </c>
      <c r="D158">
        <f t="shared" si="105"/>
        <v>0</v>
      </c>
      <c r="E158">
        <f t="shared" si="105"/>
        <v>0</v>
      </c>
      <c r="F158">
        <f t="shared" si="105"/>
        <v>1.8691588785046728E-2</v>
      </c>
      <c r="G158">
        <f t="shared" si="105"/>
        <v>0</v>
      </c>
      <c r="H158">
        <f t="shared" si="105"/>
        <v>0</v>
      </c>
      <c r="M158">
        <f t="shared" ref="I158:AH158" si="130" xml:space="preserve"> M$6*M33/($AK33-SUM($J33:$L33))</f>
        <v>3.7383177570093455E-2</v>
      </c>
      <c r="N158">
        <f t="shared" si="130"/>
        <v>5.6074766355140186E-2</v>
      </c>
      <c r="O158">
        <f t="shared" si="130"/>
        <v>0</v>
      </c>
      <c r="Q158">
        <f t="shared" si="130"/>
        <v>0</v>
      </c>
      <c r="R158">
        <f t="shared" si="130"/>
        <v>0</v>
      </c>
      <c r="S158">
        <f t="shared" si="130"/>
        <v>4.6728971962616821E-2</v>
      </c>
      <c r="T158">
        <f t="shared" si="130"/>
        <v>0</v>
      </c>
      <c r="U158">
        <f t="shared" si="130"/>
        <v>9.3457943925233641E-2</v>
      </c>
      <c r="W158">
        <f t="shared" si="130"/>
        <v>0.18691588785046728</v>
      </c>
      <c r="X158">
        <f t="shared" si="130"/>
        <v>0.18691588785046728</v>
      </c>
      <c r="Y158">
        <f t="shared" si="130"/>
        <v>4.6728971962616821E-2</v>
      </c>
      <c r="Z158">
        <f t="shared" si="130"/>
        <v>0</v>
      </c>
      <c r="AC158">
        <f t="shared" si="130"/>
        <v>0</v>
      </c>
      <c r="AD158">
        <f t="shared" si="130"/>
        <v>1.8691588785046728E-2</v>
      </c>
      <c r="AE158">
        <f t="shared" si="130"/>
        <v>0</v>
      </c>
      <c r="AF158">
        <f t="shared" si="130"/>
        <v>0.84112149532710279</v>
      </c>
      <c r="AG158">
        <f t="shared" si="130"/>
        <v>1.5700934579439252</v>
      </c>
      <c r="AH158">
        <f t="shared" si="130"/>
        <v>0</v>
      </c>
    </row>
    <row r="159" spans="1:34" x14ac:dyDescent="0.3">
      <c r="A159">
        <v>4</v>
      </c>
      <c r="B159">
        <v>12</v>
      </c>
      <c r="C159" t="s">
        <v>26</v>
      </c>
      <c r="D159">
        <f t="shared" si="105"/>
        <v>0</v>
      </c>
      <c r="E159">
        <f t="shared" si="105"/>
        <v>0.25225225225225223</v>
      </c>
      <c r="F159">
        <f t="shared" si="105"/>
        <v>7.2072072072072071E-2</v>
      </c>
      <c r="G159">
        <f t="shared" si="105"/>
        <v>0</v>
      </c>
      <c r="H159">
        <f t="shared" si="105"/>
        <v>0</v>
      </c>
      <c r="M159">
        <f t="shared" ref="I159:AH159" si="131" xml:space="preserve"> M$6*M34/($AK34-SUM($J34:$L34))</f>
        <v>0.32432432432432434</v>
      </c>
      <c r="N159">
        <f t="shared" si="131"/>
        <v>5.4054054054054057E-2</v>
      </c>
      <c r="O159">
        <f t="shared" si="131"/>
        <v>0</v>
      </c>
      <c r="Q159">
        <f t="shared" si="131"/>
        <v>0</v>
      </c>
      <c r="R159">
        <f t="shared" si="131"/>
        <v>0</v>
      </c>
      <c r="S159">
        <f t="shared" si="131"/>
        <v>9.0090090090090086E-2</v>
      </c>
      <c r="T159">
        <f t="shared" si="131"/>
        <v>0</v>
      </c>
      <c r="U159">
        <f t="shared" si="131"/>
        <v>0</v>
      </c>
      <c r="W159">
        <f t="shared" si="131"/>
        <v>0</v>
      </c>
      <c r="X159">
        <f t="shared" si="131"/>
        <v>0</v>
      </c>
      <c r="Y159">
        <f t="shared" si="131"/>
        <v>0</v>
      </c>
      <c r="Z159">
        <f t="shared" si="131"/>
        <v>0</v>
      </c>
      <c r="AC159">
        <f t="shared" si="131"/>
        <v>1.8018018018018018E-2</v>
      </c>
      <c r="AD159">
        <f t="shared" si="131"/>
        <v>3.6036036036036036E-2</v>
      </c>
      <c r="AE159">
        <f t="shared" si="131"/>
        <v>0</v>
      </c>
      <c r="AF159">
        <f t="shared" si="131"/>
        <v>1.7027027027027026</v>
      </c>
      <c r="AG159">
        <f t="shared" si="131"/>
        <v>0.10810810810810811</v>
      </c>
      <c r="AH159">
        <f t="shared" si="131"/>
        <v>0</v>
      </c>
    </row>
    <row r="160" spans="1:34" x14ac:dyDescent="0.3">
      <c r="A160">
        <v>4</v>
      </c>
      <c r="B160">
        <v>16</v>
      </c>
      <c r="C160" t="s">
        <v>30</v>
      </c>
      <c r="D160">
        <f t="shared" si="105"/>
        <v>0</v>
      </c>
      <c r="E160">
        <f t="shared" si="105"/>
        <v>4.7619047619047616E-2</v>
      </c>
      <c r="F160">
        <f t="shared" si="105"/>
        <v>0</v>
      </c>
      <c r="G160">
        <f t="shared" si="105"/>
        <v>7.1428571428571425E-2</v>
      </c>
      <c r="H160">
        <f t="shared" si="105"/>
        <v>0</v>
      </c>
      <c r="M160">
        <f t="shared" ref="I160:AH160" si="132" xml:space="preserve"> M$6*M35/($AK35-SUM($J35:$L35))</f>
        <v>0.19047619047619047</v>
      </c>
      <c r="N160">
        <f t="shared" si="132"/>
        <v>9.5238095238095233E-2</v>
      </c>
      <c r="O160">
        <f t="shared" si="132"/>
        <v>0</v>
      </c>
      <c r="Q160">
        <f t="shared" si="132"/>
        <v>0</v>
      </c>
      <c r="R160">
        <f t="shared" si="132"/>
        <v>0.14285714285714285</v>
      </c>
      <c r="S160">
        <f t="shared" si="132"/>
        <v>5.9523809523809521E-2</v>
      </c>
      <c r="T160">
        <f t="shared" si="132"/>
        <v>0</v>
      </c>
      <c r="U160">
        <f t="shared" si="132"/>
        <v>0.11904761904761904</v>
      </c>
      <c r="W160">
        <f t="shared" si="132"/>
        <v>0</v>
      </c>
      <c r="X160">
        <f t="shared" si="132"/>
        <v>0</v>
      </c>
      <c r="Y160">
        <f t="shared" si="132"/>
        <v>0</v>
      </c>
      <c r="Z160">
        <f t="shared" si="132"/>
        <v>0</v>
      </c>
      <c r="AC160">
        <f t="shared" si="132"/>
        <v>7.1428571428571425E-2</v>
      </c>
      <c r="AD160">
        <f t="shared" si="132"/>
        <v>0.66666666666666663</v>
      </c>
      <c r="AE160">
        <f t="shared" si="132"/>
        <v>0</v>
      </c>
      <c r="AF160">
        <f t="shared" si="132"/>
        <v>0.39285714285714285</v>
      </c>
      <c r="AG160">
        <f t="shared" si="132"/>
        <v>0.6071428571428571</v>
      </c>
      <c r="AH160">
        <f t="shared" si="132"/>
        <v>0.10714285714285714</v>
      </c>
    </row>
    <row r="161" spans="1:34" x14ac:dyDescent="0.3">
      <c r="A161">
        <v>4</v>
      </c>
      <c r="B161">
        <v>17</v>
      </c>
      <c r="C161" t="s">
        <v>31</v>
      </c>
      <c r="D161">
        <f t="shared" si="105"/>
        <v>0</v>
      </c>
      <c r="E161">
        <f t="shared" si="105"/>
        <v>0</v>
      </c>
      <c r="F161">
        <f t="shared" si="105"/>
        <v>4.6511627906976744E-2</v>
      </c>
      <c r="G161">
        <f t="shared" si="105"/>
        <v>0</v>
      </c>
      <c r="H161">
        <f t="shared" si="105"/>
        <v>0</v>
      </c>
      <c r="M161">
        <f t="shared" ref="I161:AH161" si="133" xml:space="preserve"> M$6*M36/($AK36-SUM($J36:$L36))</f>
        <v>0.23255813953488372</v>
      </c>
      <c r="N161">
        <f t="shared" si="133"/>
        <v>0.83720930232558144</v>
      </c>
      <c r="O161">
        <f t="shared" si="133"/>
        <v>0</v>
      </c>
      <c r="Q161">
        <f t="shared" si="133"/>
        <v>0</v>
      </c>
      <c r="R161">
        <f t="shared" si="133"/>
        <v>4.6511627906976744E-2</v>
      </c>
      <c r="S161">
        <f t="shared" si="133"/>
        <v>0.1744186046511628</v>
      </c>
      <c r="T161">
        <f t="shared" si="133"/>
        <v>0</v>
      </c>
      <c r="U161">
        <f t="shared" si="133"/>
        <v>0</v>
      </c>
      <c r="W161">
        <f t="shared" si="133"/>
        <v>0</v>
      </c>
      <c r="X161">
        <f t="shared" si="133"/>
        <v>0</v>
      </c>
      <c r="Y161">
        <f t="shared" si="133"/>
        <v>0</v>
      </c>
      <c r="Z161">
        <f t="shared" si="133"/>
        <v>0</v>
      </c>
      <c r="AC161">
        <f t="shared" si="133"/>
        <v>0</v>
      </c>
      <c r="AD161">
        <f t="shared" si="133"/>
        <v>2.3255813953488372E-2</v>
      </c>
      <c r="AE161">
        <f t="shared" si="133"/>
        <v>0</v>
      </c>
      <c r="AF161">
        <f t="shared" si="133"/>
        <v>0.97674418604651159</v>
      </c>
      <c r="AG161">
        <f t="shared" si="133"/>
        <v>0.1744186046511628</v>
      </c>
      <c r="AH161">
        <f t="shared" si="133"/>
        <v>0</v>
      </c>
    </row>
    <row r="162" spans="1:34" x14ac:dyDescent="0.3">
      <c r="A162">
        <v>4</v>
      </c>
      <c r="B162">
        <v>18</v>
      </c>
      <c r="C162" t="s">
        <v>32</v>
      </c>
      <c r="D162">
        <f t="shared" si="105"/>
        <v>0</v>
      </c>
      <c r="E162">
        <f t="shared" si="105"/>
        <v>1.7857142857142856E-2</v>
      </c>
      <c r="F162">
        <f t="shared" si="105"/>
        <v>5.3571428571428568E-2</v>
      </c>
      <c r="G162">
        <f t="shared" si="105"/>
        <v>0</v>
      </c>
      <c r="H162">
        <f t="shared" si="105"/>
        <v>0</v>
      </c>
      <c r="M162">
        <f t="shared" ref="I162:AH162" si="134" xml:space="preserve"> M$6*M37/($AK37-SUM($J37:$L37))</f>
        <v>1.3392857142857142</v>
      </c>
      <c r="N162">
        <f t="shared" si="134"/>
        <v>5.3571428571428568E-2</v>
      </c>
      <c r="O162">
        <f t="shared" si="134"/>
        <v>0</v>
      </c>
      <c r="Q162">
        <f t="shared" si="134"/>
        <v>0</v>
      </c>
      <c r="R162">
        <f t="shared" si="134"/>
        <v>3.5714285714285712E-2</v>
      </c>
      <c r="S162">
        <f t="shared" si="134"/>
        <v>0.22321428571428573</v>
      </c>
      <c r="T162">
        <f t="shared" si="134"/>
        <v>0</v>
      </c>
      <c r="U162">
        <f t="shared" si="134"/>
        <v>8.9285714285714288E-2</v>
      </c>
      <c r="W162">
        <f t="shared" si="134"/>
        <v>0</v>
      </c>
      <c r="X162">
        <f t="shared" si="134"/>
        <v>0</v>
      </c>
      <c r="Y162">
        <f t="shared" si="134"/>
        <v>0</v>
      </c>
      <c r="Z162">
        <f t="shared" si="134"/>
        <v>0</v>
      </c>
      <c r="AC162">
        <f t="shared" si="134"/>
        <v>0</v>
      </c>
      <c r="AD162">
        <f t="shared" si="134"/>
        <v>0.14285714285714285</v>
      </c>
      <c r="AE162">
        <f t="shared" si="134"/>
        <v>0</v>
      </c>
      <c r="AF162">
        <f t="shared" si="134"/>
        <v>0.10714285714285714</v>
      </c>
      <c r="AG162">
        <f t="shared" si="134"/>
        <v>8.0357142857142863E-2</v>
      </c>
      <c r="AH162">
        <f t="shared" si="134"/>
        <v>0.1875</v>
      </c>
    </row>
    <row r="167" spans="1:34" s="1" customFormat="1" x14ac:dyDescent="0.3">
      <c r="A167" s="34" t="s">
        <v>63</v>
      </c>
      <c r="D167" s="34" t="s">
        <v>204</v>
      </c>
      <c r="E167" s="34" t="s">
        <v>70</v>
      </c>
      <c r="F167" s="34" t="s">
        <v>87</v>
      </c>
      <c r="G167" s="34" t="s">
        <v>84</v>
      </c>
      <c r="Y167"/>
      <c r="Z167"/>
      <c r="AA167"/>
      <c r="AB167"/>
      <c r="AC167"/>
      <c r="AD167"/>
      <c r="AE167"/>
    </row>
    <row r="168" spans="1:34" s="1" customFormat="1" x14ac:dyDescent="0.3">
      <c r="D168" s="1" t="s">
        <v>33</v>
      </c>
      <c r="E168" s="1" t="s">
        <v>34</v>
      </c>
      <c r="F168" s="1" t="s">
        <v>35</v>
      </c>
      <c r="G168" s="1" t="s">
        <v>36</v>
      </c>
      <c r="H168" s="1" t="s">
        <v>37</v>
      </c>
      <c r="I168" s="1" t="s">
        <v>38</v>
      </c>
      <c r="J168" s="1" t="s">
        <v>39</v>
      </c>
      <c r="K168" s="1" t="s">
        <v>40</v>
      </c>
      <c r="L168" s="1" t="s">
        <v>42</v>
      </c>
      <c r="M168" s="1" t="s">
        <v>43</v>
      </c>
      <c r="N168" s="1" t="s">
        <v>44</v>
      </c>
      <c r="O168" s="1" t="s">
        <v>47</v>
      </c>
      <c r="P168" s="1" t="s">
        <v>49</v>
      </c>
      <c r="Q168" s="1" t="s">
        <v>51</v>
      </c>
      <c r="R168" s="1" t="s">
        <v>52</v>
      </c>
      <c r="S168" s="1" t="s">
        <v>53</v>
      </c>
      <c r="T168" s="1" t="s">
        <v>54</v>
      </c>
      <c r="U168" s="1" t="s">
        <v>57</v>
      </c>
      <c r="V168" s="1" t="s">
        <v>58</v>
      </c>
      <c r="W168" s="1" t="s">
        <v>60</v>
      </c>
      <c r="X168" s="1" t="s">
        <v>12</v>
      </c>
      <c r="Y168"/>
      <c r="Z168"/>
      <c r="AA168"/>
      <c r="AB168"/>
      <c r="AC168"/>
      <c r="AD168"/>
      <c r="AE168"/>
    </row>
    <row r="169" spans="1:34" s="1" customFormat="1" x14ac:dyDescent="0.3">
      <c r="D169" s="1">
        <v>4</v>
      </c>
      <c r="E169" s="1">
        <v>4</v>
      </c>
      <c r="F169" s="1">
        <v>2</v>
      </c>
      <c r="G169" s="1">
        <v>2</v>
      </c>
      <c r="H169" s="1">
        <v>2</v>
      </c>
      <c r="I169" s="1">
        <v>5</v>
      </c>
      <c r="J169" s="1">
        <v>5</v>
      </c>
      <c r="K169" s="1">
        <v>2</v>
      </c>
      <c r="L169" s="1">
        <v>3</v>
      </c>
      <c r="M169" s="1">
        <v>1</v>
      </c>
      <c r="N169" s="1">
        <v>5</v>
      </c>
      <c r="O169" s="1">
        <v>4</v>
      </c>
      <c r="P169" s="1">
        <v>4</v>
      </c>
      <c r="Q169" s="1">
        <v>4</v>
      </c>
      <c r="R169" s="1">
        <v>5</v>
      </c>
      <c r="S169" s="1">
        <v>1</v>
      </c>
      <c r="T169" s="1">
        <v>2</v>
      </c>
      <c r="U169" s="1">
        <v>4</v>
      </c>
      <c r="V169" s="1">
        <v>1</v>
      </c>
      <c r="W169" s="1">
        <v>5</v>
      </c>
    </row>
    <row r="170" spans="1:34" s="1" customFormat="1" x14ac:dyDescent="0.3">
      <c r="D170" s="1" t="s">
        <v>187</v>
      </c>
      <c r="E170" s="1" t="s">
        <v>191</v>
      </c>
      <c r="F170" s="1" t="s">
        <v>188</v>
      </c>
      <c r="G170" s="1" t="s">
        <v>188</v>
      </c>
      <c r="H170" s="1" t="s">
        <v>188</v>
      </c>
      <c r="I170" s="1" t="s">
        <v>189</v>
      </c>
      <c r="J170" s="1" t="s">
        <v>189</v>
      </c>
      <c r="K170" s="1" t="s">
        <v>187</v>
      </c>
      <c r="L170" s="1" t="s">
        <v>188</v>
      </c>
      <c r="M170" s="1" t="s">
        <v>187</v>
      </c>
      <c r="N170" s="1" t="s">
        <v>191</v>
      </c>
      <c r="O170" s="1" t="s">
        <v>188</v>
      </c>
      <c r="P170" s="1" t="s">
        <v>191</v>
      </c>
      <c r="Q170" s="1" t="s">
        <v>189</v>
      </c>
      <c r="R170" s="1" t="s">
        <v>191</v>
      </c>
      <c r="S170" s="1" t="s">
        <v>187</v>
      </c>
      <c r="T170" s="1" t="s">
        <v>187</v>
      </c>
      <c r="U170" s="1" t="s">
        <v>189</v>
      </c>
      <c r="V170" s="1" t="s">
        <v>187</v>
      </c>
      <c r="W170" s="1" t="s">
        <v>189</v>
      </c>
      <c r="Y170"/>
      <c r="Z170"/>
      <c r="AA170"/>
      <c r="AB170"/>
      <c r="AC170"/>
      <c r="AD170"/>
      <c r="AE170"/>
    </row>
    <row r="171" spans="1:34" x14ac:dyDescent="0.3">
      <c r="A171" s="2" t="s">
        <v>11</v>
      </c>
      <c r="B171" s="2" t="s">
        <v>13</v>
      </c>
      <c r="C171" s="2" t="s">
        <v>14</v>
      </c>
      <c r="X171" s="1"/>
    </row>
    <row r="172" spans="1:34" x14ac:dyDescent="0.3">
      <c r="A172">
        <v>2</v>
      </c>
      <c r="B172">
        <v>1</v>
      </c>
      <c r="C172" t="s">
        <v>15</v>
      </c>
      <c r="D172" s="3">
        <v>0</v>
      </c>
      <c r="E172" s="3">
        <v>0</v>
      </c>
      <c r="F172" s="3">
        <v>0</v>
      </c>
      <c r="G172" s="3">
        <v>2</v>
      </c>
      <c r="H172" s="3">
        <v>1</v>
      </c>
      <c r="I172" s="3">
        <v>0</v>
      </c>
      <c r="J172" s="3">
        <v>0</v>
      </c>
      <c r="K172" s="3">
        <v>7</v>
      </c>
      <c r="L172" s="3">
        <v>1</v>
      </c>
      <c r="M172" s="3">
        <v>0</v>
      </c>
      <c r="N172" s="3">
        <v>0</v>
      </c>
      <c r="O172" s="3">
        <v>2</v>
      </c>
      <c r="P172" s="3">
        <v>1</v>
      </c>
      <c r="Q172" s="3">
        <v>0</v>
      </c>
      <c r="R172" s="3">
        <v>0</v>
      </c>
      <c r="S172" s="3">
        <v>1</v>
      </c>
      <c r="T172" s="3">
        <v>0</v>
      </c>
      <c r="U172" s="3">
        <v>1</v>
      </c>
      <c r="V172" s="3">
        <v>0</v>
      </c>
      <c r="W172" s="3">
        <v>1</v>
      </c>
      <c r="X172" s="3">
        <v>17</v>
      </c>
    </row>
    <row r="173" spans="1:34" x14ac:dyDescent="0.3">
      <c r="A173">
        <v>2</v>
      </c>
      <c r="B173">
        <v>2</v>
      </c>
      <c r="C173" t="s">
        <v>16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0</v>
      </c>
      <c r="J173" s="3">
        <v>0</v>
      </c>
      <c r="K173" s="3">
        <v>9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1</v>
      </c>
      <c r="T173" s="3">
        <v>1</v>
      </c>
      <c r="U173" s="3">
        <v>0</v>
      </c>
      <c r="V173" s="3">
        <v>0</v>
      </c>
      <c r="W173" s="3">
        <v>5</v>
      </c>
      <c r="X173" s="3">
        <v>18</v>
      </c>
    </row>
    <row r="174" spans="1:34" x14ac:dyDescent="0.3">
      <c r="A174">
        <v>2</v>
      </c>
      <c r="B174">
        <v>3</v>
      </c>
      <c r="C174" t="s">
        <v>17</v>
      </c>
      <c r="D174" s="3">
        <v>0</v>
      </c>
      <c r="E174" s="3">
        <v>0</v>
      </c>
      <c r="F174" s="3">
        <v>0</v>
      </c>
      <c r="G174" s="3">
        <v>3</v>
      </c>
      <c r="H174" s="3">
        <v>1</v>
      </c>
      <c r="I174" s="3">
        <v>0</v>
      </c>
      <c r="J174" s="3">
        <v>0</v>
      </c>
      <c r="K174" s="3">
        <v>8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7</v>
      </c>
      <c r="T174" s="3">
        <v>0</v>
      </c>
      <c r="U174" s="3">
        <v>1</v>
      </c>
      <c r="V174" s="3">
        <v>5</v>
      </c>
      <c r="W174" s="3">
        <v>0</v>
      </c>
      <c r="X174" s="3">
        <v>25</v>
      </c>
    </row>
    <row r="175" spans="1:34" x14ac:dyDescent="0.3">
      <c r="A175">
        <v>2</v>
      </c>
      <c r="B175">
        <v>4</v>
      </c>
      <c r="C175" t="s">
        <v>18</v>
      </c>
      <c r="D175" s="3">
        <v>0</v>
      </c>
      <c r="E175" s="3">
        <v>0</v>
      </c>
      <c r="F175" s="3">
        <v>0</v>
      </c>
      <c r="G175" s="3">
        <v>0</v>
      </c>
      <c r="H175" s="3">
        <v>9</v>
      </c>
      <c r="I175" s="3">
        <v>1</v>
      </c>
      <c r="J175" s="3">
        <v>0</v>
      </c>
      <c r="K175" s="3">
        <v>15</v>
      </c>
      <c r="L175" s="3">
        <v>0</v>
      </c>
      <c r="M175" s="3">
        <v>0</v>
      </c>
      <c r="N175" s="3">
        <v>0</v>
      </c>
      <c r="O175" s="3">
        <v>0</v>
      </c>
      <c r="P175" s="3">
        <v>3</v>
      </c>
      <c r="Q175" s="3">
        <v>0</v>
      </c>
      <c r="R175" s="3">
        <v>0</v>
      </c>
      <c r="S175" s="3">
        <v>2</v>
      </c>
      <c r="T175" s="3">
        <v>1</v>
      </c>
      <c r="U175" s="3">
        <v>0</v>
      </c>
      <c r="V175" s="3">
        <v>2</v>
      </c>
      <c r="W175" s="3">
        <v>1</v>
      </c>
      <c r="X175" s="3">
        <v>34</v>
      </c>
    </row>
    <row r="176" spans="1:34" x14ac:dyDescent="0.3">
      <c r="A176">
        <v>2</v>
      </c>
      <c r="B176">
        <v>5</v>
      </c>
      <c r="C176" t="s">
        <v>19</v>
      </c>
      <c r="D176" s="3">
        <v>0</v>
      </c>
      <c r="E176" s="3">
        <v>0</v>
      </c>
      <c r="F176" s="3">
        <v>0</v>
      </c>
      <c r="G176" s="3">
        <v>5</v>
      </c>
      <c r="H176" s="3">
        <v>3</v>
      </c>
      <c r="I176" s="3">
        <v>1</v>
      </c>
      <c r="J176" s="3">
        <v>0</v>
      </c>
      <c r="K176" s="3">
        <v>18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0</v>
      </c>
      <c r="R176" s="3">
        <v>0</v>
      </c>
      <c r="S176" s="3">
        <v>0</v>
      </c>
      <c r="T176" s="3">
        <v>1</v>
      </c>
      <c r="U176" s="3">
        <v>4</v>
      </c>
      <c r="V176" s="3">
        <v>13</v>
      </c>
      <c r="W176" s="3">
        <v>0</v>
      </c>
      <c r="X176" s="3">
        <v>46</v>
      </c>
    </row>
    <row r="177" spans="1:24" x14ac:dyDescent="0.3">
      <c r="A177">
        <v>2</v>
      </c>
      <c r="B177">
        <v>6</v>
      </c>
      <c r="C177" t="s">
        <v>20</v>
      </c>
      <c r="D177" s="3">
        <v>0</v>
      </c>
      <c r="E177" s="3">
        <v>0</v>
      </c>
      <c r="F177" s="3">
        <v>0</v>
      </c>
      <c r="G177" s="3">
        <v>2</v>
      </c>
      <c r="H177" s="3">
        <v>1</v>
      </c>
      <c r="I177" s="3">
        <v>5</v>
      </c>
      <c r="J177" s="3">
        <v>0</v>
      </c>
      <c r="K177" s="3">
        <v>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1</v>
      </c>
      <c r="T177" s="3">
        <v>5</v>
      </c>
      <c r="U177" s="3">
        <v>0</v>
      </c>
      <c r="V177" s="3">
        <v>7</v>
      </c>
      <c r="W177" s="3">
        <v>0</v>
      </c>
      <c r="X177" s="3">
        <v>28</v>
      </c>
    </row>
    <row r="178" spans="1:24" x14ac:dyDescent="0.3">
      <c r="A178">
        <v>2</v>
      </c>
      <c r="B178">
        <v>7</v>
      </c>
      <c r="C178" t="s">
        <v>21</v>
      </c>
      <c r="D178" s="3">
        <v>0</v>
      </c>
      <c r="E178" s="3">
        <v>0</v>
      </c>
      <c r="F178" s="3">
        <v>0</v>
      </c>
      <c r="G178" s="3">
        <v>4</v>
      </c>
      <c r="H178" s="3">
        <v>12</v>
      </c>
      <c r="I178" s="3">
        <v>0</v>
      </c>
      <c r="J178" s="3">
        <v>0</v>
      </c>
      <c r="K178" s="3">
        <v>26</v>
      </c>
      <c r="L178" s="3">
        <v>0</v>
      </c>
      <c r="M178" s="3">
        <v>0</v>
      </c>
      <c r="N178" s="3">
        <v>0</v>
      </c>
      <c r="O178" s="3">
        <v>0</v>
      </c>
      <c r="P178" s="3">
        <v>2</v>
      </c>
      <c r="Q178" s="3">
        <v>0</v>
      </c>
      <c r="R178" s="3">
        <v>0</v>
      </c>
      <c r="S178" s="3">
        <v>22</v>
      </c>
      <c r="T178" s="3">
        <v>2</v>
      </c>
      <c r="U178" s="3">
        <v>5</v>
      </c>
      <c r="V178" s="3">
        <v>4</v>
      </c>
      <c r="W178" s="3">
        <v>2</v>
      </c>
      <c r="X178" s="3">
        <v>79</v>
      </c>
    </row>
    <row r="179" spans="1:24" x14ac:dyDescent="0.3">
      <c r="A179">
        <v>2</v>
      </c>
      <c r="B179">
        <v>8</v>
      </c>
      <c r="C179" t="s">
        <v>22</v>
      </c>
      <c r="D179" s="3">
        <v>0</v>
      </c>
      <c r="E179" s="3">
        <v>0</v>
      </c>
      <c r="F179" s="3">
        <v>0</v>
      </c>
      <c r="G179" s="3">
        <v>4</v>
      </c>
      <c r="H179" s="3">
        <v>7</v>
      </c>
      <c r="I179" s="3">
        <v>1</v>
      </c>
      <c r="J179" s="3">
        <v>0</v>
      </c>
      <c r="K179" s="3">
        <v>12</v>
      </c>
      <c r="L179" s="3">
        <v>0</v>
      </c>
      <c r="M179" s="3">
        <v>0</v>
      </c>
      <c r="N179" s="3">
        <v>0</v>
      </c>
      <c r="O179" s="3">
        <v>0</v>
      </c>
      <c r="P179" s="3">
        <v>1</v>
      </c>
      <c r="Q179" s="3">
        <v>0</v>
      </c>
      <c r="R179" s="3">
        <v>0</v>
      </c>
      <c r="S179" s="3">
        <v>17</v>
      </c>
      <c r="T179" s="3">
        <v>2</v>
      </c>
      <c r="U179" s="3">
        <v>5</v>
      </c>
      <c r="V179" s="3">
        <v>9</v>
      </c>
      <c r="W179" s="3">
        <v>1</v>
      </c>
      <c r="X179" s="3">
        <v>59</v>
      </c>
    </row>
    <row r="180" spans="1:24" x14ac:dyDescent="0.3">
      <c r="A180">
        <v>2</v>
      </c>
      <c r="B180">
        <v>9</v>
      </c>
      <c r="C180" t="s">
        <v>23</v>
      </c>
      <c r="D180" s="3">
        <v>0</v>
      </c>
      <c r="E180" s="3">
        <v>0</v>
      </c>
      <c r="F180" s="3">
        <v>0</v>
      </c>
      <c r="G180" s="3">
        <v>29</v>
      </c>
      <c r="H180" s="3">
        <v>8</v>
      </c>
      <c r="I180" s="3">
        <v>1</v>
      </c>
      <c r="J180" s="3">
        <v>0</v>
      </c>
      <c r="K180" s="3">
        <v>31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</v>
      </c>
      <c r="T180" s="3">
        <v>0</v>
      </c>
      <c r="U180" s="3">
        <v>0</v>
      </c>
      <c r="V180" s="3">
        <v>4</v>
      </c>
      <c r="W180" s="3">
        <v>0</v>
      </c>
      <c r="X180" s="3">
        <v>75</v>
      </c>
    </row>
    <row r="181" spans="1:24" x14ac:dyDescent="0.3">
      <c r="A181">
        <v>2</v>
      </c>
      <c r="B181">
        <v>10</v>
      </c>
      <c r="C181" t="s">
        <v>24</v>
      </c>
      <c r="D181" s="3">
        <v>0</v>
      </c>
      <c r="E181" s="3">
        <v>0</v>
      </c>
      <c r="F181" s="3">
        <v>1</v>
      </c>
      <c r="G181" s="3">
        <v>1</v>
      </c>
      <c r="H181" s="3">
        <v>12</v>
      </c>
      <c r="I181" s="3">
        <v>0</v>
      </c>
      <c r="J181" s="3">
        <v>0</v>
      </c>
      <c r="K181" s="3">
        <v>19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17</v>
      </c>
      <c r="T181" s="3">
        <v>3</v>
      </c>
      <c r="U181" s="3">
        <v>3</v>
      </c>
      <c r="V181" s="3">
        <v>6</v>
      </c>
      <c r="W181" s="3">
        <v>0</v>
      </c>
      <c r="X181" s="3">
        <v>62</v>
      </c>
    </row>
    <row r="182" spans="1:24" x14ac:dyDescent="0.3">
      <c r="A182">
        <v>2</v>
      </c>
      <c r="B182">
        <v>11</v>
      </c>
      <c r="C182" t="s">
        <v>25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3">
        <v>14</v>
      </c>
      <c r="L182" s="3">
        <v>0</v>
      </c>
      <c r="M182" s="3">
        <v>0</v>
      </c>
      <c r="N182" s="3">
        <v>0</v>
      </c>
      <c r="O182" s="3">
        <v>0</v>
      </c>
      <c r="P182" s="3">
        <v>4</v>
      </c>
      <c r="Q182" s="3">
        <v>0</v>
      </c>
      <c r="R182" s="3">
        <v>0</v>
      </c>
      <c r="S182" s="3">
        <v>3</v>
      </c>
      <c r="T182" s="3">
        <v>3</v>
      </c>
      <c r="U182" s="3">
        <v>3</v>
      </c>
      <c r="V182" s="3">
        <v>2</v>
      </c>
      <c r="W182" s="3">
        <v>3</v>
      </c>
      <c r="X182" s="3">
        <v>33</v>
      </c>
    </row>
    <row r="183" spans="1:24" x14ac:dyDescent="0.3">
      <c r="A183">
        <v>2</v>
      </c>
      <c r="B183">
        <v>12</v>
      </c>
      <c r="C183" t="s">
        <v>26</v>
      </c>
      <c r="D183" s="3">
        <v>0</v>
      </c>
      <c r="E183" s="3">
        <v>0</v>
      </c>
      <c r="F183" s="3">
        <v>0</v>
      </c>
      <c r="G183" s="3">
        <v>7</v>
      </c>
      <c r="H183" s="3">
        <v>1</v>
      </c>
      <c r="I183" s="3">
        <v>2</v>
      </c>
      <c r="J183" s="3">
        <v>0</v>
      </c>
      <c r="K183" s="3">
        <v>27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9</v>
      </c>
      <c r="T183" s="3">
        <v>1</v>
      </c>
      <c r="U183" s="3">
        <v>1</v>
      </c>
      <c r="V183" s="3">
        <v>10</v>
      </c>
      <c r="W183" s="3">
        <v>0</v>
      </c>
      <c r="X183" s="3">
        <v>58</v>
      </c>
    </row>
    <row r="184" spans="1:24" x14ac:dyDescent="0.3">
      <c r="A184">
        <v>2</v>
      </c>
      <c r="B184">
        <v>13</v>
      </c>
      <c r="C184" t="s">
        <v>27</v>
      </c>
      <c r="D184" s="3">
        <v>0</v>
      </c>
      <c r="E184" s="3">
        <v>0</v>
      </c>
      <c r="F184" s="3">
        <v>0</v>
      </c>
      <c r="G184" s="3">
        <v>1</v>
      </c>
      <c r="H184" s="3">
        <v>1</v>
      </c>
      <c r="I184" s="3">
        <v>6</v>
      </c>
      <c r="J184" s="3">
        <v>0</v>
      </c>
      <c r="K184" s="3">
        <v>6</v>
      </c>
      <c r="L184" s="3">
        <v>0</v>
      </c>
      <c r="M184" s="3">
        <v>0</v>
      </c>
      <c r="N184" s="3">
        <v>0</v>
      </c>
      <c r="O184" s="3">
        <v>0</v>
      </c>
      <c r="P184" s="3">
        <v>1</v>
      </c>
      <c r="Q184" s="3">
        <v>0</v>
      </c>
      <c r="R184" s="3">
        <v>0</v>
      </c>
      <c r="S184" s="3">
        <v>3</v>
      </c>
      <c r="T184" s="3">
        <v>6</v>
      </c>
      <c r="U184" s="3">
        <v>4</v>
      </c>
      <c r="V184" s="3">
        <v>15</v>
      </c>
      <c r="W184" s="3">
        <v>1</v>
      </c>
      <c r="X184" s="3">
        <v>44</v>
      </c>
    </row>
    <row r="185" spans="1:24" x14ac:dyDescent="0.3">
      <c r="A185">
        <v>2</v>
      </c>
      <c r="B185">
        <v>14</v>
      </c>
      <c r="C185" t="s">
        <v>28</v>
      </c>
      <c r="D185" s="3">
        <v>0</v>
      </c>
      <c r="E185" s="3">
        <v>0</v>
      </c>
      <c r="F185" s="3">
        <v>0</v>
      </c>
      <c r="G185" s="3">
        <v>1</v>
      </c>
      <c r="H185" s="3">
        <v>2</v>
      </c>
      <c r="I185" s="3">
        <v>0</v>
      </c>
      <c r="J185" s="3">
        <v>0</v>
      </c>
      <c r="K185" s="3">
        <v>52</v>
      </c>
      <c r="L185" s="3">
        <v>0</v>
      </c>
      <c r="M185" s="3">
        <v>0</v>
      </c>
      <c r="N185" s="3">
        <v>0</v>
      </c>
      <c r="O185" s="3">
        <v>0</v>
      </c>
      <c r="P185" s="3">
        <v>1</v>
      </c>
      <c r="Q185" s="3">
        <v>1</v>
      </c>
      <c r="R185" s="3">
        <v>0</v>
      </c>
      <c r="S185" s="3">
        <v>7</v>
      </c>
      <c r="T185" s="3">
        <v>2</v>
      </c>
      <c r="U185" s="3">
        <v>1</v>
      </c>
      <c r="V185" s="3">
        <v>14</v>
      </c>
      <c r="W185" s="3">
        <v>0</v>
      </c>
      <c r="X185" s="3">
        <v>81</v>
      </c>
    </row>
    <row r="186" spans="1:24" x14ac:dyDescent="0.3">
      <c r="A186">
        <v>2</v>
      </c>
      <c r="B186">
        <v>15</v>
      </c>
      <c r="C186" t="s">
        <v>29</v>
      </c>
      <c r="D186" s="3">
        <v>0</v>
      </c>
      <c r="E186" s="3">
        <v>0</v>
      </c>
      <c r="F186" s="3">
        <v>0</v>
      </c>
      <c r="G186" s="3">
        <v>0</v>
      </c>
      <c r="H186" s="3">
        <v>15</v>
      </c>
      <c r="I186" s="3">
        <v>3</v>
      </c>
      <c r="J186" s="3">
        <v>0</v>
      </c>
      <c r="K186" s="3">
        <v>23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2</v>
      </c>
      <c r="T186" s="3">
        <v>0</v>
      </c>
      <c r="U186" s="3">
        <v>0</v>
      </c>
      <c r="V186" s="3">
        <v>2</v>
      </c>
      <c r="W186" s="3">
        <v>2</v>
      </c>
      <c r="X186" s="3">
        <v>48</v>
      </c>
    </row>
    <row r="187" spans="1:24" x14ac:dyDescent="0.3">
      <c r="A187">
        <v>4</v>
      </c>
      <c r="B187">
        <v>1</v>
      </c>
      <c r="C187" t="s">
        <v>15</v>
      </c>
      <c r="D187" s="3">
        <v>0</v>
      </c>
      <c r="E187" s="3">
        <v>0</v>
      </c>
      <c r="F187" s="3">
        <v>0</v>
      </c>
      <c r="G187" s="3">
        <v>11</v>
      </c>
      <c r="H187" s="3">
        <v>0</v>
      </c>
      <c r="I187" s="3">
        <v>2</v>
      </c>
      <c r="J187" s="3">
        <v>0</v>
      </c>
      <c r="K187" s="3">
        <v>10</v>
      </c>
      <c r="L187" s="3">
        <v>0</v>
      </c>
      <c r="M187" s="3">
        <v>0</v>
      </c>
      <c r="N187" s="3">
        <v>0</v>
      </c>
      <c r="O187" s="3">
        <v>1</v>
      </c>
      <c r="P187" s="3">
        <v>3</v>
      </c>
      <c r="Q187" s="3">
        <v>0</v>
      </c>
      <c r="R187" s="3">
        <v>0</v>
      </c>
      <c r="S187" s="3">
        <v>0</v>
      </c>
      <c r="T187" s="3">
        <v>2</v>
      </c>
      <c r="U187" s="3">
        <v>1</v>
      </c>
      <c r="V187" s="3">
        <v>2</v>
      </c>
      <c r="W187" s="3">
        <v>3</v>
      </c>
      <c r="X187" s="3">
        <v>35</v>
      </c>
    </row>
    <row r="188" spans="1:24" x14ac:dyDescent="0.3">
      <c r="A188">
        <v>4</v>
      </c>
      <c r="B188">
        <v>2</v>
      </c>
      <c r="C188" t="s">
        <v>16</v>
      </c>
      <c r="D188" s="3">
        <v>0</v>
      </c>
      <c r="E188" s="3">
        <v>2</v>
      </c>
      <c r="F188" s="3">
        <v>0</v>
      </c>
      <c r="G188" s="3">
        <v>5</v>
      </c>
      <c r="H188" s="3">
        <v>0</v>
      </c>
      <c r="I188" s="3">
        <v>1</v>
      </c>
      <c r="J188" s="3">
        <v>2</v>
      </c>
      <c r="K188" s="3">
        <v>15</v>
      </c>
      <c r="L188" s="3">
        <v>0</v>
      </c>
      <c r="M188" s="3">
        <v>0</v>
      </c>
      <c r="N188" s="3">
        <v>0</v>
      </c>
      <c r="O188" s="3">
        <v>0</v>
      </c>
      <c r="P188" s="3">
        <v>3</v>
      </c>
      <c r="Q188" s="3">
        <v>0</v>
      </c>
      <c r="R188" s="3">
        <v>0</v>
      </c>
      <c r="S188" s="3">
        <v>0</v>
      </c>
      <c r="T188" s="3">
        <v>4</v>
      </c>
      <c r="U188" s="3">
        <v>0</v>
      </c>
      <c r="V188" s="3">
        <v>8</v>
      </c>
      <c r="W188" s="3">
        <v>1</v>
      </c>
      <c r="X188" s="3">
        <v>41</v>
      </c>
    </row>
    <row r="189" spans="1:24" x14ac:dyDescent="0.3">
      <c r="A189">
        <v>4</v>
      </c>
      <c r="B189">
        <v>3</v>
      </c>
      <c r="C189" t="s">
        <v>17</v>
      </c>
      <c r="D189" s="3">
        <v>0</v>
      </c>
      <c r="E189" s="3">
        <v>0</v>
      </c>
      <c r="F189" s="3">
        <v>0</v>
      </c>
      <c r="G189" s="3">
        <v>9</v>
      </c>
      <c r="H189" s="3">
        <v>8</v>
      </c>
      <c r="I189" s="3">
        <v>1</v>
      </c>
      <c r="J189" s="3">
        <v>0</v>
      </c>
      <c r="K189" s="3">
        <v>18</v>
      </c>
      <c r="L189" s="3">
        <v>0</v>
      </c>
      <c r="M189" s="3">
        <v>0</v>
      </c>
      <c r="N189" s="3">
        <v>0</v>
      </c>
      <c r="O189" s="3">
        <v>0</v>
      </c>
      <c r="P189" s="3">
        <v>2</v>
      </c>
      <c r="Q189" s="3">
        <v>0</v>
      </c>
      <c r="R189" s="3">
        <v>0</v>
      </c>
      <c r="S189" s="3">
        <v>0</v>
      </c>
      <c r="T189" s="3">
        <v>2</v>
      </c>
      <c r="U189" s="3">
        <v>1</v>
      </c>
      <c r="V189" s="3">
        <v>6</v>
      </c>
      <c r="W189" s="3">
        <v>1</v>
      </c>
      <c r="X189" s="3">
        <v>48</v>
      </c>
    </row>
    <row r="190" spans="1:24" x14ac:dyDescent="0.3">
      <c r="A190">
        <v>4</v>
      </c>
      <c r="B190">
        <v>4</v>
      </c>
      <c r="C190" t="s">
        <v>18</v>
      </c>
      <c r="D190" s="3">
        <v>0</v>
      </c>
      <c r="E190" s="3">
        <v>0</v>
      </c>
      <c r="F190" s="3">
        <v>0</v>
      </c>
      <c r="G190" s="3">
        <v>12</v>
      </c>
      <c r="H190" s="3">
        <v>5</v>
      </c>
      <c r="I190" s="3">
        <v>0</v>
      </c>
      <c r="J190" s="3">
        <v>0</v>
      </c>
      <c r="K190" s="3">
        <v>35</v>
      </c>
      <c r="L190" s="3">
        <v>0</v>
      </c>
      <c r="M190" s="3">
        <v>0</v>
      </c>
      <c r="N190" s="3">
        <v>0</v>
      </c>
      <c r="O190" s="3">
        <v>0</v>
      </c>
      <c r="P190" s="3">
        <v>3</v>
      </c>
      <c r="Q190" s="3">
        <v>0</v>
      </c>
      <c r="R190" s="3">
        <v>2</v>
      </c>
      <c r="S190" s="3">
        <v>1</v>
      </c>
      <c r="T190" s="3">
        <v>3</v>
      </c>
      <c r="U190" s="3">
        <v>2</v>
      </c>
      <c r="V190" s="3">
        <v>8</v>
      </c>
      <c r="W190" s="3">
        <v>0</v>
      </c>
      <c r="X190" s="3">
        <v>71</v>
      </c>
    </row>
    <row r="191" spans="1:24" x14ac:dyDescent="0.3">
      <c r="A191">
        <v>4</v>
      </c>
      <c r="B191">
        <v>5</v>
      </c>
      <c r="C191" t="s">
        <v>19</v>
      </c>
      <c r="D191" s="3">
        <v>0</v>
      </c>
      <c r="E191" s="3">
        <v>0</v>
      </c>
      <c r="F191" s="3">
        <v>0</v>
      </c>
      <c r="G191" s="3">
        <v>8</v>
      </c>
      <c r="H191" s="3">
        <v>2</v>
      </c>
      <c r="I191" s="3">
        <v>12</v>
      </c>
      <c r="J191" s="3">
        <v>0</v>
      </c>
      <c r="K191" s="3">
        <v>18</v>
      </c>
      <c r="L191" s="3">
        <v>1</v>
      </c>
      <c r="M191" s="3">
        <v>0</v>
      </c>
      <c r="N191" s="3">
        <v>0</v>
      </c>
      <c r="O191" s="3">
        <v>0</v>
      </c>
      <c r="P191" s="3">
        <v>4</v>
      </c>
      <c r="Q191" s="3">
        <v>0</v>
      </c>
      <c r="R191" s="3">
        <v>0</v>
      </c>
      <c r="S191" s="3">
        <v>0</v>
      </c>
      <c r="T191" s="3">
        <v>5</v>
      </c>
      <c r="U191" s="3">
        <v>11</v>
      </c>
      <c r="V191" s="3">
        <v>7</v>
      </c>
      <c r="W191" s="3">
        <v>0</v>
      </c>
      <c r="X191" s="3">
        <v>68</v>
      </c>
    </row>
    <row r="192" spans="1:24" x14ac:dyDescent="0.3">
      <c r="A192">
        <v>4</v>
      </c>
      <c r="B192">
        <v>6</v>
      </c>
      <c r="C192" t="s">
        <v>20</v>
      </c>
      <c r="D192" s="3">
        <v>0</v>
      </c>
      <c r="E192" s="3">
        <v>0</v>
      </c>
      <c r="F192" s="3">
        <v>0</v>
      </c>
      <c r="G192" s="3">
        <v>9</v>
      </c>
      <c r="H192" s="3">
        <v>4</v>
      </c>
      <c r="I192" s="3">
        <v>2</v>
      </c>
      <c r="J192" s="3">
        <v>0</v>
      </c>
      <c r="K192" s="3">
        <v>16</v>
      </c>
      <c r="L192" s="3">
        <v>0</v>
      </c>
      <c r="M192" s="3">
        <v>0</v>
      </c>
      <c r="N192" s="3">
        <v>0</v>
      </c>
      <c r="O192" s="3">
        <v>0</v>
      </c>
      <c r="P192" s="3">
        <v>3</v>
      </c>
      <c r="Q192" s="3">
        <v>0</v>
      </c>
      <c r="R192" s="3">
        <v>0</v>
      </c>
      <c r="S192" s="3">
        <v>11</v>
      </c>
      <c r="T192" s="3">
        <v>3</v>
      </c>
      <c r="U192" s="3">
        <v>3</v>
      </c>
      <c r="V192" s="3">
        <v>3</v>
      </c>
      <c r="W192" s="3">
        <v>0</v>
      </c>
      <c r="X192" s="3">
        <v>54</v>
      </c>
    </row>
    <row r="193" spans="1:24" x14ac:dyDescent="0.3">
      <c r="A193">
        <v>4</v>
      </c>
      <c r="B193">
        <v>7</v>
      </c>
      <c r="C193" t="s">
        <v>21</v>
      </c>
      <c r="D193" s="3">
        <v>1</v>
      </c>
      <c r="E193" s="3">
        <v>0</v>
      </c>
      <c r="F193" s="3">
        <v>0</v>
      </c>
      <c r="G193" s="3">
        <v>19</v>
      </c>
      <c r="H193" s="3">
        <v>2</v>
      </c>
      <c r="I193" s="3">
        <v>1</v>
      </c>
      <c r="J193" s="3">
        <v>0</v>
      </c>
      <c r="K193" s="3">
        <v>23</v>
      </c>
      <c r="L193" s="3">
        <v>0</v>
      </c>
      <c r="M193" s="3">
        <v>0</v>
      </c>
      <c r="N193" s="3">
        <v>0</v>
      </c>
      <c r="O193" s="3">
        <v>0</v>
      </c>
      <c r="P193" s="3">
        <v>3</v>
      </c>
      <c r="Q193" s="3">
        <v>0</v>
      </c>
      <c r="R193" s="3">
        <v>0</v>
      </c>
      <c r="S193" s="3">
        <v>0</v>
      </c>
      <c r="T193" s="3">
        <v>1</v>
      </c>
      <c r="U193" s="3">
        <v>1</v>
      </c>
      <c r="V193" s="3">
        <v>2</v>
      </c>
      <c r="W193" s="3">
        <v>0</v>
      </c>
      <c r="X193" s="3">
        <v>53</v>
      </c>
    </row>
    <row r="194" spans="1:24" x14ac:dyDescent="0.3">
      <c r="A194">
        <v>4</v>
      </c>
      <c r="B194">
        <v>8</v>
      </c>
      <c r="C194" t="s">
        <v>22</v>
      </c>
      <c r="D194" s="3">
        <v>1</v>
      </c>
      <c r="E194" s="3">
        <v>0</v>
      </c>
      <c r="F194" s="3">
        <v>0</v>
      </c>
      <c r="G194" s="3">
        <v>0</v>
      </c>
      <c r="H194" s="3">
        <v>0</v>
      </c>
      <c r="I194" s="3">
        <v>9</v>
      </c>
      <c r="J194" s="3">
        <v>0</v>
      </c>
      <c r="K194" s="3">
        <v>58</v>
      </c>
      <c r="L194" s="3">
        <v>0</v>
      </c>
      <c r="M194" s="3">
        <v>1</v>
      </c>
      <c r="N194" s="3">
        <v>0</v>
      </c>
      <c r="O194" s="3">
        <v>0</v>
      </c>
      <c r="P194" s="3">
        <v>7</v>
      </c>
      <c r="Q194" s="3">
        <v>0</v>
      </c>
      <c r="R194" s="3">
        <v>0</v>
      </c>
      <c r="S194" s="3">
        <v>2</v>
      </c>
      <c r="T194" s="3">
        <v>5</v>
      </c>
      <c r="U194" s="3">
        <v>2</v>
      </c>
      <c r="V194" s="3">
        <v>18</v>
      </c>
      <c r="W194" s="3">
        <v>0</v>
      </c>
      <c r="X194" s="3">
        <v>103</v>
      </c>
    </row>
    <row r="195" spans="1:24" x14ac:dyDescent="0.3">
      <c r="A195">
        <v>4</v>
      </c>
      <c r="B195">
        <v>9</v>
      </c>
      <c r="C195" t="s">
        <v>23</v>
      </c>
      <c r="D195" s="3">
        <v>2</v>
      </c>
      <c r="E195" s="3">
        <v>0</v>
      </c>
      <c r="F195" s="3">
        <v>0</v>
      </c>
      <c r="G195" s="3">
        <v>21</v>
      </c>
      <c r="H195" s="3">
        <v>7</v>
      </c>
      <c r="I195" s="3">
        <v>1</v>
      </c>
      <c r="J195" s="3">
        <v>0</v>
      </c>
      <c r="K195" s="3">
        <v>51</v>
      </c>
      <c r="L195" s="3">
        <v>2</v>
      </c>
      <c r="M195" s="3">
        <v>0</v>
      </c>
      <c r="N195" s="3">
        <v>3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12</v>
      </c>
      <c r="W195" s="3">
        <v>0</v>
      </c>
      <c r="X195" s="3">
        <v>99</v>
      </c>
    </row>
    <row r="196" spans="1:24" x14ac:dyDescent="0.3">
      <c r="A196">
        <v>4</v>
      </c>
      <c r="B196">
        <v>10</v>
      </c>
      <c r="C196" t="s">
        <v>24</v>
      </c>
      <c r="D196" s="3">
        <v>1</v>
      </c>
      <c r="E196" s="3">
        <v>2</v>
      </c>
      <c r="F196" s="3">
        <v>0</v>
      </c>
      <c r="G196" s="3">
        <v>2</v>
      </c>
      <c r="H196" s="3">
        <v>2</v>
      </c>
      <c r="I196" s="3">
        <v>12</v>
      </c>
      <c r="J196" s="3">
        <v>0</v>
      </c>
      <c r="K196" s="3">
        <v>12</v>
      </c>
      <c r="L196" s="3">
        <v>0</v>
      </c>
      <c r="M196" s="3">
        <v>0</v>
      </c>
      <c r="N196" s="3">
        <v>0</v>
      </c>
      <c r="O196" s="3">
        <v>0</v>
      </c>
      <c r="P196" s="3">
        <v>6</v>
      </c>
      <c r="Q196" s="3">
        <v>0</v>
      </c>
      <c r="R196" s="3">
        <v>0</v>
      </c>
      <c r="S196" s="3">
        <v>1</v>
      </c>
      <c r="T196" s="3">
        <v>3</v>
      </c>
      <c r="U196" s="3">
        <v>4</v>
      </c>
      <c r="V196" s="3">
        <v>4</v>
      </c>
      <c r="W196" s="3">
        <v>0</v>
      </c>
      <c r="X196" s="3">
        <v>49</v>
      </c>
    </row>
    <row r="197" spans="1:24" x14ac:dyDescent="0.3">
      <c r="A197">
        <v>4</v>
      </c>
      <c r="B197">
        <v>11</v>
      </c>
      <c r="C197" t="s">
        <v>25</v>
      </c>
      <c r="D197" s="3">
        <v>0</v>
      </c>
      <c r="E197" s="3">
        <v>5</v>
      </c>
      <c r="F197" s="3">
        <v>0</v>
      </c>
      <c r="G197" s="3">
        <v>0</v>
      </c>
      <c r="H197" s="3">
        <v>1</v>
      </c>
      <c r="I197" s="3">
        <v>1</v>
      </c>
      <c r="J197" s="3">
        <v>0</v>
      </c>
      <c r="K197" s="3">
        <v>2</v>
      </c>
      <c r="L197" s="3">
        <v>0</v>
      </c>
      <c r="M197" s="3">
        <v>0</v>
      </c>
      <c r="N197" s="3">
        <v>1</v>
      </c>
      <c r="O197" s="3">
        <v>0</v>
      </c>
      <c r="P197" s="3">
        <v>5</v>
      </c>
      <c r="Q197" s="3">
        <v>0</v>
      </c>
      <c r="R197" s="3">
        <v>0</v>
      </c>
      <c r="S197" s="3">
        <v>0</v>
      </c>
      <c r="T197" s="3">
        <v>3</v>
      </c>
      <c r="U197" s="3">
        <v>0</v>
      </c>
      <c r="V197" s="3">
        <v>3</v>
      </c>
      <c r="W197" s="3">
        <v>2</v>
      </c>
      <c r="X197" s="3">
        <v>23</v>
      </c>
    </row>
    <row r="198" spans="1:24" x14ac:dyDescent="0.3">
      <c r="A198">
        <v>4</v>
      </c>
      <c r="B198">
        <v>12</v>
      </c>
      <c r="C198" t="s">
        <v>26</v>
      </c>
      <c r="D198" s="3">
        <v>0</v>
      </c>
      <c r="E198" s="3">
        <v>0</v>
      </c>
      <c r="F198" s="3">
        <v>0</v>
      </c>
      <c r="G198" s="3">
        <v>14</v>
      </c>
      <c r="H198" s="3">
        <v>4</v>
      </c>
      <c r="I198" s="3">
        <v>2</v>
      </c>
      <c r="J198" s="3">
        <v>0</v>
      </c>
      <c r="K198" s="3">
        <v>18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3</v>
      </c>
      <c r="U198" s="3">
        <v>0</v>
      </c>
      <c r="V198" s="3">
        <v>1</v>
      </c>
      <c r="W198" s="3">
        <v>0</v>
      </c>
      <c r="X198" s="3">
        <v>42</v>
      </c>
    </row>
    <row r="199" spans="1:24" x14ac:dyDescent="0.3">
      <c r="A199">
        <v>4</v>
      </c>
      <c r="B199">
        <v>16</v>
      </c>
      <c r="C199" t="s">
        <v>30</v>
      </c>
      <c r="D199" s="3">
        <v>0</v>
      </c>
      <c r="E199" s="3">
        <v>0</v>
      </c>
      <c r="F199" s="3">
        <v>0</v>
      </c>
      <c r="G199" s="3">
        <v>2</v>
      </c>
      <c r="H199" s="3">
        <v>0</v>
      </c>
      <c r="I199" s="3">
        <v>1</v>
      </c>
      <c r="J199" s="3">
        <v>0</v>
      </c>
      <c r="K199" s="3">
        <v>8</v>
      </c>
      <c r="L199" s="3">
        <v>2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4</v>
      </c>
      <c r="U199" s="3">
        <v>3</v>
      </c>
      <c r="V199" s="3">
        <v>11</v>
      </c>
      <c r="W199" s="3">
        <v>2</v>
      </c>
      <c r="X199" s="3">
        <v>34</v>
      </c>
    </row>
    <row r="200" spans="1:24" x14ac:dyDescent="0.3">
      <c r="A200">
        <v>4</v>
      </c>
      <c r="B200">
        <v>17</v>
      </c>
      <c r="C200" t="s">
        <v>31</v>
      </c>
      <c r="D200" s="3">
        <v>0</v>
      </c>
      <c r="E200" s="3">
        <v>0</v>
      </c>
      <c r="F200" s="3">
        <v>0</v>
      </c>
      <c r="G200" s="3">
        <v>0</v>
      </c>
      <c r="H200" s="3">
        <v>2</v>
      </c>
      <c r="I200" s="3">
        <v>3</v>
      </c>
      <c r="J200" s="3">
        <v>0</v>
      </c>
      <c r="K200" s="3">
        <v>10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3</v>
      </c>
      <c r="T200" s="3">
        <v>36</v>
      </c>
      <c r="U200" s="3">
        <v>1</v>
      </c>
      <c r="V200" s="3">
        <v>11</v>
      </c>
      <c r="W200" s="3">
        <v>0</v>
      </c>
      <c r="X200" s="3">
        <v>66</v>
      </c>
    </row>
    <row r="201" spans="1:24" x14ac:dyDescent="0.3">
      <c r="A201">
        <v>4</v>
      </c>
      <c r="B201">
        <v>18</v>
      </c>
      <c r="C201" t="s">
        <v>32</v>
      </c>
      <c r="D201" s="3">
        <v>0</v>
      </c>
      <c r="E201" s="3">
        <v>0</v>
      </c>
      <c r="F201" s="3">
        <v>0</v>
      </c>
      <c r="G201" s="3">
        <v>1</v>
      </c>
      <c r="H201" s="3">
        <v>3</v>
      </c>
      <c r="I201" s="3">
        <v>5</v>
      </c>
      <c r="J201" s="3">
        <v>0</v>
      </c>
      <c r="K201" s="3">
        <v>75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3</v>
      </c>
      <c r="U201" s="3">
        <v>1</v>
      </c>
      <c r="V201" s="3">
        <v>2</v>
      </c>
      <c r="W201" s="3">
        <v>2</v>
      </c>
      <c r="X201" s="3">
        <v>92</v>
      </c>
    </row>
    <row r="202" spans="1:24" x14ac:dyDescent="0.3">
      <c r="A202" t="s">
        <v>12</v>
      </c>
      <c r="D202" s="3">
        <v>5</v>
      </c>
      <c r="E202" s="3">
        <v>9</v>
      </c>
      <c r="F202" s="3">
        <v>1</v>
      </c>
      <c r="G202" s="3">
        <v>173</v>
      </c>
      <c r="H202" s="3">
        <v>114</v>
      </c>
      <c r="I202" s="3">
        <v>73</v>
      </c>
      <c r="J202" s="3">
        <v>3</v>
      </c>
      <c r="K202" s="3">
        <v>643</v>
      </c>
      <c r="L202" s="3">
        <v>6</v>
      </c>
      <c r="M202" s="3">
        <v>1</v>
      </c>
      <c r="N202" s="3">
        <v>4</v>
      </c>
      <c r="O202" s="3">
        <v>3</v>
      </c>
      <c r="P202" s="3">
        <v>53</v>
      </c>
      <c r="Q202" s="3">
        <v>2</v>
      </c>
      <c r="R202" s="3">
        <v>2</v>
      </c>
      <c r="S202" s="3">
        <v>113</v>
      </c>
      <c r="T202" s="3">
        <v>104</v>
      </c>
      <c r="U202" s="3">
        <v>58</v>
      </c>
      <c r="V202" s="3">
        <v>191</v>
      </c>
      <c r="W202" s="3">
        <v>27</v>
      </c>
      <c r="X202" s="3">
        <v>1585</v>
      </c>
    </row>
    <row r="204" spans="1:24" x14ac:dyDescent="0.3">
      <c r="A204" t="s">
        <v>201</v>
      </c>
      <c r="F204">
        <f t="shared" ref="F204:T204" si="135">0.8*(0.5*F169)^2</f>
        <v>0.8</v>
      </c>
      <c r="G204">
        <f t="shared" si="135"/>
        <v>0.8</v>
      </c>
      <c r="H204">
        <f t="shared" si="135"/>
        <v>0.8</v>
      </c>
      <c r="K204">
        <f t="shared" si="135"/>
        <v>0.8</v>
      </c>
      <c r="T204">
        <f t="shared" si="135"/>
        <v>0.8</v>
      </c>
    </row>
    <row r="205" spans="1:24" x14ac:dyDescent="0.3">
      <c r="A205" t="s">
        <v>202</v>
      </c>
      <c r="F205">
        <f t="shared" ref="F205:G205" si="136">0.8*(0.5*F169)^2</f>
        <v>0.8</v>
      </c>
      <c r="G205">
        <f t="shared" si="136"/>
        <v>0.8</v>
      </c>
      <c r="H205">
        <f>0.8*(0.5*H169)^2</f>
        <v>0.8</v>
      </c>
      <c r="M205">
        <v>3.2</v>
      </c>
      <c r="S205">
        <v>3.2</v>
      </c>
      <c r="V205">
        <v>3.2</v>
      </c>
    </row>
    <row r="206" spans="1:24" x14ac:dyDescent="0.3">
      <c r="A206" t="s">
        <v>203</v>
      </c>
      <c r="D206">
        <f>0.8*(0.5*D169)^2</f>
        <v>3.2</v>
      </c>
      <c r="E206">
        <f t="shared" ref="E206:W206" si="137">0.8*(0.5*E169)^2</f>
        <v>3.2</v>
      </c>
      <c r="I206">
        <f t="shared" si="137"/>
        <v>5</v>
      </c>
      <c r="J206">
        <f t="shared" si="137"/>
        <v>5</v>
      </c>
      <c r="L206">
        <f t="shared" si="137"/>
        <v>1.8</v>
      </c>
      <c r="N206">
        <f t="shared" si="137"/>
        <v>5</v>
      </c>
      <c r="O206">
        <f t="shared" si="137"/>
        <v>3.2</v>
      </c>
      <c r="P206">
        <f t="shared" si="137"/>
        <v>3.2</v>
      </c>
      <c r="Q206">
        <f t="shared" si="137"/>
        <v>3.2</v>
      </c>
      <c r="R206">
        <f t="shared" si="137"/>
        <v>5</v>
      </c>
      <c r="U206">
        <f t="shared" si="137"/>
        <v>3.2</v>
      </c>
      <c r="W206">
        <f t="shared" si="137"/>
        <v>5</v>
      </c>
    </row>
    <row r="208" spans="1:24" x14ac:dyDescent="0.3">
      <c r="A208" s="37" t="s">
        <v>205</v>
      </c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42" t="s">
        <v>205</v>
      </c>
    </row>
    <row r="209" spans="1:24" x14ac:dyDescent="0.3">
      <c r="A209" s="32">
        <v>2</v>
      </c>
      <c r="B209" s="32">
        <v>1</v>
      </c>
      <c r="C209" t="s">
        <v>15</v>
      </c>
      <c r="D209">
        <f>D$204*D172</f>
        <v>0</v>
      </c>
      <c r="E209">
        <f t="shared" ref="E209:W209" si="138">E$204*E172</f>
        <v>0</v>
      </c>
      <c r="F209">
        <f t="shared" si="138"/>
        <v>0</v>
      </c>
      <c r="G209">
        <f t="shared" si="138"/>
        <v>1.6</v>
      </c>
      <c r="H209">
        <f t="shared" si="138"/>
        <v>0.8</v>
      </c>
      <c r="I209">
        <f t="shared" si="138"/>
        <v>0</v>
      </c>
      <c r="J209">
        <f t="shared" si="138"/>
        <v>0</v>
      </c>
      <c r="K209">
        <f t="shared" si="138"/>
        <v>5.6000000000000005</v>
      </c>
      <c r="L209">
        <f t="shared" si="138"/>
        <v>0</v>
      </c>
      <c r="M209">
        <f t="shared" si="138"/>
        <v>0</v>
      </c>
      <c r="N209">
        <f t="shared" si="138"/>
        <v>0</v>
      </c>
      <c r="O209">
        <f t="shared" si="138"/>
        <v>0</v>
      </c>
      <c r="P209">
        <f t="shared" si="138"/>
        <v>0</v>
      </c>
      <c r="Q209">
        <f t="shared" si="138"/>
        <v>0</v>
      </c>
      <c r="R209">
        <f t="shared" si="138"/>
        <v>0</v>
      </c>
      <c r="S209">
        <f t="shared" si="138"/>
        <v>0</v>
      </c>
      <c r="T209">
        <f t="shared" si="138"/>
        <v>0</v>
      </c>
      <c r="U209">
        <f t="shared" si="138"/>
        <v>0</v>
      </c>
      <c r="V209">
        <f t="shared" si="138"/>
        <v>0</v>
      </c>
      <c r="W209">
        <f t="shared" si="138"/>
        <v>0</v>
      </c>
      <c r="X209">
        <f>SUM(D209:W209)</f>
        <v>8</v>
      </c>
    </row>
    <row r="210" spans="1:24" x14ac:dyDescent="0.3">
      <c r="A210" s="32">
        <v>2</v>
      </c>
      <c r="B210" s="32">
        <v>2</v>
      </c>
      <c r="C210" t="s">
        <v>16</v>
      </c>
      <c r="D210">
        <f t="shared" ref="D210:W210" si="139">D$204*D173</f>
        <v>0</v>
      </c>
      <c r="E210">
        <f t="shared" si="139"/>
        <v>0</v>
      </c>
      <c r="F210">
        <f t="shared" si="139"/>
        <v>0</v>
      </c>
      <c r="G210">
        <f t="shared" si="139"/>
        <v>0.8</v>
      </c>
      <c r="H210">
        <f t="shared" si="139"/>
        <v>0.8</v>
      </c>
      <c r="I210">
        <f t="shared" si="139"/>
        <v>0</v>
      </c>
      <c r="J210">
        <f t="shared" si="139"/>
        <v>0</v>
      </c>
      <c r="K210">
        <f t="shared" si="139"/>
        <v>7.2</v>
      </c>
      <c r="L210">
        <f t="shared" si="139"/>
        <v>0</v>
      </c>
      <c r="M210">
        <f t="shared" si="139"/>
        <v>0</v>
      </c>
      <c r="N210">
        <f t="shared" si="139"/>
        <v>0</v>
      </c>
      <c r="O210">
        <f t="shared" si="139"/>
        <v>0</v>
      </c>
      <c r="P210">
        <f t="shared" si="139"/>
        <v>0</v>
      </c>
      <c r="Q210">
        <f t="shared" si="139"/>
        <v>0</v>
      </c>
      <c r="R210">
        <f t="shared" si="139"/>
        <v>0</v>
      </c>
      <c r="S210">
        <f t="shared" si="139"/>
        <v>0</v>
      </c>
      <c r="T210">
        <f t="shared" si="139"/>
        <v>0.8</v>
      </c>
      <c r="U210">
        <f t="shared" si="139"/>
        <v>0</v>
      </c>
      <c r="V210">
        <f t="shared" si="139"/>
        <v>0</v>
      </c>
      <c r="W210">
        <f t="shared" si="139"/>
        <v>0</v>
      </c>
      <c r="X210">
        <f t="shared" ref="X210:X238" si="140">SUM(D210:W210)</f>
        <v>9.6000000000000014</v>
      </c>
    </row>
    <row r="211" spans="1:24" x14ac:dyDescent="0.3">
      <c r="A211" s="32">
        <v>2</v>
      </c>
      <c r="B211" s="32">
        <v>3</v>
      </c>
      <c r="C211" t="s">
        <v>17</v>
      </c>
      <c r="D211">
        <f t="shared" ref="D211:W211" si="141">D$204*D174</f>
        <v>0</v>
      </c>
      <c r="E211">
        <f t="shared" si="141"/>
        <v>0</v>
      </c>
      <c r="F211">
        <f t="shared" si="141"/>
        <v>0</v>
      </c>
      <c r="G211">
        <f t="shared" si="141"/>
        <v>2.4000000000000004</v>
      </c>
      <c r="H211">
        <f t="shared" si="141"/>
        <v>0.8</v>
      </c>
      <c r="I211">
        <f t="shared" si="141"/>
        <v>0</v>
      </c>
      <c r="J211">
        <f t="shared" si="141"/>
        <v>0</v>
      </c>
      <c r="K211">
        <f t="shared" si="141"/>
        <v>6.4</v>
      </c>
      <c r="L211">
        <f t="shared" si="141"/>
        <v>0</v>
      </c>
      <c r="M211">
        <f t="shared" si="141"/>
        <v>0</v>
      </c>
      <c r="N211">
        <f t="shared" si="141"/>
        <v>0</v>
      </c>
      <c r="O211">
        <f t="shared" si="141"/>
        <v>0</v>
      </c>
      <c r="P211">
        <f t="shared" si="141"/>
        <v>0</v>
      </c>
      <c r="Q211">
        <f t="shared" si="141"/>
        <v>0</v>
      </c>
      <c r="R211">
        <f t="shared" si="141"/>
        <v>0</v>
      </c>
      <c r="S211">
        <f t="shared" si="141"/>
        <v>0</v>
      </c>
      <c r="T211">
        <f t="shared" si="141"/>
        <v>0</v>
      </c>
      <c r="U211">
        <f t="shared" si="141"/>
        <v>0</v>
      </c>
      <c r="V211">
        <f t="shared" si="141"/>
        <v>0</v>
      </c>
      <c r="W211">
        <f t="shared" si="141"/>
        <v>0</v>
      </c>
      <c r="X211">
        <f t="shared" si="140"/>
        <v>9.6000000000000014</v>
      </c>
    </row>
    <row r="212" spans="1:24" x14ac:dyDescent="0.3">
      <c r="A212" s="32">
        <v>2</v>
      </c>
      <c r="B212" s="32">
        <v>4</v>
      </c>
      <c r="C212" t="s">
        <v>18</v>
      </c>
      <c r="D212">
        <f t="shared" ref="D212:W212" si="142">D$204*D175</f>
        <v>0</v>
      </c>
      <c r="E212">
        <f t="shared" si="142"/>
        <v>0</v>
      </c>
      <c r="F212">
        <f t="shared" si="142"/>
        <v>0</v>
      </c>
      <c r="G212">
        <f t="shared" si="142"/>
        <v>0</v>
      </c>
      <c r="H212">
        <f t="shared" si="142"/>
        <v>7.2</v>
      </c>
      <c r="I212">
        <f t="shared" si="142"/>
        <v>0</v>
      </c>
      <c r="J212">
        <f t="shared" si="142"/>
        <v>0</v>
      </c>
      <c r="K212">
        <f t="shared" si="142"/>
        <v>12</v>
      </c>
      <c r="L212">
        <f t="shared" si="142"/>
        <v>0</v>
      </c>
      <c r="M212">
        <f t="shared" si="142"/>
        <v>0</v>
      </c>
      <c r="N212">
        <f t="shared" si="142"/>
        <v>0</v>
      </c>
      <c r="O212">
        <f t="shared" si="142"/>
        <v>0</v>
      </c>
      <c r="P212">
        <f t="shared" si="142"/>
        <v>0</v>
      </c>
      <c r="Q212">
        <f t="shared" si="142"/>
        <v>0</v>
      </c>
      <c r="R212">
        <f t="shared" si="142"/>
        <v>0</v>
      </c>
      <c r="S212">
        <f t="shared" si="142"/>
        <v>0</v>
      </c>
      <c r="T212">
        <f t="shared" si="142"/>
        <v>0.8</v>
      </c>
      <c r="U212">
        <f t="shared" si="142"/>
        <v>0</v>
      </c>
      <c r="V212">
        <f t="shared" si="142"/>
        <v>0</v>
      </c>
      <c r="W212">
        <f t="shared" si="142"/>
        <v>0</v>
      </c>
      <c r="X212">
        <f t="shared" si="140"/>
        <v>20</v>
      </c>
    </row>
    <row r="213" spans="1:24" x14ac:dyDescent="0.3">
      <c r="A213" s="32">
        <v>2</v>
      </c>
      <c r="B213" s="32">
        <v>5</v>
      </c>
      <c r="C213" t="s">
        <v>19</v>
      </c>
      <c r="D213">
        <f t="shared" ref="D213:W213" si="143">D$204*D176</f>
        <v>0</v>
      </c>
      <c r="E213">
        <f t="shared" si="143"/>
        <v>0</v>
      </c>
      <c r="F213">
        <f t="shared" si="143"/>
        <v>0</v>
      </c>
      <c r="G213">
        <f t="shared" si="143"/>
        <v>4</v>
      </c>
      <c r="H213">
        <f t="shared" si="143"/>
        <v>2.4000000000000004</v>
      </c>
      <c r="I213">
        <f t="shared" si="143"/>
        <v>0</v>
      </c>
      <c r="J213">
        <f t="shared" si="143"/>
        <v>0</v>
      </c>
      <c r="K213">
        <f t="shared" si="143"/>
        <v>14.4</v>
      </c>
      <c r="L213">
        <f t="shared" si="143"/>
        <v>0</v>
      </c>
      <c r="M213">
        <f t="shared" si="143"/>
        <v>0</v>
      </c>
      <c r="N213">
        <f t="shared" si="143"/>
        <v>0</v>
      </c>
      <c r="O213">
        <f t="shared" si="143"/>
        <v>0</v>
      </c>
      <c r="P213">
        <f t="shared" si="143"/>
        <v>0</v>
      </c>
      <c r="Q213">
        <f t="shared" si="143"/>
        <v>0</v>
      </c>
      <c r="R213">
        <f t="shared" si="143"/>
        <v>0</v>
      </c>
      <c r="S213">
        <f t="shared" si="143"/>
        <v>0</v>
      </c>
      <c r="T213">
        <f t="shared" si="143"/>
        <v>0.8</v>
      </c>
      <c r="U213">
        <f t="shared" si="143"/>
        <v>0</v>
      </c>
      <c r="V213">
        <f t="shared" si="143"/>
        <v>0</v>
      </c>
      <c r="W213">
        <f t="shared" si="143"/>
        <v>0</v>
      </c>
      <c r="X213">
        <f t="shared" si="140"/>
        <v>21.6</v>
      </c>
    </row>
    <row r="214" spans="1:24" x14ac:dyDescent="0.3">
      <c r="A214" s="32">
        <v>2</v>
      </c>
      <c r="B214" s="32">
        <v>6</v>
      </c>
      <c r="C214" t="s">
        <v>20</v>
      </c>
      <c r="D214">
        <f t="shared" ref="D214:W214" si="144">D$204*D177</f>
        <v>0</v>
      </c>
      <c r="E214">
        <f t="shared" si="144"/>
        <v>0</v>
      </c>
      <c r="F214">
        <f t="shared" si="144"/>
        <v>0</v>
      </c>
      <c r="G214">
        <f t="shared" si="144"/>
        <v>1.6</v>
      </c>
      <c r="H214">
        <f t="shared" si="144"/>
        <v>0.8</v>
      </c>
      <c r="I214">
        <f t="shared" si="144"/>
        <v>0</v>
      </c>
      <c r="J214">
        <f t="shared" si="144"/>
        <v>0</v>
      </c>
      <c r="K214">
        <f t="shared" si="144"/>
        <v>5.6000000000000005</v>
      </c>
      <c r="L214">
        <f t="shared" si="144"/>
        <v>0</v>
      </c>
      <c r="M214">
        <f t="shared" si="144"/>
        <v>0</v>
      </c>
      <c r="N214">
        <f t="shared" si="144"/>
        <v>0</v>
      </c>
      <c r="O214">
        <f t="shared" si="144"/>
        <v>0</v>
      </c>
      <c r="P214">
        <f t="shared" si="144"/>
        <v>0</v>
      </c>
      <c r="Q214">
        <f t="shared" si="144"/>
        <v>0</v>
      </c>
      <c r="R214">
        <f t="shared" si="144"/>
        <v>0</v>
      </c>
      <c r="S214">
        <f t="shared" si="144"/>
        <v>0</v>
      </c>
      <c r="T214">
        <f t="shared" si="144"/>
        <v>4</v>
      </c>
      <c r="U214">
        <f t="shared" si="144"/>
        <v>0</v>
      </c>
      <c r="V214">
        <f t="shared" si="144"/>
        <v>0</v>
      </c>
      <c r="W214">
        <f t="shared" si="144"/>
        <v>0</v>
      </c>
      <c r="X214">
        <f t="shared" si="140"/>
        <v>12</v>
      </c>
    </row>
    <row r="215" spans="1:24" x14ac:dyDescent="0.3">
      <c r="A215" s="32">
        <v>2</v>
      </c>
      <c r="B215" s="32">
        <v>7</v>
      </c>
      <c r="C215" t="s">
        <v>21</v>
      </c>
      <c r="D215">
        <f t="shared" ref="D215:W215" si="145">D$204*D178</f>
        <v>0</v>
      </c>
      <c r="E215">
        <f t="shared" si="145"/>
        <v>0</v>
      </c>
      <c r="F215">
        <f t="shared" si="145"/>
        <v>0</v>
      </c>
      <c r="G215">
        <f t="shared" si="145"/>
        <v>3.2</v>
      </c>
      <c r="H215">
        <f t="shared" si="145"/>
        <v>9.6000000000000014</v>
      </c>
      <c r="I215">
        <f t="shared" si="145"/>
        <v>0</v>
      </c>
      <c r="J215">
        <f t="shared" si="145"/>
        <v>0</v>
      </c>
      <c r="K215">
        <f t="shared" si="145"/>
        <v>20.8</v>
      </c>
      <c r="L215">
        <f t="shared" si="145"/>
        <v>0</v>
      </c>
      <c r="M215">
        <f t="shared" si="145"/>
        <v>0</v>
      </c>
      <c r="N215">
        <f t="shared" si="145"/>
        <v>0</v>
      </c>
      <c r="O215">
        <f t="shared" si="145"/>
        <v>0</v>
      </c>
      <c r="P215">
        <f t="shared" si="145"/>
        <v>0</v>
      </c>
      <c r="Q215">
        <f t="shared" si="145"/>
        <v>0</v>
      </c>
      <c r="R215">
        <f t="shared" si="145"/>
        <v>0</v>
      </c>
      <c r="S215">
        <f t="shared" si="145"/>
        <v>0</v>
      </c>
      <c r="T215">
        <f t="shared" si="145"/>
        <v>1.6</v>
      </c>
      <c r="U215">
        <f t="shared" si="145"/>
        <v>0</v>
      </c>
      <c r="V215">
        <f t="shared" si="145"/>
        <v>0</v>
      </c>
      <c r="W215">
        <f t="shared" si="145"/>
        <v>0</v>
      </c>
      <c r="X215">
        <f t="shared" si="140"/>
        <v>35.200000000000003</v>
      </c>
    </row>
    <row r="216" spans="1:24" x14ac:dyDescent="0.3">
      <c r="A216" s="32">
        <v>2</v>
      </c>
      <c r="B216" s="32">
        <v>8</v>
      </c>
      <c r="C216" t="s">
        <v>22</v>
      </c>
      <c r="D216">
        <f t="shared" ref="D216:W216" si="146">D$204*D179</f>
        <v>0</v>
      </c>
      <c r="E216">
        <f t="shared" si="146"/>
        <v>0</v>
      </c>
      <c r="F216">
        <f t="shared" si="146"/>
        <v>0</v>
      </c>
      <c r="G216">
        <f t="shared" si="146"/>
        <v>3.2</v>
      </c>
      <c r="H216">
        <f t="shared" si="146"/>
        <v>5.6000000000000005</v>
      </c>
      <c r="I216">
        <f t="shared" si="146"/>
        <v>0</v>
      </c>
      <c r="J216">
        <f t="shared" si="146"/>
        <v>0</v>
      </c>
      <c r="K216">
        <f t="shared" si="146"/>
        <v>9.6000000000000014</v>
      </c>
      <c r="L216">
        <f t="shared" si="146"/>
        <v>0</v>
      </c>
      <c r="M216">
        <f t="shared" si="146"/>
        <v>0</v>
      </c>
      <c r="N216">
        <f t="shared" si="146"/>
        <v>0</v>
      </c>
      <c r="O216">
        <f t="shared" si="146"/>
        <v>0</v>
      </c>
      <c r="P216">
        <f t="shared" si="146"/>
        <v>0</v>
      </c>
      <c r="Q216">
        <f t="shared" si="146"/>
        <v>0</v>
      </c>
      <c r="R216">
        <f t="shared" si="146"/>
        <v>0</v>
      </c>
      <c r="S216">
        <f t="shared" si="146"/>
        <v>0</v>
      </c>
      <c r="T216">
        <f t="shared" si="146"/>
        <v>1.6</v>
      </c>
      <c r="U216">
        <f t="shared" si="146"/>
        <v>0</v>
      </c>
      <c r="V216">
        <f t="shared" si="146"/>
        <v>0</v>
      </c>
      <c r="W216">
        <f t="shared" si="146"/>
        <v>0</v>
      </c>
      <c r="X216">
        <f t="shared" si="140"/>
        <v>20.000000000000004</v>
      </c>
    </row>
    <row r="217" spans="1:24" x14ac:dyDescent="0.3">
      <c r="A217" s="32">
        <v>2</v>
      </c>
      <c r="B217" s="32">
        <v>9</v>
      </c>
      <c r="C217" t="s">
        <v>23</v>
      </c>
      <c r="D217">
        <f t="shared" ref="D217:W217" si="147">D$204*D180</f>
        <v>0</v>
      </c>
      <c r="E217">
        <f t="shared" si="147"/>
        <v>0</v>
      </c>
      <c r="F217">
        <f t="shared" si="147"/>
        <v>0</v>
      </c>
      <c r="G217">
        <f t="shared" si="147"/>
        <v>23.200000000000003</v>
      </c>
      <c r="H217">
        <f t="shared" si="147"/>
        <v>6.4</v>
      </c>
      <c r="I217">
        <f t="shared" si="147"/>
        <v>0</v>
      </c>
      <c r="J217">
        <f t="shared" si="147"/>
        <v>0</v>
      </c>
      <c r="K217">
        <f t="shared" si="147"/>
        <v>24.8</v>
      </c>
      <c r="L217">
        <f t="shared" si="147"/>
        <v>0</v>
      </c>
      <c r="M217">
        <f t="shared" si="147"/>
        <v>0</v>
      </c>
      <c r="N217">
        <f t="shared" si="147"/>
        <v>0</v>
      </c>
      <c r="O217">
        <f t="shared" si="147"/>
        <v>0</v>
      </c>
      <c r="P217">
        <f t="shared" si="147"/>
        <v>0</v>
      </c>
      <c r="Q217">
        <f t="shared" si="147"/>
        <v>0</v>
      </c>
      <c r="R217">
        <f t="shared" si="147"/>
        <v>0</v>
      </c>
      <c r="S217">
        <f t="shared" si="147"/>
        <v>0</v>
      </c>
      <c r="T217">
        <f t="shared" si="147"/>
        <v>0</v>
      </c>
      <c r="U217">
        <f t="shared" si="147"/>
        <v>0</v>
      </c>
      <c r="V217">
        <f t="shared" si="147"/>
        <v>0</v>
      </c>
      <c r="W217">
        <f t="shared" si="147"/>
        <v>0</v>
      </c>
      <c r="X217">
        <f t="shared" si="140"/>
        <v>54.400000000000006</v>
      </c>
    </row>
    <row r="218" spans="1:24" x14ac:dyDescent="0.3">
      <c r="A218" s="32">
        <v>2</v>
      </c>
      <c r="B218" s="32">
        <v>10</v>
      </c>
      <c r="C218" t="s">
        <v>24</v>
      </c>
      <c r="D218">
        <f t="shared" ref="D218:W218" si="148">D$204*D181</f>
        <v>0</v>
      </c>
      <c r="E218">
        <f t="shared" si="148"/>
        <v>0</v>
      </c>
      <c r="F218">
        <f t="shared" si="148"/>
        <v>0.8</v>
      </c>
      <c r="G218">
        <f t="shared" si="148"/>
        <v>0.8</v>
      </c>
      <c r="H218">
        <f t="shared" si="148"/>
        <v>9.6000000000000014</v>
      </c>
      <c r="I218">
        <f t="shared" si="148"/>
        <v>0</v>
      </c>
      <c r="J218">
        <f t="shared" si="148"/>
        <v>0</v>
      </c>
      <c r="K218">
        <f t="shared" si="148"/>
        <v>15.200000000000001</v>
      </c>
      <c r="L218">
        <f t="shared" si="148"/>
        <v>0</v>
      </c>
      <c r="M218">
        <f t="shared" si="148"/>
        <v>0</v>
      </c>
      <c r="N218">
        <f t="shared" si="148"/>
        <v>0</v>
      </c>
      <c r="O218">
        <f t="shared" si="148"/>
        <v>0</v>
      </c>
      <c r="P218">
        <f t="shared" si="148"/>
        <v>0</v>
      </c>
      <c r="Q218">
        <f t="shared" si="148"/>
        <v>0</v>
      </c>
      <c r="R218">
        <f t="shared" si="148"/>
        <v>0</v>
      </c>
      <c r="S218">
        <f t="shared" si="148"/>
        <v>0</v>
      </c>
      <c r="T218">
        <f t="shared" si="148"/>
        <v>2.4000000000000004</v>
      </c>
      <c r="U218">
        <f t="shared" si="148"/>
        <v>0</v>
      </c>
      <c r="V218">
        <f t="shared" si="148"/>
        <v>0</v>
      </c>
      <c r="W218">
        <f t="shared" si="148"/>
        <v>0</v>
      </c>
      <c r="X218">
        <f t="shared" si="140"/>
        <v>28.800000000000004</v>
      </c>
    </row>
    <row r="219" spans="1:24" x14ac:dyDescent="0.3">
      <c r="A219" s="32">
        <v>2</v>
      </c>
      <c r="B219" s="32">
        <v>11</v>
      </c>
      <c r="C219" t="s">
        <v>25</v>
      </c>
      <c r="D219">
        <f t="shared" ref="D219:W219" si="149">D$204*D182</f>
        <v>0</v>
      </c>
      <c r="E219">
        <f t="shared" si="149"/>
        <v>0</v>
      </c>
      <c r="F219">
        <f t="shared" si="149"/>
        <v>0</v>
      </c>
      <c r="G219">
        <f t="shared" si="149"/>
        <v>0</v>
      </c>
      <c r="H219">
        <f t="shared" si="149"/>
        <v>0</v>
      </c>
      <c r="I219">
        <f t="shared" si="149"/>
        <v>0</v>
      </c>
      <c r="J219">
        <f t="shared" si="149"/>
        <v>0</v>
      </c>
      <c r="K219">
        <f t="shared" si="149"/>
        <v>11.200000000000001</v>
      </c>
      <c r="L219">
        <f t="shared" si="149"/>
        <v>0</v>
      </c>
      <c r="M219">
        <f t="shared" si="149"/>
        <v>0</v>
      </c>
      <c r="N219">
        <f t="shared" si="149"/>
        <v>0</v>
      </c>
      <c r="O219">
        <f t="shared" si="149"/>
        <v>0</v>
      </c>
      <c r="P219">
        <f t="shared" si="149"/>
        <v>0</v>
      </c>
      <c r="Q219">
        <f t="shared" si="149"/>
        <v>0</v>
      </c>
      <c r="R219">
        <f t="shared" si="149"/>
        <v>0</v>
      </c>
      <c r="S219">
        <f t="shared" si="149"/>
        <v>0</v>
      </c>
      <c r="T219">
        <f t="shared" si="149"/>
        <v>2.4000000000000004</v>
      </c>
      <c r="U219">
        <f t="shared" si="149"/>
        <v>0</v>
      </c>
      <c r="V219">
        <f t="shared" si="149"/>
        <v>0</v>
      </c>
      <c r="W219">
        <f t="shared" si="149"/>
        <v>0</v>
      </c>
      <c r="X219">
        <f t="shared" si="140"/>
        <v>13.600000000000001</v>
      </c>
    </row>
    <row r="220" spans="1:24" x14ac:dyDescent="0.3">
      <c r="A220" s="32">
        <v>2</v>
      </c>
      <c r="B220" s="32">
        <v>12</v>
      </c>
      <c r="C220" t="s">
        <v>26</v>
      </c>
      <c r="D220">
        <f t="shared" ref="D220:W220" si="150">D$204*D183</f>
        <v>0</v>
      </c>
      <c r="E220">
        <f t="shared" si="150"/>
        <v>0</v>
      </c>
      <c r="F220">
        <f t="shared" si="150"/>
        <v>0</v>
      </c>
      <c r="G220">
        <f t="shared" si="150"/>
        <v>5.6000000000000005</v>
      </c>
      <c r="H220">
        <f t="shared" si="150"/>
        <v>0.8</v>
      </c>
      <c r="I220">
        <f t="shared" si="150"/>
        <v>0</v>
      </c>
      <c r="J220">
        <f t="shared" si="150"/>
        <v>0</v>
      </c>
      <c r="K220">
        <f t="shared" si="150"/>
        <v>21.6</v>
      </c>
      <c r="L220">
        <f t="shared" si="150"/>
        <v>0</v>
      </c>
      <c r="M220">
        <f t="shared" si="150"/>
        <v>0</v>
      </c>
      <c r="N220">
        <f t="shared" si="150"/>
        <v>0</v>
      </c>
      <c r="O220">
        <f t="shared" si="150"/>
        <v>0</v>
      </c>
      <c r="P220">
        <f t="shared" si="150"/>
        <v>0</v>
      </c>
      <c r="Q220">
        <f t="shared" si="150"/>
        <v>0</v>
      </c>
      <c r="R220">
        <f t="shared" si="150"/>
        <v>0</v>
      </c>
      <c r="S220">
        <f t="shared" si="150"/>
        <v>0</v>
      </c>
      <c r="T220">
        <f t="shared" si="150"/>
        <v>0.8</v>
      </c>
      <c r="U220">
        <f t="shared" si="150"/>
        <v>0</v>
      </c>
      <c r="V220">
        <f t="shared" si="150"/>
        <v>0</v>
      </c>
      <c r="W220">
        <f t="shared" si="150"/>
        <v>0</v>
      </c>
      <c r="X220">
        <f t="shared" si="140"/>
        <v>28.8</v>
      </c>
    </row>
    <row r="221" spans="1:24" x14ac:dyDescent="0.3">
      <c r="A221" s="32">
        <v>2</v>
      </c>
      <c r="B221" s="32">
        <v>13</v>
      </c>
      <c r="C221" t="s">
        <v>27</v>
      </c>
      <c r="D221">
        <f t="shared" ref="D221:W221" si="151">D$204*D184</f>
        <v>0</v>
      </c>
      <c r="E221">
        <f t="shared" si="151"/>
        <v>0</v>
      </c>
      <c r="F221">
        <f t="shared" si="151"/>
        <v>0</v>
      </c>
      <c r="G221">
        <f t="shared" si="151"/>
        <v>0.8</v>
      </c>
      <c r="H221">
        <f t="shared" si="151"/>
        <v>0.8</v>
      </c>
      <c r="I221">
        <f t="shared" si="151"/>
        <v>0</v>
      </c>
      <c r="J221">
        <f t="shared" si="151"/>
        <v>0</v>
      </c>
      <c r="K221">
        <f t="shared" si="151"/>
        <v>4.8000000000000007</v>
      </c>
      <c r="L221">
        <f t="shared" si="151"/>
        <v>0</v>
      </c>
      <c r="M221">
        <f t="shared" si="151"/>
        <v>0</v>
      </c>
      <c r="N221">
        <f t="shared" si="151"/>
        <v>0</v>
      </c>
      <c r="O221">
        <f t="shared" si="151"/>
        <v>0</v>
      </c>
      <c r="P221">
        <f t="shared" si="151"/>
        <v>0</v>
      </c>
      <c r="Q221">
        <f t="shared" si="151"/>
        <v>0</v>
      </c>
      <c r="R221">
        <f t="shared" si="151"/>
        <v>0</v>
      </c>
      <c r="S221">
        <f t="shared" si="151"/>
        <v>0</v>
      </c>
      <c r="T221">
        <f t="shared" si="151"/>
        <v>4.8000000000000007</v>
      </c>
      <c r="U221">
        <f t="shared" si="151"/>
        <v>0</v>
      </c>
      <c r="V221">
        <f t="shared" si="151"/>
        <v>0</v>
      </c>
      <c r="W221">
        <f t="shared" si="151"/>
        <v>0</v>
      </c>
      <c r="X221">
        <f t="shared" si="140"/>
        <v>11.200000000000001</v>
      </c>
    </row>
    <row r="222" spans="1:24" x14ac:dyDescent="0.3">
      <c r="A222" s="32">
        <v>2</v>
      </c>
      <c r="B222" s="32">
        <v>14</v>
      </c>
      <c r="C222" t="s">
        <v>28</v>
      </c>
      <c r="D222">
        <f t="shared" ref="D222:W222" si="152">D$204*D185</f>
        <v>0</v>
      </c>
      <c r="E222">
        <f t="shared" si="152"/>
        <v>0</v>
      </c>
      <c r="F222">
        <f t="shared" si="152"/>
        <v>0</v>
      </c>
      <c r="G222">
        <f t="shared" si="152"/>
        <v>0.8</v>
      </c>
      <c r="H222">
        <f t="shared" si="152"/>
        <v>1.6</v>
      </c>
      <c r="I222">
        <f t="shared" si="152"/>
        <v>0</v>
      </c>
      <c r="J222">
        <f t="shared" si="152"/>
        <v>0</v>
      </c>
      <c r="K222">
        <f t="shared" si="152"/>
        <v>41.6</v>
      </c>
      <c r="L222">
        <f t="shared" si="152"/>
        <v>0</v>
      </c>
      <c r="M222">
        <f t="shared" si="152"/>
        <v>0</v>
      </c>
      <c r="N222">
        <f t="shared" si="152"/>
        <v>0</v>
      </c>
      <c r="O222">
        <f t="shared" si="152"/>
        <v>0</v>
      </c>
      <c r="P222">
        <f t="shared" si="152"/>
        <v>0</v>
      </c>
      <c r="Q222">
        <f t="shared" si="152"/>
        <v>0</v>
      </c>
      <c r="R222">
        <f t="shared" si="152"/>
        <v>0</v>
      </c>
      <c r="S222">
        <f t="shared" si="152"/>
        <v>0</v>
      </c>
      <c r="T222">
        <f t="shared" si="152"/>
        <v>1.6</v>
      </c>
      <c r="U222">
        <f t="shared" si="152"/>
        <v>0</v>
      </c>
      <c r="V222">
        <f t="shared" si="152"/>
        <v>0</v>
      </c>
      <c r="W222">
        <f t="shared" si="152"/>
        <v>0</v>
      </c>
      <c r="X222">
        <f t="shared" si="140"/>
        <v>45.6</v>
      </c>
    </row>
    <row r="223" spans="1:24" x14ac:dyDescent="0.3">
      <c r="A223" s="33">
        <v>2</v>
      </c>
      <c r="B223" s="32">
        <v>15</v>
      </c>
      <c r="C223" t="s">
        <v>29</v>
      </c>
      <c r="D223">
        <f t="shared" ref="D223:W223" si="153">D$204*D186</f>
        <v>0</v>
      </c>
      <c r="E223">
        <f t="shared" si="153"/>
        <v>0</v>
      </c>
      <c r="F223">
        <f t="shared" si="153"/>
        <v>0</v>
      </c>
      <c r="G223">
        <f t="shared" si="153"/>
        <v>0</v>
      </c>
      <c r="H223">
        <f t="shared" si="153"/>
        <v>12</v>
      </c>
      <c r="I223">
        <f t="shared" si="153"/>
        <v>0</v>
      </c>
      <c r="J223">
        <f t="shared" si="153"/>
        <v>0</v>
      </c>
      <c r="K223">
        <f t="shared" si="153"/>
        <v>18.400000000000002</v>
      </c>
      <c r="L223">
        <f t="shared" si="153"/>
        <v>0</v>
      </c>
      <c r="M223">
        <f t="shared" si="153"/>
        <v>0</v>
      </c>
      <c r="N223">
        <f t="shared" si="153"/>
        <v>0</v>
      </c>
      <c r="O223">
        <f t="shared" si="153"/>
        <v>0</v>
      </c>
      <c r="P223">
        <f t="shared" si="153"/>
        <v>0</v>
      </c>
      <c r="Q223">
        <f t="shared" si="153"/>
        <v>0</v>
      </c>
      <c r="R223">
        <f t="shared" si="153"/>
        <v>0</v>
      </c>
      <c r="S223">
        <f t="shared" si="153"/>
        <v>0</v>
      </c>
      <c r="T223">
        <f t="shared" si="153"/>
        <v>0</v>
      </c>
      <c r="U223">
        <f t="shared" si="153"/>
        <v>0</v>
      </c>
      <c r="V223">
        <f t="shared" si="153"/>
        <v>0</v>
      </c>
      <c r="W223">
        <f t="shared" si="153"/>
        <v>0</v>
      </c>
      <c r="X223">
        <f t="shared" si="140"/>
        <v>30.400000000000002</v>
      </c>
    </row>
    <row r="224" spans="1:24" x14ac:dyDescent="0.3">
      <c r="A224" s="32">
        <v>4</v>
      </c>
      <c r="B224" s="32">
        <v>1</v>
      </c>
      <c r="C224" t="s">
        <v>15</v>
      </c>
      <c r="D224">
        <f t="shared" ref="D224:W224" si="154">D$204*D187</f>
        <v>0</v>
      </c>
      <c r="E224">
        <f t="shared" si="154"/>
        <v>0</v>
      </c>
      <c r="F224">
        <f t="shared" si="154"/>
        <v>0</v>
      </c>
      <c r="G224">
        <f t="shared" si="154"/>
        <v>8.8000000000000007</v>
      </c>
      <c r="H224">
        <f t="shared" si="154"/>
        <v>0</v>
      </c>
      <c r="I224">
        <f t="shared" si="154"/>
        <v>0</v>
      </c>
      <c r="J224">
        <f t="shared" si="154"/>
        <v>0</v>
      </c>
      <c r="K224">
        <f t="shared" si="154"/>
        <v>8</v>
      </c>
      <c r="L224">
        <f t="shared" si="154"/>
        <v>0</v>
      </c>
      <c r="M224">
        <f t="shared" si="154"/>
        <v>0</v>
      </c>
      <c r="N224">
        <f t="shared" si="154"/>
        <v>0</v>
      </c>
      <c r="O224">
        <f t="shared" si="154"/>
        <v>0</v>
      </c>
      <c r="P224">
        <f t="shared" si="154"/>
        <v>0</v>
      </c>
      <c r="Q224">
        <f t="shared" si="154"/>
        <v>0</v>
      </c>
      <c r="R224">
        <f t="shared" si="154"/>
        <v>0</v>
      </c>
      <c r="S224">
        <f t="shared" si="154"/>
        <v>0</v>
      </c>
      <c r="T224">
        <f t="shared" si="154"/>
        <v>1.6</v>
      </c>
      <c r="U224">
        <f t="shared" si="154"/>
        <v>0</v>
      </c>
      <c r="V224">
        <f t="shared" si="154"/>
        <v>0</v>
      </c>
      <c r="W224">
        <f t="shared" si="154"/>
        <v>0</v>
      </c>
      <c r="X224">
        <f t="shared" si="140"/>
        <v>18.400000000000002</v>
      </c>
    </row>
    <row r="225" spans="1:24" x14ac:dyDescent="0.3">
      <c r="A225" s="32">
        <v>4</v>
      </c>
      <c r="B225" s="32">
        <v>2</v>
      </c>
      <c r="C225" t="s">
        <v>16</v>
      </c>
      <c r="D225">
        <f t="shared" ref="D225:W225" si="155">D$204*D188</f>
        <v>0</v>
      </c>
      <c r="E225">
        <f t="shared" si="155"/>
        <v>0</v>
      </c>
      <c r="F225">
        <f t="shared" si="155"/>
        <v>0</v>
      </c>
      <c r="G225">
        <f t="shared" si="155"/>
        <v>4</v>
      </c>
      <c r="H225">
        <f t="shared" si="155"/>
        <v>0</v>
      </c>
      <c r="I225">
        <f t="shared" si="155"/>
        <v>0</v>
      </c>
      <c r="J225">
        <f t="shared" si="155"/>
        <v>0</v>
      </c>
      <c r="K225">
        <f t="shared" si="155"/>
        <v>12</v>
      </c>
      <c r="L225">
        <f t="shared" si="155"/>
        <v>0</v>
      </c>
      <c r="M225">
        <f t="shared" si="155"/>
        <v>0</v>
      </c>
      <c r="N225">
        <f t="shared" si="155"/>
        <v>0</v>
      </c>
      <c r="O225">
        <f t="shared" si="155"/>
        <v>0</v>
      </c>
      <c r="P225">
        <f t="shared" si="155"/>
        <v>0</v>
      </c>
      <c r="Q225">
        <f t="shared" si="155"/>
        <v>0</v>
      </c>
      <c r="R225">
        <f t="shared" si="155"/>
        <v>0</v>
      </c>
      <c r="S225">
        <f t="shared" si="155"/>
        <v>0</v>
      </c>
      <c r="T225">
        <f t="shared" si="155"/>
        <v>3.2</v>
      </c>
      <c r="U225">
        <f t="shared" si="155"/>
        <v>0</v>
      </c>
      <c r="V225">
        <f t="shared" si="155"/>
        <v>0</v>
      </c>
      <c r="W225">
        <f t="shared" si="155"/>
        <v>0</v>
      </c>
      <c r="X225">
        <f t="shared" si="140"/>
        <v>19.2</v>
      </c>
    </row>
    <row r="226" spans="1:24" x14ac:dyDescent="0.3">
      <c r="A226" s="32">
        <v>4</v>
      </c>
      <c r="B226" s="32">
        <v>3</v>
      </c>
      <c r="C226" t="s">
        <v>17</v>
      </c>
      <c r="D226">
        <f t="shared" ref="D226:W226" si="156">D$204*D189</f>
        <v>0</v>
      </c>
      <c r="E226">
        <f t="shared" si="156"/>
        <v>0</v>
      </c>
      <c r="F226">
        <f t="shared" si="156"/>
        <v>0</v>
      </c>
      <c r="G226">
        <f t="shared" si="156"/>
        <v>7.2</v>
      </c>
      <c r="H226">
        <f t="shared" si="156"/>
        <v>6.4</v>
      </c>
      <c r="I226">
        <f t="shared" si="156"/>
        <v>0</v>
      </c>
      <c r="J226">
        <f t="shared" si="156"/>
        <v>0</v>
      </c>
      <c r="K226">
        <f t="shared" si="156"/>
        <v>14.4</v>
      </c>
      <c r="L226">
        <f t="shared" si="156"/>
        <v>0</v>
      </c>
      <c r="M226">
        <f t="shared" si="156"/>
        <v>0</v>
      </c>
      <c r="N226">
        <f t="shared" si="156"/>
        <v>0</v>
      </c>
      <c r="O226">
        <f t="shared" si="156"/>
        <v>0</v>
      </c>
      <c r="P226">
        <f t="shared" si="156"/>
        <v>0</v>
      </c>
      <c r="Q226">
        <f t="shared" si="156"/>
        <v>0</v>
      </c>
      <c r="R226">
        <f t="shared" si="156"/>
        <v>0</v>
      </c>
      <c r="S226">
        <f t="shared" si="156"/>
        <v>0</v>
      </c>
      <c r="T226">
        <f t="shared" si="156"/>
        <v>1.6</v>
      </c>
      <c r="U226">
        <f t="shared" si="156"/>
        <v>0</v>
      </c>
      <c r="V226">
        <f t="shared" si="156"/>
        <v>0</v>
      </c>
      <c r="W226">
        <f t="shared" si="156"/>
        <v>0</v>
      </c>
      <c r="X226">
        <f t="shared" si="140"/>
        <v>29.6</v>
      </c>
    </row>
    <row r="227" spans="1:24" x14ac:dyDescent="0.3">
      <c r="A227" s="32">
        <v>4</v>
      </c>
      <c r="B227" s="32">
        <v>4</v>
      </c>
      <c r="C227" t="s">
        <v>18</v>
      </c>
      <c r="D227">
        <f t="shared" ref="D227:W227" si="157">D$204*D190</f>
        <v>0</v>
      </c>
      <c r="E227">
        <f t="shared" si="157"/>
        <v>0</v>
      </c>
      <c r="F227">
        <f t="shared" si="157"/>
        <v>0</v>
      </c>
      <c r="G227">
        <f t="shared" si="157"/>
        <v>9.6000000000000014</v>
      </c>
      <c r="H227">
        <f t="shared" si="157"/>
        <v>4</v>
      </c>
      <c r="I227">
        <f t="shared" si="157"/>
        <v>0</v>
      </c>
      <c r="J227">
        <f t="shared" si="157"/>
        <v>0</v>
      </c>
      <c r="K227">
        <f t="shared" si="157"/>
        <v>28</v>
      </c>
      <c r="L227">
        <f t="shared" si="157"/>
        <v>0</v>
      </c>
      <c r="M227">
        <f t="shared" si="157"/>
        <v>0</v>
      </c>
      <c r="N227">
        <f t="shared" si="157"/>
        <v>0</v>
      </c>
      <c r="O227">
        <f t="shared" si="157"/>
        <v>0</v>
      </c>
      <c r="P227">
        <f t="shared" si="157"/>
        <v>0</v>
      </c>
      <c r="Q227">
        <f t="shared" si="157"/>
        <v>0</v>
      </c>
      <c r="R227">
        <f t="shared" si="157"/>
        <v>0</v>
      </c>
      <c r="S227">
        <f t="shared" si="157"/>
        <v>0</v>
      </c>
      <c r="T227">
        <f t="shared" si="157"/>
        <v>2.4000000000000004</v>
      </c>
      <c r="U227">
        <f t="shared" si="157"/>
        <v>0</v>
      </c>
      <c r="V227">
        <f t="shared" si="157"/>
        <v>0</v>
      </c>
      <c r="W227">
        <f t="shared" si="157"/>
        <v>0</v>
      </c>
      <c r="X227">
        <f t="shared" si="140"/>
        <v>44</v>
      </c>
    </row>
    <row r="228" spans="1:24" x14ac:dyDescent="0.3">
      <c r="A228" s="32">
        <v>4</v>
      </c>
      <c r="B228" s="32">
        <v>5</v>
      </c>
      <c r="C228" t="s">
        <v>19</v>
      </c>
      <c r="D228">
        <f t="shared" ref="D228:W228" si="158">D$204*D191</f>
        <v>0</v>
      </c>
      <c r="E228">
        <f t="shared" si="158"/>
        <v>0</v>
      </c>
      <c r="F228">
        <f t="shared" si="158"/>
        <v>0</v>
      </c>
      <c r="G228">
        <f t="shared" si="158"/>
        <v>6.4</v>
      </c>
      <c r="H228">
        <f t="shared" si="158"/>
        <v>1.6</v>
      </c>
      <c r="I228">
        <f t="shared" si="158"/>
        <v>0</v>
      </c>
      <c r="J228">
        <f t="shared" si="158"/>
        <v>0</v>
      </c>
      <c r="K228">
        <f t="shared" si="158"/>
        <v>14.4</v>
      </c>
      <c r="L228">
        <f t="shared" si="158"/>
        <v>0</v>
      </c>
      <c r="M228">
        <f t="shared" si="158"/>
        <v>0</v>
      </c>
      <c r="N228">
        <f t="shared" si="158"/>
        <v>0</v>
      </c>
      <c r="O228">
        <f t="shared" si="158"/>
        <v>0</v>
      </c>
      <c r="P228">
        <f t="shared" si="158"/>
        <v>0</v>
      </c>
      <c r="Q228">
        <f t="shared" si="158"/>
        <v>0</v>
      </c>
      <c r="R228">
        <f t="shared" si="158"/>
        <v>0</v>
      </c>
      <c r="S228">
        <f t="shared" si="158"/>
        <v>0</v>
      </c>
      <c r="T228">
        <f t="shared" si="158"/>
        <v>4</v>
      </c>
      <c r="U228">
        <f t="shared" si="158"/>
        <v>0</v>
      </c>
      <c r="V228">
        <f t="shared" si="158"/>
        <v>0</v>
      </c>
      <c r="W228">
        <f t="shared" si="158"/>
        <v>0</v>
      </c>
      <c r="X228">
        <f t="shared" si="140"/>
        <v>26.4</v>
      </c>
    </row>
    <row r="229" spans="1:24" x14ac:dyDescent="0.3">
      <c r="A229" s="32">
        <v>4</v>
      </c>
      <c r="B229" s="32">
        <v>6</v>
      </c>
      <c r="C229" t="s">
        <v>20</v>
      </c>
      <c r="D229">
        <f t="shared" ref="D229:W229" si="159">D$204*D192</f>
        <v>0</v>
      </c>
      <c r="E229">
        <f t="shared" si="159"/>
        <v>0</v>
      </c>
      <c r="F229">
        <f t="shared" si="159"/>
        <v>0</v>
      </c>
      <c r="G229">
        <f t="shared" si="159"/>
        <v>7.2</v>
      </c>
      <c r="H229">
        <f t="shared" si="159"/>
        <v>3.2</v>
      </c>
      <c r="I229">
        <f t="shared" si="159"/>
        <v>0</v>
      </c>
      <c r="J229">
        <f t="shared" si="159"/>
        <v>0</v>
      </c>
      <c r="K229">
        <f t="shared" si="159"/>
        <v>12.8</v>
      </c>
      <c r="L229">
        <f t="shared" si="159"/>
        <v>0</v>
      </c>
      <c r="M229">
        <f t="shared" si="159"/>
        <v>0</v>
      </c>
      <c r="N229">
        <f t="shared" si="159"/>
        <v>0</v>
      </c>
      <c r="O229">
        <f t="shared" si="159"/>
        <v>0</v>
      </c>
      <c r="P229">
        <f t="shared" si="159"/>
        <v>0</v>
      </c>
      <c r="Q229">
        <f t="shared" si="159"/>
        <v>0</v>
      </c>
      <c r="R229">
        <f t="shared" si="159"/>
        <v>0</v>
      </c>
      <c r="S229">
        <f t="shared" si="159"/>
        <v>0</v>
      </c>
      <c r="T229">
        <f t="shared" si="159"/>
        <v>2.4000000000000004</v>
      </c>
      <c r="U229">
        <f t="shared" si="159"/>
        <v>0</v>
      </c>
      <c r="V229">
        <f t="shared" si="159"/>
        <v>0</v>
      </c>
      <c r="W229">
        <f t="shared" si="159"/>
        <v>0</v>
      </c>
      <c r="X229">
        <f t="shared" si="140"/>
        <v>25.6</v>
      </c>
    </row>
    <row r="230" spans="1:24" x14ac:dyDescent="0.3">
      <c r="A230" s="32">
        <v>4</v>
      </c>
      <c r="B230" s="32">
        <v>7</v>
      </c>
      <c r="C230" t="s">
        <v>21</v>
      </c>
      <c r="D230">
        <f t="shared" ref="D230:W230" si="160">D$204*D193</f>
        <v>0</v>
      </c>
      <c r="E230">
        <f t="shared" si="160"/>
        <v>0</v>
      </c>
      <c r="F230">
        <f t="shared" si="160"/>
        <v>0</v>
      </c>
      <c r="G230">
        <f t="shared" si="160"/>
        <v>15.200000000000001</v>
      </c>
      <c r="H230">
        <f t="shared" si="160"/>
        <v>1.6</v>
      </c>
      <c r="I230">
        <f t="shared" si="160"/>
        <v>0</v>
      </c>
      <c r="J230">
        <f t="shared" si="160"/>
        <v>0</v>
      </c>
      <c r="K230">
        <f t="shared" si="160"/>
        <v>18.400000000000002</v>
      </c>
      <c r="L230">
        <f t="shared" si="160"/>
        <v>0</v>
      </c>
      <c r="M230">
        <f t="shared" si="160"/>
        <v>0</v>
      </c>
      <c r="N230">
        <f t="shared" si="160"/>
        <v>0</v>
      </c>
      <c r="O230">
        <f t="shared" si="160"/>
        <v>0</v>
      </c>
      <c r="P230">
        <f t="shared" si="160"/>
        <v>0</v>
      </c>
      <c r="Q230">
        <f t="shared" si="160"/>
        <v>0</v>
      </c>
      <c r="R230">
        <f t="shared" si="160"/>
        <v>0</v>
      </c>
      <c r="S230">
        <f t="shared" si="160"/>
        <v>0</v>
      </c>
      <c r="T230">
        <f t="shared" si="160"/>
        <v>0.8</v>
      </c>
      <c r="U230">
        <f t="shared" si="160"/>
        <v>0</v>
      </c>
      <c r="V230">
        <f t="shared" si="160"/>
        <v>0</v>
      </c>
      <c r="W230">
        <f t="shared" si="160"/>
        <v>0</v>
      </c>
      <c r="X230">
        <f t="shared" si="140"/>
        <v>36</v>
      </c>
    </row>
    <row r="231" spans="1:24" x14ac:dyDescent="0.3">
      <c r="A231" s="32">
        <v>4</v>
      </c>
      <c r="B231" s="32">
        <v>8</v>
      </c>
      <c r="C231" t="s">
        <v>22</v>
      </c>
      <c r="D231">
        <f t="shared" ref="D231:W231" si="161">D$204*D194</f>
        <v>0</v>
      </c>
      <c r="E231">
        <f t="shared" si="161"/>
        <v>0</v>
      </c>
      <c r="F231">
        <f t="shared" si="161"/>
        <v>0</v>
      </c>
      <c r="G231">
        <f t="shared" si="161"/>
        <v>0</v>
      </c>
      <c r="H231">
        <f t="shared" si="161"/>
        <v>0</v>
      </c>
      <c r="I231">
        <f t="shared" si="161"/>
        <v>0</v>
      </c>
      <c r="J231">
        <f t="shared" si="161"/>
        <v>0</v>
      </c>
      <c r="K231">
        <f t="shared" si="161"/>
        <v>46.400000000000006</v>
      </c>
      <c r="L231">
        <f t="shared" si="161"/>
        <v>0</v>
      </c>
      <c r="M231">
        <f t="shared" si="161"/>
        <v>0</v>
      </c>
      <c r="N231">
        <f t="shared" si="161"/>
        <v>0</v>
      </c>
      <c r="O231">
        <f t="shared" si="161"/>
        <v>0</v>
      </c>
      <c r="P231">
        <f t="shared" si="161"/>
        <v>0</v>
      </c>
      <c r="Q231">
        <f t="shared" si="161"/>
        <v>0</v>
      </c>
      <c r="R231">
        <f t="shared" si="161"/>
        <v>0</v>
      </c>
      <c r="S231">
        <f t="shared" si="161"/>
        <v>0</v>
      </c>
      <c r="T231">
        <f t="shared" si="161"/>
        <v>4</v>
      </c>
      <c r="U231">
        <f t="shared" si="161"/>
        <v>0</v>
      </c>
      <c r="V231">
        <f t="shared" si="161"/>
        <v>0</v>
      </c>
      <c r="W231">
        <f t="shared" si="161"/>
        <v>0</v>
      </c>
      <c r="X231">
        <f t="shared" si="140"/>
        <v>50.400000000000006</v>
      </c>
    </row>
    <row r="232" spans="1:24" x14ac:dyDescent="0.3">
      <c r="A232" s="32">
        <v>4</v>
      </c>
      <c r="B232" s="32">
        <v>9</v>
      </c>
      <c r="C232" t="s">
        <v>23</v>
      </c>
      <c r="D232">
        <f t="shared" ref="D232:W232" si="162">D$204*D195</f>
        <v>0</v>
      </c>
      <c r="E232">
        <f t="shared" si="162"/>
        <v>0</v>
      </c>
      <c r="F232">
        <f t="shared" si="162"/>
        <v>0</v>
      </c>
      <c r="G232">
        <f t="shared" si="162"/>
        <v>16.8</v>
      </c>
      <c r="H232">
        <f t="shared" si="162"/>
        <v>5.6000000000000005</v>
      </c>
      <c r="I232">
        <f t="shared" si="162"/>
        <v>0</v>
      </c>
      <c r="J232">
        <f t="shared" si="162"/>
        <v>0</v>
      </c>
      <c r="K232">
        <f t="shared" si="162"/>
        <v>40.800000000000004</v>
      </c>
      <c r="L232">
        <f t="shared" si="162"/>
        <v>0</v>
      </c>
      <c r="M232">
        <f t="shared" si="162"/>
        <v>0</v>
      </c>
      <c r="N232">
        <f t="shared" si="162"/>
        <v>0</v>
      </c>
      <c r="O232">
        <f t="shared" si="162"/>
        <v>0</v>
      </c>
      <c r="P232">
        <f t="shared" si="162"/>
        <v>0</v>
      </c>
      <c r="Q232">
        <f t="shared" si="162"/>
        <v>0</v>
      </c>
      <c r="R232">
        <f t="shared" si="162"/>
        <v>0</v>
      </c>
      <c r="S232">
        <f t="shared" si="162"/>
        <v>0</v>
      </c>
      <c r="T232">
        <f t="shared" si="162"/>
        <v>0</v>
      </c>
      <c r="U232">
        <f t="shared" si="162"/>
        <v>0</v>
      </c>
      <c r="V232">
        <f t="shared" si="162"/>
        <v>0</v>
      </c>
      <c r="W232">
        <f t="shared" si="162"/>
        <v>0</v>
      </c>
      <c r="X232">
        <f t="shared" si="140"/>
        <v>63.2</v>
      </c>
    </row>
    <row r="233" spans="1:24" x14ac:dyDescent="0.3">
      <c r="A233" s="32">
        <v>4</v>
      </c>
      <c r="B233" s="32">
        <v>10</v>
      </c>
      <c r="C233" t="s">
        <v>24</v>
      </c>
      <c r="D233">
        <f t="shared" ref="D233:W233" si="163">D$204*D196</f>
        <v>0</v>
      </c>
      <c r="E233">
        <f t="shared" si="163"/>
        <v>0</v>
      </c>
      <c r="F233">
        <f t="shared" si="163"/>
        <v>0</v>
      </c>
      <c r="G233">
        <f t="shared" si="163"/>
        <v>1.6</v>
      </c>
      <c r="H233">
        <f t="shared" si="163"/>
        <v>1.6</v>
      </c>
      <c r="I233">
        <f t="shared" si="163"/>
        <v>0</v>
      </c>
      <c r="J233">
        <f t="shared" si="163"/>
        <v>0</v>
      </c>
      <c r="K233">
        <f t="shared" si="163"/>
        <v>9.6000000000000014</v>
      </c>
      <c r="L233">
        <f t="shared" si="163"/>
        <v>0</v>
      </c>
      <c r="M233">
        <f t="shared" si="163"/>
        <v>0</v>
      </c>
      <c r="N233">
        <f t="shared" si="163"/>
        <v>0</v>
      </c>
      <c r="O233">
        <f t="shared" si="163"/>
        <v>0</v>
      </c>
      <c r="P233">
        <f t="shared" si="163"/>
        <v>0</v>
      </c>
      <c r="Q233">
        <f t="shared" si="163"/>
        <v>0</v>
      </c>
      <c r="R233">
        <f t="shared" si="163"/>
        <v>0</v>
      </c>
      <c r="S233">
        <f t="shared" si="163"/>
        <v>0</v>
      </c>
      <c r="T233">
        <f t="shared" si="163"/>
        <v>2.4000000000000004</v>
      </c>
      <c r="U233">
        <f t="shared" si="163"/>
        <v>0</v>
      </c>
      <c r="V233">
        <f t="shared" si="163"/>
        <v>0</v>
      </c>
      <c r="W233">
        <f t="shared" si="163"/>
        <v>0</v>
      </c>
      <c r="X233">
        <f t="shared" si="140"/>
        <v>15.200000000000001</v>
      </c>
    </row>
    <row r="234" spans="1:24" x14ac:dyDescent="0.3">
      <c r="A234" s="32">
        <v>4</v>
      </c>
      <c r="B234" s="32">
        <v>11</v>
      </c>
      <c r="C234" t="s">
        <v>25</v>
      </c>
      <c r="D234">
        <f t="shared" ref="D234:W234" si="164">D$204*D197</f>
        <v>0</v>
      </c>
      <c r="E234">
        <f t="shared" si="164"/>
        <v>0</v>
      </c>
      <c r="F234">
        <f t="shared" si="164"/>
        <v>0</v>
      </c>
      <c r="G234">
        <f t="shared" si="164"/>
        <v>0</v>
      </c>
      <c r="H234">
        <f t="shared" si="164"/>
        <v>0.8</v>
      </c>
      <c r="I234">
        <f t="shared" si="164"/>
        <v>0</v>
      </c>
      <c r="J234">
        <f t="shared" si="164"/>
        <v>0</v>
      </c>
      <c r="K234">
        <f t="shared" si="164"/>
        <v>1.6</v>
      </c>
      <c r="L234">
        <f t="shared" si="164"/>
        <v>0</v>
      </c>
      <c r="M234">
        <f t="shared" si="164"/>
        <v>0</v>
      </c>
      <c r="N234">
        <f t="shared" si="164"/>
        <v>0</v>
      </c>
      <c r="O234">
        <f t="shared" si="164"/>
        <v>0</v>
      </c>
      <c r="P234">
        <f t="shared" si="164"/>
        <v>0</v>
      </c>
      <c r="Q234">
        <f t="shared" si="164"/>
        <v>0</v>
      </c>
      <c r="R234">
        <f t="shared" si="164"/>
        <v>0</v>
      </c>
      <c r="S234">
        <f t="shared" si="164"/>
        <v>0</v>
      </c>
      <c r="T234">
        <f t="shared" si="164"/>
        <v>2.4000000000000004</v>
      </c>
      <c r="U234">
        <f t="shared" si="164"/>
        <v>0</v>
      </c>
      <c r="V234">
        <f t="shared" si="164"/>
        <v>0</v>
      </c>
      <c r="W234">
        <f t="shared" si="164"/>
        <v>0</v>
      </c>
      <c r="X234">
        <f t="shared" si="140"/>
        <v>4.8000000000000007</v>
      </c>
    </row>
    <row r="235" spans="1:24" x14ac:dyDescent="0.3">
      <c r="A235" s="32">
        <v>4</v>
      </c>
      <c r="B235" s="32">
        <v>12</v>
      </c>
      <c r="C235" t="s">
        <v>26</v>
      </c>
      <c r="D235">
        <f t="shared" ref="D235:W235" si="165">D$204*D198</f>
        <v>0</v>
      </c>
      <c r="E235">
        <f t="shared" si="165"/>
        <v>0</v>
      </c>
      <c r="F235">
        <f t="shared" si="165"/>
        <v>0</v>
      </c>
      <c r="G235">
        <f t="shared" si="165"/>
        <v>11.200000000000001</v>
      </c>
      <c r="H235">
        <f t="shared" si="165"/>
        <v>3.2</v>
      </c>
      <c r="I235">
        <f t="shared" si="165"/>
        <v>0</v>
      </c>
      <c r="J235">
        <f t="shared" si="165"/>
        <v>0</v>
      </c>
      <c r="K235">
        <f t="shared" si="165"/>
        <v>14.4</v>
      </c>
      <c r="L235">
        <f t="shared" si="165"/>
        <v>0</v>
      </c>
      <c r="M235">
        <f t="shared" si="165"/>
        <v>0</v>
      </c>
      <c r="N235">
        <f t="shared" si="165"/>
        <v>0</v>
      </c>
      <c r="O235">
        <f t="shared" si="165"/>
        <v>0</v>
      </c>
      <c r="P235">
        <f t="shared" si="165"/>
        <v>0</v>
      </c>
      <c r="Q235">
        <f t="shared" si="165"/>
        <v>0</v>
      </c>
      <c r="R235">
        <f t="shared" si="165"/>
        <v>0</v>
      </c>
      <c r="S235">
        <f t="shared" si="165"/>
        <v>0</v>
      </c>
      <c r="T235">
        <f t="shared" si="165"/>
        <v>2.4000000000000004</v>
      </c>
      <c r="U235">
        <f t="shared" si="165"/>
        <v>0</v>
      </c>
      <c r="V235">
        <f t="shared" si="165"/>
        <v>0</v>
      </c>
      <c r="W235">
        <f t="shared" si="165"/>
        <v>0</v>
      </c>
      <c r="X235">
        <f t="shared" si="140"/>
        <v>31.200000000000003</v>
      </c>
    </row>
    <row r="236" spans="1:24" x14ac:dyDescent="0.3">
      <c r="A236" s="32">
        <v>4</v>
      </c>
      <c r="B236" s="32">
        <v>16</v>
      </c>
      <c r="C236" t="s">
        <v>30</v>
      </c>
      <c r="D236">
        <f t="shared" ref="D236:W236" si="166">D$204*D199</f>
        <v>0</v>
      </c>
      <c r="E236">
        <f t="shared" si="166"/>
        <v>0</v>
      </c>
      <c r="F236">
        <f t="shared" si="166"/>
        <v>0</v>
      </c>
      <c r="G236">
        <f t="shared" si="166"/>
        <v>1.6</v>
      </c>
      <c r="H236">
        <f t="shared" si="166"/>
        <v>0</v>
      </c>
      <c r="I236">
        <f t="shared" si="166"/>
        <v>0</v>
      </c>
      <c r="J236">
        <f t="shared" si="166"/>
        <v>0</v>
      </c>
      <c r="K236">
        <f t="shared" si="166"/>
        <v>6.4</v>
      </c>
      <c r="L236">
        <f t="shared" si="166"/>
        <v>0</v>
      </c>
      <c r="M236">
        <f t="shared" si="166"/>
        <v>0</v>
      </c>
      <c r="N236">
        <f t="shared" si="166"/>
        <v>0</v>
      </c>
      <c r="O236">
        <f t="shared" si="166"/>
        <v>0</v>
      </c>
      <c r="P236">
        <f t="shared" si="166"/>
        <v>0</v>
      </c>
      <c r="Q236">
        <f t="shared" si="166"/>
        <v>0</v>
      </c>
      <c r="R236">
        <f t="shared" si="166"/>
        <v>0</v>
      </c>
      <c r="S236">
        <f t="shared" si="166"/>
        <v>0</v>
      </c>
      <c r="T236">
        <f t="shared" si="166"/>
        <v>3.2</v>
      </c>
      <c r="U236">
        <f t="shared" si="166"/>
        <v>0</v>
      </c>
      <c r="V236">
        <f t="shared" si="166"/>
        <v>0</v>
      </c>
      <c r="W236">
        <f t="shared" si="166"/>
        <v>0</v>
      </c>
      <c r="X236">
        <f t="shared" si="140"/>
        <v>11.2</v>
      </c>
    </row>
    <row r="237" spans="1:24" x14ac:dyDescent="0.3">
      <c r="A237" s="32">
        <v>4</v>
      </c>
      <c r="B237" s="32">
        <v>17</v>
      </c>
      <c r="C237" t="s">
        <v>31</v>
      </c>
      <c r="D237">
        <f t="shared" ref="D237:W237" si="167">D$204*D200</f>
        <v>0</v>
      </c>
      <c r="E237">
        <f t="shared" si="167"/>
        <v>0</v>
      </c>
      <c r="F237">
        <f t="shared" si="167"/>
        <v>0</v>
      </c>
      <c r="G237">
        <f t="shared" si="167"/>
        <v>0</v>
      </c>
      <c r="H237">
        <f t="shared" si="167"/>
        <v>1.6</v>
      </c>
      <c r="I237">
        <f t="shared" si="167"/>
        <v>0</v>
      </c>
      <c r="J237">
        <f t="shared" si="167"/>
        <v>0</v>
      </c>
      <c r="K237">
        <f t="shared" si="167"/>
        <v>8</v>
      </c>
      <c r="L237">
        <f t="shared" si="167"/>
        <v>0</v>
      </c>
      <c r="M237">
        <f t="shared" si="167"/>
        <v>0</v>
      </c>
      <c r="N237">
        <f t="shared" si="167"/>
        <v>0</v>
      </c>
      <c r="O237">
        <f t="shared" si="167"/>
        <v>0</v>
      </c>
      <c r="P237">
        <f t="shared" si="167"/>
        <v>0</v>
      </c>
      <c r="Q237">
        <f t="shared" si="167"/>
        <v>0</v>
      </c>
      <c r="R237">
        <f t="shared" si="167"/>
        <v>0</v>
      </c>
      <c r="S237">
        <f t="shared" si="167"/>
        <v>0</v>
      </c>
      <c r="T237">
        <f t="shared" si="167"/>
        <v>28.8</v>
      </c>
      <c r="U237">
        <f t="shared" si="167"/>
        <v>0</v>
      </c>
      <c r="V237">
        <f t="shared" si="167"/>
        <v>0</v>
      </c>
      <c r="W237">
        <f t="shared" si="167"/>
        <v>0</v>
      </c>
      <c r="X237">
        <f t="shared" si="140"/>
        <v>38.4</v>
      </c>
    </row>
    <row r="238" spans="1:24" x14ac:dyDescent="0.3">
      <c r="A238" s="33">
        <v>4</v>
      </c>
      <c r="B238" s="32">
        <v>18</v>
      </c>
      <c r="C238" t="s">
        <v>32</v>
      </c>
      <c r="D238">
        <f t="shared" ref="D238:W238" si="168">D$204*D201</f>
        <v>0</v>
      </c>
      <c r="E238">
        <f t="shared" si="168"/>
        <v>0</v>
      </c>
      <c r="F238">
        <f t="shared" si="168"/>
        <v>0</v>
      </c>
      <c r="G238">
        <f t="shared" si="168"/>
        <v>0.8</v>
      </c>
      <c r="H238">
        <f t="shared" si="168"/>
        <v>2.4000000000000004</v>
      </c>
      <c r="I238">
        <f t="shared" si="168"/>
        <v>0</v>
      </c>
      <c r="J238">
        <f t="shared" si="168"/>
        <v>0</v>
      </c>
      <c r="K238">
        <f t="shared" si="168"/>
        <v>60</v>
      </c>
      <c r="L238">
        <f t="shared" si="168"/>
        <v>0</v>
      </c>
      <c r="M238">
        <f t="shared" si="168"/>
        <v>0</v>
      </c>
      <c r="N238">
        <f t="shared" si="168"/>
        <v>0</v>
      </c>
      <c r="O238">
        <f t="shared" si="168"/>
        <v>0</v>
      </c>
      <c r="P238">
        <f t="shared" si="168"/>
        <v>0</v>
      </c>
      <c r="Q238">
        <f t="shared" si="168"/>
        <v>0</v>
      </c>
      <c r="R238">
        <f t="shared" si="168"/>
        <v>0</v>
      </c>
      <c r="S238">
        <f t="shared" si="168"/>
        <v>0</v>
      </c>
      <c r="T238">
        <f t="shared" si="168"/>
        <v>2.4000000000000004</v>
      </c>
      <c r="U238">
        <f t="shared" si="168"/>
        <v>0</v>
      </c>
      <c r="V238">
        <f t="shared" si="168"/>
        <v>0</v>
      </c>
      <c r="W238">
        <f t="shared" si="168"/>
        <v>0</v>
      </c>
      <c r="X238">
        <f t="shared" si="140"/>
        <v>65.600000000000009</v>
      </c>
    </row>
    <row r="240" spans="1:24" x14ac:dyDescent="0.3">
      <c r="A240" s="37" t="s">
        <v>206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42" t="s">
        <v>206</v>
      </c>
    </row>
    <row r="241" spans="1:24" x14ac:dyDescent="0.3">
      <c r="A241" s="32">
        <v>2</v>
      </c>
      <c r="B241" s="32">
        <v>1</v>
      </c>
      <c r="C241" t="s">
        <v>15</v>
      </c>
      <c r="D241">
        <f>D$205*D172</f>
        <v>0</v>
      </c>
      <c r="E241">
        <f>E$205*E172</f>
        <v>0</v>
      </c>
      <c r="F241">
        <f>F$205*F172</f>
        <v>0</v>
      </c>
      <c r="G241">
        <f>G$205*G172</f>
        <v>1.6</v>
      </c>
      <c r="H241">
        <f>H$205*H172</f>
        <v>0.8</v>
      </c>
      <c r="I241">
        <f>I$205*I172</f>
        <v>0</v>
      </c>
      <c r="J241">
        <f>J$205*J172</f>
        <v>0</v>
      </c>
      <c r="K241">
        <f>K$205*K172</f>
        <v>0</v>
      </c>
      <c r="L241">
        <f>L$205*L172</f>
        <v>0</v>
      </c>
      <c r="M241">
        <f>M$205*M172</f>
        <v>0</v>
      </c>
      <c r="N241">
        <f>N$205*N172</f>
        <v>0</v>
      </c>
      <c r="O241">
        <f>O$205*O172</f>
        <v>0</v>
      </c>
      <c r="P241">
        <f>P$205*P172</f>
        <v>0</v>
      </c>
      <c r="Q241">
        <f>Q$205*Q172</f>
        <v>0</v>
      </c>
      <c r="R241">
        <f>R$205*R172</f>
        <v>0</v>
      </c>
      <c r="S241">
        <f>S$205*S172</f>
        <v>3.2</v>
      </c>
      <c r="T241">
        <f>T$205*T172</f>
        <v>0</v>
      </c>
      <c r="U241">
        <f>U$205*U172</f>
        <v>0</v>
      </c>
      <c r="V241">
        <f>V$205*V172</f>
        <v>0</v>
      </c>
      <c r="W241">
        <f>W$205*W172</f>
        <v>0</v>
      </c>
      <c r="X241">
        <f t="shared" ref="X241:X270" si="169">SUM(D241:W241)</f>
        <v>5.6000000000000005</v>
      </c>
    </row>
    <row r="242" spans="1:24" x14ac:dyDescent="0.3">
      <c r="A242" s="32">
        <v>2</v>
      </c>
      <c r="B242" s="32">
        <v>2</v>
      </c>
      <c r="C242" t="s">
        <v>16</v>
      </c>
      <c r="D242">
        <f t="shared" ref="D242:W242" si="170">D$205*D173</f>
        <v>0</v>
      </c>
      <c r="E242">
        <f t="shared" si="170"/>
        <v>0</v>
      </c>
      <c r="F242">
        <f t="shared" si="170"/>
        <v>0</v>
      </c>
      <c r="G242">
        <f t="shared" si="170"/>
        <v>0.8</v>
      </c>
      <c r="H242">
        <f t="shared" si="170"/>
        <v>0.8</v>
      </c>
      <c r="I242">
        <f t="shared" si="170"/>
        <v>0</v>
      </c>
      <c r="J242">
        <f t="shared" si="170"/>
        <v>0</v>
      </c>
      <c r="K242">
        <f t="shared" si="170"/>
        <v>0</v>
      </c>
      <c r="L242">
        <f t="shared" si="170"/>
        <v>0</v>
      </c>
      <c r="M242">
        <f t="shared" si="170"/>
        <v>0</v>
      </c>
      <c r="N242">
        <f t="shared" si="170"/>
        <v>0</v>
      </c>
      <c r="O242">
        <f t="shared" si="170"/>
        <v>0</v>
      </c>
      <c r="P242">
        <f t="shared" si="170"/>
        <v>0</v>
      </c>
      <c r="Q242">
        <f t="shared" si="170"/>
        <v>0</v>
      </c>
      <c r="R242">
        <f t="shared" si="170"/>
        <v>0</v>
      </c>
      <c r="S242">
        <f t="shared" si="170"/>
        <v>3.2</v>
      </c>
      <c r="T242">
        <f t="shared" si="170"/>
        <v>0</v>
      </c>
      <c r="U242">
        <f t="shared" si="170"/>
        <v>0</v>
      </c>
      <c r="V242">
        <f t="shared" si="170"/>
        <v>0</v>
      </c>
      <c r="W242">
        <f t="shared" si="170"/>
        <v>0</v>
      </c>
      <c r="X242">
        <f t="shared" si="169"/>
        <v>4.8000000000000007</v>
      </c>
    </row>
    <row r="243" spans="1:24" x14ac:dyDescent="0.3">
      <c r="A243" s="32">
        <v>2</v>
      </c>
      <c r="B243" s="32">
        <v>3</v>
      </c>
      <c r="C243" t="s">
        <v>17</v>
      </c>
      <c r="D243">
        <f t="shared" ref="D243:W243" si="171">D$205*D174</f>
        <v>0</v>
      </c>
      <c r="E243">
        <f t="shared" si="171"/>
        <v>0</v>
      </c>
      <c r="F243">
        <f t="shared" si="171"/>
        <v>0</v>
      </c>
      <c r="G243">
        <f t="shared" si="171"/>
        <v>2.4000000000000004</v>
      </c>
      <c r="H243">
        <f t="shared" si="171"/>
        <v>0.8</v>
      </c>
      <c r="I243">
        <f t="shared" si="171"/>
        <v>0</v>
      </c>
      <c r="J243">
        <f t="shared" si="171"/>
        <v>0</v>
      </c>
      <c r="K243">
        <f t="shared" si="171"/>
        <v>0</v>
      </c>
      <c r="L243">
        <f t="shared" si="171"/>
        <v>0</v>
      </c>
      <c r="M243">
        <f t="shared" si="171"/>
        <v>0</v>
      </c>
      <c r="N243">
        <f t="shared" si="171"/>
        <v>0</v>
      </c>
      <c r="O243">
        <f t="shared" si="171"/>
        <v>0</v>
      </c>
      <c r="P243">
        <f t="shared" si="171"/>
        <v>0</v>
      </c>
      <c r="Q243">
        <f t="shared" si="171"/>
        <v>0</v>
      </c>
      <c r="R243">
        <f t="shared" si="171"/>
        <v>0</v>
      </c>
      <c r="S243">
        <f t="shared" si="171"/>
        <v>22.400000000000002</v>
      </c>
      <c r="T243">
        <f t="shared" si="171"/>
        <v>0</v>
      </c>
      <c r="U243">
        <f t="shared" si="171"/>
        <v>0</v>
      </c>
      <c r="V243">
        <f t="shared" si="171"/>
        <v>16</v>
      </c>
      <c r="W243">
        <f t="shared" si="171"/>
        <v>0</v>
      </c>
      <c r="X243">
        <f t="shared" si="169"/>
        <v>41.6</v>
      </c>
    </row>
    <row r="244" spans="1:24" x14ac:dyDescent="0.3">
      <c r="A244" s="32">
        <v>2</v>
      </c>
      <c r="B244" s="32">
        <v>4</v>
      </c>
      <c r="C244" t="s">
        <v>18</v>
      </c>
      <c r="D244">
        <f t="shared" ref="D244:W244" si="172">D$205*D175</f>
        <v>0</v>
      </c>
      <c r="E244">
        <f t="shared" si="172"/>
        <v>0</v>
      </c>
      <c r="F244">
        <f t="shared" si="172"/>
        <v>0</v>
      </c>
      <c r="G244">
        <f t="shared" si="172"/>
        <v>0</v>
      </c>
      <c r="H244">
        <f t="shared" si="172"/>
        <v>7.2</v>
      </c>
      <c r="I244">
        <f t="shared" si="172"/>
        <v>0</v>
      </c>
      <c r="J244">
        <f t="shared" si="172"/>
        <v>0</v>
      </c>
      <c r="K244">
        <f t="shared" si="172"/>
        <v>0</v>
      </c>
      <c r="L244">
        <f t="shared" si="172"/>
        <v>0</v>
      </c>
      <c r="M244">
        <f t="shared" si="172"/>
        <v>0</v>
      </c>
      <c r="N244">
        <f t="shared" si="172"/>
        <v>0</v>
      </c>
      <c r="O244">
        <f t="shared" si="172"/>
        <v>0</v>
      </c>
      <c r="P244">
        <f t="shared" si="172"/>
        <v>0</v>
      </c>
      <c r="Q244">
        <f t="shared" si="172"/>
        <v>0</v>
      </c>
      <c r="R244">
        <f t="shared" si="172"/>
        <v>0</v>
      </c>
      <c r="S244">
        <f t="shared" si="172"/>
        <v>6.4</v>
      </c>
      <c r="T244">
        <f t="shared" si="172"/>
        <v>0</v>
      </c>
      <c r="U244">
        <f t="shared" si="172"/>
        <v>0</v>
      </c>
      <c r="V244">
        <f t="shared" si="172"/>
        <v>6.4</v>
      </c>
      <c r="W244">
        <f t="shared" si="172"/>
        <v>0</v>
      </c>
      <c r="X244">
        <f t="shared" si="169"/>
        <v>20</v>
      </c>
    </row>
    <row r="245" spans="1:24" x14ac:dyDescent="0.3">
      <c r="A245" s="32">
        <v>2</v>
      </c>
      <c r="B245" s="32">
        <v>5</v>
      </c>
      <c r="C245" t="s">
        <v>19</v>
      </c>
      <c r="D245">
        <f t="shared" ref="D245:W245" si="173">D$205*D176</f>
        <v>0</v>
      </c>
      <c r="E245">
        <f t="shared" si="173"/>
        <v>0</v>
      </c>
      <c r="F245">
        <f t="shared" si="173"/>
        <v>0</v>
      </c>
      <c r="G245">
        <f t="shared" si="173"/>
        <v>4</v>
      </c>
      <c r="H245">
        <f t="shared" si="173"/>
        <v>2.4000000000000004</v>
      </c>
      <c r="I245">
        <f t="shared" si="173"/>
        <v>0</v>
      </c>
      <c r="J245">
        <f t="shared" si="173"/>
        <v>0</v>
      </c>
      <c r="K245">
        <f t="shared" si="173"/>
        <v>0</v>
      </c>
      <c r="L245">
        <f t="shared" si="173"/>
        <v>0</v>
      </c>
      <c r="M245">
        <f t="shared" si="173"/>
        <v>0</v>
      </c>
      <c r="N245">
        <f t="shared" si="173"/>
        <v>0</v>
      </c>
      <c r="O245">
        <f t="shared" si="173"/>
        <v>0</v>
      </c>
      <c r="P245">
        <f t="shared" si="173"/>
        <v>0</v>
      </c>
      <c r="Q245">
        <f t="shared" si="173"/>
        <v>0</v>
      </c>
      <c r="R245">
        <f t="shared" si="173"/>
        <v>0</v>
      </c>
      <c r="S245">
        <f t="shared" si="173"/>
        <v>0</v>
      </c>
      <c r="T245">
        <f t="shared" si="173"/>
        <v>0</v>
      </c>
      <c r="U245">
        <f t="shared" si="173"/>
        <v>0</v>
      </c>
      <c r="V245">
        <f t="shared" si="173"/>
        <v>41.6</v>
      </c>
      <c r="W245">
        <f t="shared" si="173"/>
        <v>0</v>
      </c>
      <c r="X245">
        <f t="shared" si="169"/>
        <v>48</v>
      </c>
    </row>
    <row r="246" spans="1:24" x14ac:dyDescent="0.3">
      <c r="A246" s="32">
        <v>2</v>
      </c>
      <c r="B246" s="32">
        <v>6</v>
      </c>
      <c r="C246" t="s">
        <v>20</v>
      </c>
      <c r="D246">
        <f t="shared" ref="D246:W246" si="174">D$205*D177</f>
        <v>0</v>
      </c>
      <c r="E246">
        <f t="shared" si="174"/>
        <v>0</v>
      </c>
      <c r="F246">
        <f t="shared" si="174"/>
        <v>0</v>
      </c>
      <c r="G246">
        <f t="shared" si="174"/>
        <v>1.6</v>
      </c>
      <c r="H246">
        <f t="shared" si="174"/>
        <v>0.8</v>
      </c>
      <c r="I246">
        <f t="shared" si="174"/>
        <v>0</v>
      </c>
      <c r="J246">
        <f t="shared" si="174"/>
        <v>0</v>
      </c>
      <c r="K246">
        <f t="shared" si="174"/>
        <v>0</v>
      </c>
      <c r="L246">
        <f t="shared" si="174"/>
        <v>0</v>
      </c>
      <c r="M246">
        <f t="shared" si="174"/>
        <v>0</v>
      </c>
      <c r="N246">
        <f t="shared" si="174"/>
        <v>0</v>
      </c>
      <c r="O246">
        <f t="shared" si="174"/>
        <v>0</v>
      </c>
      <c r="P246">
        <f t="shared" si="174"/>
        <v>0</v>
      </c>
      <c r="Q246">
        <f t="shared" si="174"/>
        <v>0</v>
      </c>
      <c r="R246">
        <f t="shared" si="174"/>
        <v>0</v>
      </c>
      <c r="S246">
        <f t="shared" si="174"/>
        <v>3.2</v>
      </c>
      <c r="T246">
        <f t="shared" si="174"/>
        <v>0</v>
      </c>
      <c r="U246">
        <f t="shared" si="174"/>
        <v>0</v>
      </c>
      <c r="V246">
        <f t="shared" si="174"/>
        <v>22.400000000000002</v>
      </c>
      <c r="W246">
        <f t="shared" si="174"/>
        <v>0</v>
      </c>
      <c r="X246">
        <f t="shared" si="169"/>
        <v>28.000000000000004</v>
      </c>
    </row>
    <row r="247" spans="1:24" x14ac:dyDescent="0.3">
      <c r="A247" s="32">
        <v>2</v>
      </c>
      <c r="B247" s="32">
        <v>7</v>
      </c>
      <c r="C247" t="s">
        <v>21</v>
      </c>
      <c r="D247">
        <f t="shared" ref="D247:W247" si="175">D$205*D178</f>
        <v>0</v>
      </c>
      <c r="E247">
        <f t="shared" si="175"/>
        <v>0</v>
      </c>
      <c r="F247">
        <f t="shared" si="175"/>
        <v>0</v>
      </c>
      <c r="G247">
        <f t="shared" si="175"/>
        <v>3.2</v>
      </c>
      <c r="H247">
        <f t="shared" si="175"/>
        <v>9.6000000000000014</v>
      </c>
      <c r="I247">
        <f t="shared" si="175"/>
        <v>0</v>
      </c>
      <c r="J247">
        <f t="shared" si="175"/>
        <v>0</v>
      </c>
      <c r="K247">
        <f t="shared" si="175"/>
        <v>0</v>
      </c>
      <c r="L247">
        <f t="shared" si="175"/>
        <v>0</v>
      </c>
      <c r="M247">
        <f t="shared" si="175"/>
        <v>0</v>
      </c>
      <c r="N247">
        <f t="shared" si="175"/>
        <v>0</v>
      </c>
      <c r="O247">
        <f t="shared" si="175"/>
        <v>0</v>
      </c>
      <c r="P247">
        <f t="shared" si="175"/>
        <v>0</v>
      </c>
      <c r="Q247">
        <f t="shared" si="175"/>
        <v>0</v>
      </c>
      <c r="R247">
        <f t="shared" si="175"/>
        <v>0</v>
      </c>
      <c r="S247">
        <f t="shared" si="175"/>
        <v>70.400000000000006</v>
      </c>
      <c r="T247">
        <f t="shared" si="175"/>
        <v>0</v>
      </c>
      <c r="U247">
        <f t="shared" si="175"/>
        <v>0</v>
      </c>
      <c r="V247">
        <f t="shared" si="175"/>
        <v>12.8</v>
      </c>
      <c r="W247">
        <f t="shared" si="175"/>
        <v>0</v>
      </c>
      <c r="X247">
        <f t="shared" si="169"/>
        <v>96</v>
      </c>
    </row>
    <row r="248" spans="1:24" x14ac:dyDescent="0.3">
      <c r="A248" s="32">
        <v>2</v>
      </c>
      <c r="B248" s="32">
        <v>8</v>
      </c>
      <c r="C248" t="s">
        <v>22</v>
      </c>
      <c r="D248">
        <f t="shared" ref="D248:W248" si="176">D$205*D179</f>
        <v>0</v>
      </c>
      <c r="E248">
        <f t="shared" si="176"/>
        <v>0</v>
      </c>
      <c r="F248">
        <f t="shared" si="176"/>
        <v>0</v>
      </c>
      <c r="G248">
        <f t="shared" si="176"/>
        <v>3.2</v>
      </c>
      <c r="H248">
        <f t="shared" si="176"/>
        <v>5.6000000000000005</v>
      </c>
      <c r="I248">
        <f t="shared" si="176"/>
        <v>0</v>
      </c>
      <c r="J248">
        <f t="shared" si="176"/>
        <v>0</v>
      </c>
      <c r="K248">
        <f t="shared" si="176"/>
        <v>0</v>
      </c>
      <c r="L248">
        <f t="shared" si="176"/>
        <v>0</v>
      </c>
      <c r="M248">
        <f t="shared" si="176"/>
        <v>0</v>
      </c>
      <c r="N248">
        <f t="shared" si="176"/>
        <v>0</v>
      </c>
      <c r="O248">
        <f t="shared" si="176"/>
        <v>0</v>
      </c>
      <c r="P248">
        <f t="shared" si="176"/>
        <v>0</v>
      </c>
      <c r="Q248">
        <f t="shared" si="176"/>
        <v>0</v>
      </c>
      <c r="R248">
        <f t="shared" si="176"/>
        <v>0</v>
      </c>
      <c r="S248">
        <f t="shared" si="176"/>
        <v>54.400000000000006</v>
      </c>
      <c r="T248">
        <f t="shared" si="176"/>
        <v>0</v>
      </c>
      <c r="U248">
        <f t="shared" si="176"/>
        <v>0</v>
      </c>
      <c r="V248">
        <f t="shared" si="176"/>
        <v>28.8</v>
      </c>
      <c r="W248">
        <f t="shared" si="176"/>
        <v>0</v>
      </c>
      <c r="X248">
        <f t="shared" si="169"/>
        <v>92</v>
      </c>
    </row>
    <row r="249" spans="1:24" x14ac:dyDescent="0.3">
      <c r="A249" s="32">
        <v>2</v>
      </c>
      <c r="B249" s="32">
        <v>9</v>
      </c>
      <c r="C249" t="s">
        <v>23</v>
      </c>
      <c r="D249">
        <f t="shared" ref="D249:W249" si="177">D$205*D180</f>
        <v>0</v>
      </c>
      <c r="E249">
        <f t="shared" si="177"/>
        <v>0</v>
      </c>
      <c r="F249">
        <f t="shared" si="177"/>
        <v>0</v>
      </c>
      <c r="G249">
        <f t="shared" si="177"/>
        <v>23.200000000000003</v>
      </c>
      <c r="H249">
        <f t="shared" si="177"/>
        <v>6.4</v>
      </c>
      <c r="I249">
        <f t="shared" si="177"/>
        <v>0</v>
      </c>
      <c r="J249">
        <f t="shared" si="177"/>
        <v>0</v>
      </c>
      <c r="K249">
        <f t="shared" si="177"/>
        <v>0</v>
      </c>
      <c r="L249">
        <f t="shared" si="177"/>
        <v>0</v>
      </c>
      <c r="M249">
        <f t="shared" si="177"/>
        <v>0</v>
      </c>
      <c r="N249">
        <f t="shared" si="177"/>
        <v>0</v>
      </c>
      <c r="O249">
        <f t="shared" si="177"/>
        <v>0</v>
      </c>
      <c r="P249">
        <f t="shared" si="177"/>
        <v>0</v>
      </c>
      <c r="Q249">
        <f t="shared" si="177"/>
        <v>0</v>
      </c>
      <c r="R249">
        <f t="shared" si="177"/>
        <v>0</v>
      </c>
      <c r="S249">
        <f t="shared" si="177"/>
        <v>6.4</v>
      </c>
      <c r="T249">
        <f t="shared" si="177"/>
        <v>0</v>
      </c>
      <c r="U249">
        <f t="shared" si="177"/>
        <v>0</v>
      </c>
      <c r="V249">
        <f t="shared" si="177"/>
        <v>12.8</v>
      </c>
      <c r="W249">
        <f t="shared" si="177"/>
        <v>0</v>
      </c>
      <c r="X249">
        <f t="shared" si="169"/>
        <v>48.8</v>
      </c>
    </row>
    <row r="250" spans="1:24" x14ac:dyDescent="0.3">
      <c r="A250" s="32">
        <v>2</v>
      </c>
      <c r="B250" s="32">
        <v>10</v>
      </c>
      <c r="C250" t="s">
        <v>24</v>
      </c>
      <c r="D250">
        <f t="shared" ref="D250:W250" si="178">D$205*D181</f>
        <v>0</v>
      </c>
      <c r="E250">
        <f t="shared" si="178"/>
        <v>0</v>
      </c>
      <c r="F250">
        <f t="shared" si="178"/>
        <v>0.8</v>
      </c>
      <c r="G250">
        <f t="shared" si="178"/>
        <v>0.8</v>
      </c>
      <c r="H250">
        <f t="shared" si="178"/>
        <v>9.6000000000000014</v>
      </c>
      <c r="I250">
        <f t="shared" si="178"/>
        <v>0</v>
      </c>
      <c r="J250">
        <f t="shared" si="178"/>
        <v>0</v>
      </c>
      <c r="K250">
        <f t="shared" si="178"/>
        <v>0</v>
      </c>
      <c r="L250">
        <f t="shared" si="178"/>
        <v>0</v>
      </c>
      <c r="M250">
        <f t="shared" si="178"/>
        <v>0</v>
      </c>
      <c r="N250">
        <f t="shared" si="178"/>
        <v>0</v>
      </c>
      <c r="O250">
        <f t="shared" si="178"/>
        <v>0</v>
      </c>
      <c r="P250">
        <f t="shared" si="178"/>
        <v>0</v>
      </c>
      <c r="Q250">
        <f t="shared" si="178"/>
        <v>0</v>
      </c>
      <c r="R250">
        <f t="shared" si="178"/>
        <v>0</v>
      </c>
      <c r="S250">
        <f t="shared" si="178"/>
        <v>54.400000000000006</v>
      </c>
      <c r="T250">
        <f t="shared" si="178"/>
        <v>0</v>
      </c>
      <c r="U250">
        <f t="shared" si="178"/>
        <v>0</v>
      </c>
      <c r="V250">
        <f t="shared" si="178"/>
        <v>19.200000000000003</v>
      </c>
      <c r="W250">
        <f t="shared" si="178"/>
        <v>0</v>
      </c>
      <c r="X250">
        <f t="shared" si="169"/>
        <v>84.800000000000011</v>
      </c>
    </row>
    <row r="251" spans="1:24" x14ac:dyDescent="0.3">
      <c r="A251" s="32">
        <v>2</v>
      </c>
      <c r="B251" s="32">
        <v>11</v>
      </c>
      <c r="C251" t="s">
        <v>25</v>
      </c>
      <c r="D251">
        <f t="shared" ref="D251:W251" si="179">D$205*D182</f>
        <v>0</v>
      </c>
      <c r="E251">
        <f t="shared" si="179"/>
        <v>0</v>
      </c>
      <c r="F251">
        <f t="shared" si="179"/>
        <v>0</v>
      </c>
      <c r="G251">
        <f t="shared" si="179"/>
        <v>0</v>
      </c>
      <c r="H251">
        <f t="shared" si="179"/>
        <v>0</v>
      </c>
      <c r="I251">
        <f t="shared" si="179"/>
        <v>0</v>
      </c>
      <c r="J251">
        <f t="shared" si="179"/>
        <v>0</v>
      </c>
      <c r="K251">
        <f t="shared" si="179"/>
        <v>0</v>
      </c>
      <c r="L251">
        <f t="shared" si="179"/>
        <v>0</v>
      </c>
      <c r="M251">
        <f t="shared" si="179"/>
        <v>0</v>
      </c>
      <c r="N251">
        <f t="shared" si="179"/>
        <v>0</v>
      </c>
      <c r="O251">
        <f t="shared" si="179"/>
        <v>0</v>
      </c>
      <c r="P251">
        <f t="shared" si="179"/>
        <v>0</v>
      </c>
      <c r="Q251">
        <f t="shared" si="179"/>
        <v>0</v>
      </c>
      <c r="R251">
        <f t="shared" si="179"/>
        <v>0</v>
      </c>
      <c r="S251">
        <f t="shared" si="179"/>
        <v>9.6000000000000014</v>
      </c>
      <c r="T251">
        <f t="shared" si="179"/>
        <v>0</v>
      </c>
      <c r="U251">
        <f t="shared" si="179"/>
        <v>0</v>
      </c>
      <c r="V251">
        <f t="shared" si="179"/>
        <v>6.4</v>
      </c>
      <c r="W251">
        <f t="shared" si="179"/>
        <v>0</v>
      </c>
      <c r="X251">
        <f t="shared" si="169"/>
        <v>16</v>
      </c>
    </row>
    <row r="252" spans="1:24" x14ac:dyDescent="0.3">
      <c r="A252" s="32">
        <v>2</v>
      </c>
      <c r="B252" s="32">
        <v>12</v>
      </c>
      <c r="C252" t="s">
        <v>26</v>
      </c>
      <c r="D252">
        <f t="shared" ref="D252:W252" si="180">D$205*D183</f>
        <v>0</v>
      </c>
      <c r="E252">
        <f t="shared" si="180"/>
        <v>0</v>
      </c>
      <c r="F252">
        <f t="shared" si="180"/>
        <v>0</v>
      </c>
      <c r="G252">
        <f t="shared" si="180"/>
        <v>5.6000000000000005</v>
      </c>
      <c r="H252">
        <f t="shared" si="180"/>
        <v>0.8</v>
      </c>
      <c r="I252">
        <f t="shared" si="180"/>
        <v>0</v>
      </c>
      <c r="J252">
        <f t="shared" si="180"/>
        <v>0</v>
      </c>
      <c r="K252">
        <f t="shared" si="180"/>
        <v>0</v>
      </c>
      <c r="L252">
        <f t="shared" si="180"/>
        <v>0</v>
      </c>
      <c r="M252">
        <f t="shared" si="180"/>
        <v>0</v>
      </c>
      <c r="N252">
        <f t="shared" si="180"/>
        <v>0</v>
      </c>
      <c r="O252">
        <f t="shared" si="180"/>
        <v>0</v>
      </c>
      <c r="P252">
        <f t="shared" si="180"/>
        <v>0</v>
      </c>
      <c r="Q252">
        <f t="shared" si="180"/>
        <v>0</v>
      </c>
      <c r="R252">
        <f t="shared" si="180"/>
        <v>0</v>
      </c>
      <c r="S252">
        <f t="shared" si="180"/>
        <v>28.8</v>
      </c>
      <c r="T252">
        <f t="shared" si="180"/>
        <v>0</v>
      </c>
      <c r="U252">
        <f t="shared" si="180"/>
        <v>0</v>
      </c>
      <c r="V252">
        <f t="shared" si="180"/>
        <v>32</v>
      </c>
      <c r="W252">
        <f t="shared" si="180"/>
        <v>0</v>
      </c>
      <c r="X252">
        <f t="shared" si="169"/>
        <v>67.2</v>
      </c>
    </row>
    <row r="253" spans="1:24" x14ac:dyDescent="0.3">
      <c r="A253" s="32">
        <v>2</v>
      </c>
      <c r="B253" s="32">
        <v>13</v>
      </c>
      <c r="C253" t="s">
        <v>27</v>
      </c>
      <c r="D253">
        <f t="shared" ref="D253:W253" si="181">D$205*D184</f>
        <v>0</v>
      </c>
      <c r="E253">
        <f t="shared" si="181"/>
        <v>0</v>
      </c>
      <c r="F253">
        <f t="shared" si="181"/>
        <v>0</v>
      </c>
      <c r="G253">
        <f t="shared" si="181"/>
        <v>0.8</v>
      </c>
      <c r="H253">
        <f t="shared" si="181"/>
        <v>0.8</v>
      </c>
      <c r="I253">
        <f t="shared" si="181"/>
        <v>0</v>
      </c>
      <c r="J253">
        <f t="shared" si="181"/>
        <v>0</v>
      </c>
      <c r="K253">
        <f t="shared" si="181"/>
        <v>0</v>
      </c>
      <c r="L253">
        <f t="shared" si="181"/>
        <v>0</v>
      </c>
      <c r="M253">
        <f t="shared" si="181"/>
        <v>0</v>
      </c>
      <c r="N253">
        <f t="shared" si="181"/>
        <v>0</v>
      </c>
      <c r="O253">
        <f t="shared" si="181"/>
        <v>0</v>
      </c>
      <c r="P253">
        <f t="shared" si="181"/>
        <v>0</v>
      </c>
      <c r="Q253">
        <f t="shared" si="181"/>
        <v>0</v>
      </c>
      <c r="R253">
        <f t="shared" si="181"/>
        <v>0</v>
      </c>
      <c r="S253">
        <f t="shared" si="181"/>
        <v>9.6000000000000014</v>
      </c>
      <c r="T253">
        <f t="shared" si="181"/>
        <v>0</v>
      </c>
      <c r="U253">
        <f t="shared" si="181"/>
        <v>0</v>
      </c>
      <c r="V253">
        <f t="shared" si="181"/>
        <v>48</v>
      </c>
      <c r="W253">
        <f t="shared" si="181"/>
        <v>0</v>
      </c>
      <c r="X253">
        <f t="shared" si="169"/>
        <v>59.2</v>
      </c>
    </row>
    <row r="254" spans="1:24" x14ac:dyDescent="0.3">
      <c r="A254" s="32">
        <v>2</v>
      </c>
      <c r="B254" s="32">
        <v>14</v>
      </c>
      <c r="C254" t="s">
        <v>28</v>
      </c>
      <c r="D254">
        <f t="shared" ref="D254:W254" si="182">D$205*D185</f>
        <v>0</v>
      </c>
      <c r="E254">
        <f t="shared" si="182"/>
        <v>0</v>
      </c>
      <c r="F254">
        <f t="shared" si="182"/>
        <v>0</v>
      </c>
      <c r="G254">
        <f t="shared" si="182"/>
        <v>0.8</v>
      </c>
      <c r="H254">
        <f t="shared" si="182"/>
        <v>1.6</v>
      </c>
      <c r="I254">
        <f t="shared" si="182"/>
        <v>0</v>
      </c>
      <c r="J254">
        <f t="shared" si="182"/>
        <v>0</v>
      </c>
      <c r="K254">
        <f t="shared" si="182"/>
        <v>0</v>
      </c>
      <c r="L254">
        <f t="shared" si="182"/>
        <v>0</v>
      </c>
      <c r="M254">
        <f t="shared" si="182"/>
        <v>0</v>
      </c>
      <c r="N254">
        <f t="shared" si="182"/>
        <v>0</v>
      </c>
      <c r="O254">
        <f t="shared" si="182"/>
        <v>0</v>
      </c>
      <c r="P254">
        <f t="shared" si="182"/>
        <v>0</v>
      </c>
      <c r="Q254">
        <f t="shared" si="182"/>
        <v>0</v>
      </c>
      <c r="R254">
        <f t="shared" si="182"/>
        <v>0</v>
      </c>
      <c r="S254">
        <f t="shared" si="182"/>
        <v>22.400000000000002</v>
      </c>
      <c r="T254">
        <f t="shared" si="182"/>
        <v>0</v>
      </c>
      <c r="U254">
        <f t="shared" si="182"/>
        <v>0</v>
      </c>
      <c r="V254">
        <f t="shared" si="182"/>
        <v>44.800000000000004</v>
      </c>
      <c r="W254">
        <f t="shared" si="182"/>
        <v>0</v>
      </c>
      <c r="X254">
        <f t="shared" si="169"/>
        <v>69.600000000000009</v>
      </c>
    </row>
    <row r="255" spans="1:24" x14ac:dyDescent="0.3">
      <c r="A255" s="33">
        <v>2</v>
      </c>
      <c r="B255" s="32">
        <v>15</v>
      </c>
      <c r="C255" t="s">
        <v>29</v>
      </c>
      <c r="D255">
        <f t="shared" ref="D255:W255" si="183">D$205*D186</f>
        <v>0</v>
      </c>
      <c r="E255">
        <f t="shared" si="183"/>
        <v>0</v>
      </c>
      <c r="F255">
        <f t="shared" si="183"/>
        <v>0</v>
      </c>
      <c r="G255">
        <f t="shared" si="183"/>
        <v>0</v>
      </c>
      <c r="H255">
        <f t="shared" si="183"/>
        <v>12</v>
      </c>
      <c r="I255">
        <f t="shared" si="183"/>
        <v>0</v>
      </c>
      <c r="J255">
        <f t="shared" si="183"/>
        <v>0</v>
      </c>
      <c r="K255">
        <f t="shared" si="183"/>
        <v>0</v>
      </c>
      <c r="L255">
        <f t="shared" si="183"/>
        <v>0</v>
      </c>
      <c r="M255">
        <f t="shared" si="183"/>
        <v>0</v>
      </c>
      <c r="N255">
        <f t="shared" si="183"/>
        <v>0</v>
      </c>
      <c r="O255">
        <f t="shared" si="183"/>
        <v>0</v>
      </c>
      <c r="P255">
        <f t="shared" si="183"/>
        <v>0</v>
      </c>
      <c r="Q255">
        <f t="shared" si="183"/>
        <v>0</v>
      </c>
      <c r="R255">
        <f t="shared" si="183"/>
        <v>0</v>
      </c>
      <c r="S255">
        <f t="shared" si="183"/>
        <v>6.4</v>
      </c>
      <c r="T255">
        <f t="shared" si="183"/>
        <v>0</v>
      </c>
      <c r="U255">
        <f t="shared" si="183"/>
        <v>0</v>
      </c>
      <c r="V255">
        <f t="shared" si="183"/>
        <v>6.4</v>
      </c>
      <c r="W255">
        <f t="shared" si="183"/>
        <v>0</v>
      </c>
      <c r="X255">
        <f t="shared" si="169"/>
        <v>24.799999999999997</v>
      </c>
    </row>
    <row r="256" spans="1:24" x14ac:dyDescent="0.3">
      <c r="A256" s="32">
        <v>4</v>
      </c>
      <c r="B256" s="32">
        <v>1</v>
      </c>
      <c r="C256" t="s">
        <v>15</v>
      </c>
      <c r="D256">
        <f t="shared" ref="D256:W256" si="184">D$205*D187</f>
        <v>0</v>
      </c>
      <c r="E256">
        <f t="shared" si="184"/>
        <v>0</v>
      </c>
      <c r="F256">
        <f t="shared" si="184"/>
        <v>0</v>
      </c>
      <c r="G256">
        <f t="shared" si="184"/>
        <v>8.8000000000000007</v>
      </c>
      <c r="H256">
        <f t="shared" si="184"/>
        <v>0</v>
      </c>
      <c r="I256">
        <f t="shared" si="184"/>
        <v>0</v>
      </c>
      <c r="J256">
        <f t="shared" si="184"/>
        <v>0</v>
      </c>
      <c r="K256">
        <f t="shared" si="184"/>
        <v>0</v>
      </c>
      <c r="L256">
        <f t="shared" si="184"/>
        <v>0</v>
      </c>
      <c r="M256">
        <f t="shared" si="184"/>
        <v>0</v>
      </c>
      <c r="N256">
        <f t="shared" si="184"/>
        <v>0</v>
      </c>
      <c r="O256">
        <f t="shared" si="184"/>
        <v>0</v>
      </c>
      <c r="P256">
        <f t="shared" si="184"/>
        <v>0</v>
      </c>
      <c r="Q256">
        <f t="shared" si="184"/>
        <v>0</v>
      </c>
      <c r="R256">
        <f t="shared" si="184"/>
        <v>0</v>
      </c>
      <c r="S256">
        <f t="shared" si="184"/>
        <v>0</v>
      </c>
      <c r="T256">
        <f t="shared" si="184"/>
        <v>0</v>
      </c>
      <c r="U256">
        <f t="shared" si="184"/>
        <v>0</v>
      </c>
      <c r="V256">
        <f t="shared" si="184"/>
        <v>6.4</v>
      </c>
      <c r="W256">
        <f t="shared" si="184"/>
        <v>0</v>
      </c>
      <c r="X256">
        <f t="shared" si="169"/>
        <v>15.200000000000001</v>
      </c>
    </row>
    <row r="257" spans="1:24" x14ac:dyDescent="0.3">
      <c r="A257" s="32">
        <v>4</v>
      </c>
      <c r="B257" s="32">
        <v>2</v>
      </c>
      <c r="C257" t="s">
        <v>16</v>
      </c>
      <c r="D257">
        <f t="shared" ref="D257:W257" si="185">D$205*D188</f>
        <v>0</v>
      </c>
      <c r="E257">
        <f t="shared" si="185"/>
        <v>0</v>
      </c>
      <c r="F257">
        <f t="shared" si="185"/>
        <v>0</v>
      </c>
      <c r="G257">
        <f t="shared" si="185"/>
        <v>4</v>
      </c>
      <c r="H257">
        <f t="shared" si="185"/>
        <v>0</v>
      </c>
      <c r="I257">
        <f t="shared" si="185"/>
        <v>0</v>
      </c>
      <c r="J257">
        <f t="shared" si="185"/>
        <v>0</v>
      </c>
      <c r="K257">
        <f t="shared" si="185"/>
        <v>0</v>
      </c>
      <c r="L257">
        <f t="shared" si="185"/>
        <v>0</v>
      </c>
      <c r="M257">
        <f t="shared" si="185"/>
        <v>0</v>
      </c>
      <c r="N257">
        <f t="shared" si="185"/>
        <v>0</v>
      </c>
      <c r="O257">
        <f t="shared" si="185"/>
        <v>0</v>
      </c>
      <c r="P257">
        <f t="shared" si="185"/>
        <v>0</v>
      </c>
      <c r="Q257">
        <f t="shared" si="185"/>
        <v>0</v>
      </c>
      <c r="R257">
        <f t="shared" si="185"/>
        <v>0</v>
      </c>
      <c r="S257">
        <f t="shared" si="185"/>
        <v>0</v>
      </c>
      <c r="T257">
        <f t="shared" si="185"/>
        <v>0</v>
      </c>
      <c r="U257">
        <f t="shared" si="185"/>
        <v>0</v>
      </c>
      <c r="V257">
        <f t="shared" si="185"/>
        <v>25.6</v>
      </c>
      <c r="W257">
        <f t="shared" si="185"/>
        <v>0</v>
      </c>
      <c r="X257">
        <f t="shared" si="169"/>
        <v>29.6</v>
      </c>
    </row>
    <row r="258" spans="1:24" x14ac:dyDescent="0.3">
      <c r="A258" s="32">
        <v>4</v>
      </c>
      <c r="B258" s="32">
        <v>3</v>
      </c>
      <c r="C258" t="s">
        <v>17</v>
      </c>
      <c r="D258">
        <f t="shared" ref="D258:W258" si="186">D$205*D189</f>
        <v>0</v>
      </c>
      <c r="E258">
        <f t="shared" si="186"/>
        <v>0</v>
      </c>
      <c r="F258">
        <f t="shared" si="186"/>
        <v>0</v>
      </c>
      <c r="G258">
        <f t="shared" si="186"/>
        <v>7.2</v>
      </c>
      <c r="H258">
        <f t="shared" si="186"/>
        <v>6.4</v>
      </c>
      <c r="I258">
        <f t="shared" si="186"/>
        <v>0</v>
      </c>
      <c r="J258">
        <f t="shared" si="186"/>
        <v>0</v>
      </c>
      <c r="K258">
        <f t="shared" si="186"/>
        <v>0</v>
      </c>
      <c r="L258">
        <f t="shared" si="186"/>
        <v>0</v>
      </c>
      <c r="M258">
        <f t="shared" si="186"/>
        <v>0</v>
      </c>
      <c r="N258">
        <f t="shared" si="186"/>
        <v>0</v>
      </c>
      <c r="O258">
        <f t="shared" si="186"/>
        <v>0</v>
      </c>
      <c r="P258">
        <f t="shared" si="186"/>
        <v>0</v>
      </c>
      <c r="Q258">
        <f t="shared" si="186"/>
        <v>0</v>
      </c>
      <c r="R258">
        <f t="shared" si="186"/>
        <v>0</v>
      </c>
      <c r="S258">
        <f t="shared" si="186"/>
        <v>0</v>
      </c>
      <c r="T258">
        <f t="shared" si="186"/>
        <v>0</v>
      </c>
      <c r="U258">
        <f t="shared" si="186"/>
        <v>0</v>
      </c>
      <c r="V258">
        <f t="shared" si="186"/>
        <v>19.200000000000003</v>
      </c>
      <c r="W258">
        <f t="shared" si="186"/>
        <v>0</v>
      </c>
      <c r="X258">
        <f t="shared" si="169"/>
        <v>32.800000000000004</v>
      </c>
    </row>
    <row r="259" spans="1:24" x14ac:dyDescent="0.3">
      <c r="A259" s="32">
        <v>4</v>
      </c>
      <c r="B259" s="32">
        <v>4</v>
      </c>
      <c r="C259" t="s">
        <v>18</v>
      </c>
      <c r="D259">
        <f t="shared" ref="D259:W259" si="187">D$205*D190</f>
        <v>0</v>
      </c>
      <c r="E259">
        <f t="shared" si="187"/>
        <v>0</v>
      </c>
      <c r="F259">
        <f t="shared" si="187"/>
        <v>0</v>
      </c>
      <c r="G259">
        <f t="shared" si="187"/>
        <v>9.6000000000000014</v>
      </c>
      <c r="H259">
        <f t="shared" si="187"/>
        <v>4</v>
      </c>
      <c r="I259">
        <f t="shared" si="187"/>
        <v>0</v>
      </c>
      <c r="J259">
        <f t="shared" si="187"/>
        <v>0</v>
      </c>
      <c r="K259">
        <f t="shared" si="187"/>
        <v>0</v>
      </c>
      <c r="L259">
        <f t="shared" si="187"/>
        <v>0</v>
      </c>
      <c r="M259">
        <f t="shared" si="187"/>
        <v>0</v>
      </c>
      <c r="N259">
        <f t="shared" si="187"/>
        <v>0</v>
      </c>
      <c r="O259">
        <f t="shared" si="187"/>
        <v>0</v>
      </c>
      <c r="P259">
        <f t="shared" si="187"/>
        <v>0</v>
      </c>
      <c r="Q259">
        <f t="shared" si="187"/>
        <v>0</v>
      </c>
      <c r="R259">
        <f t="shared" si="187"/>
        <v>0</v>
      </c>
      <c r="S259">
        <f t="shared" si="187"/>
        <v>3.2</v>
      </c>
      <c r="T259">
        <f t="shared" si="187"/>
        <v>0</v>
      </c>
      <c r="U259">
        <f t="shared" si="187"/>
        <v>0</v>
      </c>
      <c r="V259">
        <f t="shared" si="187"/>
        <v>25.6</v>
      </c>
      <c r="W259">
        <f t="shared" si="187"/>
        <v>0</v>
      </c>
      <c r="X259">
        <f t="shared" si="169"/>
        <v>42.400000000000006</v>
      </c>
    </row>
    <row r="260" spans="1:24" x14ac:dyDescent="0.3">
      <c r="A260" s="32">
        <v>4</v>
      </c>
      <c r="B260" s="32">
        <v>5</v>
      </c>
      <c r="C260" t="s">
        <v>19</v>
      </c>
      <c r="D260">
        <f t="shared" ref="D260:W260" si="188">D$205*D191</f>
        <v>0</v>
      </c>
      <c r="E260">
        <f t="shared" si="188"/>
        <v>0</v>
      </c>
      <c r="F260">
        <f t="shared" si="188"/>
        <v>0</v>
      </c>
      <c r="G260">
        <f t="shared" si="188"/>
        <v>6.4</v>
      </c>
      <c r="H260">
        <f t="shared" si="188"/>
        <v>1.6</v>
      </c>
      <c r="I260">
        <f t="shared" si="188"/>
        <v>0</v>
      </c>
      <c r="J260">
        <f t="shared" si="188"/>
        <v>0</v>
      </c>
      <c r="K260">
        <f t="shared" si="188"/>
        <v>0</v>
      </c>
      <c r="L260">
        <f t="shared" si="188"/>
        <v>0</v>
      </c>
      <c r="M260">
        <f t="shared" si="188"/>
        <v>0</v>
      </c>
      <c r="N260">
        <f t="shared" si="188"/>
        <v>0</v>
      </c>
      <c r="O260">
        <f t="shared" si="188"/>
        <v>0</v>
      </c>
      <c r="P260">
        <f t="shared" si="188"/>
        <v>0</v>
      </c>
      <c r="Q260">
        <f t="shared" si="188"/>
        <v>0</v>
      </c>
      <c r="R260">
        <f t="shared" si="188"/>
        <v>0</v>
      </c>
      <c r="S260">
        <f t="shared" si="188"/>
        <v>0</v>
      </c>
      <c r="T260">
        <f t="shared" si="188"/>
        <v>0</v>
      </c>
      <c r="U260">
        <f t="shared" si="188"/>
        <v>0</v>
      </c>
      <c r="V260">
        <f t="shared" si="188"/>
        <v>22.400000000000002</v>
      </c>
      <c r="W260">
        <f t="shared" si="188"/>
        <v>0</v>
      </c>
      <c r="X260">
        <f t="shared" si="169"/>
        <v>30.400000000000002</v>
      </c>
    </row>
    <row r="261" spans="1:24" x14ac:dyDescent="0.3">
      <c r="A261" s="32">
        <v>4</v>
      </c>
      <c r="B261" s="32">
        <v>6</v>
      </c>
      <c r="C261" t="s">
        <v>20</v>
      </c>
      <c r="D261">
        <f t="shared" ref="D261:W261" si="189">D$205*D192</f>
        <v>0</v>
      </c>
      <c r="E261">
        <f t="shared" si="189"/>
        <v>0</v>
      </c>
      <c r="F261">
        <f t="shared" si="189"/>
        <v>0</v>
      </c>
      <c r="G261">
        <f t="shared" si="189"/>
        <v>7.2</v>
      </c>
      <c r="H261">
        <f t="shared" si="189"/>
        <v>3.2</v>
      </c>
      <c r="I261">
        <f t="shared" si="189"/>
        <v>0</v>
      </c>
      <c r="J261">
        <f t="shared" si="189"/>
        <v>0</v>
      </c>
      <c r="K261">
        <f t="shared" si="189"/>
        <v>0</v>
      </c>
      <c r="L261">
        <f t="shared" si="189"/>
        <v>0</v>
      </c>
      <c r="M261">
        <f t="shared" si="189"/>
        <v>0</v>
      </c>
      <c r="N261">
        <f t="shared" si="189"/>
        <v>0</v>
      </c>
      <c r="O261">
        <f t="shared" si="189"/>
        <v>0</v>
      </c>
      <c r="P261">
        <f t="shared" si="189"/>
        <v>0</v>
      </c>
      <c r="Q261">
        <f t="shared" si="189"/>
        <v>0</v>
      </c>
      <c r="R261">
        <f t="shared" si="189"/>
        <v>0</v>
      </c>
      <c r="S261">
        <f t="shared" si="189"/>
        <v>35.200000000000003</v>
      </c>
      <c r="T261">
        <f t="shared" si="189"/>
        <v>0</v>
      </c>
      <c r="U261">
        <f t="shared" si="189"/>
        <v>0</v>
      </c>
      <c r="V261">
        <f t="shared" si="189"/>
        <v>9.6000000000000014</v>
      </c>
      <c r="W261">
        <f t="shared" si="189"/>
        <v>0</v>
      </c>
      <c r="X261">
        <f t="shared" si="169"/>
        <v>55.2</v>
      </c>
    </row>
    <row r="262" spans="1:24" x14ac:dyDescent="0.3">
      <c r="A262" s="32">
        <v>4</v>
      </c>
      <c r="B262" s="32">
        <v>7</v>
      </c>
      <c r="C262" t="s">
        <v>21</v>
      </c>
      <c r="D262">
        <f t="shared" ref="D262:W262" si="190">D$205*D193</f>
        <v>0</v>
      </c>
      <c r="E262">
        <f t="shared" si="190"/>
        <v>0</v>
      </c>
      <c r="F262">
        <f t="shared" si="190"/>
        <v>0</v>
      </c>
      <c r="G262">
        <f t="shared" si="190"/>
        <v>15.200000000000001</v>
      </c>
      <c r="H262">
        <f t="shared" si="190"/>
        <v>1.6</v>
      </c>
      <c r="I262">
        <f t="shared" si="190"/>
        <v>0</v>
      </c>
      <c r="J262">
        <f t="shared" si="190"/>
        <v>0</v>
      </c>
      <c r="K262">
        <f t="shared" si="190"/>
        <v>0</v>
      </c>
      <c r="L262">
        <f t="shared" si="190"/>
        <v>0</v>
      </c>
      <c r="M262">
        <f t="shared" si="190"/>
        <v>0</v>
      </c>
      <c r="N262">
        <f t="shared" si="190"/>
        <v>0</v>
      </c>
      <c r="O262">
        <f t="shared" si="190"/>
        <v>0</v>
      </c>
      <c r="P262">
        <f t="shared" si="190"/>
        <v>0</v>
      </c>
      <c r="Q262">
        <f t="shared" si="190"/>
        <v>0</v>
      </c>
      <c r="R262">
        <f t="shared" si="190"/>
        <v>0</v>
      </c>
      <c r="S262">
        <f t="shared" si="190"/>
        <v>0</v>
      </c>
      <c r="T262">
        <f t="shared" si="190"/>
        <v>0</v>
      </c>
      <c r="U262">
        <f t="shared" si="190"/>
        <v>0</v>
      </c>
      <c r="V262">
        <f t="shared" si="190"/>
        <v>6.4</v>
      </c>
      <c r="W262">
        <f t="shared" si="190"/>
        <v>0</v>
      </c>
      <c r="X262">
        <f t="shared" si="169"/>
        <v>23.200000000000003</v>
      </c>
    </row>
    <row r="263" spans="1:24" x14ac:dyDescent="0.3">
      <c r="A263" s="32">
        <v>4</v>
      </c>
      <c r="B263" s="32">
        <v>8</v>
      </c>
      <c r="C263" t="s">
        <v>22</v>
      </c>
      <c r="D263">
        <f t="shared" ref="D263:W263" si="191">D$205*D194</f>
        <v>0</v>
      </c>
      <c r="E263">
        <f t="shared" si="191"/>
        <v>0</v>
      </c>
      <c r="F263">
        <f t="shared" si="191"/>
        <v>0</v>
      </c>
      <c r="G263">
        <f t="shared" si="191"/>
        <v>0</v>
      </c>
      <c r="H263">
        <f t="shared" si="191"/>
        <v>0</v>
      </c>
      <c r="I263">
        <f t="shared" si="191"/>
        <v>0</v>
      </c>
      <c r="J263">
        <f t="shared" si="191"/>
        <v>0</v>
      </c>
      <c r="K263">
        <f t="shared" si="191"/>
        <v>0</v>
      </c>
      <c r="L263">
        <f t="shared" si="191"/>
        <v>0</v>
      </c>
      <c r="M263">
        <f t="shared" si="191"/>
        <v>3.2</v>
      </c>
      <c r="N263">
        <f t="shared" si="191"/>
        <v>0</v>
      </c>
      <c r="O263">
        <f t="shared" si="191"/>
        <v>0</v>
      </c>
      <c r="P263">
        <f t="shared" si="191"/>
        <v>0</v>
      </c>
      <c r="Q263">
        <f t="shared" si="191"/>
        <v>0</v>
      </c>
      <c r="R263">
        <f t="shared" si="191"/>
        <v>0</v>
      </c>
      <c r="S263">
        <f t="shared" si="191"/>
        <v>6.4</v>
      </c>
      <c r="T263">
        <f t="shared" si="191"/>
        <v>0</v>
      </c>
      <c r="U263">
        <f t="shared" si="191"/>
        <v>0</v>
      </c>
      <c r="V263">
        <f t="shared" si="191"/>
        <v>57.6</v>
      </c>
      <c r="W263">
        <f t="shared" si="191"/>
        <v>0</v>
      </c>
      <c r="X263">
        <f t="shared" si="169"/>
        <v>67.2</v>
      </c>
    </row>
    <row r="264" spans="1:24" x14ac:dyDescent="0.3">
      <c r="A264" s="32">
        <v>4</v>
      </c>
      <c r="B264" s="32">
        <v>9</v>
      </c>
      <c r="C264" t="s">
        <v>23</v>
      </c>
      <c r="D264">
        <f t="shared" ref="D264:W264" si="192">D$205*D195</f>
        <v>0</v>
      </c>
      <c r="E264">
        <f t="shared" si="192"/>
        <v>0</v>
      </c>
      <c r="F264">
        <f t="shared" si="192"/>
        <v>0</v>
      </c>
      <c r="G264">
        <f t="shared" si="192"/>
        <v>16.8</v>
      </c>
      <c r="H264">
        <f t="shared" si="192"/>
        <v>5.6000000000000005</v>
      </c>
      <c r="I264">
        <f t="shared" si="192"/>
        <v>0</v>
      </c>
      <c r="J264">
        <f t="shared" si="192"/>
        <v>0</v>
      </c>
      <c r="K264">
        <f t="shared" si="192"/>
        <v>0</v>
      </c>
      <c r="L264">
        <f t="shared" si="192"/>
        <v>0</v>
      </c>
      <c r="M264">
        <f t="shared" si="192"/>
        <v>0</v>
      </c>
      <c r="N264">
        <f t="shared" si="192"/>
        <v>0</v>
      </c>
      <c r="O264">
        <f t="shared" si="192"/>
        <v>0</v>
      </c>
      <c r="P264">
        <f t="shared" si="192"/>
        <v>0</v>
      </c>
      <c r="Q264">
        <f t="shared" si="192"/>
        <v>0</v>
      </c>
      <c r="R264">
        <f t="shared" si="192"/>
        <v>0</v>
      </c>
      <c r="S264">
        <f t="shared" si="192"/>
        <v>0</v>
      </c>
      <c r="T264">
        <f t="shared" si="192"/>
        <v>0</v>
      </c>
      <c r="U264">
        <f t="shared" si="192"/>
        <v>0</v>
      </c>
      <c r="V264">
        <f t="shared" si="192"/>
        <v>38.400000000000006</v>
      </c>
      <c r="W264">
        <f t="shared" si="192"/>
        <v>0</v>
      </c>
      <c r="X264">
        <f t="shared" si="169"/>
        <v>60.800000000000011</v>
      </c>
    </row>
    <row r="265" spans="1:24" x14ac:dyDescent="0.3">
      <c r="A265" s="32">
        <v>4</v>
      </c>
      <c r="B265" s="32">
        <v>10</v>
      </c>
      <c r="C265" t="s">
        <v>24</v>
      </c>
      <c r="D265">
        <f t="shared" ref="D265:W265" si="193">D$205*D196</f>
        <v>0</v>
      </c>
      <c r="E265">
        <f t="shared" si="193"/>
        <v>0</v>
      </c>
      <c r="F265">
        <f t="shared" si="193"/>
        <v>0</v>
      </c>
      <c r="G265">
        <f t="shared" si="193"/>
        <v>1.6</v>
      </c>
      <c r="H265">
        <f t="shared" si="193"/>
        <v>1.6</v>
      </c>
      <c r="I265">
        <f t="shared" si="193"/>
        <v>0</v>
      </c>
      <c r="J265">
        <f t="shared" si="193"/>
        <v>0</v>
      </c>
      <c r="K265">
        <f t="shared" si="193"/>
        <v>0</v>
      </c>
      <c r="L265">
        <f t="shared" si="193"/>
        <v>0</v>
      </c>
      <c r="M265">
        <f t="shared" si="193"/>
        <v>0</v>
      </c>
      <c r="N265">
        <f t="shared" si="193"/>
        <v>0</v>
      </c>
      <c r="O265">
        <f t="shared" si="193"/>
        <v>0</v>
      </c>
      <c r="P265">
        <f t="shared" si="193"/>
        <v>0</v>
      </c>
      <c r="Q265">
        <f t="shared" si="193"/>
        <v>0</v>
      </c>
      <c r="R265">
        <f t="shared" si="193"/>
        <v>0</v>
      </c>
      <c r="S265">
        <f t="shared" si="193"/>
        <v>3.2</v>
      </c>
      <c r="T265">
        <f t="shared" si="193"/>
        <v>0</v>
      </c>
      <c r="U265">
        <f t="shared" si="193"/>
        <v>0</v>
      </c>
      <c r="V265">
        <f t="shared" si="193"/>
        <v>12.8</v>
      </c>
      <c r="W265">
        <f t="shared" si="193"/>
        <v>0</v>
      </c>
      <c r="X265">
        <f t="shared" si="169"/>
        <v>19.200000000000003</v>
      </c>
    </row>
    <row r="266" spans="1:24" x14ac:dyDescent="0.3">
      <c r="A266" s="32">
        <v>4</v>
      </c>
      <c r="B266" s="32">
        <v>11</v>
      </c>
      <c r="C266" t="s">
        <v>25</v>
      </c>
      <c r="D266">
        <f t="shared" ref="D266:W266" si="194">D$205*D197</f>
        <v>0</v>
      </c>
      <c r="E266">
        <f t="shared" si="194"/>
        <v>0</v>
      </c>
      <c r="F266">
        <f t="shared" si="194"/>
        <v>0</v>
      </c>
      <c r="G266">
        <f t="shared" si="194"/>
        <v>0</v>
      </c>
      <c r="H266">
        <f t="shared" si="194"/>
        <v>0.8</v>
      </c>
      <c r="I266">
        <f t="shared" si="194"/>
        <v>0</v>
      </c>
      <c r="J266">
        <f t="shared" si="194"/>
        <v>0</v>
      </c>
      <c r="K266">
        <f t="shared" si="194"/>
        <v>0</v>
      </c>
      <c r="L266">
        <f t="shared" si="194"/>
        <v>0</v>
      </c>
      <c r="M266">
        <f t="shared" si="194"/>
        <v>0</v>
      </c>
      <c r="N266">
        <f t="shared" si="194"/>
        <v>0</v>
      </c>
      <c r="O266">
        <f t="shared" si="194"/>
        <v>0</v>
      </c>
      <c r="P266">
        <f t="shared" si="194"/>
        <v>0</v>
      </c>
      <c r="Q266">
        <f t="shared" si="194"/>
        <v>0</v>
      </c>
      <c r="R266">
        <f t="shared" si="194"/>
        <v>0</v>
      </c>
      <c r="S266">
        <f t="shared" si="194"/>
        <v>0</v>
      </c>
      <c r="T266">
        <f t="shared" si="194"/>
        <v>0</v>
      </c>
      <c r="U266">
        <f t="shared" si="194"/>
        <v>0</v>
      </c>
      <c r="V266">
        <f t="shared" si="194"/>
        <v>9.6000000000000014</v>
      </c>
      <c r="W266">
        <f t="shared" si="194"/>
        <v>0</v>
      </c>
      <c r="X266">
        <f t="shared" si="169"/>
        <v>10.400000000000002</v>
      </c>
    </row>
    <row r="267" spans="1:24" x14ac:dyDescent="0.3">
      <c r="A267" s="32">
        <v>4</v>
      </c>
      <c r="B267" s="32">
        <v>12</v>
      </c>
      <c r="C267" t="s">
        <v>26</v>
      </c>
      <c r="D267">
        <f t="shared" ref="D267:W267" si="195">D$205*D198</f>
        <v>0</v>
      </c>
      <c r="E267">
        <f t="shared" si="195"/>
        <v>0</v>
      </c>
      <c r="F267">
        <f t="shared" si="195"/>
        <v>0</v>
      </c>
      <c r="G267">
        <f t="shared" si="195"/>
        <v>11.200000000000001</v>
      </c>
      <c r="H267">
        <f t="shared" si="195"/>
        <v>3.2</v>
      </c>
      <c r="I267">
        <f t="shared" si="195"/>
        <v>0</v>
      </c>
      <c r="J267">
        <f t="shared" si="195"/>
        <v>0</v>
      </c>
      <c r="K267">
        <f t="shared" si="195"/>
        <v>0</v>
      </c>
      <c r="L267">
        <f t="shared" si="195"/>
        <v>0</v>
      </c>
      <c r="M267">
        <f t="shared" si="195"/>
        <v>0</v>
      </c>
      <c r="N267">
        <f t="shared" si="195"/>
        <v>0</v>
      </c>
      <c r="O267">
        <f t="shared" si="195"/>
        <v>0</v>
      </c>
      <c r="P267">
        <f t="shared" si="195"/>
        <v>0</v>
      </c>
      <c r="Q267">
        <f t="shared" si="195"/>
        <v>0</v>
      </c>
      <c r="R267">
        <f t="shared" si="195"/>
        <v>0</v>
      </c>
      <c r="S267">
        <f t="shared" si="195"/>
        <v>0</v>
      </c>
      <c r="T267">
        <f t="shared" si="195"/>
        <v>0</v>
      </c>
      <c r="U267">
        <f t="shared" si="195"/>
        <v>0</v>
      </c>
      <c r="V267">
        <f t="shared" si="195"/>
        <v>3.2</v>
      </c>
      <c r="W267">
        <f t="shared" si="195"/>
        <v>0</v>
      </c>
      <c r="X267">
        <f t="shared" si="169"/>
        <v>17.600000000000001</v>
      </c>
    </row>
    <row r="268" spans="1:24" x14ac:dyDescent="0.3">
      <c r="A268" s="32">
        <v>4</v>
      </c>
      <c r="B268" s="32">
        <v>16</v>
      </c>
      <c r="C268" t="s">
        <v>30</v>
      </c>
      <c r="D268">
        <f t="shared" ref="D268:W268" si="196">D$205*D199</f>
        <v>0</v>
      </c>
      <c r="E268">
        <f t="shared" si="196"/>
        <v>0</v>
      </c>
      <c r="F268">
        <f t="shared" si="196"/>
        <v>0</v>
      </c>
      <c r="G268">
        <f t="shared" si="196"/>
        <v>1.6</v>
      </c>
      <c r="H268">
        <f t="shared" si="196"/>
        <v>0</v>
      </c>
      <c r="I268">
        <f t="shared" si="196"/>
        <v>0</v>
      </c>
      <c r="J268">
        <f t="shared" si="196"/>
        <v>0</v>
      </c>
      <c r="K268">
        <f t="shared" si="196"/>
        <v>0</v>
      </c>
      <c r="L268">
        <f t="shared" si="196"/>
        <v>0</v>
      </c>
      <c r="M268">
        <f t="shared" si="196"/>
        <v>0</v>
      </c>
      <c r="N268">
        <f t="shared" si="196"/>
        <v>0</v>
      </c>
      <c r="O268">
        <f t="shared" si="196"/>
        <v>0</v>
      </c>
      <c r="P268">
        <f t="shared" si="196"/>
        <v>0</v>
      </c>
      <c r="Q268">
        <f t="shared" si="196"/>
        <v>0</v>
      </c>
      <c r="R268">
        <f t="shared" si="196"/>
        <v>0</v>
      </c>
      <c r="S268">
        <f t="shared" si="196"/>
        <v>3.2</v>
      </c>
      <c r="T268">
        <f t="shared" si="196"/>
        <v>0</v>
      </c>
      <c r="U268">
        <f t="shared" si="196"/>
        <v>0</v>
      </c>
      <c r="V268">
        <f t="shared" si="196"/>
        <v>35.200000000000003</v>
      </c>
      <c r="W268">
        <f t="shared" si="196"/>
        <v>0</v>
      </c>
      <c r="X268">
        <f t="shared" si="169"/>
        <v>40</v>
      </c>
    </row>
    <row r="269" spans="1:24" x14ac:dyDescent="0.3">
      <c r="A269" s="32">
        <v>4</v>
      </c>
      <c r="B269" s="32">
        <v>17</v>
      </c>
      <c r="C269" t="s">
        <v>31</v>
      </c>
      <c r="D269">
        <f t="shared" ref="D269:W269" si="197">D$205*D200</f>
        <v>0</v>
      </c>
      <c r="E269">
        <f t="shared" si="197"/>
        <v>0</v>
      </c>
      <c r="F269">
        <f t="shared" si="197"/>
        <v>0</v>
      </c>
      <c r="G269">
        <f t="shared" si="197"/>
        <v>0</v>
      </c>
      <c r="H269">
        <f t="shared" si="197"/>
        <v>1.6</v>
      </c>
      <c r="I269">
        <f t="shared" si="197"/>
        <v>0</v>
      </c>
      <c r="J269">
        <f t="shared" si="197"/>
        <v>0</v>
      </c>
      <c r="K269">
        <f t="shared" si="197"/>
        <v>0</v>
      </c>
      <c r="L269">
        <f t="shared" si="197"/>
        <v>0</v>
      </c>
      <c r="M269">
        <f t="shared" si="197"/>
        <v>0</v>
      </c>
      <c r="N269">
        <f t="shared" si="197"/>
        <v>0</v>
      </c>
      <c r="O269">
        <f t="shared" si="197"/>
        <v>0</v>
      </c>
      <c r="P269">
        <f t="shared" si="197"/>
        <v>0</v>
      </c>
      <c r="Q269">
        <f t="shared" si="197"/>
        <v>0</v>
      </c>
      <c r="R269">
        <f t="shared" si="197"/>
        <v>0</v>
      </c>
      <c r="S269">
        <f t="shared" si="197"/>
        <v>9.6000000000000014</v>
      </c>
      <c r="T269">
        <f t="shared" si="197"/>
        <v>0</v>
      </c>
      <c r="U269">
        <f t="shared" si="197"/>
        <v>0</v>
      </c>
      <c r="V269">
        <f t="shared" si="197"/>
        <v>35.200000000000003</v>
      </c>
      <c r="W269">
        <f t="shared" si="197"/>
        <v>0</v>
      </c>
      <c r="X269">
        <f t="shared" si="169"/>
        <v>46.400000000000006</v>
      </c>
    </row>
    <row r="270" spans="1:24" x14ac:dyDescent="0.3">
      <c r="A270" s="33">
        <v>4</v>
      </c>
      <c r="B270" s="32">
        <v>18</v>
      </c>
      <c r="C270" t="s">
        <v>32</v>
      </c>
      <c r="D270">
        <f t="shared" ref="D270:W270" si="198">D$205*D201</f>
        <v>0</v>
      </c>
      <c r="E270">
        <f t="shared" si="198"/>
        <v>0</v>
      </c>
      <c r="F270">
        <f t="shared" si="198"/>
        <v>0</v>
      </c>
      <c r="G270">
        <f t="shared" si="198"/>
        <v>0.8</v>
      </c>
      <c r="H270">
        <f t="shared" si="198"/>
        <v>2.4000000000000004</v>
      </c>
      <c r="I270">
        <f t="shared" si="198"/>
        <v>0</v>
      </c>
      <c r="J270">
        <f t="shared" si="198"/>
        <v>0</v>
      </c>
      <c r="K270">
        <f t="shared" si="198"/>
        <v>0</v>
      </c>
      <c r="L270">
        <f t="shared" si="198"/>
        <v>0</v>
      </c>
      <c r="M270">
        <f t="shared" si="198"/>
        <v>0</v>
      </c>
      <c r="N270">
        <f t="shared" si="198"/>
        <v>0</v>
      </c>
      <c r="O270">
        <f t="shared" si="198"/>
        <v>0</v>
      </c>
      <c r="P270">
        <f t="shared" si="198"/>
        <v>0</v>
      </c>
      <c r="Q270">
        <f t="shared" si="198"/>
        <v>0</v>
      </c>
      <c r="R270">
        <f t="shared" si="198"/>
        <v>0</v>
      </c>
      <c r="S270">
        <f t="shared" si="198"/>
        <v>0</v>
      </c>
      <c r="T270">
        <f t="shared" si="198"/>
        <v>0</v>
      </c>
      <c r="U270">
        <f t="shared" si="198"/>
        <v>0</v>
      </c>
      <c r="V270">
        <f t="shared" si="198"/>
        <v>6.4</v>
      </c>
      <c r="W270">
        <f t="shared" si="198"/>
        <v>0</v>
      </c>
      <c r="X270">
        <f t="shared" si="169"/>
        <v>9.6000000000000014</v>
      </c>
    </row>
    <row r="272" spans="1:24" x14ac:dyDescent="0.3">
      <c r="A272" s="37" t="s">
        <v>207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42" t="s">
        <v>207</v>
      </c>
    </row>
    <row r="273" spans="1:24" x14ac:dyDescent="0.3">
      <c r="A273" s="32">
        <v>2</v>
      </c>
      <c r="B273" s="32">
        <v>1</v>
      </c>
      <c r="C273" t="s">
        <v>15</v>
      </c>
      <c r="D273">
        <f>D$206*D172</f>
        <v>0</v>
      </c>
      <c r="E273">
        <f t="shared" ref="E273:W273" si="199">E$206*E172</f>
        <v>0</v>
      </c>
      <c r="F273">
        <f t="shared" si="199"/>
        <v>0</v>
      </c>
      <c r="G273">
        <f t="shared" si="199"/>
        <v>0</v>
      </c>
      <c r="H273">
        <f t="shared" si="199"/>
        <v>0</v>
      </c>
      <c r="I273">
        <f t="shared" si="199"/>
        <v>0</v>
      </c>
      <c r="J273">
        <f t="shared" si="199"/>
        <v>0</v>
      </c>
      <c r="K273">
        <f t="shared" si="199"/>
        <v>0</v>
      </c>
      <c r="L273">
        <f t="shared" si="199"/>
        <v>1.8</v>
      </c>
      <c r="M273">
        <f t="shared" si="199"/>
        <v>0</v>
      </c>
      <c r="N273">
        <f t="shared" si="199"/>
        <v>0</v>
      </c>
      <c r="O273">
        <f t="shared" si="199"/>
        <v>6.4</v>
      </c>
      <c r="P273">
        <f t="shared" si="199"/>
        <v>3.2</v>
      </c>
      <c r="Q273">
        <f t="shared" si="199"/>
        <v>0</v>
      </c>
      <c r="R273">
        <f t="shared" si="199"/>
        <v>0</v>
      </c>
      <c r="S273">
        <f t="shared" si="199"/>
        <v>0</v>
      </c>
      <c r="T273">
        <f t="shared" si="199"/>
        <v>0</v>
      </c>
      <c r="U273">
        <f t="shared" si="199"/>
        <v>3.2</v>
      </c>
      <c r="V273">
        <f t="shared" si="199"/>
        <v>0</v>
      </c>
      <c r="W273">
        <f t="shared" si="199"/>
        <v>5</v>
      </c>
      <c r="X273">
        <f t="shared" ref="X273:X302" si="200">SUM(D273:W273)</f>
        <v>19.600000000000001</v>
      </c>
    </row>
    <row r="274" spans="1:24" x14ac:dyDescent="0.3">
      <c r="A274" s="32">
        <v>2</v>
      </c>
      <c r="B274" s="32">
        <v>2</v>
      </c>
      <c r="C274" t="s">
        <v>16</v>
      </c>
      <c r="D274">
        <f t="shared" ref="D274:W274" si="201">D$206*D173</f>
        <v>0</v>
      </c>
      <c r="E274">
        <f t="shared" si="201"/>
        <v>0</v>
      </c>
      <c r="F274">
        <f t="shared" si="201"/>
        <v>0</v>
      </c>
      <c r="G274">
        <f t="shared" si="201"/>
        <v>0</v>
      </c>
      <c r="H274">
        <f t="shared" si="201"/>
        <v>0</v>
      </c>
      <c r="I274">
        <f t="shared" si="201"/>
        <v>0</v>
      </c>
      <c r="J274">
        <f t="shared" si="201"/>
        <v>0</v>
      </c>
      <c r="K274">
        <f t="shared" si="201"/>
        <v>0</v>
      </c>
      <c r="L274">
        <f t="shared" si="201"/>
        <v>0</v>
      </c>
      <c r="M274">
        <f t="shared" si="201"/>
        <v>0</v>
      </c>
      <c r="N274">
        <f t="shared" si="201"/>
        <v>0</v>
      </c>
      <c r="O274">
        <f t="shared" si="201"/>
        <v>0</v>
      </c>
      <c r="P274">
        <f t="shared" si="201"/>
        <v>0</v>
      </c>
      <c r="Q274">
        <f t="shared" si="201"/>
        <v>0</v>
      </c>
      <c r="R274">
        <f t="shared" si="201"/>
        <v>0</v>
      </c>
      <c r="S274">
        <f t="shared" si="201"/>
        <v>0</v>
      </c>
      <c r="T274">
        <f t="shared" si="201"/>
        <v>0</v>
      </c>
      <c r="U274">
        <f t="shared" si="201"/>
        <v>0</v>
      </c>
      <c r="V274">
        <f t="shared" si="201"/>
        <v>0</v>
      </c>
      <c r="W274">
        <f t="shared" si="201"/>
        <v>25</v>
      </c>
      <c r="X274">
        <f t="shared" si="200"/>
        <v>25</v>
      </c>
    </row>
    <row r="275" spans="1:24" x14ac:dyDescent="0.3">
      <c r="A275" s="32">
        <v>2</v>
      </c>
      <c r="B275" s="32">
        <v>3</v>
      </c>
      <c r="C275" t="s">
        <v>17</v>
      </c>
      <c r="D275">
        <f t="shared" ref="D275:W275" si="202">D$206*D174</f>
        <v>0</v>
      </c>
      <c r="E275">
        <f t="shared" si="202"/>
        <v>0</v>
      </c>
      <c r="F275">
        <f t="shared" si="202"/>
        <v>0</v>
      </c>
      <c r="G275">
        <f t="shared" si="202"/>
        <v>0</v>
      </c>
      <c r="H275">
        <f t="shared" si="202"/>
        <v>0</v>
      </c>
      <c r="I275">
        <f t="shared" si="202"/>
        <v>0</v>
      </c>
      <c r="J275">
        <f t="shared" si="202"/>
        <v>0</v>
      </c>
      <c r="K275">
        <f t="shared" si="202"/>
        <v>0</v>
      </c>
      <c r="L275">
        <f t="shared" si="202"/>
        <v>0</v>
      </c>
      <c r="M275">
        <f t="shared" si="202"/>
        <v>0</v>
      </c>
      <c r="N275">
        <f t="shared" si="202"/>
        <v>0</v>
      </c>
      <c r="O275">
        <f t="shared" si="202"/>
        <v>0</v>
      </c>
      <c r="P275">
        <f t="shared" si="202"/>
        <v>0</v>
      </c>
      <c r="Q275">
        <f t="shared" si="202"/>
        <v>0</v>
      </c>
      <c r="R275">
        <f t="shared" si="202"/>
        <v>0</v>
      </c>
      <c r="S275">
        <f t="shared" si="202"/>
        <v>0</v>
      </c>
      <c r="T275">
        <f t="shared" si="202"/>
        <v>0</v>
      </c>
      <c r="U275">
        <f t="shared" si="202"/>
        <v>3.2</v>
      </c>
      <c r="V275">
        <f t="shared" si="202"/>
        <v>0</v>
      </c>
      <c r="W275">
        <f t="shared" si="202"/>
        <v>0</v>
      </c>
      <c r="X275">
        <f t="shared" si="200"/>
        <v>3.2</v>
      </c>
    </row>
    <row r="276" spans="1:24" x14ac:dyDescent="0.3">
      <c r="A276" s="32">
        <v>2</v>
      </c>
      <c r="B276" s="32">
        <v>4</v>
      </c>
      <c r="C276" t="s">
        <v>18</v>
      </c>
      <c r="D276">
        <f t="shared" ref="D276:W276" si="203">D$206*D175</f>
        <v>0</v>
      </c>
      <c r="E276">
        <f t="shared" si="203"/>
        <v>0</v>
      </c>
      <c r="F276">
        <f t="shared" si="203"/>
        <v>0</v>
      </c>
      <c r="G276">
        <f t="shared" si="203"/>
        <v>0</v>
      </c>
      <c r="H276">
        <f t="shared" si="203"/>
        <v>0</v>
      </c>
      <c r="I276">
        <f t="shared" si="203"/>
        <v>5</v>
      </c>
      <c r="J276">
        <f t="shared" si="203"/>
        <v>0</v>
      </c>
      <c r="K276">
        <f t="shared" si="203"/>
        <v>0</v>
      </c>
      <c r="L276">
        <f t="shared" si="203"/>
        <v>0</v>
      </c>
      <c r="M276">
        <f t="shared" si="203"/>
        <v>0</v>
      </c>
      <c r="N276">
        <f t="shared" si="203"/>
        <v>0</v>
      </c>
      <c r="O276">
        <f t="shared" si="203"/>
        <v>0</v>
      </c>
      <c r="P276">
        <f t="shared" si="203"/>
        <v>9.6000000000000014</v>
      </c>
      <c r="Q276">
        <f t="shared" si="203"/>
        <v>0</v>
      </c>
      <c r="R276">
        <f t="shared" si="203"/>
        <v>0</v>
      </c>
      <c r="S276">
        <f t="shared" si="203"/>
        <v>0</v>
      </c>
      <c r="T276">
        <f t="shared" si="203"/>
        <v>0</v>
      </c>
      <c r="U276">
        <f t="shared" si="203"/>
        <v>0</v>
      </c>
      <c r="V276">
        <f t="shared" si="203"/>
        <v>0</v>
      </c>
      <c r="W276">
        <f t="shared" si="203"/>
        <v>5</v>
      </c>
      <c r="X276">
        <f t="shared" si="200"/>
        <v>19.600000000000001</v>
      </c>
    </row>
    <row r="277" spans="1:24" x14ac:dyDescent="0.3">
      <c r="A277" s="32">
        <v>2</v>
      </c>
      <c r="B277" s="32">
        <v>5</v>
      </c>
      <c r="C277" t="s">
        <v>19</v>
      </c>
      <c r="D277">
        <f t="shared" ref="D277:W277" si="204">D$206*D176</f>
        <v>0</v>
      </c>
      <c r="E277">
        <f t="shared" si="204"/>
        <v>0</v>
      </c>
      <c r="F277">
        <f t="shared" si="204"/>
        <v>0</v>
      </c>
      <c r="G277">
        <f t="shared" si="204"/>
        <v>0</v>
      </c>
      <c r="H277">
        <f t="shared" si="204"/>
        <v>0</v>
      </c>
      <c r="I277">
        <f t="shared" si="204"/>
        <v>5</v>
      </c>
      <c r="J277">
        <f t="shared" si="204"/>
        <v>0</v>
      </c>
      <c r="K277">
        <f t="shared" si="204"/>
        <v>0</v>
      </c>
      <c r="L277">
        <f t="shared" si="204"/>
        <v>0</v>
      </c>
      <c r="M277">
        <f t="shared" si="204"/>
        <v>0</v>
      </c>
      <c r="N277">
        <f t="shared" si="204"/>
        <v>0</v>
      </c>
      <c r="O277">
        <f t="shared" si="204"/>
        <v>0</v>
      </c>
      <c r="P277">
        <f t="shared" si="204"/>
        <v>3.2</v>
      </c>
      <c r="Q277">
        <f t="shared" si="204"/>
        <v>0</v>
      </c>
      <c r="R277">
        <f t="shared" si="204"/>
        <v>0</v>
      </c>
      <c r="S277">
        <f t="shared" si="204"/>
        <v>0</v>
      </c>
      <c r="T277">
        <f t="shared" si="204"/>
        <v>0</v>
      </c>
      <c r="U277">
        <f t="shared" si="204"/>
        <v>12.8</v>
      </c>
      <c r="V277">
        <f t="shared" si="204"/>
        <v>0</v>
      </c>
      <c r="W277">
        <f t="shared" si="204"/>
        <v>0</v>
      </c>
      <c r="X277">
        <f t="shared" si="200"/>
        <v>21</v>
      </c>
    </row>
    <row r="278" spans="1:24" x14ac:dyDescent="0.3">
      <c r="A278" s="32">
        <v>2</v>
      </c>
      <c r="B278" s="32">
        <v>6</v>
      </c>
      <c r="C278" t="s">
        <v>20</v>
      </c>
      <c r="D278">
        <f t="shared" ref="D278:W278" si="205">D$206*D177</f>
        <v>0</v>
      </c>
      <c r="E278">
        <f t="shared" si="205"/>
        <v>0</v>
      </c>
      <c r="F278">
        <f t="shared" si="205"/>
        <v>0</v>
      </c>
      <c r="G278">
        <f t="shared" si="205"/>
        <v>0</v>
      </c>
      <c r="H278">
        <f t="shared" si="205"/>
        <v>0</v>
      </c>
      <c r="I278">
        <f t="shared" si="205"/>
        <v>25</v>
      </c>
      <c r="J278">
        <f t="shared" si="205"/>
        <v>0</v>
      </c>
      <c r="K278">
        <f t="shared" si="205"/>
        <v>0</v>
      </c>
      <c r="L278">
        <f t="shared" si="205"/>
        <v>0</v>
      </c>
      <c r="M278">
        <f t="shared" si="205"/>
        <v>0</v>
      </c>
      <c r="N278">
        <f t="shared" si="205"/>
        <v>0</v>
      </c>
      <c r="O278">
        <f t="shared" si="205"/>
        <v>0</v>
      </c>
      <c r="P278">
        <f t="shared" si="205"/>
        <v>0</v>
      </c>
      <c r="Q278">
        <f t="shared" si="205"/>
        <v>0</v>
      </c>
      <c r="R278">
        <f t="shared" si="205"/>
        <v>0</v>
      </c>
      <c r="S278">
        <f t="shared" si="205"/>
        <v>0</v>
      </c>
      <c r="T278">
        <f t="shared" si="205"/>
        <v>0</v>
      </c>
      <c r="U278">
        <f t="shared" si="205"/>
        <v>0</v>
      </c>
      <c r="V278">
        <f t="shared" si="205"/>
        <v>0</v>
      </c>
      <c r="W278">
        <f t="shared" si="205"/>
        <v>0</v>
      </c>
      <c r="X278">
        <f t="shared" si="200"/>
        <v>25</v>
      </c>
    </row>
    <row r="279" spans="1:24" x14ac:dyDescent="0.3">
      <c r="A279" s="32">
        <v>2</v>
      </c>
      <c r="B279" s="32">
        <v>7</v>
      </c>
      <c r="C279" t="s">
        <v>21</v>
      </c>
      <c r="D279">
        <f t="shared" ref="D279:W279" si="206">D$206*D178</f>
        <v>0</v>
      </c>
      <c r="E279">
        <f t="shared" si="206"/>
        <v>0</v>
      </c>
      <c r="F279">
        <f t="shared" si="206"/>
        <v>0</v>
      </c>
      <c r="G279">
        <f t="shared" si="206"/>
        <v>0</v>
      </c>
      <c r="H279">
        <f t="shared" si="206"/>
        <v>0</v>
      </c>
      <c r="I279">
        <f t="shared" si="206"/>
        <v>0</v>
      </c>
      <c r="J279">
        <f t="shared" si="206"/>
        <v>0</v>
      </c>
      <c r="K279">
        <f t="shared" si="206"/>
        <v>0</v>
      </c>
      <c r="L279">
        <f t="shared" si="206"/>
        <v>0</v>
      </c>
      <c r="M279">
        <f t="shared" si="206"/>
        <v>0</v>
      </c>
      <c r="N279">
        <f t="shared" si="206"/>
        <v>0</v>
      </c>
      <c r="O279">
        <f t="shared" si="206"/>
        <v>0</v>
      </c>
      <c r="P279">
        <f t="shared" si="206"/>
        <v>6.4</v>
      </c>
      <c r="Q279">
        <f t="shared" si="206"/>
        <v>0</v>
      </c>
      <c r="R279">
        <f t="shared" si="206"/>
        <v>0</v>
      </c>
      <c r="S279">
        <f t="shared" si="206"/>
        <v>0</v>
      </c>
      <c r="T279">
        <f t="shared" si="206"/>
        <v>0</v>
      </c>
      <c r="U279">
        <f t="shared" si="206"/>
        <v>16</v>
      </c>
      <c r="V279">
        <f t="shared" si="206"/>
        <v>0</v>
      </c>
      <c r="W279">
        <f t="shared" si="206"/>
        <v>10</v>
      </c>
      <c r="X279">
        <f t="shared" si="200"/>
        <v>32.4</v>
      </c>
    </row>
    <row r="280" spans="1:24" x14ac:dyDescent="0.3">
      <c r="A280" s="32">
        <v>2</v>
      </c>
      <c r="B280" s="32">
        <v>8</v>
      </c>
      <c r="C280" t="s">
        <v>22</v>
      </c>
      <c r="D280">
        <f t="shared" ref="D280:W280" si="207">D$206*D179</f>
        <v>0</v>
      </c>
      <c r="E280">
        <f t="shared" si="207"/>
        <v>0</v>
      </c>
      <c r="F280">
        <f t="shared" si="207"/>
        <v>0</v>
      </c>
      <c r="G280">
        <f t="shared" si="207"/>
        <v>0</v>
      </c>
      <c r="H280">
        <f t="shared" si="207"/>
        <v>0</v>
      </c>
      <c r="I280">
        <f t="shared" si="207"/>
        <v>5</v>
      </c>
      <c r="J280">
        <f t="shared" si="207"/>
        <v>0</v>
      </c>
      <c r="K280">
        <f t="shared" si="207"/>
        <v>0</v>
      </c>
      <c r="L280">
        <f t="shared" si="207"/>
        <v>0</v>
      </c>
      <c r="M280">
        <f t="shared" si="207"/>
        <v>0</v>
      </c>
      <c r="N280">
        <f t="shared" si="207"/>
        <v>0</v>
      </c>
      <c r="O280">
        <f t="shared" si="207"/>
        <v>0</v>
      </c>
      <c r="P280">
        <f t="shared" si="207"/>
        <v>3.2</v>
      </c>
      <c r="Q280">
        <f t="shared" si="207"/>
        <v>0</v>
      </c>
      <c r="R280">
        <f t="shared" si="207"/>
        <v>0</v>
      </c>
      <c r="S280">
        <f t="shared" si="207"/>
        <v>0</v>
      </c>
      <c r="T280">
        <f t="shared" si="207"/>
        <v>0</v>
      </c>
      <c r="U280">
        <f t="shared" si="207"/>
        <v>16</v>
      </c>
      <c r="V280">
        <f t="shared" si="207"/>
        <v>0</v>
      </c>
      <c r="W280">
        <f t="shared" si="207"/>
        <v>5</v>
      </c>
      <c r="X280">
        <f t="shared" si="200"/>
        <v>29.2</v>
      </c>
    </row>
    <row r="281" spans="1:24" x14ac:dyDescent="0.3">
      <c r="A281" s="32">
        <v>2</v>
      </c>
      <c r="B281" s="32">
        <v>9</v>
      </c>
      <c r="C281" t="s">
        <v>23</v>
      </c>
      <c r="D281">
        <f t="shared" ref="D281:W281" si="208">D$206*D180</f>
        <v>0</v>
      </c>
      <c r="E281">
        <f t="shared" si="208"/>
        <v>0</v>
      </c>
      <c r="F281">
        <f t="shared" si="208"/>
        <v>0</v>
      </c>
      <c r="G281">
        <f t="shared" si="208"/>
        <v>0</v>
      </c>
      <c r="H281">
        <f t="shared" si="208"/>
        <v>0</v>
      </c>
      <c r="I281">
        <f t="shared" si="208"/>
        <v>5</v>
      </c>
      <c r="J281">
        <f t="shared" si="208"/>
        <v>0</v>
      </c>
      <c r="K281">
        <f t="shared" si="208"/>
        <v>0</v>
      </c>
      <c r="L281">
        <f t="shared" si="208"/>
        <v>0</v>
      </c>
      <c r="M281">
        <f t="shared" si="208"/>
        <v>0</v>
      </c>
      <c r="N281">
        <f t="shared" si="208"/>
        <v>0</v>
      </c>
      <c r="O281">
        <f t="shared" si="208"/>
        <v>0</v>
      </c>
      <c r="P281">
        <f t="shared" si="208"/>
        <v>0</v>
      </c>
      <c r="Q281">
        <f t="shared" si="208"/>
        <v>0</v>
      </c>
      <c r="R281">
        <f t="shared" si="208"/>
        <v>0</v>
      </c>
      <c r="S281">
        <f t="shared" si="208"/>
        <v>0</v>
      </c>
      <c r="T281">
        <f t="shared" si="208"/>
        <v>0</v>
      </c>
      <c r="U281">
        <f t="shared" si="208"/>
        <v>0</v>
      </c>
      <c r="V281">
        <f t="shared" si="208"/>
        <v>0</v>
      </c>
      <c r="W281">
        <f t="shared" si="208"/>
        <v>0</v>
      </c>
      <c r="X281">
        <f t="shared" si="200"/>
        <v>5</v>
      </c>
    </row>
    <row r="282" spans="1:24" x14ac:dyDescent="0.3">
      <c r="A282" s="32">
        <v>2</v>
      </c>
      <c r="B282" s="32">
        <v>10</v>
      </c>
      <c r="C282" t="s">
        <v>24</v>
      </c>
      <c r="D282">
        <f t="shared" ref="D282:W282" si="209">D$206*D181</f>
        <v>0</v>
      </c>
      <c r="E282">
        <f t="shared" si="209"/>
        <v>0</v>
      </c>
      <c r="F282">
        <f t="shared" si="209"/>
        <v>0</v>
      </c>
      <c r="G282">
        <f t="shared" si="209"/>
        <v>0</v>
      </c>
      <c r="H282">
        <f t="shared" si="209"/>
        <v>0</v>
      </c>
      <c r="I282">
        <f t="shared" si="209"/>
        <v>0</v>
      </c>
      <c r="J282">
        <f t="shared" si="209"/>
        <v>0</v>
      </c>
      <c r="K282">
        <f t="shared" si="209"/>
        <v>0</v>
      </c>
      <c r="L282">
        <f t="shared" si="209"/>
        <v>0</v>
      </c>
      <c r="M282">
        <f t="shared" si="209"/>
        <v>0</v>
      </c>
      <c r="N282">
        <f t="shared" si="209"/>
        <v>0</v>
      </c>
      <c r="O282">
        <f t="shared" si="209"/>
        <v>0</v>
      </c>
      <c r="P282">
        <f t="shared" si="209"/>
        <v>0</v>
      </c>
      <c r="Q282">
        <f t="shared" si="209"/>
        <v>0</v>
      </c>
      <c r="R282">
        <f t="shared" si="209"/>
        <v>0</v>
      </c>
      <c r="S282">
        <f t="shared" si="209"/>
        <v>0</v>
      </c>
      <c r="T282">
        <f t="shared" si="209"/>
        <v>0</v>
      </c>
      <c r="U282">
        <f t="shared" si="209"/>
        <v>9.6000000000000014</v>
      </c>
      <c r="V282">
        <f t="shared" si="209"/>
        <v>0</v>
      </c>
      <c r="W282">
        <f t="shared" si="209"/>
        <v>0</v>
      </c>
      <c r="X282">
        <f t="shared" si="200"/>
        <v>9.6000000000000014</v>
      </c>
    </row>
    <row r="283" spans="1:24" x14ac:dyDescent="0.3">
      <c r="A283" s="32">
        <v>2</v>
      </c>
      <c r="B283" s="32">
        <v>11</v>
      </c>
      <c r="C283" t="s">
        <v>25</v>
      </c>
      <c r="D283">
        <f t="shared" ref="D283:W283" si="210">D$206*D182</f>
        <v>0</v>
      </c>
      <c r="E283">
        <f t="shared" si="210"/>
        <v>0</v>
      </c>
      <c r="F283">
        <f t="shared" si="210"/>
        <v>0</v>
      </c>
      <c r="G283">
        <f t="shared" si="210"/>
        <v>0</v>
      </c>
      <c r="H283">
        <f t="shared" si="210"/>
        <v>0</v>
      </c>
      <c r="I283">
        <f t="shared" si="210"/>
        <v>0</v>
      </c>
      <c r="J283">
        <f t="shared" si="210"/>
        <v>5</v>
      </c>
      <c r="K283">
        <f t="shared" si="210"/>
        <v>0</v>
      </c>
      <c r="L283">
        <f t="shared" si="210"/>
        <v>0</v>
      </c>
      <c r="M283">
        <f t="shared" si="210"/>
        <v>0</v>
      </c>
      <c r="N283">
        <f t="shared" si="210"/>
        <v>0</v>
      </c>
      <c r="O283">
        <f t="shared" si="210"/>
        <v>0</v>
      </c>
      <c r="P283">
        <f t="shared" si="210"/>
        <v>12.8</v>
      </c>
      <c r="Q283">
        <f t="shared" si="210"/>
        <v>0</v>
      </c>
      <c r="R283">
        <f t="shared" si="210"/>
        <v>0</v>
      </c>
      <c r="S283">
        <f t="shared" si="210"/>
        <v>0</v>
      </c>
      <c r="T283">
        <f t="shared" si="210"/>
        <v>0</v>
      </c>
      <c r="U283">
        <f t="shared" si="210"/>
        <v>9.6000000000000014</v>
      </c>
      <c r="V283">
        <f t="shared" si="210"/>
        <v>0</v>
      </c>
      <c r="W283">
        <f t="shared" si="210"/>
        <v>15</v>
      </c>
      <c r="X283">
        <f t="shared" si="200"/>
        <v>42.400000000000006</v>
      </c>
    </row>
    <row r="284" spans="1:24" x14ac:dyDescent="0.3">
      <c r="A284" s="32">
        <v>2</v>
      </c>
      <c r="B284" s="32">
        <v>12</v>
      </c>
      <c r="C284" t="s">
        <v>26</v>
      </c>
      <c r="D284">
        <f t="shared" ref="D284:W284" si="211">D$206*D183</f>
        <v>0</v>
      </c>
      <c r="E284">
        <f t="shared" si="211"/>
        <v>0</v>
      </c>
      <c r="F284">
        <f t="shared" si="211"/>
        <v>0</v>
      </c>
      <c r="G284">
        <f t="shared" si="211"/>
        <v>0</v>
      </c>
      <c r="H284">
        <f t="shared" si="211"/>
        <v>0</v>
      </c>
      <c r="I284">
        <f t="shared" si="211"/>
        <v>10</v>
      </c>
      <c r="J284">
        <f t="shared" si="211"/>
        <v>0</v>
      </c>
      <c r="K284">
        <f t="shared" si="211"/>
        <v>0</v>
      </c>
      <c r="L284">
        <f t="shared" si="211"/>
        <v>0</v>
      </c>
      <c r="M284">
        <f t="shared" si="211"/>
        <v>0</v>
      </c>
      <c r="N284">
        <f t="shared" si="211"/>
        <v>0</v>
      </c>
      <c r="O284">
        <f t="shared" si="211"/>
        <v>0</v>
      </c>
      <c r="P284">
        <f t="shared" si="211"/>
        <v>0</v>
      </c>
      <c r="Q284">
        <f t="shared" si="211"/>
        <v>0</v>
      </c>
      <c r="R284">
        <f t="shared" si="211"/>
        <v>0</v>
      </c>
      <c r="S284">
        <f t="shared" si="211"/>
        <v>0</v>
      </c>
      <c r="T284">
        <f t="shared" si="211"/>
        <v>0</v>
      </c>
      <c r="U284">
        <f t="shared" si="211"/>
        <v>3.2</v>
      </c>
      <c r="V284">
        <f t="shared" si="211"/>
        <v>0</v>
      </c>
      <c r="W284">
        <f t="shared" si="211"/>
        <v>0</v>
      </c>
      <c r="X284">
        <f t="shared" si="200"/>
        <v>13.2</v>
      </c>
    </row>
    <row r="285" spans="1:24" x14ac:dyDescent="0.3">
      <c r="A285" s="32">
        <v>2</v>
      </c>
      <c r="B285" s="32">
        <v>13</v>
      </c>
      <c r="C285" t="s">
        <v>27</v>
      </c>
      <c r="D285">
        <f t="shared" ref="D285:W285" si="212">D$206*D184</f>
        <v>0</v>
      </c>
      <c r="E285">
        <f t="shared" si="212"/>
        <v>0</v>
      </c>
      <c r="F285">
        <f t="shared" si="212"/>
        <v>0</v>
      </c>
      <c r="G285">
        <f t="shared" si="212"/>
        <v>0</v>
      </c>
      <c r="H285">
        <f t="shared" si="212"/>
        <v>0</v>
      </c>
      <c r="I285">
        <f t="shared" si="212"/>
        <v>30</v>
      </c>
      <c r="J285">
        <f t="shared" si="212"/>
        <v>0</v>
      </c>
      <c r="K285">
        <f t="shared" si="212"/>
        <v>0</v>
      </c>
      <c r="L285">
        <f t="shared" si="212"/>
        <v>0</v>
      </c>
      <c r="M285">
        <f t="shared" si="212"/>
        <v>0</v>
      </c>
      <c r="N285">
        <f t="shared" si="212"/>
        <v>0</v>
      </c>
      <c r="O285">
        <f t="shared" si="212"/>
        <v>0</v>
      </c>
      <c r="P285">
        <f t="shared" si="212"/>
        <v>3.2</v>
      </c>
      <c r="Q285">
        <f t="shared" si="212"/>
        <v>0</v>
      </c>
      <c r="R285">
        <f t="shared" si="212"/>
        <v>0</v>
      </c>
      <c r="S285">
        <f t="shared" si="212"/>
        <v>0</v>
      </c>
      <c r="T285">
        <f t="shared" si="212"/>
        <v>0</v>
      </c>
      <c r="U285">
        <f t="shared" si="212"/>
        <v>12.8</v>
      </c>
      <c r="V285">
        <f t="shared" si="212"/>
        <v>0</v>
      </c>
      <c r="W285">
        <f t="shared" si="212"/>
        <v>5</v>
      </c>
      <c r="X285">
        <f t="shared" si="200"/>
        <v>51</v>
      </c>
    </row>
    <row r="286" spans="1:24" x14ac:dyDescent="0.3">
      <c r="A286" s="32">
        <v>2</v>
      </c>
      <c r="B286" s="32">
        <v>14</v>
      </c>
      <c r="C286" t="s">
        <v>28</v>
      </c>
      <c r="D286">
        <f t="shared" ref="D286:W286" si="213">D$206*D185</f>
        <v>0</v>
      </c>
      <c r="E286">
        <f t="shared" si="213"/>
        <v>0</v>
      </c>
      <c r="F286">
        <f t="shared" si="213"/>
        <v>0</v>
      </c>
      <c r="G286">
        <f t="shared" si="213"/>
        <v>0</v>
      </c>
      <c r="H286">
        <f t="shared" si="213"/>
        <v>0</v>
      </c>
      <c r="I286">
        <f t="shared" si="213"/>
        <v>0</v>
      </c>
      <c r="J286">
        <f t="shared" si="213"/>
        <v>0</v>
      </c>
      <c r="K286">
        <f t="shared" si="213"/>
        <v>0</v>
      </c>
      <c r="L286">
        <f t="shared" si="213"/>
        <v>0</v>
      </c>
      <c r="M286">
        <f t="shared" si="213"/>
        <v>0</v>
      </c>
      <c r="N286">
        <f t="shared" si="213"/>
        <v>0</v>
      </c>
      <c r="O286">
        <f t="shared" si="213"/>
        <v>0</v>
      </c>
      <c r="P286">
        <f t="shared" si="213"/>
        <v>3.2</v>
      </c>
      <c r="Q286">
        <f t="shared" si="213"/>
        <v>3.2</v>
      </c>
      <c r="R286">
        <f t="shared" si="213"/>
        <v>0</v>
      </c>
      <c r="S286">
        <f t="shared" si="213"/>
        <v>0</v>
      </c>
      <c r="T286">
        <f t="shared" si="213"/>
        <v>0</v>
      </c>
      <c r="U286">
        <f t="shared" si="213"/>
        <v>3.2</v>
      </c>
      <c r="V286">
        <f t="shared" si="213"/>
        <v>0</v>
      </c>
      <c r="W286">
        <f t="shared" si="213"/>
        <v>0</v>
      </c>
      <c r="X286">
        <f t="shared" si="200"/>
        <v>9.6000000000000014</v>
      </c>
    </row>
    <row r="287" spans="1:24" x14ac:dyDescent="0.3">
      <c r="A287" s="33">
        <v>2</v>
      </c>
      <c r="B287" s="32">
        <v>15</v>
      </c>
      <c r="C287" t="s">
        <v>29</v>
      </c>
      <c r="D287">
        <f t="shared" ref="D287:W287" si="214">D$206*D186</f>
        <v>0</v>
      </c>
      <c r="E287">
        <f t="shared" si="214"/>
        <v>0</v>
      </c>
      <c r="F287">
        <f t="shared" si="214"/>
        <v>0</v>
      </c>
      <c r="G287">
        <f t="shared" si="214"/>
        <v>0</v>
      </c>
      <c r="H287">
        <f t="shared" si="214"/>
        <v>0</v>
      </c>
      <c r="I287">
        <f t="shared" si="214"/>
        <v>15</v>
      </c>
      <c r="J287">
        <f t="shared" si="214"/>
        <v>0</v>
      </c>
      <c r="K287">
        <f t="shared" si="214"/>
        <v>0</v>
      </c>
      <c r="L287">
        <f t="shared" si="214"/>
        <v>0</v>
      </c>
      <c r="M287">
        <f t="shared" si="214"/>
        <v>0</v>
      </c>
      <c r="N287">
        <f t="shared" si="214"/>
        <v>0</v>
      </c>
      <c r="O287">
        <f t="shared" si="214"/>
        <v>0</v>
      </c>
      <c r="P287">
        <f t="shared" si="214"/>
        <v>0</v>
      </c>
      <c r="Q287">
        <f t="shared" si="214"/>
        <v>3.2</v>
      </c>
      <c r="R287">
        <f t="shared" si="214"/>
        <v>0</v>
      </c>
      <c r="S287">
        <f t="shared" si="214"/>
        <v>0</v>
      </c>
      <c r="T287">
        <f t="shared" si="214"/>
        <v>0</v>
      </c>
      <c r="U287">
        <f t="shared" si="214"/>
        <v>0</v>
      </c>
      <c r="V287">
        <f t="shared" si="214"/>
        <v>0</v>
      </c>
      <c r="W287">
        <f t="shared" si="214"/>
        <v>10</v>
      </c>
      <c r="X287">
        <f t="shared" si="200"/>
        <v>28.2</v>
      </c>
    </row>
    <row r="288" spans="1:24" x14ac:dyDescent="0.3">
      <c r="A288" s="32">
        <v>4</v>
      </c>
      <c r="B288" s="32">
        <v>1</v>
      </c>
      <c r="C288" t="s">
        <v>15</v>
      </c>
      <c r="D288">
        <f t="shared" ref="D288:W288" si="215">D$206*D187</f>
        <v>0</v>
      </c>
      <c r="E288">
        <f t="shared" si="215"/>
        <v>0</v>
      </c>
      <c r="F288">
        <f t="shared" si="215"/>
        <v>0</v>
      </c>
      <c r="G288">
        <f t="shared" si="215"/>
        <v>0</v>
      </c>
      <c r="H288">
        <f t="shared" si="215"/>
        <v>0</v>
      </c>
      <c r="I288">
        <f t="shared" si="215"/>
        <v>10</v>
      </c>
      <c r="J288">
        <f t="shared" si="215"/>
        <v>0</v>
      </c>
      <c r="K288">
        <f t="shared" si="215"/>
        <v>0</v>
      </c>
      <c r="L288">
        <f t="shared" si="215"/>
        <v>0</v>
      </c>
      <c r="M288">
        <f t="shared" si="215"/>
        <v>0</v>
      </c>
      <c r="N288">
        <f t="shared" si="215"/>
        <v>0</v>
      </c>
      <c r="O288">
        <f t="shared" si="215"/>
        <v>3.2</v>
      </c>
      <c r="P288">
        <f t="shared" si="215"/>
        <v>9.6000000000000014</v>
      </c>
      <c r="Q288">
        <f t="shared" si="215"/>
        <v>0</v>
      </c>
      <c r="R288">
        <f t="shared" si="215"/>
        <v>0</v>
      </c>
      <c r="S288">
        <f t="shared" si="215"/>
        <v>0</v>
      </c>
      <c r="T288">
        <f t="shared" si="215"/>
        <v>0</v>
      </c>
      <c r="U288">
        <f t="shared" si="215"/>
        <v>3.2</v>
      </c>
      <c r="V288">
        <f t="shared" si="215"/>
        <v>0</v>
      </c>
      <c r="W288">
        <f t="shared" si="215"/>
        <v>15</v>
      </c>
      <c r="X288">
        <f t="shared" si="200"/>
        <v>41</v>
      </c>
    </row>
    <row r="289" spans="1:24" x14ac:dyDescent="0.3">
      <c r="A289" s="32">
        <v>4</v>
      </c>
      <c r="B289" s="32">
        <v>2</v>
      </c>
      <c r="C289" t="s">
        <v>16</v>
      </c>
      <c r="D289">
        <f t="shared" ref="D289:W289" si="216">D$206*D188</f>
        <v>0</v>
      </c>
      <c r="E289">
        <f t="shared" si="216"/>
        <v>6.4</v>
      </c>
      <c r="F289">
        <f t="shared" si="216"/>
        <v>0</v>
      </c>
      <c r="G289">
        <f t="shared" si="216"/>
        <v>0</v>
      </c>
      <c r="H289">
        <f t="shared" si="216"/>
        <v>0</v>
      </c>
      <c r="I289">
        <f t="shared" si="216"/>
        <v>5</v>
      </c>
      <c r="J289">
        <f t="shared" si="216"/>
        <v>10</v>
      </c>
      <c r="K289">
        <f t="shared" si="216"/>
        <v>0</v>
      </c>
      <c r="L289">
        <f t="shared" si="216"/>
        <v>0</v>
      </c>
      <c r="M289">
        <f t="shared" si="216"/>
        <v>0</v>
      </c>
      <c r="N289">
        <f t="shared" si="216"/>
        <v>0</v>
      </c>
      <c r="O289">
        <f t="shared" si="216"/>
        <v>0</v>
      </c>
      <c r="P289">
        <f t="shared" si="216"/>
        <v>9.6000000000000014</v>
      </c>
      <c r="Q289">
        <f t="shared" si="216"/>
        <v>0</v>
      </c>
      <c r="R289">
        <f t="shared" si="216"/>
        <v>0</v>
      </c>
      <c r="S289">
        <f t="shared" si="216"/>
        <v>0</v>
      </c>
      <c r="T289">
        <f t="shared" si="216"/>
        <v>0</v>
      </c>
      <c r="U289">
        <f t="shared" si="216"/>
        <v>0</v>
      </c>
      <c r="V289">
        <f t="shared" si="216"/>
        <v>0</v>
      </c>
      <c r="W289">
        <f t="shared" si="216"/>
        <v>5</v>
      </c>
      <c r="X289">
        <f t="shared" si="200"/>
        <v>36</v>
      </c>
    </row>
    <row r="290" spans="1:24" x14ac:dyDescent="0.3">
      <c r="A290" s="32">
        <v>4</v>
      </c>
      <c r="B290" s="32">
        <v>3</v>
      </c>
      <c r="C290" t="s">
        <v>17</v>
      </c>
      <c r="D290">
        <f t="shared" ref="D290:W290" si="217">D$206*D189</f>
        <v>0</v>
      </c>
      <c r="E290">
        <f t="shared" si="217"/>
        <v>0</v>
      </c>
      <c r="F290">
        <f t="shared" si="217"/>
        <v>0</v>
      </c>
      <c r="G290">
        <f t="shared" si="217"/>
        <v>0</v>
      </c>
      <c r="H290">
        <f t="shared" si="217"/>
        <v>0</v>
      </c>
      <c r="I290">
        <f t="shared" si="217"/>
        <v>5</v>
      </c>
      <c r="J290">
        <f t="shared" si="217"/>
        <v>0</v>
      </c>
      <c r="K290">
        <f t="shared" si="217"/>
        <v>0</v>
      </c>
      <c r="L290">
        <f t="shared" si="217"/>
        <v>0</v>
      </c>
      <c r="M290">
        <f t="shared" si="217"/>
        <v>0</v>
      </c>
      <c r="N290">
        <f t="shared" si="217"/>
        <v>0</v>
      </c>
      <c r="O290">
        <f t="shared" si="217"/>
        <v>0</v>
      </c>
      <c r="P290">
        <f t="shared" si="217"/>
        <v>6.4</v>
      </c>
      <c r="Q290">
        <f t="shared" si="217"/>
        <v>0</v>
      </c>
      <c r="R290">
        <f t="shared" si="217"/>
        <v>0</v>
      </c>
      <c r="S290">
        <f t="shared" si="217"/>
        <v>0</v>
      </c>
      <c r="T290">
        <f t="shared" si="217"/>
        <v>0</v>
      </c>
      <c r="U290">
        <f t="shared" si="217"/>
        <v>3.2</v>
      </c>
      <c r="V290">
        <f t="shared" si="217"/>
        <v>0</v>
      </c>
      <c r="W290">
        <f t="shared" si="217"/>
        <v>5</v>
      </c>
      <c r="X290">
        <f t="shared" si="200"/>
        <v>19.600000000000001</v>
      </c>
    </row>
    <row r="291" spans="1:24" x14ac:dyDescent="0.3">
      <c r="A291" s="32">
        <v>4</v>
      </c>
      <c r="B291" s="32">
        <v>4</v>
      </c>
      <c r="C291" t="s">
        <v>18</v>
      </c>
      <c r="D291">
        <f t="shared" ref="D291:W291" si="218">D$206*D190</f>
        <v>0</v>
      </c>
      <c r="E291">
        <f t="shared" si="218"/>
        <v>0</v>
      </c>
      <c r="F291">
        <f t="shared" si="218"/>
        <v>0</v>
      </c>
      <c r="G291">
        <f t="shared" si="218"/>
        <v>0</v>
      </c>
      <c r="H291">
        <f t="shared" si="218"/>
        <v>0</v>
      </c>
      <c r="I291">
        <f t="shared" si="218"/>
        <v>0</v>
      </c>
      <c r="J291">
        <f t="shared" si="218"/>
        <v>0</v>
      </c>
      <c r="K291">
        <f t="shared" si="218"/>
        <v>0</v>
      </c>
      <c r="L291">
        <f t="shared" si="218"/>
        <v>0</v>
      </c>
      <c r="M291">
        <f t="shared" si="218"/>
        <v>0</v>
      </c>
      <c r="N291">
        <f t="shared" si="218"/>
        <v>0</v>
      </c>
      <c r="O291">
        <f t="shared" si="218"/>
        <v>0</v>
      </c>
      <c r="P291">
        <f t="shared" si="218"/>
        <v>9.6000000000000014</v>
      </c>
      <c r="Q291">
        <f t="shared" si="218"/>
        <v>0</v>
      </c>
      <c r="R291">
        <f t="shared" si="218"/>
        <v>10</v>
      </c>
      <c r="S291">
        <f t="shared" si="218"/>
        <v>0</v>
      </c>
      <c r="T291">
        <f t="shared" si="218"/>
        <v>0</v>
      </c>
      <c r="U291">
        <f t="shared" si="218"/>
        <v>6.4</v>
      </c>
      <c r="V291">
        <f t="shared" si="218"/>
        <v>0</v>
      </c>
      <c r="W291">
        <f t="shared" si="218"/>
        <v>0</v>
      </c>
      <c r="X291">
        <f t="shared" si="200"/>
        <v>26</v>
      </c>
    </row>
    <row r="292" spans="1:24" x14ac:dyDescent="0.3">
      <c r="A292" s="32">
        <v>4</v>
      </c>
      <c r="B292" s="32">
        <v>5</v>
      </c>
      <c r="C292" t="s">
        <v>19</v>
      </c>
      <c r="D292">
        <f t="shared" ref="D292:W292" si="219">D$206*D191</f>
        <v>0</v>
      </c>
      <c r="E292">
        <f t="shared" si="219"/>
        <v>0</v>
      </c>
      <c r="F292">
        <f t="shared" si="219"/>
        <v>0</v>
      </c>
      <c r="G292">
        <f t="shared" si="219"/>
        <v>0</v>
      </c>
      <c r="H292">
        <f t="shared" si="219"/>
        <v>0</v>
      </c>
      <c r="I292">
        <f t="shared" si="219"/>
        <v>60</v>
      </c>
      <c r="J292">
        <f t="shared" si="219"/>
        <v>0</v>
      </c>
      <c r="K292">
        <f t="shared" si="219"/>
        <v>0</v>
      </c>
      <c r="L292">
        <f t="shared" si="219"/>
        <v>1.8</v>
      </c>
      <c r="M292">
        <f t="shared" si="219"/>
        <v>0</v>
      </c>
      <c r="N292">
        <f t="shared" si="219"/>
        <v>0</v>
      </c>
      <c r="O292">
        <f t="shared" si="219"/>
        <v>0</v>
      </c>
      <c r="P292">
        <f t="shared" si="219"/>
        <v>12.8</v>
      </c>
      <c r="Q292">
        <f t="shared" si="219"/>
        <v>0</v>
      </c>
      <c r="R292">
        <f t="shared" si="219"/>
        <v>0</v>
      </c>
      <c r="S292">
        <f t="shared" si="219"/>
        <v>0</v>
      </c>
      <c r="T292">
        <f t="shared" si="219"/>
        <v>0</v>
      </c>
      <c r="U292">
        <f t="shared" si="219"/>
        <v>35.200000000000003</v>
      </c>
      <c r="V292">
        <f t="shared" si="219"/>
        <v>0</v>
      </c>
      <c r="W292">
        <f t="shared" si="219"/>
        <v>0</v>
      </c>
      <c r="X292">
        <f t="shared" si="200"/>
        <v>109.8</v>
      </c>
    </row>
    <row r="293" spans="1:24" x14ac:dyDescent="0.3">
      <c r="A293" s="32">
        <v>4</v>
      </c>
      <c r="B293" s="32">
        <v>6</v>
      </c>
      <c r="C293" t="s">
        <v>20</v>
      </c>
      <c r="D293">
        <f t="shared" ref="D293:W293" si="220">D$206*D192</f>
        <v>0</v>
      </c>
      <c r="E293">
        <f t="shared" si="220"/>
        <v>0</v>
      </c>
      <c r="F293">
        <f t="shared" si="220"/>
        <v>0</v>
      </c>
      <c r="G293">
        <f t="shared" si="220"/>
        <v>0</v>
      </c>
      <c r="H293">
        <f t="shared" si="220"/>
        <v>0</v>
      </c>
      <c r="I293">
        <f t="shared" si="220"/>
        <v>10</v>
      </c>
      <c r="J293">
        <f t="shared" si="220"/>
        <v>0</v>
      </c>
      <c r="K293">
        <f t="shared" si="220"/>
        <v>0</v>
      </c>
      <c r="L293">
        <f t="shared" si="220"/>
        <v>0</v>
      </c>
      <c r="M293">
        <f t="shared" si="220"/>
        <v>0</v>
      </c>
      <c r="N293">
        <f t="shared" si="220"/>
        <v>0</v>
      </c>
      <c r="O293">
        <f t="shared" si="220"/>
        <v>0</v>
      </c>
      <c r="P293">
        <f t="shared" si="220"/>
        <v>9.6000000000000014</v>
      </c>
      <c r="Q293">
        <f t="shared" si="220"/>
        <v>0</v>
      </c>
      <c r="R293">
        <f t="shared" si="220"/>
        <v>0</v>
      </c>
      <c r="S293">
        <f t="shared" si="220"/>
        <v>0</v>
      </c>
      <c r="T293">
        <f t="shared" si="220"/>
        <v>0</v>
      </c>
      <c r="U293">
        <f t="shared" si="220"/>
        <v>9.6000000000000014</v>
      </c>
      <c r="V293">
        <f t="shared" si="220"/>
        <v>0</v>
      </c>
      <c r="W293">
        <f t="shared" si="220"/>
        <v>0</v>
      </c>
      <c r="X293">
        <f t="shared" si="200"/>
        <v>29.200000000000003</v>
      </c>
    </row>
    <row r="294" spans="1:24" x14ac:dyDescent="0.3">
      <c r="A294" s="32">
        <v>4</v>
      </c>
      <c r="B294" s="32">
        <v>7</v>
      </c>
      <c r="C294" t="s">
        <v>21</v>
      </c>
      <c r="D294">
        <f t="shared" ref="D294:W294" si="221">D$206*D193</f>
        <v>3.2</v>
      </c>
      <c r="E294">
        <f t="shared" si="221"/>
        <v>0</v>
      </c>
      <c r="F294">
        <f t="shared" si="221"/>
        <v>0</v>
      </c>
      <c r="G294">
        <f t="shared" si="221"/>
        <v>0</v>
      </c>
      <c r="H294">
        <f t="shared" si="221"/>
        <v>0</v>
      </c>
      <c r="I294">
        <f t="shared" si="221"/>
        <v>5</v>
      </c>
      <c r="J294">
        <f t="shared" si="221"/>
        <v>0</v>
      </c>
      <c r="K294">
        <f t="shared" si="221"/>
        <v>0</v>
      </c>
      <c r="L294">
        <f t="shared" si="221"/>
        <v>0</v>
      </c>
      <c r="M294">
        <f t="shared" si="221"/>
        <v>0</v>
      </c>
      <c r="N294">
        <f t="shared" si="221"/>
        <v>0</v>
      </c>
      <c r="O294">
        <f t="shared" si="221"/>
        <v>0</v>
      </c>
      <c r="P294">
        <f t="shared" si="221"/>
        <v>9.6000000000000014</v>
      </c>
      <c r="Q294">
        <f t="shared" si="221"/>
        <v>0</v>
      </c>
      <c r="R294">
        <f t="shared" si="221"/>
        <v>0</v>
      </c>
      <c r="S294">
        <f t="shared" si="221"/>
        <v>0</v>
      </c>
      <c r="T294">
        <f t="shared" si="221"/>
        <v>0</v>
      </c>
      <c r="U294">
        <f t="shared" si="221"/>
        <v>3.2</v>
      </c>
      <c r="V294">
        <f t="shared" si="221"/>
        <v>0</v>
      </c>
      <c r="W294">
        <f t="shared" si="221"/>
        <v>0</v>
      </c>
      <c r="X294">
        <f t="shared" si="200"/>
        <v>21</v>
      </c>
    </row>
    <row r="295" spans="1:24" x14ac:dyDescent="0.3">
      <c r="A295" s="32">
        <v>4</v>
      </c>
      <c r="B295" s="32">
        <v>8</v>
      </c>
      <c r="C295" t="s">
        <v>22</v>
      </c>
      <c r="D295">
        <f t="shared" ref="D295:W295" si="222">D$206*D194</f>
        <v>3.2</v>
      </c>
      <c r="E295">
        <f t="shared" si="222"/>
        <v>0</v>
      </c>
      <c r="F295">
        <f t="shared" si="222"/>
        <v>0</v>
      </c>
      <c r="G295">
        <f t="shared" si="222"/>
        <v>0</v>
      </c>
      <c r="H295">
        <f t="shared" si="222"/>
        <v>0</v>
      </c>
      <c r="I295">
        <f t="shared" si="222"/>
        <v>45</v>
      </c>
      <c r="J295">
        <f t="shared" si="222"/>
        <v>0</v>
      </c>
      <c r="K295">
        <f t="shared" si="222"/>
        <v>0</v>
      </c>
      <c r="L295">
        <f t="shared" si="222"/>
        <v>0</v>
      </c>
      <c r="M295">
        <f t="shared" si="222"/>
        <v>0</v>
      </c>
      <c r="N295">
        <f t="shared" si="222"/>
        <v>0</v>
      </c>
      <c r="O295">
        <f t="shared" si="222"/>
        <v>0</v>
      </c>
      <c r="P295">
        <f t="shared" si="222"/>
        <v>22.400000000000002</v>
      </c>
      <c r="Q295">
        <f t="shared" si="222"/>
        <v>0</v>
      </c>
      <c r="R295">
        <f t="shared" si="222"/>
        <v>0</v>
      </c>
      <c r="S295">
        <f t="shared" si="222"/>
        <v>0</v>
      </c>
      <c r="T295">
        <f t="shared" si="222"/>
        <v>0</v>
      </c>
      <c r="U295">
        <f t="shared" si="222"/>
        <v>6.4</v>
      </c>
      <c r="V295">
        <f t="shared" si="222"/>
        <v>0</v>
      </c>
      <c r="W295">
        <f t="shared" si="222"/>
        <v>0</v>
      </c>
      <c r="X295">
        <f t="shared" si="200"/>
        <v>77.000000000000014</v>
      </c>
    </row>
    <row r="296" spans="1:24" x14ac:dyDescent="0.3">
      <c r="A296" s="32">
        <v>4</v>
      </c>
      <c r="B296" s="32">
        <v>9</v>
      </c>
      <c r="C296" t="s">
        <v>23</v>
      </c>
      <c r="D296">
        <f t="shared" ref="D296:W296" si="223">D$206*D195</f>
        <v>6.4</v>
      </c>
      <c r="E296">
        <f t="shared" si="223"/>
        <v>0</v>
      </c>
      <c r="F296">
        <f t="shared" si="223"/>
        <v>0</v>
      </c>
      <c r="G296">
        <f t="shared" si="223"/>
        <v>0</v>
      </c>
      <c r="H296">
        <f t="shared" si="223"/>
        <v>0</v>
      </c>
      <c r="I296">
        <f t="shared" si="223"/>
        <v>5</v>
      </c>
      <c r="J296">
        <f t="shared" si="223"/>
        <v>0</v>
      </c>
      <c r="K296">
        <f t="shared" si="223"/>
        <v>0</v>
      </c>
      <c r="L296">
        <f t="shared" si="223"/>
        <v>3.6</v>
      </c>
      <c r="M296">
        <f t="shared" si="223"/>
        <v>0</v>
      </c>
      <c r="N296">
        <f t="shared" si="223"/>
        <v>15</v>
      </c>
      <c r="O296">
        <f t="shared" si="223"/>
        <v>0</v>
      </c>
      <c r="P296">
        <f t="shared" si="223"/>
        <v>0</v>
      </c>
      <c r="Q296">
        <f t="shared" si="223"/>
        <v>0</v>
      </c>
      <c r="R296">
        <f t="shared" si="223"/>
        <v>0</v>
      </c>
      <c r="S296">
        <f t="shared" si="223"/>
        <v>0</v>
      </c>
      <c r="T296">
        <f t="shared" si="223"/>
        <v>0</v>
      </c>
      <c r="U296">
        <f t="shared" si="223"/>
        <v>0</v>
      </c>
      <c r="V296">
        <f t="shared" si="223"/>
        <v>0</v>
      </c>
      <c r="W296">
        <f t="shared" si="223"/>
        <v>0</v>
      </c>
      <c r="X296">
        <f t="shared" si="200"/>
        <v>30</v>
      </c>
    </row>
    <row r="297" spans="1:24" x14ac:dyDescent="0.3">
      <c r="A297" s="32">
        <v>4</v>
      </c>
      <c r="B297" s="32">
        <v>10</v>
      </c>
      <c r="C297" t="s">
        <v>24</v>
      </c>
      <c r="D297">
        <f t="shared" ref="D297:W297" si="224">D$206*D196</f>
        <v>3.2</v>
      </c>
      <c r="E297">
        <f t="shared" si="224"/>
        <v>6.4</v>
      </c>
      <c r="F297">
        <f t="shared" si="224"/>
        <v>0</v>
      </c>
      <c r="G297">
        <f t="shared" si="224"/>
        <v>0</v>
      </c>
      <c r="H297">
        <f t="shared" si="224"/>
        <v>0</v>
      </c>
      <c r="I297">
        <f t="shared" si="224"/>
        <v>60</v>
      </c>
      <c r="J297">
        <f t="shared" si="224"/>
        <v>0</v>
      </c>
      <c r="K297">
        <f t="shared" si="224"/>
        <v>0</v>
      </c>
      <c r="L297">
        <f t="shared" si="224"/>
        <v>0</v>
      </c>
      <c r="M297">
        <f t="shared" si="224"/>
        <v>0</v>
      </c>
      <c r="N297">
        <f t="shared" si="224"/>
        <v>0</v>
      </c>
      <c r="O297">
        <f t="shared" si="224"/>
        <v>0</v>
      </c>
      <c r="P297">
        <f t="shared" si="224"/>
        <v>19.200000000000003</v>
      </c>
      <c r="Q297">
        <f t="shared" si="224"/>
        <v>0</v>
      </c>
      <c r="R297">
        <f t="shared" si="224"/>
        <v>0</v>
      </c>
      <c r="S297">
        <f t="shared" si="224"/>
        <v>0</v>
      </c>
      <c r="T297">
        <f t="shared" si="224"/>
        <v>0</v>
      </c>
      <c r="U297">
        <f t="shared" si="224"/>
        <v>12.8</v>
      </c>
      <c r="V297">
        <f t="shared" si="224"/>
        <v>0</v>
      </c>
      <c r="W297">
        <f t="shared" si="224"/>
        <v>0</v>
      </c>
      <c r="X297">
        <f t="shared" si="200"/>
        <v>101.6</v>
      </c>
    </row>
    <row r="298" spans="1:24" x14ac:dyDescent="0.3">
      <c r="A298" s="32">
        <v>4</v>
      </c>
      <c r="B298" s="32">
        <v>11</v>
      </c>
      <c r="C298" t="s">
        <v>25</v>
      </c>
      <c r="D298">
        <f t="shared" ref="D298:W298" si="225">D$206*D197</f>
        <v>0</v>
      </c>
      <c r="E298">
        <f t="shared" si="225"/>
        <v>16</v>
      </c>
      <c r="F298">
        <f t="shared" si="225"/>
        <v>0</v>
      </c>
      <c r="G298">
        <f t="shared" si="225"/>
        <v>0</v>
      </c>
      <c r="H298">
        <f t="shared" si="225"/>
        <v>0</v>
      </c>
      <c r="I298">
        <f t="shared" si="225"/>
        <v>5</v>
      </c>
      <c r="J298">
        <f t="shared" si="225"/>
        <v>0</v>
      </c>
      <c r="K298">
        <f t="shared" si="225"/>
        <v>0</v>
      </c>
      <c r="L298">
        <f t="shared" si="225"/>
        <v>0</v>
      </c>
      <c r="M298">
        <f t="shared" si="225"/>
        <v>0</v>
      </c>
      <c r="N298">
        <f t="shared" si="225"/>
        <v>5</v>
      </c>
      <c r="O298">
        <f t="shared" si="225"/>
        <v>0</v>
      </c>
      <c r="P298">
        <f t="shared" si="225"/>
        <v>16</v>
      </c>
      <c r="Q298">
        <f t="shared" si="225"/>
        <v>0</v>
      </c>
      <c r="R298">
        <f t="shared" si="225"/>
        <v>0</v>
      </c>
      <c r="S298">
        <f t="shared" si="225"/>
        <v>0</v>
      </c>
      <c r="T298">
        <f t="shared" si="225"/>
        <v>0</v>
      </c>
      <c r="U298">
        <f t="shared" si="225"/>
        <v>0</v>
      </c>
      <c r="V298">
        <f t="shared" si="225"/>
        <v>0</v>
      </c>
      <c r="W298">
        <f t="shared" si="225"/>
        <v>10</v>
      </c>
      <c r="X298">
        <f t="shared" si="200"/>
        <v>52</v>
      </c>
    </row>
    <row r="299" spans="1:24" x14ac:dyDescent="0.3">
      <c r="A299" s="32">
        <v>4</v>
      </c>
      <c r="B299" s="32">
        <v>12</v>
      </c>
      <c r="C299" t="s">
        <v>26</v>
      </c>
      <c r="D299">
        <f t="shared" ref="D299:W299" si="226">D$206*D198</f>
        <v>0</v>
      </c>
      <c r="E299">
        <f t="shared" si="226"/>
        <v>0</v>
      </c>
      <c r="F299">
        <f t="shared" si="226"/>
        <v>0</v>
      </c>
      <c r="G299">
        <f t="shared" si="226"/>
        <v>0</v>
      </c>
      <c r="H299">
        <f t="shared" si="226"/>
        <v>0</v>
      </c>
      <c r="I299">
        <f t="shared" si="226"/>
        <v>10</v>
      </c>
      <c r="J299">
        <f t="shared" si="226"/>
        <v>0</v>
      </c>
      <c r="K299">
        <f t="shared" si="226"/>
        <v>0</v>
      </c>
      <c r="L299">
        <f t="shared" si="226"/>
        <v>0</v>
      </c>
      <c r="M299">
        <f t="shared" si="226"/>
        <v>0</v>
      </c>
      <c r="N299">
        <f t="shared" si="226"/>
        <v>0</v>
      </c>
      <c r="O299">
        <f t="shared" si="226"/>
        <v>0</v>
      </c>
      <c r="P299">
        <f t="shared" si="226"/>
        <v>0</v>
      </c>
      <c r="Q299">
        <f t="shared" si="226"/>
        <v>0</v>
      </c>
      <c r="R299">
        <f t="shared" si="226"/>
        <v>0</v>
      </c>
      <c r="S299">
        <f t="shared" si="226"/>
        <v>0</v>
      </c>
      <c r="T299">
        <f t="shared" si="226"/>
        <v>0</v>
      </c>
      <c r="U299">
        <f t="shared" si="226"/>
        <v>0</v>
      </c>
      <c r="V299">
        <f t="shared" si="226"/>
        <v>0</v>
      </c>
      <c r="W299">
        <f t="shared" si="226"/>
        <v>0</v>
      </c>
      <c r="X299">
        <f t="shared" si="200"/>
        <v>10</v>
      </c>
    </row>
    <row r="300" spans="1:24" x14ac:dyDescent="0.3">
      <c r="A300" s="32">
        <v>4</v>
      </c>
      <c r="B300" s="32">
        <v>16</v>
      </c>
      <c r="C300" t="s">
        <v>30</v>
      </c>
      <c r="D300">
        <f t="shared" ref="D300:W300" si="227">D$206*D199</f>
        <v>0</v>
      </c>
      <c r="E300">
        <f t="shared" si="227"/>
        <v>0</v>
      </c>
      <c r="F300">
        <f t="shared" si="227"/>
        <v>0</v>
      </c>
      <c r="G300">
        <f t="shared" si="227"/>
        <v>0</v>
      </c>
      <c r="H300">
        <f t="shared" si="227"/>
        <v>0</v>
      </c>
      <c r="I300">
        <f t="shared" si="227"/>
        <v>5</v>
      </c>
      <c r="J300">
        <f t="shared" si="227"/>
        <v>0</v>
      </c>
      <c r="K300">
        <f t="shared" si="227"/>
        <v>0</v>
      </c>
      <c r="L300">
        <f t="shared" si="227"/>
        <v>3.6</v>
      </c>
      <c r="M300">
        <f t="shared" si="227"/>
        <v>0</v>
      </c>
      <c r="N300">
        <f t="shared" si="227"/>
        <v>0</v>
      </c>
      <c r="O300">
        <f t="shared" si="227"/>
        <v>0</v>
      </c>
      <c r="P300">
        <f t="shared" si="227"/>
        <v>0</v>
      </c>
      <c r="Q300">
        <f t="shared" si="227"/>
        <v>0</v>
      </c>
      <c r="R300">
        <f t="shared" si="227"/>
        <v>0</v>
      </c>
      <c r="S300">
        <f t="shared" si="227"/>
        <v>0</v>
      </c>
      <c r="T300">
        <f t="shared" si="227"/>
        <v>0</v>
      </c>
      <c r="U300">
        <f t="shared" si="227"/>
        <v>9.6000000000000014</v>
      </c>
      <c r="V300">
        <f t="shared" si="227"/>
        <v>0</v>
      </c>
      <c r="W300">
        <f t="shared" si="227"/>
        <v>10</v>
      </c>
      <c r="X300">
        <f t="shared" si="200"/>
        <v>28.200000000000003</v>
      </c>
    </row>
    <row r="301" spans="1:24" x14ac:dyDescent="0.3">
      <c r="A301" s="32">
        <v>4</v>
      </c>
      <c r="B301" s="32">
        <v>17</v>
      </c>
      <c r="C301" t="s">
        <v>31</v>
      </c>
      <c r="D301">
        <f t="shared" ref="D301:W301" si="228">D$206*D200</f>
        <v>0</v>
      </c>
      <c r="E301">
        <f t="shared" si="228"/>
        <v>0</v>
      </c>
      <c r="F301">
        <f t="shared" si="228"/>
        <v>0</v>
      </c>
      <c r="G301">
        <f t="shared" si="228"/>
        <v>0</v>
      </c>
      <c r="H301">
        <f t="shared" si="228"/>
        <v>0</v>
      </c>
      <c r="I301">
        <f t="shared" si="228"/>
        <v>15</v>
      </c>
      <c r="J301">
        <f t="shared" si="228"/>
        <v>0</v>
      </c>
      <c r="K301">
        <f t="shared" si="228"/>
        <v>0</v>
      </c>
      <c r="L301">
        <f t="shared" si="228"/>
        <v>0</v>
      </c>
      <c r="M301">
        <f t="shared" si="228"/>
        <v>0</v>
      </c>
      <c r="N301">
        <f t="shared" si="228"/>
        <v>0</v>
      </c>
      <c r="O301">
        <f t="shared" si="228"/>
        <v>0</v>
      </c>
      <c r="P301">
        <f t="shared" si="228"/>
        <v>0</v>
      </c>
      <c r="Q301">
        <f t="shared" si="228"/>
        <v>0</v>
      </c>
      <c r="R301">
        <f t="shared" si="228"/>
        <v>0</v>
      </c>
      <c r="S301">
        <f t="shared" si="228"/>
        <v>0</v>
      </c>
      <c r="T301">
        <f t="shared" si="228"/>
        <v>0</v>
      </c>
      <c r="U301">
        <f t="shared" si="228"/>
        <v>3.2</v>
      </c>
      <c r="V301">
        <f t="shared" si="228"/>
        <v>0</v>
      </c>
      <c r="W301">
        <f t="shared" si="228"/>
        <v>0</v>
      </c>
      <c r="X301">
        <f t="shared" si="200"/>
        <v>18.2</v>
      </c>
    </row>
    <row r="302" spans="1:24" x14ac:dyDescent="0.3">
      <c r="A302" s="33">
        <v>4</v>
      </c>
      <c r="B302" s="32">
        <v>18</v>
      </c>
      <c r="C302" t="s">
        <v>32</v>
      </c>
      <c r="D302">
        <f t="shared" ref="D302:W302" si="229">D$206*D201</f>
        <v>0</v>
      </c>
      <c r="E302">
        <f t="shared" si="229"/>
        <v>0</v>
      </c>
      <c r="F302">
        <f t="shared" si="229"/>
        <v>0</v>
      </c>
      <c r="G302">
        <f t="shared" si="229"/>
        <v>0</v>
      </c>
      <c r="H302">
        <f t="shared" si="229"/>
        <v>0</v>
      </c>
      <c r="I302">
        <f t="shared" si="229"/>
        <v>25</v>
      </c>
      <c r="J302">
        <f t="shared" si="229"/>
        <v>0</v>
      </c>
      <c r="K302">
        <f t="shared" si="229"/>
        <v>0</v>
      </c>
      <c r="L302">
        <f t="shared" si="229"/>
        <v>0</v>
      </c>
      <c r="M302">
        <f t="shared" si="229"/>
        <v>0</v>
      </c>
      <c r="N302">
        <f t="shared" si="229"/>
        <v>0</v>
      </c>
      <c r="O302">
        <f t="shared" si="229"/>
        <v>0</v>
      </c>
      <c r="P302">
        <f t="shared" si="229"/>
        <v>0</v>
      </c>
      <c r="Q302">
        <f t="shared" si="229"/>
        <v>0</v>
      </c>
      <c r="R302">
        <f t="shared" si="229"/>
        <v>0</v>
      </c>
      <c r="S302">
        <f t="shared" si="229"/>
        <v>0</v>
      </c>
      <c r="T302">
        <f t="shared" si="229"/>
        <v>0</v>
      </c>
      <c r="U302">
        <f t="shared" si="229"/>
        <v>3.2</v>
      </c>
      <c r="V302">
        <f t="shared" si="229"/>
        <v>0</v>
      </c>
      <c r="W302">
        <f t="shared" si="229"/>
        <v>10</v>
      </c>
      <c r="X302">
        <f t="shared" si="200"/>
        <v>38.200000000000003</v>
      </c>
    </row>
  </sheetData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"/>
  <sheetViews>
    <sheetView workbookViewId="0">
      <selection activeCell="AG41" sqref="AG41"/>
    </sheetView>
  </sheetViews>
  <sheetFormatPr baseColWidth="10" defaultRowHeight="16.5" x14ac:dyDescent="0.3"/>
  <cols>
    <col min="1" max="1" width="8" style="1" bestFit="1" customWidth="1"/>
    <col min="2" max="2" width="6.42578125" style="1" bestFit="1" customWidth="1"/>
    <col min="3" max="3" width="8.42578125" style="1" bestFit="1" customWidth="1"/>
    <col min="4" max="4" width="9.85546875" style="1" bestFit="1" customWidth="1"/>
    <col min="5" max="5" width="12.85546875" style="1" bestFit="1" customWidth="1"/>
    <col min="6" max="6" width="15.28515625" style="1" bestFit="1" customWidth="1"/>
    <col min="7" max="7" width="14.7109375" style="1" bestFit="1" customWidth="1"/>
    <col min="8" max="8" width="11.85546875" style="1" bestFit="1" customWidth="1"/>
    <col min="9" max="9" width="13.42578125" style="1" bestFit="1" customWidth="1"/>
    <col min="10" max="10" width="14.5703125" style="1" bestFit="1" customWidth="1"/>
    <col min="11" max="11" width="10.5703125" style="1" bestFit="1" customWidth="1"/>
    <col min="12" max="12" width="12.140625" style="1" bestFit="1" customWidth="1"/>
    <col min="13" max="13" width="8.42578125" style="1" bestFit="1" customWidth="1"/>
    <col min="14" max="14" width="8.85546875" style="1" bestFit="1" customWidth="1"/>
    <col min="15" max="15" width="8.7109375" style="1" bestFit="1" customWidth="1"/>
    <col min="16" max="16" width="15.140625" style="1" bestFit="1" customWidth="1"/>
    <col min="17" max="17" width="13.42578125" style="1" bestFit="1" customWidth="1"/>
    <col min="18" max="18" width="11" style="1" bestFit="1" customWidth="1"/>
    <col min="19" max="19" width="15.28515625" style="1" bestFit="1" customWidth="1"/>
    <col min="20" max="20" width="11.85546875" style="1" bestFit="1" customWidth="1"/>
    <col min="21" max="21" width="12" style="1" bestFit="1" customWidth="1"/>
    <col min="22" max="22" width="12.42578125" style="1" bestFit="1" customWidth="1"/>
    <col min="23" max="23" width="11.85546875" style="1" bestFit="1" customWidth="1"/>
    <col min="24" max="24" width="11.28515625" style="1" bestFit="1" customWidth="1"/>
    <col min="25" max="25" width="10.85546875" style="1" bestFit="1" customWidth="1"/>
    <col min="26" max="27" width="13.7109375" style="1" bestFit="1" customWidth="1"/>
    <col min="28" max="28" width="12.5703125" style="1" bestFit="1" customWidth="1"/>
    <col min="29" max="29" width="12.7109375" style="1" bestFit="1" customWidth="1"/>
    <col min="30" max="30" width="8.28515625" style="1" bestFit="1" customWidth="1"/>
    <col min="31" max="31" width="9.7109375" style="1" bestFit="1" customWidth="1"/>
    <col min="32" max="32" width="8.140625" style="1" bestFit="1" customWidth="1"/>
    <col min="33" max="34" width="8.28515625" style="1" bestFit="1" customWidth="1"/>
    <col min="35" max="35" width="4" style="1" bestFit="1" customWidth="1"/>
    <col min="36" max="39" width="12" style="1" bestFit="1" customWidth="1"/>
    <col min="40" max="40" width="13" style="1" bestFit="1" customWidth="1"/>
    <col min="41" max="46" width="12" style="1" bestFit="1" customWidth="1"/>
    <col min="47" max="16384" width="11.42578125" style="1"/>
  </cols>
  <sheetData>
    <row r="1" spans="1:46" x14ac:dyDescent="0.3">
      <c r="A1" s="1" t="str">
        <f>AbundancePivot!A7</f>
        <v>samcam</v>
      </c>
      <c r="B1" s="1" t="str">
        <f>AbundancePivot!B7</f>
        <v>field.ID</v>
      </c>
      <c r="C1" s="1" t="str">
        <f>AbundancePivot!C7</f>
        <v>field</v>
      </c>
      <c r="D1" s="1" t="str">
        <f>AbundancePivot!D7</f>
        <v>Anguinidae</v>
      </c>
      <c r="E1" s="1" t="str">
        <f>AbundancePivot!E7</f>
        <v>Aphelenchidae</v>
      </c>
      <c r="F1" s="1" t="str">
        <f>AbundancePivot!F7</f>
        <v>Aphelenchoididae</v>
      </c>
      <c r="G1" s="1" t="str">
        <f>AbundancePivot!G7</f>
        <v>Diphterophoridae</v>
      </c>
      <c r="H1" s="1" t="str">
        <f>AbundancePivot!H7</f>
        <v>Leptonchidae</v>
      </c>
      <c r="I1" s="1" t="str">
        <f>AbundancePivot!J7</f>
        <v>Diplogasteridae</v>
      </c>
      <c r="J1" s="1" t="str">
        <f>AbundancePivot!K7</f>
        <v>Panagrolaimidae</v>
      </c>
      <c r="K1" s="1" t="str">
        <f>AbundancePivot!L7</f>
        <v>Rhabditidae</v>
      </c>
      <c r="L1" s="1" t="str">
        <f>AbundancePivot!M7</f>
        <v>Cephalobidae</v>
      </c>
      <c r="M1" s="1" t="str">
        <f>AbundancePivot!N7</f>
        <v>Plectidae</v>
      </c>
      <c r="N1" s="1" t="str">
        <f>AbundancePivot!O7</f>
        <v>Alaimidae</v>
      </c>
      <c r="O1" s="1" t="str">
        <f>AbundancePivot!Q7</f>
        <v>Nordiidae</v>
      </c>
      <c r="P1" s="1" t="str">
        <f>AbundancePivot!R7</f>
        <v>Qudsianematidae</v>
      </c>
      <c r="Q1" s="1" t="str">
        <f>AbundancePivot!S7</f>
        <v>Aporcelaimidae</v>
      </c>
      <c r="R1" s="1" t="str">
        <f>AbundancePivot!T7</f>
        <v>Belondiridae</v>
      </c>
      <c r="S1" s="1" t="str">
        <f>AbundancePivot!U7</f>
        <v>Thornenematidae</v>
      </c>
      <c r="T1" s="1" t="str">
        <f>AbundancePivot!W7</f>
        <v>Anatonchidae</v>
      </c>
      <c r="U1" s="1" t="str">
        <f>AbundancePivot!X7</f>
        <v>Mononchidae</v>
      </c>
      <c r="V1" s="1" t="str">
        <f>AbundancePivot!Y7</f>
        <v>Discolaimidae</v>
      </c>
      <c r="W1" s="1" t="str">
        <f>AbundancePivot!Z7</f>
        <v>Nygolaimidae</v>
      </c>
      <c r="X1" s="1" t="str">
        <f>AbundancePivot!AC7</f>
        <v>Psilenchidae</v>
      </c>
      <c r="Y1" s="1" t="str">
        <f>AbundancePivot!AD7</f>
        <v>Tylenchidae</v>
      </c>
      <c r="Z1" s="1" t="str">
        <f>AbundancePivot!AE7</f>
        <v>Criconematidae</v>
      </c>
      <c r="AA1" s="1" t="str">
        <f>AbundancePivot!AF7</f>
        <v>Telotylenchidae</v>
      </c>
      <c r="AB1" s="1" t="str">
        <f>AbundancePivot!AG7</f>
        <v>Hoplolaimidae</v>
      </c>
      <c r="AC1" s="1" t="str">
        <f>AbundancePivot!AH7</f>
        <v>Pratylenchidae</v>
      </c>
      <c r="AD1" s="1" t="s">
        <v>191</v>
      </c>
      <c r="AE1" s="1" t="s">
        <v>187</v>
      </c>
      <c r="AF1" s="1" t="s">
        <v>188</v>
      </c>
      <c r="AG1" s="1" t="s">
        <v>190</v>
      </c>
      <c r="AH1" s="1" t="s">
        <v>189</v>
      </c>
      <c r="AI1" s="1" t="s">
        <v>219</v>
      </c>
      <c r="AJ1" s="1" t="str">
        <f>AbundancePivot!AM4</f>
        <v>MI</v>
      </c>
      <c r="AK1" s="1" t="str">
        <f>AbundancePivot!AN4</f>
        <v>MI2-5</v>
      </c>
      <c r="AL1" s="1" t="str">
        <f>AbundancePivot!AO4</f>
        <v>PPI</v>
      </c>
      <c r="AM1" s="1" t="str">
        <f>AbundancePivot!AP4</f>
        <v>summedMI</v>
      </c>
      <c r="AN1" s="1" t="str">
        <f>AbundancePivot!AQ4</f>
        <v>summedMI2-5</v>
      </c>
      <c r="AO1" s="1" t="str">
        <f>AbundancePivot!AR4</f>
        <v>PPI/MI</v>
      </c>
      <c r="AP1" s="1" t="str">
        <f>AbundancePivot!AT4</f>
        <v>BI</v>
      </c>
      <c r="AQ1" s="1" t="str">
        <f>AbundancePivot!AU4</f>
        <v>EI</v>
      </c>
      <c r="AR1" s="1" t="str">
        <f>AbundancePivot!AV4</f>
        <v>SI</v>
      </c>
      <c r="AS1" s="1" t="str">
        <f>AbundancePivot!AW4</f>
        <v>CI</v>
      </c>
      <c r="AT1" s="1" t="str">
        <f>AbundancePivot!AX4</f>
        <v>NCR</v>
      </c>
    </row>
    <row r="2" spans="1:46" x14ac:dyDescent="0.3">
      <c r="A2" s="1">
        <f>AbundancePivot!A8</f>
        <v>2</v>
      </c>
      <c r="B2" s="1">
        <f>AbundancePivot!B8</f>
        <v>1</v>
      </c>
      <c r="C2" s="1" t="str">
        <f>AbundancePivot!C8</f>
        <v>DO2004</v>
      </c>
      <c r="D2" s="1">
        <f>AbundancePivot!D8</f>
        <v>0</v>
      </c>
      <c r="E2" s="1">
        <f>AbundancePivot!E8</f>
        <v>2</v>
      </c>
      <c r="F2" s="1">
        <f>AbundancePivot!F8</f>
        <v>1</v>
      </c>
      <c r="G2" s="1">
        <f>AbundancePivot!G8</f>
        <v>1</v>
      </c>
      <c r="H2" s="1">
        <f>AbundancePivot!H8</f>
        <v>2</v>
      </c>
      <c r="I2" s="1">
        <f>AbundancePivot!J8</f>
        <v>0</v>
      </c>
      <c r="J2" s="1">
        <f>AbundancePivot!K8</f>
        <v>1</v>
      </c>
      <c r="K2" s="1">
        <f>AbundancePivot!L8</f>
        <v>0</v>
      </c>
      <c r="L2" s="1">
        <f>AbundancePivot!M8</f>
        <v>7</v>
      </c>
      <c r="M2" s="1">
        <f>AbundancePivot!N8</f>
        <v>0</v>
      </c>
      <c r="N2" s="1">
        <f>AbundancePivot!O8</f>
        <v>0</v>
      </c>
      <c r="O2" s="1">
        <f>AbundancePivot!Q8</f>
        <v>0</v>
      </c>
      <c r="P2" s="1">
        <f>AbundancePivot!R8</f>
        <v>1</v>
      </c>
      <c r="Q2" s="1">
        <f>AbundancePivot!S8</f>
        <v>0</v>
      </c>
      <c r="R2" s="1">
        <f>AbundancePivot!T8</f>
        <v>0</v>
      </c>
      <c r="S2" s="1">
        <f>AbundancePivot!U8</f>
        <v>1</v>
      </c>
      <c r="T2" s="1">
        <f>AbundancePivot!W8</f>
        <v>0</v>
      </c>
      <c r="U2" s="1">
        <f>AbundancePivot!X8</f>
        <v>1</v>
      </c>
      <c r="V2" s="1">
        <f>AbundancePivot!Y8</f>
        <v>0</v>
      </c>
      <c r="W2" s="1">
        <f>AbundancePivot!Z8</f>
        <v>0</v>
      </c>
      <c r="X2" s="1">
        <f>AbundancePivot!AC8</f>
        <v>3</v>
      </c>
      <c r="Y2" s="1">
        <f>AbundancePivot!AD8</f>
        <v>7</v>
      </c>
      <c r="Z2" s="1">
        <f>AbundancePivot!AE8</f>
        <v>0</v>
      </c>
      <c r="AA2" s="1">
        <f>AbundancePivot!AF8</f>
        <v>0</v>
      </c>
      <c r="AB2" s="1">
        <f>AbundancePivot!AG8</f>
        <v>72</v>
      </c>
      <c r="AC2" s="1">
        <f>AbundancePivot!AH8</f>
        <v>0</v>
      </c>
      <c r="AD2" s="1">
        <f>AbundancePivot!AA8</f>
        <v>1</v>
      </c>
      <c r="AE2" s="1">
        <f>AbundancePivot!P8</f>
        <v>8</v>
      </c>
      <c r="AF2" s="1">
        <f>AbundancePivot!I8</f>
        <v>6</v>
      </c>
      <c r="AG2" s="1">
        <f>AbundancePivot!AI8</f>
        <v>82</v>
      </c>
      <c r="AH2" s="1">
        <f>AbundancePivot!V8</f>
        <v>2</v>
      </c>
      <c r="AI2" s="1">
        <f>AbundancePivot!AK8</f>
        <v>99</v>
      </c>
      <c r="AJ2" s="22">
        <f>AbundancePivot!AM8</f>
        <v>2.6470588235294117</v>
      </c>
      <c r="AK2" s="22">
        <f>AbundancePivot!AN8</f>
        <v>2.75</v>
      </c>
      <c r="AL2" s="22">
        <f>AbundancePivot!AO8</f>
        <v>2.8780487804878048</v>
      </c>
      <c r="AM2" s="22">
        <f>AbundancePivot!AP8</f>
        <v>2.8383838383838382</v>
      </c>
      <c r="AN2" s="22">
        <f>AbundancePivot!AQ8</f>
        <v>2.8571428571428568</v>
      </c>
      <c r="AO2" s="22">
        <f>AbundancePivot!AR8</f>
        <v>1.0872628726287263</v>
      </c>
      <c r="AP2" s="22">
        <f>AbundancePivot!AT8</f>
        <v>24.096385542168672</v>
      </c>
      <c r="AQ2" s="22">
        <f>AbundancePivot!AU8</f>
        <v>41.17647058823529</v>
      </c>
      <c r="AR2" s="22">
        <f>AbundancePivot!AV8</f>
        <v>71.014492753623188</v>
      </c>
      <c r="AS2" s="22">
        <f>AbundancePivot!AW8</f>
        <v>42.857142857142861</v>
      </c>
      <c r="AT2" s="22">
        <f>AbundancePivot!AX8</f>
        <v>0.42857142857142855</v>
      </c>
    </row>
    <row r="3" spans="1:46" x14ac:dyDescent="0.3">
      <c r="A3" s="1">
        <f>AbundancePivot!A9</f>
        <v>2</v>
      </c>
      <c r="B3" s="1">
        <f>AbundancePivot!B9</f>
        <v>2</v>
      </c>
      <c r="C3" s="1" t="str">
        <f>AbundancePivot!C9</f>
        <v>HE2004</v>
      </c>
      <c r="D3" s="1">
        <f>AbundancePivot!D9</f>
        <v>0</v>
      </c>
      <c r="E3" s="1">
        <f>AbundancePivot!E9</f>
        <v>1</v>
      </c>
      <c r="F3" s="1">
        <f>AbundancePivot!F9</f>
        <v>1</v>
      </c>
      <c r="G3" s="1">
        <f>AbundancePivot!G9</f>
        <v>0</v>
      </c>
      <c r="H3" s="1">
        <f>AbundancePivot!H9</f>
        <v>0</v>
      </c>
      <c r="I3" s="1">
        <f>AbundancePivot!J9</f>
        <v>0</v>
      </c>
      <c r="J3" s="1">
        <f>AbundancePivot!K9</f>
        <v>1</v>
      </c>
      <c r="K3" s="1">
        <f>AbundancePivot!L9</f>
        <v>0</v>
      </c>
      <c r="L3" s="1">
        <f>AbundancePivot!M9</f>
        <v>9</v>
      </c>
      <c r="M3" s="1">
        <f>AbundancePivot!N9</f>
        <v>1</v>
      </c>
      <c r="N3" s="1">
        <f>AbundancePivot!O9</f>
        <v>0</v>
      </c>
      <c r="O3" s="1">
        <f>AbundancePivot!Q9</f>
        <v>0</v>
      </c>
      <c r="P3" s="1">
        <f>AbundancePivot!R9</f>
        <v>0</v>
      </c>
      <c r="Q3" s="1">
        <f>AbundancePivot!S9</f>
        <v>0</v>
      </c>
      <c r="R3" s="1">
        <f>AbundancePivot!T9</f>
        <v>0</v>
      </c>
      <c r="S3" s="1">
        <f>AbundancePivot!U9</f>
        <v>5</v>
      </c>
      <c r="T3" s="1">
        <f>AbundancePivot!W9</f>
        <v>0</v>
      </c>
      <c r="U3" s="1">
        <f>AbundancePivot!X9</f>
        <v>0</v>
      </c>
      <c r="V3" s="1">
        <f>AbundancePivot!Y9</f>
        <v>0</v>
      </c>
      <c r="W3" s="1">
        <f>AbundancePivot!Z9</f>
        <v>0</v>
      </c>
      <c r="X3" s="1">
        <f>AbundancePivot!AC9</f>
        <v>0</v>
      </c>
      <c r="Y3" s="1">
        <f>AbundancePivot!AD9</f>
        <v>2</v>
      </c>
      <c r="Z3" s="1">
        <f>AbundancePivot!AE9</f>
        <v>0</v>
      </c>
      <c r="AA3" s="1">
        <f>AbundancePivot!AF9</f>
        <v>1</v>
      </c>
      <c r="AB3" s="1">
        <f>AbundancePivot!AG9</f>
        <v>76</v>
      </c>
      <c r="AC3" s="1">
        <f>AbundancePivot!AH9</f>
        <v>0</v>
      </c>
      <c r="AD3" s="1">
        <f>AbundancePivot!AA9</f>
        <v>0</v>
      </c>
      <c r="AE3" s="1">
        <f>AbundancePivot!P9</f>
        <v>11</v>
      </c>
      <c r="AF3" s="1">
        <f>AbundancePivot!I9</f>
        <v>2</v>
      </c>
      <c r="AG3" s="1">
        <f>AbundancePivot!AI9</f>
        <v>79</v>
      </c>
      <c r="AH3" s="1">
        <f>AbundancePivot!V9</f>
        <v>5</v>
      </c>
      <c r="AI3" s="1">
        <f>AbundancePivot!AK9</f>
        <v>97</v>
      </c>
      <c r="AJ3" s="22">
        <f>AbundancePivot!AM9</f>
        <v>2.7777777777777777</v>
      </c>
      <c r="AK3" s="22">
        <f>AbundancePivot!AN9</f>
        <v>2.882352941176471</v>
      </c>
      <c r="AL3" s="22">
        <f>AbundancePivot!AO9</f>
        <v>2.9746835443037973</v>
      </c>
      <c r="AM3" s="22">
        <f>AbundancePivot!AP9</f>
        <v>2.9381443298969074</v>
      </c>
      <c r="AN3" s="22">
        <f>AbundancePivot!AQ9</f>
        <v>2.9583333333333335</v>
      </c>
      <c r="AO3" s="22">
        <f>AbundancePivot!AR9</f>
        <v>1.070886075949367</v>
      </c>
      <c r="AP3" s="22">
        <f>AbundancePivot!AT9</f>
        <v>24.365482233502537</v>
      </c>
      <c r="AQ3" s="22">
        <f>AbundancePivot!AU9</f>
        <v>33.333333333333336</v>
      </c>
      <c r="AR3" s="22">
        <f>AbundancePivot!AV9</f>
        <v>72.25433526011561</v>
      </c>
      <c r="AS3" s="22">
        <f>AbundancePivot!AW9</f>
        <v>33.333333333333329</v>
      </c>
      <c r="AT3" s="22">
        <f>AbundancePivot!AX9</f>
        <v>0.15384615384615385</v>
      </c>
    </row>
    <row r="4" spans="1:46" x14ac:dyDescent="0.3">
      <c r="A4" s="1">
        <f>AbundancePivot!A10</f>
        <v>2</v>
      </c>
      <c r="B4" s="1">
        <f>AbundancePivot!B10</f>
        <v>3</v>
      </c>
      <c r="C4" s="1" t="str">
        <f>AbundancePivot!C10</f>
        <v>DO2005</v>
      </c>
      <c r="D4" s="1">
        <f>AbundancePivot!D10</f>
        <v>0</v>
      </c>
      <c r="E4" s="1">
        <f>AbundancePivot!E10</f>
        <v>3</v>
      </c>
      <c r="F4" s="1">
        <f>AbundancePivot!F10</f>
        <v>1</v>
      </c>
      <c r="G4" s="1">
        <f>AbundancePivot!G10</f>
        <v>0</v>
      </c>
      <c r="H4" s="1">
        <f>AbundancePivot!H10</f>
        <v>0</v>
      </c>
      <c r="I4" s="1">
        <f>AbundancePivot!J10</f>
        <v>0</v>
      </c>
      <c r="J4" s="1">
        <f>AbundancePivot!K10</f>
        <v>7</v>
      </c>
      <c r="K4" s="1">
        <f>AbundancePivot!L10</f>
        <v>5</v>
      </c>
      <c r="L4" s="1">
        <f>AbundancePivot!M10</f>
        <v>8</v>
      </c>
      <c r="M4" s="1">
        <f>AbundancePivot!N10</f>
        <v>0</v>
      </c>
      <c r="N4" s="1">
        <f>AbundancePivot!O10</f>
        <v>0</v>
      </c>
      <c r="O4" s="1">
        <f>AbundancePivot!Q10</f>
        <v>0</v>
      </c>
      <c r="P4" s="1">
        <f>AbundancePivot!R10</f>
        <v>1</v>
      </c>
      <c r="Q4" s="1">
        <f>AbundancePivot!S10</f>
        <v>0</v>
      </c>
      <c r="R4" s="1">
        <f>AbundancePivot!T10</f>
        <v>0</v>
      </c>
      <c r="S4" s="1">
        <f>AbundancePivot!U10</f>
        <v>0</v>
      </c>
      <c r="T4" s="1">
        <f>AbundancePivot!W10</f>
        <v>0</v>
      </c>
      <c r="U4" s="1">
        <f>AbundancePivot!X10</f>
        <v>0</v>
      </c>
      <c r="V4" s="1">
        <f>AbundancePivot!Y10</f>
        <v>0</v>
      </c>
      <c r="W4" s="1">
        <f>AbundancePivot!Z10</f>
        <v>0</v>
      </c>
      <c r="X4" s="1">
        <f>AbundancePivot!AC10</f>
        <v>0</v>
      </c>
      <c r="Y4" s="1">
        <f>AbundancePivot!AD10</f>
        <v>12</v>
      </c>
      <c r="Z4" s="1">
        <f>AbundancePivot!AE10</f>
        <v>0</v>
      </c>
      <c r="AA4" s="1">
        <f>AbundancePivot!AF10</f>
        <v>0</v>
      </c>
      <c r="AB4" s="1">
        <f>AbundancePivot!AG10</f>
        <v>63</v>
      </c>
      <c r="AC4" s="1">
        <f>AbundancePivot!AH10</f>
        <v>0</v>
      </c>
      <c r="AD4" s="1">
        <f>AbundancePivot!AA10</f>
        <v>0</v>
      </c>
      <c r="AE4" s="1">
        <f>AbundancePivot!P10</f>
        <v>20</v>
      </c>
      <c r="AF4" s="1">
        <f>AbundancePivot!I10</f>
        <v>4</v>
      </c>
      <c r="AG4" s="1">
        <f>AbundancePivot!AI10</f>
        <v>75</v>
      </c>
      <c r="AH4" s="1">
        <f>AbundancePivot!V10</f>
        <v>1</v>
      </c>
      <c r="AI4" s="1">
        <f>AbundancePivot!AK10</f>
        <v>100</v>
      </c>
      <c r="AJ4" s="22">
        <f>AbundancePivot!AM10</f>
        <v>1.5999999999999999</v>
      </c>
      <c r="AK4" s="22">
        <f>AbundancePivot!AN10</f>
        <v>2.1538461538461542</v>
      </c>
      <c r="AL4" s="22">
        <f>AbundancePivot!AO10</f>
        <v>2.84</v>
      </c>
      <c r="AM4" s="22">
        <f>AbundancePivot!AP10</f>
        <v>2.5299999999999998</v>
      </c>
      <c r="AN4" s="22">
        <f>AbundancePivot!AQ10</f>
        <v>2.7386363636363638</v>
      </c>
      <c r="AO4" s="22">
        <f>AbundancePivot!AR10</f>
        <v>1.7750000000000001</v>
      </c>
      <c r="AP4" s="22">
        <f>AbundancePivot!AT10</f>
        <v>17.647058823529413</v>
      </c>
      <c r="AQ4" s="22">
        <f>AbundancePivot!AU10</f>
        <v>81.25</v>
      </c>
      <c r="AR4" s="22">
        <f>AbundancePivot!AV10</f>
        <v>25</v>
      </c>
      <c r="AS4" s="22">
        <f>AbundancePivot!AW10</f>
        <v>7.6923076923076916</v>
      </c>
      <c r="AT4" s="22">
        <f>AbundancePivot!AX10</f>
        <v>0.16666666666666666</v>
      </c>
    </row>
    <row r="5" spans="1:46" x14ac:dyDescent="0.3">
      <c r="A5" s="1">
        <f>AbundancePivot!A11</f>
        <v>2</v>
      </c>
      <c r="B5" s="1">
        <f>AbundancePivot!B11</f>
        <v>4</v>
      </c>
      <c r="C5" s="1" t="str">
        <f>AbundancePivot!C11</f>
        <v>DO2007</v>
      </c>
      <c r="D5" s="1">
        <f>AbundancePivot!D11</f>
        <v>0</v>
      </c>
      <c r="E5" s="1">
        <f>AbundancePivot!E11</f>
        <v>0</v>
      </c>
      <c r="F5" s="1">
        <f>AbundancePivot!F11</f>
        <v>9</v>
      </c>
      <c r="G5" s="1">
        <f>AbundancePivot!G11</f>
        <v>0</v>
      </c>
      <c r="H5" s="1">
        <f>AbundancePivot!H11</f>
        <v>0</v>
      </c>
      <c r="I5" s="1">
        <f>AbundancePivot!J11</f>
        <v>0</v>
      </c>
      <c r="J5" s="1">
        <f>AbundancePivot!K11</f>
        <v>2</v>
      </c>
      <c r="K5" s="1">
        <f>AbundancePivot!L11</f>
        <v>2</v>
      </c>
      <c r="L5" s="1">
        <f>AbundancePivot!M11</f>
        <v>15</v>
      </c>
      <c r="M5" s="1">
        <f>AbundancePivot!N11</f>
        <v>1</v>
      </c>
      <c r="N5" s="1">
        <f>AbundancePivot!O11</f>
        <v>0</v>
      </c>
      <c r="O5" s="1">
        <f>AbundancePivot!Q11</f>
        <v>0</v>
      </c>
      <c r="P5" s="1">
        <f>AbundancePivot!R11</f>
        <v>0</v>
      </c>
      <c r="Q5" s="1">
        <f>AbundancePivot!S11</f>
        <v>1</v>
      </c>
      <c r="R5" s="1">
        <f>AbundancePivot!T11</f>
        <v>0</v>
      </c>
      <c r="S5" s="1">
        <f>AbundancePivot!U11</f>
        <v>1</v>
      </c>
      <c r="T5" s="1">
        <f>AbundancePivot!W11</f>
        <v>0</v>
      </c>
      <c r="U5" s="1">
        <f>AbundancePivot!X11</f>
        <v>3</v>
      </c>
      <c r="V5" s="1">
        <f>AbundancePivot!Y11</f>
        <v>0</v>
      </c>
      <c r="W5" s="1">
        <f>AbundancePivot!Z11</f>
        <v>0</v>
      </c>
      <c r="X5" s="1">
        <f>AbundancePivot!AC11</f>
        <v>0</v>
      </c>
      <c r="Y5" s="1">
        <f>AbundancePivot!AD11</f>
        <v>46</v>
      </c>
      <c r="Z5" s="1">
        <f>AbundancePivot!AE11</f>
        <v>0</v>
      </c>
      <c r="AA5" s="1">
        <f>AbundancePivot!AF11</f>
        <v>18</v>
      </c>
      <c r="AB5" s="1">
        <f>AbundancePivot!AG11</f>
        <v>0</v>
      </c>
      <c r="AC5" s="1">
        <f>AbundancePivot!AH11</f>
        <v>1</v>
      </c>
      <c r="AD5" s="1">
        <f>AbundancePivot!AA11</f>
        <v>3</v>
      </c>
      <c r="AE5" s="1">
        <f>AbundancePivot!P11</f>
        <v>20</v>
      </c>
      <c r="AF5" s="1">
        <f>AbundancePivot!I11</f>
        <v>9</v>
      </c>
      <c r="AG5" s="1">
        <f>AbundancePivot!AI11</f>
        <v>65</v>
      </c>
      <c r="AH5" s="1">
        <f>AbundancePivot!V11</f>
        <v>2</v>
      </c>
      <c r="AI5" s="1">
        <f>AbundancePivot!AK11</f>
        <v>99</v>
      </c>
      <c r="AJ5" s="22">
        <f>AbundancePivot!AM11</f>
        <v>2.2352941176470584</v>
      </c>
      <c r="AK5" s="22">
        <f>AbundancePivot!AN11</f>
        <v>2.4</v>
      </c>
      <c r="AL5" s="22">
        <f>AbundancePivot!AO11</f>
        <v>2.2923076923076922</v>
      </c>
      <c r="AM5" s="22">
        <f>AbundancePivot!AP11</f>
        <v>2.2727272727272725</v>
      </c>
      <c r="AN5" s="22">
        <f>AbundancePivot!AQ11</f>
        <v>2.3263157894736843</v>
      </c>
      <c r="AO5" s="22">
        <f>AbundancePivot!AR11</f>
        <v>1.025506072874494</v>
      </c>
      <c r="AP5" s="22">
        <f>AbundancePivot!AT11</f>
        <v>33.557046979865774</v>
      </c>
      <c r="AQ5" s="22">
        <f>AbundancePivot!AU11</f>
        <v>50</v>
      </c>
      <c r="AR5" s="22">
        <f>AbundancePivot!AV11</f>
        <v>49.494949494949502</v>
      </c>
      <c r="AS5" s="22">
        <f>AbundancePivot!AW11</f>
        <v>36</v>
      </c>
      <c r="AT5" s="22">
        <f>AbundancePivot!AX11</f>
        <v>0.31034482758620691</v>
      </c>
    </row>
    <row r="6" spans="1:46" x14ac:dyDescent="0.3">
      <c r="A6" s="1">
        <f>AbundancePivot!A12</f>
        <v>2</v>
      </c>
      <c r="B6" s="1">
        <f>AbundancePivot!B12</f>
        <v>5</v>
      </c>
      <c r="C6" s="1" t="str">
        <f>AbundancePivot!C12</f>
        <v>EF2007</v>
      </c>
      <c r="D6" s="1">
        <f>AbundancePivot!D12</f>
        <v>0</v>
      </c>
      <c r="E6" s="1">
        <f>AbundancePivot!E12</f>
        <v>5</v>
      </c>
      <c r="F6" s="1">
        <f>AbundancePivot!F12</f>
        <v>3</v>
      </c>
      <c r="G6" s="1">
        <f>AbundancePivot!G12</f>
        <v>0</v>
      </c>
      <c r="H6" s="1">
        <f>AbundancePivot!H12</f>
        <v>0</v>
      </c>
      <c r="I6" s="1">
        <f>AbundancePivot!J12</f>
        <v>0</v>
      </c>
      <c r="J6" s="1">
        <f>AbundancePivot!K12</f>
        <v>0</v>
      </c>
      <c r="K6" s="1">
        <f>AbundancePivot!L12</f>
        <v>13</v>
      </c>
      <c r="L6" s="1">
        <f>AbundancePivot!M12</f>
        <v>18</v>
      </c>
      <c r="M6" s="1">
        <f>AbundancePivot!N12</f>
        <v>1</v>
      </c>
      <c r="N6" s="1">
        <f>AbundancePivot!O12</f>
        <v>0</v>
      </c>
      <c r="O6" s="1">
        <f>AbundancePivot!Q12</f>
        <v>0</v>
      </c>
      <c r="P6" s="1">
        <f>AbundancePivot!R12</f>
        <v>4</v>
      </c>
      <c r="Q6" s="1">
        <f>AbundancePivot!S12</f>
        <v>1</v>
      </c>
      <c r="R6" s="1">
        <f>AbundancePivot!T12</f>
        <v>0</v>
      </c>
      <c r="S6" s="1">
        <f>AbundancePivot!U12</f>
        <v>0</v>
      </c>
      <c r="T6" s="1">
        <f>AbundancePivot!W12</f>
        <v>0</v>
      </c>
      <c r="U6" s="1">
        <f>AbundancePivot!X12</f>
        <v>1</v>
      </c>
      <c r="V6" s="1">
        <f>AbundancePivot!Y12</f>
        <v>0</v>
      </c>
      <c r="W6" s="1">
        <f>AbundancePivot!Z12</f>
        <v>0</v>
      </c>
      <c r="X6" s="1">
        <f>AbundancePivot!AC12</f>
        <v>0</v>
      </c>
      <c r="Y6" s="1">
        <f>AbundancePivot!AD12</f>
        <v>52</v>
      </c>
      <c r="Z6" s="1">
        <f>AbundancePivot!AE12</f>
        <v>0</v>
      </c>
      <c r="AA6" s="1">
        <f>AbundancePivot!AF12</f>
        <v>1</v>
      </c>
      <c r="AB6" s="1">
        <f>AbundancePivot!AG12</f>
        <v>1</v>
      </c>
      <c r="AC6" s="1">
        <f>AbundancePivot!AH12</f>
        <v>0</v>
      </c>
      <c r="AD6" s="1">
        <f>AbundancePivot!AA12</f>
        <v>1</v>
      </c>
      <c r="AE6" s="1">
        <f>AbundancePivot!P12</f>
        <v>32</v>
      </c>
      <c r="AF6" s="1">
        <f>AbundancePivot!I12</f>
        <v>8</v>
      </c>
      <c r="AG6" s="1">
        <f>AbundancePivot!AI12</f>
        <v>54</v>
      </c>
      <c r="AH6" s="1">
        <f>AbundancePivot!V12</f>
        <v>5</v>
      </c>
      <c r="AI6" s="1">
        <f>AbundancePivot!AK12</f>
        <v>100</v>
      </c>
      <c r="AJ6" s="22">
        <f>AbundancePivot!AM12</f>
        <v>2</v>
      </c>
      <c r="AK6" s="22">
        <f>AbundancePivot!AN12</f>
        <v>2.3939393939393936</v>
      </c>
      <c r="AL6" s="22">
        <f>AbundancePivot!AO12</f>
        <v>2.0370370370370368</v>
      </c>
      <c r="AM6" s="22">
        <f>AbundancePivot!AP12</f>
        <v>2.02</v>
      </c>
      <c r="AN6" s="22">
        <f>AbundancePivot!AQ12</f>
        <v>2.172413793103448</v>
      </c>
      <c r="AO6" s="22">
        <f>AbundancePivot!AR12</f>
        <v>1.0185185185185184</v>
      </c>
      <c r="AP6" s="22">
        <f>AbundancePivot!AT12</f>
        <v>23.841059602649008</v>
      </c>
      <c r="AQ6" s="22">
        <f>AbundancePivot!AU12</f>
        <v>68.965517241379317</v>
      </c>
      <c r="AR6" s="22">
        <f>AbundancePivot!AV12</f>
        <v>49.29577464788732</v>
      </c>
      <c r="AS6" s="22">
        <f>AbundancePivot!AW12</f>
        <v>13.333333333333334</v>
      </c>
      <c r="AT6" s="22">
        <f>AbundancePivot!AX12</f>
        <v>0.2</v>
      </c>
    </row>
    <row r="7" spans="1:46" x14ac:dyDescent="0.3">
      <c r="A7" s="1">
        <f>AbundancePivot!A13</f>
        <v>2</v>
      </c>
      <c r="B7" s="1">
        <f>AbundancePivot!B13</f>
        <v>6</v>
      </c>
      <c r="C7" s="1" t="str">
        <f>AbundancePivot!C13</f>
        <v>PA2007</v>
      </c>
      <c r="D7" s="1">
        <f>AbundancePivot!D13</f>
        <v>0</v>
      </c>
      <c r="E7" s="1">
        <f>AbundancePivot!E13</f>
        <v>2</v>
      </c>
      <c r="F7" s="1">
        <f>AbundancePivot!F13</f>
        <v>1</v>
      </c>
      <c r="G7" s="1">
        <f>AbundancePivot!G13</f>
        <v>0</v>
      </c>
      <c r="H7" s="1">
        <f>AbundancePivot!H13</f>
        <v>0</v>
      </c>
      <c r="I7" s="1">
        <f>AbundancePivot!J13</f>
        <v>0</v>
      </c>
      <c r="J7" s="1">
        <f>AbundancePivot!K13</f>
        <v>1</v>
      </c>
      <c r="K7" s="1">
        <f>AbundancePivot!L13</f>
        <v>7</v>
      </c>
      <c r="L7" s="1">
        <f>AbundancePivot!M13</f>
        <v>7</v>
      </c>
      <c r="M7" s="1">
        <f>AbundancePivot!N13</f>
        <v>5</v>
      </c>
      <c r="N7" s="1">
        <f>AbundancePivot!O13</f>
        <v>0</v>
      </c>
      <c r="O7" s="1">
        <f>AbundancePivot!Q13</f>
        <v>0</v>
      </c>
      <c r="P7" s="1">
        <f>AbundancePivot!R13</f>
        <v>0</v>
      </c>
      <c r="Q7" s="1">
        <f>AbundancePivot!S13</f>
        <v>5</v>
      </c>
      <c r="R7" s="1">
        <f>AbundancePivot!T13</f>
        <v>0</v>
      </c>
      <c r="S7" s="1">
        <f>AbundancePivot!U13</f>
        <v>0</v>
      </c>
      <c r="T7" s="1">
        <f>AbundancePivot!W13</f>
        <v>0</v>
      </c>
      <c r="U7" s="1">
        <f>AbundancePivot!X13</f>
        <v>0</v>
      </c>
      <c r="V7" s="1">
        <f>AbundancePivot!Y13</f>
        <v>0</v>
      </c>
      <c r="W7" s="1">
        <f>AbundancePivot!Z13</f>
        <v>0</v>
      </c>
      <c r="X7" s="1">
        <f>AbundancePivot!AC13</f>
        <v>0</v>
      </c>
      <c r="Y7" s="1">
        <f>AbundancePivot!AD13</f>
        <v>1</v>
      </c>
      <c r="Z7" s="1">
        <f>AbundancePivot!AE13</f>
        <v>0</v>
      </c>
      <c r="AA7" s="1">
        <f>AbundancePivot!AF13</f>
        <v>45</v>
      </c>
      <c r="AB7" s="1">
        <f>AbundancePivot!AG13</f>
        <v>26</v>
      </c>
      <c r="AC7" s="1">
        <f>AbundancePivot!AH13</f>
        <v>0</v>
      </c>
      <c r="AD7" s="1">
        <f>AbundancePivot!AA13</f>
        <v>0</v>
      </c>
      <c r="AE7" s="1">
        <f>AbundancePivot!P13</f>
        <v>20</v>
      </c>
      <c r="AF7" s="1">
        <f>AbundancePivot!I13</f>
        <v>3</v>
      </c>
      <c r="AG7" s="1">
        <f>AbundancePivot!AI13</f>
        <v>72</v>
      </c>
      <c r="AH7" s="1">
        <f>AbundancePivot!V13</f>
        <v>5</v>
      </c>
      <c r="AI7" s="1">
        <f>AbundancePivot!AK13</f>
        <v>100</v>
      </c>
      <c r="AJ7" s="22">
        <f>AbundancePivot!AM13</f>
        <v>2.25</v>
      </c>
      <c r="AK7" s="22">
        <f>AbundancePivot!AN13</f>
        <v>2.75</v>
      </c>
      <c r="AL7" s="22">
        <f>AbundancePivot!AO13</f>
        <v>2.9861111111111107</v>
      </c>
      <c r="AM7" s="22">
        <f>AbundancePivot!AP13</f>
        <v>2.7800000000000002</v>
      </c>
      <c r="AN7" s="22">
        <f>AbundancePivot!AQ13</f>
        <v>2.9347826086956523</v>
      </c>
      <c r="AO7" s="22">
        <f>AbundancePivot!AR13</f>
        <v>1.3271604938271604</v>
      </c>
      <c r="AP7" s="22">
        <f>AbundancePivot!AT13</f>
        <v>18.46153846153846</v>
      </c>
      <c r="AQ7" s="22">
        <f>AbundancePivot!AU13</f>
        <v>70.000000000000014</v>
      </c>
      <c r="AR7" s="22">
        <f>AbundancePivot!AV13</f>
        <v>67.567567567567565</v>
      </c>
      <c r="AS7" s="22">
        <f>AbundancePivot!AW13</f>
        <v>8.571428571428573</v>
      </c>
      <c r="AT7" s="22">
        <f>AbundancePivot!AX13</f>
        <v>0.13043478260869565</v>
      </c>
    </row>
    <row r="8" spans="1:46" x14ac:dyDescent="0.3">
      <c r="A8" s="1">
        <f>AbundancePivot!A14</f>
        <v>2</v>
      </c>
      <c r="B8" s="1">
        <f>AbundancePivot!B14</f>
        <v>7</v>
      </c>
      <c r="C8" s="1" t="str">
        <f>AbundancePivot!C14</f>
        <v>DO2009</v>
      </c>
      <c r="D8" s="1">
        <f>AbundancePivot!D14</f>
        <v>0</v>
      </c>
      <c r="E8" s="1">
        <f>AbundancePivot!E14</f>
        <v>4</v>
      </c>
      <c r="F8" s="1">
        <f>AbundancePivot!F14</f>
        <v>12</v>
      </c>
      <c r="G8" s="1">
        <f>AbundancePivot!G14</f>
        <v>0</v>
      </c>
      <c r="H8" s="1">
        <f>AbundancePivot!H14</f>
        <v>0</v>
      </c>
      <c r="I8" s="1">
        <f>AbundancePivot!J14</f>
        <v>0</v>
      </c>
      <c r="J8" s="1">
        <f>AbundancePivot!K14</f>
        <v>22</v>
      </c>
      <c r="K8" s="1">
        <f>AbundancePivot!L14</f>
        <v>4</v>
      </c>
      <c r="L8" s="1">
        <f>AbundancePivot!M14</f>
        <v>26</v>
      </c>
      <c r="M8" s="1">
        <f>AbundancePivot!N14</f>
        <v>2</v>
      </c>
      <c r="N8" s="1">
        <f>AbundancePivot!O14</f>
        <v>0</v>
      </c>
      <c r="O8" s="1">
        <f>AbundancePivot!Q14</f>
        <v>0</v>
      </c>
      <c r="P8" s="1">
        <f>AbundancePivot!R14</f>
        <v>5</v>
      </c>
      <c r="Q8" s="1">
        <f>AbundancePivot!S14</f>
        <v>0</v>
      </c>
      <c r="R8" s="1">
        <f>AbundancePivot!T14</f>
        <v>0</v>
      </c>
      <c r="S8" s="1">
        <f>AbundancePivot!U14</f>
        <v>2</v>
      </c>
      <c r="T8" s="1">
        <f>AbundancePivot!W14</f>
        <v>0</v>
      </c>
      <c r="U8" s="1">
        <f>AbundancePivot!X14</f>
        <v>2</v>
      </c>
      <c r="V8" s="1">
        <f>AbundancePivot!Y14</f>
        <v>0</v>
      </c>
      <c r="W8" s="1">
        <f>AbundancePivot!Z14</f>
        <v>0</v>
      </c>
      <c r="X8" s="1">
        <f>AbundancePivot!AC14</f>
        <v>0</v>
      </c>
      <c r="Y8" s="1">
        <f>AbundancePivot!AD14</f>
        <v>8</v>
      </c>
      <c r="Z8" s="1">
        <f>AbundancePivot!AE14</f>
        <v>0</v>
      </c>
      <c r="AA8" s="1">
        <f>AbundancePivot!AF14</f>
        <v>11</v>
      </c>
      <c r="AB8" s="1">
        <f>AbundancePivot!AG14</f>
        <v>1</v>
      </c>
      <c r="AC8" s="1">
        <f>AbundancePivot!AH14</f>
        <v>0</v>
      </c>
      <c r="AD8" s="1">
        <f>AbundancePivot!AA14</f>
        <v>2</v>
      </c>
      <c r="AE8" s="1">
        <f>AbundancePivot!P14</f>
        <v>54</v>
      </c>
      <c r="AF8" s="1">
        <f>AbundancePivot!I14</f>
        <v>16</v>
      </c>
      <c r="AG8" s="1">
        <f>AbundancePivot!AI14</f>
        <v>20</v>
      </c>
      <c r="AH8" s="1">
        <f>AbundancePivot!V14</f>
        <v>7</v>
      </c>
      <c r="AI8" s="1">
        <f>AbundancePivot!AK14</f>
        <v>99</v>
      </c>
      <c r="AJ8" s="22">
        <f>AbundancePivot!AM14</f>
        <v>1.9240506329113924</v>
      </c>
      <c r="AK8" s="22">
        <f>AbundancePivot!AN14</f>
        <v>2.3773584905660377</v>
      </c>
      <c r="AL8" s="22">
        <f>AbundancePivot!AO14</f>
        <v>2.6</v>
      </c>
      <c r="AM8" s="22">
        <f>AbundancePivot!AP14</f>
        <v>2.0606060606060606</v>
      </c>
      <c r="AN8" s="22">
        <f>AbundancePivot!AQ14</f>
        <v>2.4383561643835616</v>
      </c>
      <c r="AO8" s="22">
        <f>AbundancePivot!AR14</f>
        <v>1.3513157894736842</v>
      </c>
      <c r="AP8" s="22">
        <f>AbundancePivot!AT14</f>
        <v>21.515892420537902</v>
      </c>
      <c r="AQ8" s="22">
        <f>AbundancePivot!AU14</f>
        <v>73.170731707317074</v>
      </c>
      <c r="AR8" s="22">
        <f>AbundancePivot!AV14</f>
        <v>47.928994082840241</v>
      </c>
      <c r="AS8" s="22">
        <f>AbundancePivot!AW14</f>
        <v>13.333333333333334</v>
      </c>
      <c r="AT8" s="22">
        <f>AbundancePivot!AX14</f>
        <v>0.22857142857142856</v>
      </c>
    </row>
    <row r="9" spans="1:46" x14ac:dyDescent="0.3">
      <c r="A9" s="1">
        <f>AbundancePivot!A15</f>
        <v>2</v>
      </c>
      <c r="B9" s="1">
        <f>AbundancePivot!B15</f>
        <v>8</v>
      </c>
      <c r="C9" s="1" t="str">
        <f>AbundancePivot!C15</f>
        <v>EF2009</v>
      </c>
      <c r="D9" s="1">
        <f>AbundancePivot!D15</f>
        <v>0</v>
      </c>
      <c r="E9" s="1">
        <f>AbundancePivot!E15</f>
        <v>4</v>
      </c>
      <c r="F9" s="1">
        <f>AbundancePivot!F15</f>
        <v>7</v>
      </c>
      <c r="G9" s="1">
        <f>AbundancePivot!G15</f>
        <v>0</v>
      </c>
      <c r="H9" s="1">
        <f>AbundancePivot!H15</f>
        <v>0</v>
      </c>
      <c r="I9" s="1">
        <f>AbundancePivot!J15</f>
        <v>0</v>
      </c>
      <c r="J9" s="1">
        <f>AbundancePivot!K15</f>
        <v>17</v>
      </c>
      <c r="K9" s="1">
        <f>AbundancePivot!L15</f>
        <v>9</v>
      </c>
      <c r="L9" s="1">
        <f>AbundancePivot!M15</f>
        <v>12</v>
      </c>
      <c r="M9" s="1">
        <f>AbundancePivot!N15</f>
        <v>2</v>
      </c>
      <c r="N9" s="1">
        <f>AbundancePivot!O15</f>
        <v>0</v>
      </c>
      <c r="O9" s="1">
        <f>AbundancePivot!Q15</f>
        <v>0</v>
      </c>
      <c r="P9" s="1">
        <f>AbundancePivot!R15</f>
        <v>5</v>
      </c>
      <c r="Q9" s="1">
        <f>AbundancePivot!S15</f>
        <v>1</v>
      </c>
      <c r="R9" s="1">
        <f>AbundancePivot!T15</f>
        <v>0</v>
      </c>
      <c r="S9" s="1">
        <f>AbundancePivot!U15</f>
        <v>1</v>
      </c>
      <c r="T9" s="1">
        <f>AbundancePivot!W15</f>
        <v>0</v>
      </c>
      <c r="U9" s="1">
        <f>AbundancePivot!X15</f>
        <v>1</v>
      </c>
      <c r="V9" s="1">
        <f>AbundancePivot!Y15</f>
        <v>0</v>
      </c>
      <c r="W9" s="1">
        <f>AbundancePivot!Z15</f>
        <v>0</v>
      </c>
      <c r="X9" s="1">
        <f>AbundancePivot!AC15</f>
        <v>0</v>
      </c>
      <c r="Y9" s="1">
        <f>AbundancePivot!AD15</f>
        <v>23</v>
      </c>
      <c r="Z9" s="1">
        <f>AbundancePivot!AE15</f>
        <v>0</v>
      </c>
      <c r="AA9" s="1">
        <f>AbundancePivot!AF15</f>
        <v>3</v>
      </c>
      <c r="AB9" s="1">
        <f>AbundancePivot!AG15</f>
        <v>13</v>
      </c>
      <c r="AC9" s="1">
        <f>AbundancePivot!AH15</f>
        <v>0</v>
      </c>
      <c r="AD9" s="1">
        <f>AbundancePivot!AA15</f>
        <v>1</v>
      </c>
      <c r="AE9" s="1">
        <f>AbundancePivot!P15</f>
        <v>40</v>
      </c>
      <c r="AF9" s="1">
        <f>AbundancePivot!I15</f>
        <v>11</v>
      </c>
      <c r="AG9" s="1">
        <f>AbundancePivot!AI15</f>
        <v>39</v>
      </c>
      <c r="AH9" s="1">
        <f>AbundancePivot!V15</f>
        <v>7</v>
      </c>
      <c r="AI9" s="1">
        <f>AbundancePivot!AK15</f>
        <v>98</v>
      </c>
      <c r="AJ9" s="22">
        <f>AbundancePivot!AM15</f>
        <v>1.8644067796610171</v>
      </c>
      <c r="AK9" s="22">
        <f>AbundancePivot!AN15</f>
        <v>2.545454545454545</v>
      </c>
      <c r="AL9" s="22">
        <f>AbundancePivot!AO15</f>
        <v>2.4102564102564106</v>
      </c>
      <c r="AM9" s="22">
        <f>AbundancePivot!AP15</f>
        <v>2.0816326530612246</v>
      </c>
      <c r="AN9" s="22">
        <f>AbundancePivot!AQ15</f>
        <v>2.4722222222222223</v>
      </c>
      <c r="AO9" s="22">
        <f>AbundancePivot!AR15</f>
        <v>1.2927738927738928</v>
      </c>
      <c r="AP9" s="22">
        <f>AbundancePivot!AT15</f>
        <v>14.164305949008503</v>
      </c>
      <c r="AQ9" s="22">
        <f>AbundancePivot!AU15</f>
        <v>82.142857142857139</v>
      </c>
      <c r="AR9" s="22">
        <f>AbundancePivot!AV15</f>
        <v>59.349593495934954</v>
      </c>
      <c r="AS9" s="22">
        <f>AbundancePivot!AW15</f>
        <v>9.5652173913043477</v>
      </c>
      <c r="AT9" s="22">
        <f>AbundancePivot!AX15</f>
        <v>0.21568627450980393</v>
      </c>
    </row>
    <row r="10" spans="1:46" x14ac:dyDescent="0.3">
      <c r="A10" s="1">
        <f>AbundancePivot!A16</f>
        <v>2</v>
      </c>
      <c r="B10" s="1">
        <f>AbundancePivot!B16</f>
        <v>9</v>
      </c>
      <c r="C10" s="1" t="str">
        <f>AbundancePivot!C16</f>
        <v>PO2009</v>
      </c>
      <c r="D10" s="1">
        <f>AbundancePivot!D16</f>
        <v>0</v>
      </c>
      <c r="E10" s="1">
        <f>AbundancePivot!E16</f>
        <v>29</v>
      </c>
      <c r="F10" s="1">
        <f>AbundancePivot!F16</f>
        <v>8</v>
      </c>
      <c r="G10" s="1">
        <f>AbundancePivot!G16</f>
        <v>0</v>
      </c>
      <c r="H10" s="1">
        <f>AbundancePivot!H16</f>
        <v>0</v>
      </c>
      <c r="I10" s="1">
        <f>AbundancePivot!J16</f>
        <v>0</v>
      </c>
      <c r="J10" s="1">
        <f>AbundancePivot!K16</f>
        <v>2</v>
      </c>
      <c r="K10" s="1">
        <f>AbundancePivot!L16</f>
        <v>4</v>
      </c>
      <c r="L10" s="1">
        <f>AbundancePivot!M16</f>
        <v>31</v>
      </c>
      <c r="M10" s="1">
        <f>AbundancePivot!N16</f>
        <v>0</v>
      </c>
      <c r="N10" s="1">
        <f>AbundancePivot!O16</f>
        <v>0</v>
      </c>
      <c r="O10" s="1">
        <f>AbundancePivot!Q16</f>
        <v>0</v>
      </c>
      <c r="P10" s="1">
        <f>AbundancePivot!R16</f>
        <v>0</v>
      </c>
      <c r="Q10" s="1">
        <f>AbundancePivot!S16</f>
        <v>1</v>
      </c>
      <c r="R10" s="1">
        <f>AbundancePivot!T16</f>
        <v>0</v>
      </c>
      <c r="S10" s="1">
        <f>AbundancePivot!U16</f>
        <v>0</v>
      </c>
      <c r="T10" s="1">
        <f>AbundancePivot!W16</f>
        <v>0</v>
      </c>
      <c r="U10" s="1">
        <f>AbundancePivot!X16</f>
        <v>0</v>
      </c>
      <c r="V10" s="1">
        <f>AbundancePivot!Y16</f>
        <v>0</v>
      </c>
      <c r="W10" s="1">
        <f>AbundancePivot!Z16</f>
        <v>0</v>
      </c>
      <c r="X10" s="1">
        <f>AbundancePivot!AC16</f>
        <v>0</v>
      </c>
      <c r="Y10" s="1">
        <f>AbundancePivot!AD16</f>
        <v>11</v>
      </c>
      <c r="Z10" s="1">
        <f>AbundancePivot!AE16</f>
        <v>0</v>
      </c>
      <c r="AA10" s="1">
        <f>AbundancePivot!AF16</f>
        <v>14</v>
      </c>
      <c r="AB10" s="1">
        <f>AbundancePivot!AG16</f>
        <v>0</v>
      </c>
      <c r="AC10" s="1">
        <f>AbundancePivot!AH16</f>
        <v>0</v>
      </c>
      <c r="AD10" s="1">
        <f>AbundancePivot!AA16</f>
        <v>0</v>
      </c>
      <c r="AE10" s="1">
        <f>AbundancePivot!P16</f>
        <v>37</v>
      </c>
      <c r="AF10" s="1">
        <f>AbundancePivot!I16</f>
        <v>37</v>
      </c>
      <c r="AG10" s="1">
        <f>AbundancePivot!AI16</f>
        <v>25</v>
      </c>
      <c r="AH10" s="1">
        <f>AbundancePivot!V16</f>
        <v>1</v>
      </c>
      <c r="AI10" s="1">
        <f>AbundancePivot!AK16</f>
        <v>100</v>
      </c>
      <c r="AJ10" s="22">
        <f>AbundancePivot!AM16</f>
        <v>1.96</v>
      </c>
      <c r="AK10" s="22">
        <f>AbundancePivot!AN16</f>
        <v>2.043478260869565</v>
      </c>
      <c r="AL10" s="22">
        <f>AbundancePivot!AO16</f>
        <v>2.56</v>
      </c>
      <c r="AM10" s="22">
        <f>AbundancePivot!AP16</f>
        <v>2.11</v>
      </c>
      <c r="AN10" s="22">
        <f>AbundancePivot!AQ16</f>
        <v>2.1808510638297869</v>
      </c>
      <c r="AO10" s="22">
        <f>AbundancePivot!AR16</f>
        <v>1.306122448979592</v>
      </c>
      <c r="AP10" s="22">
        <f>AbundancePivot!AT16</f>
        <v>50.277264325323479</v>
      </c>
      <c r="AQ10" s="22">
        <f>AbundancePivot!AU16</f>
        <v>47.286821705426355</v>
      </c>
      <c r="AR10" s="22">
        <f>AbundancePivot!AV16</f>
        <v>8.4175084175084169</v>
      </c>
      <c r="AS10" s="22">
        <f>AbundancePivot!AW16</f>
        <v>60.655737704918032</v>
      </c>
      <c r="AT10" s="22">
        <f>AbundancePivot!AX16</f>
        <v>0.5</v>
      </c>
    </row>
    <row r="11" spans="1:46" x14ac:dyDescent="0.3">
      <c r="A11" s="1">
        <f>AbundancePivot!A17</f>
        <v>2</v>
      </c>
      <c r="B11" s="1">
        <f>AbundancePivot!B17</f>
        <v>10</v>
      </c>
      <c r="C11" s="1" t="str">
        <f>AbundancePivot!C17</f>
        <v>EF2011</v>
      </c>
      <c r="D11" s="1">
        <f>AbundancePivot!D17</f>
        <v>1</v>
      </c>
      <c r="E11" s="1">
        <f>AbundancePivot!E17</f>
        <v>1</v>
      </c>
      <c r="F11" s="1">
        <f>AbundancePivot!F17</f>
        <v>12</v>
      </c>
      <c r="G11" s="1">
        <f>AbundancePivot!G17</f>
        <v>0</v>
      </c>
      <c r="H11" s="1">
        <f>AbundancePivot!H17</f>
        <v>0</v>
      </c>
      <c r="I11" s="1">
        <f>AbundancePivot!J17</f>
        <v>0</v>
      </c>
      <c r="J11" s="1">
        <f>AbundancePivot!K17</f>
        <v>17</v>
      </c>
      <c r="K11" s="1">
        <f>AbundancePivot!L17</f>
        <v>6</v>
      </c>
      <c r="L11" s="1">
        <f>AbundancePivot!M17</f>
        <v>19</v>
      </c>
      <c r="M11" s="1">
        <f>AbundancePivot!N17</f>
        <v>3</v>
      </c>
      <c r="N11" s="1">
        <f>AbundancePivot!O17</f>
        <v>0</v>
      </c>
      <c r="O11" s="1">
        <f>AbundancePivot!Q17</f>
        <v>0</v>
      </c>
      <c r="P11" s="1">
        <f>AbundancePivot!R17</f>
        <v>3</v>
      </c>
      <c r="Q11" s="1">
        <f>AbundancePivot!S17</f>
        <v>0</v>
      </c>
      <c r="R11" s="1">
        <f>AbundancePivot!T17</f>
        <v>0</v>
      </c>
      <c r="S11" s="1">
        <f>AbundancePivot!U17</f>
        <v>0</v>
      </c>
      <c r="T11" s="1">
        <f>AbundancePivot!W17</f>
        <v>0</v>
      </c>
      <c r="U11" s="1">
        <f>AbundancePivot!X17</f>
        <v>0</v>
      </c>
      <c r="V11" s="1">
        <f>AbundancePivot!Y17</f>
        <v>0</v>
      </c>
      <c r="W11" s="1">
        <f>AbundancePivot!Z17</f>
        <v>0</v>
      </c>
      <c r="X11" s="1">
        <f>AbundancePivot!AC17</f>
        <v>0</v>
      </c>
      <c r="Y11" s="1">
        <f>AbundancePivot!AD17</f>
        <v>35</v>
      </c>
      <c r="Z11" s="1">
        <f>AbundancePivot!AE17</f>
        <v>0</v>
      </c>
      <c r="AA11" s="1">
        <f>AbundancePivot!AF17</f>
        <v>1</v>
      </c>
      <c r="AB11" s="1">
        <f>AbundancePivot!AG17</f>
        <v>2</v>
      </c>
      <c r="AC11" s="1">
        <f>AbundancePivot!AH17</f>
        <v>0</v>
      </c>
      <c r="AD11" s="1">
        <f>AbundancePivot!AA17</f>
        <v>0</v>
      </c>
      <c r="AE11" s="1">
        <f>AbundancePivot!P17</f>
        <v>45</v>
      </c>
      <c r="AF11" s="1">
        <f>AbundancePivot!I17</f>
        <v>14</v>
      </c>
      <c r="AG11" s="1">
        <f>AbundancePivot!AI17</f>
        <v>38</v>
      </c>
      <c r="AH11" s="1">
        <f>AbundancePivot!V17</f>
        <v>3</v>
      </c>
      <c r="AI11" s="1">
        <f>AbundancePivot!AK17</f>
        <v>100</v>
      </c>
      <c r="AJ11" s="22">
        <f>AbundancePivot!AM17</f>
        <v>1.7258064516129032</v>
      </c>
      <c r="AK11" s="22">
        <f>AbundancePivot!AN17</f>
        <v>2.1538461538461542</v>
      </c>
      <c r="AL11" s="22">
        <f>AbundancePivot!AO17</f>
        <v>2.0789473684210527</v>
      </c>
      <c r="AM11" s="22">
        <f>AbundancePivot!AP17</f>
        <v>1.8599999999999999</v>
      </c>
      <c r="AN11" s="22">
        <f>AbundancePivot!AQ17</f>
        <v>2.1168831168831166</v>
      </c>
      <c r="AO11" s="22">
        <f>AbundancePivot!AR17</f>
        <v>1.204623708804722</v>
      </c>
      <c r="AP11" s="22">
        <f>AbundancePivot!AT17</f>
        <v>23.376623376623378</v>
      </c>
      <c r="AQ11" s="22">
        <f>AbundancePivot!AU17</f>
        <v>74.647887323943664</v>
      </c>
      <c r="AR11" s="22">
        <f>AbundancePivot!AV17</f>
        <v>25</v>
      </c>
      <c r="AS11" s="22">
        <f>AbundancePivot!AW17</f>
        <v>13.20754716981132</v>
      </c>
      <c r="AT11" s="22">
        <f>AbundancePivot!AX17</f>
        <v>0.23728813559322035</v>
      </c>
    </row>
    <row r="12" spans="1:46" x14ac:dyDescent="0.3">
      <c r="A12" s="1">
        <f>AbundancePivot!A18</f>
        <v>2</v>
      </c>
      <c r="B12" s="1">
        <f>AbundancePivot!B18</f>
        <v>11</v>
      </c>
      <c r="C12" s="1" t="str">
        <f>AbundancePivot!C18</f>
        <v>ND2011</v>
      </c>
      <c r="D12" s="1">
        <f>AbundancePivot!D18</f>
        <v>0</v>
      </c>
      <c r="E12" s="1">
        <f>AbundancePivot!E18</f>
        <v>0</v>
      </c>
      <c r="F12" s="1">
        <f>AbundancePivot!F18</f>
        <v>0</v>
      </c>
      <c r="G12" s="1">
        <f>AbundancePivot!G18</f>
        <v>0</v>
      </c>
      <c r="H12" s="1">
        <f>AbundancePivot!H18</f>
        <v>0</v>
      </c>
      <c r="I12" s="1">
        <f>AbundancePivot!J18</f>
        <v>0</v>
      </c>
      <c r="J12" s="1">
        <f>AbundancePivot!K18</f>
        <v>3</v>
      </c>
      <c r="K12" s="1">
        <f>AbundancePivot!L18</f>
        <v>2</v>
      </c>
      <c r="L12" s="1">
        <f>AbundancePivot!M18</f>
        <v>14</v>
      </c>
      <c r="M12" s="1">
        <f>AbundancePivot!N18</f>
        <v>3</v>
      </c>
      <c r="N12" s="1">
        <f>AbundancePivot!O18</f>
        <v>0</v>
      </c>
      <c r="O12" s="1">
        <f>AbundancePivot!Q18</f>
        <v>0</v>
      </c>
      <c r="P12" s="1">
        <f>AbundancePivot!R18</f>
        <v>3</v>
      </c>
      <c r="Q12" s="1">
        <f>AbundancePivot!S18</f>
        <v>0</v>
      </c>
      <c r="R12" s="1">
        <f>AbundancePivot!T18</f>
        <v>1</v>
      </c>
      <c r="S12" s="1">
        <f>AbundancePivot!U18</f>
        <v>3</v>
      </c>
      <c r="T12" s="1">
        <f>AbundancePivot!W18</f>
        <v>0</v>
      </c>
      <c r="U12" s="1">
        <f>AbundancePivot!X18</f>
        <v>4</v>
      </c>
      <c r="V12" s="1">
        <f>AbundancePivot!Y18</f>
        <v>0</v>
      </c>
      <c r="W12" s="1">
        <f>AbundancePivot!Z18</f>
        <v>0</v>
      </c>
      <c r="X12" s="1">
        <f>AbundancePivot!AC18</f>
        <v>0</v>
      </c>
      <c r="Y12" s="1">
        <f>AbundancePivot!AD18</f>
        <v>6</v>
      </c>
      <c r="Z12" s="1">
        <f>AbundancePivot!AE18</f>
        <v>1</v>
      </c>
      <c r="AA12" s="1">
        <f>AbundancePivot!AF18</f>
        <v>1</v>
      </c>
      <c r="AB12" s="1">
        <f>AbundancePivot!AG18</f>
        <v>59</v>
      </c>
      <c r="AC12" s="1">
        <f>AbundancePivot!AH18</f>
        <v>0</v>
      </c>
      <c r="AD12" s="1">
        <f>AbundancePivot!AA18</f>
        <v>4</v>
      </c>
      <c r="AE12" s="1">
        <f>AbundancePivot!P18</f>
        <v>22</v>
      </c>
      <c r="AF12" s="1">
        <f>AbundancePivot!I18</f>
        <v>0</v>
      </c>
      <c r="AG12" s="1">
        <f>AbundancePivot!AI18</f>
        <v>67</v>
      </c>
      <c r="AH12" s="1">
        <f>AbundancePivot!V18</f>
        <v>7</v>
      </c>
      <c r="AI12" s="1">
        <f>AbundancePivot!AK18</f>
        <v>100</v>
      </c>
      <c r="AJ12" s="22">
        <f>AbundancePivot!AM18</f>
        <v>2.6363636363636362</v>
      </c>
      <c r="AK12" s="22">
        <f>AbundancePivot!AN18</f>
        <v>2.9285714285714288</v>
      </c>
      <c r="AL12" s="22">
        <f>AbundancePivot!AO18</f>
        <v>2.9104477611940296</v>
      </c>
      <c r="AM12" s="22">
        <f>AbundancePivot!AP18</f>
        <v>2.8200000000000003</v>
      </c>
      <c r="AN12" s="22">
        <f>AbundancePivot!AQ18</f>
        <v>2.9157894736842107</v>
      </c>
      <c r="AO12" s="22">
        <f>AbundancePivot!AR18</f>
        <v>1.1039629439011838</v>
      </c>
      <c r="AP12" s="22">
        <f>AbundancePivot!AT18</f>
        <v>18.888888888888893</v>
      </c>
      <c r="AQ12" s="22">
        <f>AbundancePivot!AU18</f>
        <v>54.054054054054049</v>
      </c>
      <c r="AR12" s="22">
        <f>AbundancePivot!AV18</f>
        <v>75.714285714285722</v>
      </c>
      <c r="AS12" s="22">
        <f>AbundancePivot!AW18</f>
        <v>0</v>
      </c>
      <c r="AT12" s="22">
        <f>AbundancePivot!AX18</f>
        <v>0</v>
      </c>
    </row>
    <row r="13" spans="1:46" x14ac:dyDescent="0.3">
      <c r="A13" s="1">
        <f>AbundancePivot!A19</f>
        <v>2</v>
      </c>
      <c r="B13" s="1">
        <f>AbundancePivot!B19</f>
        <v>12</v>
      </c>
      <c r="C13" s="1" t="str">
        <f>AbundancePivot!C19</f>
        <v>RO2011</v>
      </c>
      <c r="D13" s="1">
        <f>AbundancePivot!D19</f>
        <v>0</v>
      </c>
      <c r="E13" s="1">
        <f>AbundancePivot!E19</f>
        <v>7</v>
      </c>
      <c r="F13" s="1">
        <f>AbundancePivot!F19</f>
        <v>1</v>
      </c>
      <c r="G13" s="1">
        <f>AbundancePivot!G19</f>
        <v>0</v>
      </c>
      <c r="H13" s="1">
        <f>AbundancePivot!H19</f>
        <v>0</v>
      </c>
      <c r="I13" s="1">
        <f>AbundancePivot!J19</f>
        <v>0</v>
      </c>
      <c r="J13" s="1">
        <f>AbundancePivot!K19</f>
        <v>9</v>
      </c>
      <c r="K13" s="1">
        <f>AbundancePivot!L19</f>
        <v>10</v>
      </c>
      <c r="L13" s="1">
        <f>AbundancePivot!M19</f>
        <v>27</v>
      </c>
      <c r="M13" s="1">
        <f>AbundancePivot!N19</f>
        <v>1</v>
      </c>
      <c r="N13" s="1">
        <f>AbundancePivot!O19</f>
        <v>0</v>
      </c>
      <c r="O13" s="1">
        <f>AbundancePivot!Q19</f>
        <v>0</v>
      </c>
      <c r="P13" s="1">
        <f>AbundancePivot!R19</f>
        <v>1</v>
      </c>
      <c r="Q13" s="1">
        <f>AbundancePivot!S19</f>
        <v>2</v>
      </c>
      <c r="R13" s="1">
        <f>AbundancePivot!T19</f>
        <v>0</v>
      </c>
      <c r="S13" s="1">
        <f>AbundancePivot!U19</f>
        <v>0</v>
      </c>
      <c r="T13" s="1">
        <f>AbundancePivot!W19</f>
        <v>0</v>
      </c>
      <c r="U13" s="1">
        <f>AbundancePivot!X19</f>
        <v>0</v>
      </c>
      <c r="V13" s="1">
        <f>AbundancePivot!Y19</f>
        <v>0</v>
      </c>
      <c r="W13" s="1">
        <f>AbundancePivot!Z19</f>
        <v>0</v>
      </c>
      <c r="X13" s="1">
        <f>AbundancePivot!AC19</f>
        <v>0</v>
      </c>
      <c r="Y13" s="1">
        <f>AbundancePivot!AD19</f>
        <v>6</v>
      </c>
      <c r="Z13" s="1">
        <f>AbundancePivot!AE19</f>
        <v>0</v>
      </c>
      <c r="AA13" s="1">
        <f>AbundancePivot!AF19</f>
        <v>2</v>
      </c>
      <c r="AB13" s="1">
        <f>AbundancePivot!AG19</f>
        <v>31</v>
      </c>
      <c r="AC13" s="1">
        <f>AbundancePivot!AH19</f>
        <v>0</v>
      </c>
      <c r="AD13" s="1">
        <f>AbundancePivot!AA19</f>
        <v>0</v>
      </c>
      <c r="AE13" s="1">
        <f>AbundancePivot!P19</f>
        <v>47</v>
      </c>
      <c r="AF13" s="1">
        <f>AbundancePivot!I19</f>
        <v>8</v>
      </c>
      <c r="AG13" s="1">
        <f>AbundancePivot!AI19</f>
        <v>39</v>
      </c>
      <c r="AH13" s="1">
        <f>AbundancePivot!V19</f>
        <v>3</v>
      </c>
      <c r="AI13" s="1">
        <f>AbundancePivot!AK19</f>
        <v>97</v>
      </c>
      <c r="AJ13" s="22">
        <f>AbundancePivot!AM19</f>
        <v>1.8103448275862069</v>
      </c>
      <c r="AK13" s="22">
        <f>AbundancePivot!AN19</f>
        <v>2.2051282051282053</v>
      </c>
      <c r="AL13" s="22">
        <f>AbundancePivot!AO19</f>
        <v>2.8461538461538463</v>
      </c>
      <c r="AM13" s="22">
        <f>AbundancePivot!AP19</f>
        <v>2.2268041237113403</v>
      </c>
      <c r="AN13" s="22">
        <f>AbundancePivot!AQ19</f>
        <v>2.5256410256410255</v>
      </c>
      <c r="AO13" s="22">
        <f>AbundancePivot!AR19</f>
        <v>1.5721611721611723</v>
      </c>
      <c r="AP13" s="22">
        <f>AbundancePivot!AT19</f>
        <v>26.373626373626372</v>
      </c>
      <c r="AQ13" s="22">
        <f>AbundancePivot!AU19</f>
        <v>70</v>
      </c>
      <c r="AR13" s="22">
        <f>AbundancePivot!AV19</f>
        <v>31.428571428571427</v>
      </c>
      <c r="AS13" s="22">
        <f>AbundancePivot!AW19</f>
        <v>9.5238095238095237</v>
      </c>
      <c r="AT13" s="22">
        <f>AbundancePivot!AX19</f>
        <v>0.14545454545454545</v>
      </c>
    </row>
    <row r="14" spans="1:46" x14ac:dyDescent="0.3">
      <c r="A14" s="1">
        <f>AbundancePivot!A20</f>
        <v>2</v>
      </c>
      <c r="B14" s="1">
        <f>AbundancePivot!B20</f>
        <v>13</v>
      </c>
      <c r="C14" s="1" t="str">
        <f>AbundancePivot!C20</f>
        <v>DOMaisI</v>
      </c>
      <c r="D14" s="1">
        <f>AbundancePivot!D20</f>
        <v>0</v>
      </c>
      <c r="E14" s="1">
        <f>AbundancePivot!E20</f>
        <v>1</v>
      </c>
      <c r="F14" s="1">
        <f>AbundancePivot!F20</f>
        <v>1</v>
      </c>
      <c r="G14" s="1">
        <f>AbundancePivot!G20</f>
        <v>0</v>
      </c>
      <c r="H14" s="1">
        <f>AbundancePivot!H20</f>
        <v>0</v>
      </c>
      <c r="I14" s="1">
        <f>AbundancePivot!J20</f>
        <v>0</v>
      </c>
      <c r="J14" s="1">
        <f>AbundancePivot!K20</f>
        <v>3</v>
      </c>
      <c r="K14" s="1">
        <f>AbundancePivot!L20</f>
        <v>15</v>
      </c>
      <c r="L14" s="1">
        <f>AbundancePivot!M20</f>
        <v>6</v>
      </c>
      <c r="M14" s="1">
        <f>AbundancePivot!N20</f>
        <v>6</v>
      </c>
      <c r="N14" s="1">
        <f>AbundancePivot!O20</f>
        <v>0</v>
      </c>
      <c r="O14" s="1">
        <f>AbundancePivot!Q20</f>
        <v>0</v>
      </c>
      <c r="P14" s="1">
        <f>AbundancePivot!R20</f>
        <v>4</v>
      </c>
      <c r="Q14" s="1">
        <f>AbundancePivot!S20</f>
        <v>6</v>
      </c>
      <c r="R14" s="1">
        <f>AbundancePivot!T20</f>
        <v>0</v>
      </c>
      <c r="S14" s="1">
        <f>AbundancePivot!U20</f>
        <v>1</v>
      </c>
      <c r="T14" s="1">
        <f>AbundancePivot!W20</f>
        <v>0</v>
      </c>
      <c r="U14" s="1">
        <f>AbundancePivot!X20</f>
        <v>1</v>
      </c>
      <c r="V14" s="1">
        <f>AbundancePivot!Y20</f>
        <v>0</v>
      </c>
      <c r="W14" s="1">
        <f>AbundancePivot!Z20</f>
        <v>0</v>
      </c>
      <c r="X14" s="1">
        <f>AbundancePivot!AC20</f>
        <v>0</v>
      </c>
      <c r="Y14" s="1">
        <f>AbundancePivot!AD20</f>
        <v>32</v>
      </c>
      <c r="Z14" s="1">
        <f>AbundancePivot!AE20</f>
        <v>0</v>
      </c>
      <c r="AA14" s="1">
        <f>AbundancePivot!AF20</f>
        <v>5</v>
      </c>
      <c r="AB14" s="1">
        <f>AbundancePivot!AG20</f>
        <v>5</v>
      </c>
      <c r="AC14" s="1">
        <f>AbundancePivot!AH20</f>
        <v>6</v>
      </c>
      <c r="AD14" s="1">
        <f>AbundancePivot!AA20</f>
        <v>1</v>
      </c>
      <c r="AE14" s="1">
        <f>AbundancePivot!P20</f>
        <v>30</v>
      </c>
      <c r="AF14" s="1">
        <f>AbundancePivot!I20</f>
        <v>2</v>
      </c>
      <c r="AG14" s="1">
        <f>AbundancePivot!AI20</f>
        <v>48</v>
      </c>
      <c r="AH14" s="1">
        <f>AbundancePivot!V20</f>
        <v>11</v>
      </c>
      <c r="AI14" s="1">
        <f>AbundancePivot!AK20</f>
        <v>92</v>
      </c>
      <c r="AJ14" s="22">
        <f>AbundancePivot!AM20</f>
        <v>2.2954545454545454</v>
      </c>
      <c r="AK14" s="22">
        <f>AbundancePivot!AN20</f>
        <v>3.1923076923076925</v>
      </c>
      <c r="AL14" s="22">
        <f>AbundancePivot!AO20</f>
        <v>2.333333333333333</v>
      </c>
      <c r="AM14" s="22">
        <f>AbundancePivot!AP20</f>
        <v>2.3152173913043477</v>
      </c>
      <c r="AN14" s="22">
        <f>AbundancePivot!AQ20</f>
        <v>2.6351351351351351</v>
      </c>
      <c r="AO14" s="22">
        <f>AbundancePivot!AR20</f>
        <v>1.0165016501650164</v>
      </c>
      <c r="AP14" s="22">
        <f>AbundancePivot!AT20</f>
        <v>9.2257001647446462</v>
      </c>
      <c r="AQ14" s="22">
        <f>AbundancePivot!AU20</f>
        <v>84.090909090909079</v>
      </c>
      <c r="AR14" s="22">
        <f>AbundancePivot!AV20</f>
        <v>81.9935691318328</v>
      </c>
      <c r="AS14" s="22">
        <f>AbundancePivot!AW20</f>
        <v>2.7027027027027026</v>
      </c>
      <c r="AT14" s="22">
        <f>AbundancePivot!AX20</f>
        <v>6.25E-2</v>
      </c>
    </row>
    <row r="15" spans="1:46" x14ac:dyDescent="0.3">
      <c r="A15" s="1">
        <f>AbundancePivot!A21</f>
        <v>2</v>
      </c>
      <c r="B15" s="1">
        <f>AbundancePivot!B21</f>
        <v>14</v>
      </c>
      <c r="C15" s="1" t="str">
        <f>AbundancePivot!C21</f>
        <v>NDMais</v>
      </c>
      <c r="D15" s="1">
        <f>AbundancePivot!D21</f>
        <v>0</v>
      </c>
      <c r="E15" s="1">
        <f>AbundancePivot!E21</f>
        <v>1</v>
      </c>
      <c r="F15" s="1">
        <f>AbundancePivot!F21</f>
        <v>2</v>
      </c>
      <c r="G15" s="1">
        <f>AbundancePivot!G21</f>
        <v>0</v>
      </c>
      <c r="H15" s="1">
        <f>AbundancePivot!H21</f>
        <v>0</v>
      </c>
      <c r="I15" s="1">
        <f>AbundancePivot!J21</f>
        <v>0</v>
      </c>
      <c r="J15" s="1">
        <f>AbundancePivot!K21</f>
        <v>7</v>
      </c>
      <c r="K15" s="1">
        <f>AbundancePivot!L21</f>
        <v>14</v>
      </c>
      <c r="L15" s="1">
        <f>AbundancePivot!M21</f>
        <v>52</v>
      </c>
      <c r="M15" s="1">
        <f>AbundancePivot!N21</f>
        <v>2</v>
      </c>
      <c r="N15" s="1">
        <f>AbundancePivot!O21</f>
        <v>0</v>
      </c>
      <c r="O15" s="1">
        <f>AbundancePivot!Q21</f>
        <v>1</v>
      </c>
      <c r="P15" s="1">
        <f>AbundancePivot!R21</f>
        <v>1</v>
      </c>
      <c r="Q15" s="1">
        <f>AbundancePivot!S21</f>
        <v>0</v>
      </c>
      <c r="R15" s="1">
        <f>AbundancePivot!T21</f>
        <v>0</v>
      </c>
      <c r="S15" s="1">
        <f>AbundancePivot!U21</f>
        <v>0</v>
      </c>
      <c r="T15" s="1">
        <f>AbundancePivot!W21</f>
        <v>0</v>
      </c>
      <c r="U15" s="1">
        <f>AbundancePivot!X21</f>
        <v>1</v>
      </c>
      <c r="V15" s="1">
        <f>AbundancePivot!Y21</f>
        <v>0</v>
      </c>
      <c r="W15" s="1">
        <f>AbundancePivot!Z21</f>
        <v>0</v>
      </c>
      <c r="X15" s="1">
        <f>AbundancePivot!AC21</f>
        <v>0</v>
      </c>
      <c r="Y15" s="1">
        <f>AbundancePivot!AD21</f>
        <v>14</v>
      </c>
      <c r="Z15" s="1">
        <f>AbundancePivot!AE21</f>
        <v>0</v>
      </c>
      <c r="AA15" s="1">
        <f>AbundancePivot!AF21</f>
        <v>0</v>
      </c>
      <c r="AB15" s="1">
        <f>AbundancePivot!AG21</f>
        <v>1</v>
      </c>
      <c r="AC15" s="1">
        <f>AbundancePivot!AH21</f>
        <v>5</v>
      </c>
      <c r="AD15" s="1">
        <f>AbundancePivot!AA21</f>
        <v>1</v>
      </c>
      <c r="AE15" s="1">
        <f>AbundancePivot!P21</f>
        <v>75</v>
      </c>
      <c r="AF15" s="1">
        <f>AbundancePivot!I21</f>
        <v>3</v>
      </c>
      <c r="AG15" s="1">
        <f>AbundancePivot!AI21</f>
        <v>20</v>
      </c>
      <c r="AH15" s="1">
        <f>AbundancePivot!V21</f>
        <v>2</v>
      </c>
      <c r="AI15" s="1">
        <f>AbundancePivot!AK21</f>
        <v>101</v>
      </c>
      <c r="AJ15" s="22">
        <f>AbundancePivot!AM21</f>
        <v>1.8148148148148147</v>
      </c>
      <c r="AK15" s="22">
        <f>AbundancePivot!AN21</f>
        <v>2.1000000000000005</v>
      </c>
      <c r="AL15" s="22">
        <f>AbundancePivot!AO21</f>
        <v>2.2999999999999998</v>
      </c>
      <c r="AM15" s="22">
        <f>AbundancePivot!AP21</f>
        <v>1.910891089108911</v>
      </c>
      <c r="AN15" s="22">
        <f>AbundancePivot!AQ21</f>
        <v>2.1500000000000004</v>
      </c>
      <c r="AO15" s="22">
        <f>AbundancePivot!AR21</f>
        <v>1.2673469387755103</v>
      </c>
      <c r="AP15" s="22">
        <f>AbundancePivot!AT21</f>
        <v>36.538461538461533</v>
      </c>
      <c r="AQ15" s="22">
        <f>AbundancePivot!AU21</f>
        <v>60.416666666666664</v>
      </c>
      <c r="AR15" s="22">
        <f>AbundancePivot!AV21</f>
        <v>17.39130434782609</v>
      </c>
      <c r="AS15" s="22">
        <f>AbundancePivot!AW21</f>
        <v>3.4482758620689653</v>
      </c>
      <c r="AT15" s="22">
        <f>AbundancePivot!AX21</f>
        <v>3.8461538461538464E-2</v>
      </c>
    </row>
    <row r="16" spans="1:46" x14ac:dyDescent="0.3">
      <c r="A16" s="1">
        <f>AbundancePivot!A22</f>
        <v>2</v>
      </c>
      <c r="B16" s="1">
        <f>AbundancePivot!B22</f>
        <v>15</v>
      </c>
      <c r="C16" s="1" t="str">
        <f>AbundancePivot!C22</f>
        <v>ROMaisI</v>
      </c>
      <c r="D16" s="1">
        <f>AbundancePivot!D22</f>
        <v>0</v>
      </c>
      <c r="E16" s="1">
        <f>AbundancePivot!E22</f>
        <v>0</v>
      </c>
      <c r="F16" s="1">
        <f>AbundancePivot!F22</f>
        <v>15</v>
      </c>
      <c r="G16" s="1">
        <f>AbundancePivot!G22</f>
        <v>0</v>
      </c>
      <c r="H16" s="1">
        <f>AbundancePivot!H22</f>
        <v>0</v>
      </c>
      <c r="I16" s="1">
        <f>AbundancePivot!J22</f>
        <v>0</v>
      </c>
      <c r="J16" s="1">
        <f>AbundancePivot!K22</f>
        <v>2</v>
      </c>
      <c r="K16" s="1">
        <f>AbundancePivot!L22</f>
        <v>2</v>
      </c>
      <c r="L16" s="1">
        <f>AbundancePivot!M22</f>
        <v>23</v>
      </c>
      <c r="M16" s="1">
        <f>AbundancePivot!N22</f>
        <v>0</v>
      </c>
      <c r="N16" s="1">
        <f>AbundancePivot!O22</f>
        <v>0</v>
      </c>
      <c r="O16" s="1">
        <f>AbundancePivot!Q22</f>
        <v>1</v>
      </c>
      <c r="P16" s="1">
        <f>AbundancePivot!R22</f>
        <v>0</v>
      </c>
      <c r="Q16" s="1">
        <f>AbundancePivot!S22</f>
        <v>3</v>
      </c>
      <c r="R16" s="1">
        <f>AbundancePivot!T22</f>
        <v>0</v>
      </c>
      <c r="S16" s="1">
        <f>AbundancePivot!U22</f>
        <v>2</v>
      </c>
      <c r="T16" s="1">
        <f>AbundancePivot!W22</f>
        <v>0</v>
      </c>
      <c r="U16" s="1">
        <f>AbundancePivot!X22</f>
        <v>0</v>
      </c>
      <c r="V16" s="1">
        <f>AbundancePivot!Y22</f>
        <v>0</v>
      </c>
      <c r="W16" s="1">
        <f>AbundancePivot!Z22</f>
        <v>0</v>
      </c>
      <c r="X16" s="1">
        <f>AbundancePivot!AC22</f>
        <v>0</v>
      </c>
      <c r="Y16" s="1">
        <f>AbundancePivot!AD22</f>
        <v>14</v>
      </c>
      <c r="Z16" s="1">
        <f>AbundancePivot!AE22</f>
        <v>0</v>
      </c>
      <c r="AA16" s="1">
        <f>AbundancePivot!AF22</f>
        <v>25</v>
      </c>
      <c r="AB16" s="1">
        <f>AbundancePivot!AG22</f>
        <v>11</v>
      </c>
      <c r="AC16" s="1">
        <f>AbundancePivot!AH22</f>
        <v>2</v>
      </c>
      <c r="AD16" s="1">
        <f>AbundancePivot!AA22</f>
        <v>0</v>
      </c>
      <c r="AE16" s="1">
        <f>AbundancePivot!P22</f>
        <v>27</v>
      </c>
      <c r="AF16" s="1">
        <f>AbundancePivot!I22</f>
        <v>15</v>
      </c>
      <c r="AG16" s="1">
        <f>AbundancePivot!AI22</f>
        <v>52</v>
      </c>
      <c r="AH16" s="1">
        <f>AbundancePivot!V22</f>
        <v>6</v>
      </c>
      <c r="AI16" s="1">
        <f>AbundancePivot!AK22</f>
        <v>100</v>
      </c>
      <c r="AJ16" s="22">
        <f>AbundancePivot!AM22</f>
        <v>2.2708333333333335</v>
      </c>
      <c r="AK16" s="22">
        <f>AbundancePivot!AN22</f>
        <v>2.3863636363636358</v>
      </c>
      <c r="AL16" s="22">
        <f>AbundancePivot!AO22</f>
        <v>2.7307692307692308</v>
      </c>
      <c r="AM16" s="22">
        <f>AbundancePivot!AP22</f>
        <v>2.5100000000000002</v>
      </c>
      <c r="AN16" s="22">
        <f>AbundancePivot!AQ22</f>
        <v>2.572916666666667</v>
      </c>
      <c r="AO16" s="22">
        <f>AbundancePivot!AR22</f>
        <v>1.2025405786873675</v>
      </c>
      <c r="AP16" s="22">
        <f>AbundancePivot!AT22</f>
        <v>36.450839328537171</v>
      </c>
      <c r="AQ16" s="22">
        <f>AbundancePivot!AU22</f>
        <v>44.927536231884048</v>
      </c>
      <c r="AR16" s="22">
        <f>AbundancePivot!AV22</f>
        <v>48.122866894197948</v>
      </c>
      <c r="AS16" s="22">
        <f>AbundancePivot!AW22</f>
        <v>48.387096774193544</v>
      </c>
      <c r="AT16" s="22">
        <f>AbundancePivot!AX22</f>
        <v>0.35714285714285715</v>
      </c>
    </row>
    <row r="17" spans="1:46" x14ac:dyDescent="0.3">
      <c r="A17" s="1">
        <f>AbundancePivot!A23</f>
        <v>4</v>
      </c>
      <c r="B17" s="1">
        <f>AbundancePivot!B23</f>
        <v>1</v>
      </c>
      <c r="C17" s="1" t="str">
        <f>AbundancePivot!C23</f>
        <v>DO2004</v>
      </c>
      <c r="D17" s="1">
        <f>AbundancePivot!D23</f>
        <v>0</v>
      </c>
      <c r="E17" s="1">
        <f>AbundancePivot!E23</f>
        <v>11</v>
      </c>
      <c r="F17" s="1">
        <f>AbundancePivot!F23</f>
        <v>0</v>
      </c>
      <c r="G17" s="1">
        <f>AbundancePivot!G23</f>
        <v>0</v>
      </c>
      <c r="H17" s="1">
        <f>AbundancePivot!H23</f>
        <v>1</v>
      </c>
      <c r="I17" s="1">
        <f>AbundancePivot!J23</f>
        <v>0</v>
      </c>
      <c r="J17" s="1">
        <f>AbundancePivot!K23</f>
        <v>0</v>
      </c>
      <c r="K17" s="1">
        <f>AbundancePivot!L23</f>
        <v>2</v>
      </c>
      <c r="L17" s="1">
        <f>AbundancePivot!M23</f>
        <v>10</v>
      </c>
      <c r="M17" s="1">
        <f>AbundancePivot!N23</f>
        <v>2</v>
      </c>
      <c r="N17" s="1">
        <f>AbundancePivot!O23</f>
        <v>0</v>
      </c>
      <c r="O17" s="1">
        <f>AbundancePivot!Q23</f>
        <v>0</v>
      </c>
      <c r="P17" s="1">
        <f>AbundancePivot!R23</f>
        <v>1</v>
      </c>
      <c r="Q17" s="1">
        <f>AbundancePivot!S23</f>
        <v>2</v>
      </c>
      <c r="R17" s="1">
        <f>AbundancePivot!T23</f>
        <v>0</v>
      </c>
      <c r="S17" s="1">
        <f>AbundancePivot!U23</f>
        <v>3</v>
      </c>
      <c r="T17" s="1">
        <f>AbundancePivot!W23</f>
        <v>0</v>
      </c>
      <c r="U17" s="1">
        <f>AbundancePivot!X23</f>
        <v>3</v>
      </c>
      <c r="V17" s="1">
        <f>AbundancePivot!Y23</f>
        <v>0</v>
      </c>
      <c r="W17" s="1">
        <f>AbundancePivot!Z23</f>
        <v>0</v>
      </c>
      <c r="X17" s="1">
        <f>AbundancePivot!AC23</f>
        <v>0</v>
      </c>
      <c r="Y17" s="1">
        <f>AbundancePivot!AD23</f>
        <v>24</v>
      </c>
      <c r="Z17" s="1">
        <f>AbundancePivot!AE23</f>
        <v>0</v>
      </c>
      <c r="AA17" s="1">
        <f>AbundancePivot!AF23</f>
        <v>3</v>
      </c>
      <c r="AB17" s="1">
        <f>AbundancePivot!AG23</f>
        <v>47</v>
      </c>
      <c r="AC17" s="1">
        <f>AbundancePivot!AH23</f>
        <v>0</v>
      </c>
      <c r="AD17" s="1">
        <f>AbundancePivot!AA23</f>
        <v>3</v>
      </c>
      <c r="AE17" s="1">
        <f>AbundancePivot!P23</f>
        <v>14</v>
      </c>
      <c r="AF17" s="1">
        <f>AbundancePivot!I23</f>
        <v>12</v>
      </c>
      <c r="AG17" s="1">
        <f>AbundancePivot!AI23</f>
        <v>74</v>
      </c>
      <c r="AH17" s="1">
        <f>AbundancePivot!V23</f>
        <v>6</v>
      </c>
      <c r="AI17" s="1">
        <f>AbundancePivot!AK23</f>
        <v>109</v>
      </c>
      <c r="AJ17" s="22">
        <f>AbundancePivot!AM23</f>
        <v>2.657142857142857</v>
      </c>
      <c r="AK17" s="22">
        <f>AbundancePivot!AN23</f>
        <v>2.7575757575757573</v>
      </c>
      <c r="AL17" s="22">
        <f>AbundancePivot!AO23</f>
        <v>2.6756756756756759</v>
      </c>
      <c r="AM17" s="22">
        <f>AbundancePivot!AP23</f>
        <v>2.669724770642202</v>
      </c>
      <c r="AN17" s="22">
        <f>AbundancePivot!AQ23</f>
        <v>2.7009345794392523</v>
      </c>
      <c r="AO17" s="22">
        <f>AbundancePivot!AR23</f>
        <v>1.0069747166521361</v>
      </c>
      <c r="AP17" s="22">
        <f>AbundancePivot!AT23</f>
        <v>24.66487935656837</v>
      </c>
      <c r="AQ17" s="22">
        <f>AbundancePivot!AU23</f>
        <v>45.238095238095234</v>
      </c>
      <c r="AR17" s="22">
        <f>AbundancePivot!AV23</f>
        <v>69.02356902356901</v>
      </c>
      <c r="AS17" s="22">
        <f>AbundancePivot!AW23</f>
        <v>57.894736842105267</v>
      </c>
      <c r="AT17" s="22">
        <f>AbundancePivot!AX23</f>
        <v>0.46153846153846156</v>
      </c>
    </row>
    <row r="18" spans="1:46" x14ac:dyDescent="0.3">
      <c r="A18" s="1">
        <f>AbundancePivot!A24</f>
        <v>4</v>
      </c>
      <c r="B18" s="1">
        <f>AbundancePivot!B24</f>
        <v>2</v>
      </c>
      <c r="C18" s="1" t="str">
        <f>AbundancePivot!C24</f>
        <v>HE2004</v>
      </c>
      <c r="D18" s="1">
        <f>AbundancePivot!D24</f>
        <v>0</v>
      </c>
      <c r="E18" s="1">
        <f>AbundancePivot!E24</f>
        <v>5</v>
      </c>
      <c r="F18" s="1">
        <f>AbundancePivot!F24</f>
        <v>0</v>
      </c>
      <c r="G18" s="1">
        <f>AbundancePivot!G24</f>
        <v>0</v>
      </c>
      <c r="H18" s="1">
        <f>AbundancePivot!H24</f>
        <v>0</v>
      </c>
      <c r="I18" s="1">
        <f>AbundancePivot!J24</f>
        <v>0</v>
      </c>
      <c r="J18" s="1">
        <f>AbundancePivot!K24</f>
        <v>0</v>
      </c>
      <c r="K18" s="1">
        <f>AbundancePivot!L24</f>
        <v>8</v>
      </c>
      <c r="L18" s="1">
        <f>AbundancePivot!M24</f>
        <v>15</v>
      </c>
      <c r="M18" s="1">
        <f>AbundancePivot!N24</f>
        <v>4</v>
      </c>
      <c r="N18" s="1">
        <f>AbundancePivot!O24</f>
        <v>0</v>
      </c>
      <c r="O18" s="1">
        <f>AbundancePivot!Q24</f>
        <v>0</v>
      </c>
      <c r="P18" s="1">
        <f>AbundancePivot!R24</f>
        <v>0</v>
      </c>
      <c r="Q18" s="1">
        <f>AbundancePivot!S24</f>
        <v>1</v>
      </c>
      <c r="R18" s="1">
        <f>AbundancePivot!T24</f>
        <v>2</v>
      </c>
      <c r="S18" s="1">
        <f>AbundancePivot!U24</f>
        <v>1</v>
      </c>
      <c r="T18" s="1">
        <f>AbundancePivot!W24</f>
        <v>2</v>
      </c>
      <c r="U18" s="1">
        <f>AbundancePivot!X24</f>
        <v>3</v>
      </c>
      <c r="V18" s="1">
        <f>AbundancePivot!Y24</f>
        <v>0</v>
      </c>
      <c r="W18" s="1">
        <f>AbundancePivot!Z24</f>
        <v>0</v>
      </c>
      <c r="X18" s="1">
        <f>AbundancePivot!AC24</f>
        <v>0</v>
      </c>
      <c r="Y18" s="1">
        <f>AbundancePivot!AD24</f>
        <v>9</v>
      </c>
      <c r="Z18" s="1">
        <f>AbundancePivot!AE24</f>
        <v>0</v>
      </c>
      <c r="AA18" s="1">
        <f>AbundancePivot!AF24</f>
        <v>3</v>
      </c>
      <c r="AB18" s="1">
        <f>AbundancePivot!AG24</f>
        <v>57</v>
      </c>
      <c r="AC18" s="1">
        <f>AbundancePivot!AH24</f>
        <v>0</v>
      </c>
      <c r="AD18" s="1">
        <f>AbundancePivot!AA24</f>
        <v>5</v>
      </c>
      <c r="AE18" s="1">
        <f>AbundancePivot!P24</f>
        <v>27</v>
      </c>
      <c r="AF18" s="1">
        <f>AbundancePivot!I24</f>
        <v>5</v>
      </c>
      <c r="AG18" s="1">
        <f>AbundancePivot!AI24</f>
        <v>69</v>
      </c>
      <c r="AH18" s="1">
        <f>AbundancePivot!V24</f>
        <v>4</v>
      </c>
      <c r="AI18" s="1">
        <f>AbundancePivot!AK24</f>
        <v>110</v>
      </c>
      <c r="AJ18" s="22">
        <f>AbundancePivot!AM24</f>
        <v>2.3414634146341462</v>
      </c>
      <c r="AK18" s="22">
        <f>AbundancePivot!AN24</f>
        <v>2.6666666666666665</v>
      </c>
      <c r="AL18" s="22">
        <f>AbundancePivot!AO24</f>
        <v>2.8695652173913042</v>
      </c>
      <c r="AM18" s="22">
        <f>AbundancePivot!AP24</f>
        <v>2.6727272727272728</v>
      </c>
      <c r="AN18" s="22">
        <f>AbundancePivot!AQ24</f>
        <v>2.8039215686274508</v>
      </c>
      <c r="AO18" s="22">
        <f>AbundancePivot!AR24</f>
        <v>1.2255434782608696</v>
      </c>
      <c r="AP18" s="22">
        <f>AbundancePivot!AT24</f>
        <v>22.641509433962266</v>
      </c>
      <c r="AQ18" s="22">
        <f>AbundancePivot!AU24</f>
        <v>60.655737704918039</v>
      </c>
      <c r="AR18" s="22">
        <f>AbundancePivot!AV24</f>
        <v>65.217391304347828</v>
      </c>
      <c r="AS18" s="22">
        <f>AbundancePivot!AW24</f>
        <v>13.513513513513512</v>
      </c>
      <c r="AT18" s="22">
        <f>AbundancePivot!AX24</f>
        <v>0.15625</v>
      </c>
    </row>
    <row r="19" spans="1:46" x14ac:dyDescent="0.3">
      <c r="A19" s="1">
        <f>AbundancePivot!A25</f>
        <v>4</v>
      </c>
      <c r="B19" s="1">
        <f>AbundancePivot!B25</f>
        <v>3</v>
      </c>
      <c r="C19" s="1" t="str">
        <f>AbundancePivot!C25</f>
        <v>DO2005</v>
      </c>
      <c r="D19" s="1">
        <f>AbundancePivot!D25</f>
        <v>0</v>
      </c>
      <c r="E19" s="1">
        <f>AbundancePivot!E25</f>
        <v>9</v>
      </c>
      <c r="F19" s="1">
        <f>AbundancePivot!F25</f>
        <v>8</v>
      </c>
      <c r="G19" s="1">
        <f>AbundancePivot!G25</f>
        <v>0</v>
      </c>
      <c r="H19" s="1">
        <f>AbundancePivot!H25</f>
        <v>0</v>
      </c>
      <c r="I19" s="1">
        <f>AbundancePivot!J25</f>
        <v>0</v>
      </c>
      <c r="J19" s="1">
        <f>AbundancePivot!K25</f>
        <v>0</v>
      </c>
      <c r="K19" s="1">
        <f>AbundancePivot!L25</f>
        <v>6</v>
      </c>
      <c r="L19" s="1">
        <f>AbundancePivot!M25</f>
        <v>18</v>
      </c>
      <c r="M19" s="1">
        <f>AbundancePivot!N25</f>
        <v>2</v>
      </c>
      <c r="N19" s="1">
        <f>AbundancePivot!O25</f>
        <v>0</v>
      </c>
      <c r="O19" s="1">
        <f>AbundancePivot!Q25</f>
        <v>0</v>
      </c>
      <c r="P19" s="1">
        <f>AbundancePivot!R25</f>
        <v>1</v>
      </c>
      <c r="Q19" s="1">
        <f>AbundancePivot!S25</f>
        <v>1</v>
      </c>
      <c r="R19" s="1">
        <f>AbundancePivot!T25</f>
        <v>0</v>
      </c>
      <c r="S19" s="1">
        <f>AbundancePivot!U25</f>
        <v>1</v>
      </c>
      <c r="T19" s="1">
        <f>AbundancePivot!W25</f>
        <v>0</v>
      </c>
      <c r="U19" s="1">
        <f>AbundancePivot!X25</f>
        <v>2</v>
      </c>
      <c r="V19" s="1">
        <f>AbundancePivot!Y25</f>
        <v>0</v>
      </c>
      <c r="W19" s="1">
        <f>AbundancePivot!Z25</f>
        <v>0</v>
      </c>
      <c r="X19" s="1">
        <f>AbundancePivot!AC25</f>
        <v>0</v>
      </c>
      <c r="Y19" s="1">
        <f>AbundancePivot!AD25</f>
        <v>12</v>
      </c>
      <c r="Z19" s="1">
        <f>AbundancePivot!AE25</f>
        <v>0</v>
      </c>
      <c r="AA19" s="1">
        <f>AbundancePivot!AF25</f>
        <v>3</v>
      </c>
      <c r="AB19" s="1">
        <f>AbundancePivot!AG25</f>
        <v>46</v>
      </c>
      <c r="AC19" s="1">
        <f>AbundancePivot!AH25</f>
        <v>0</v>
      </c>
      <c r="AD19" s="1">
        <f>AbundancePivot!AA25</f>
        <v>2</v>
      </c>
      <c r="AE19" s="1">
        <f>AbundancePivot!P25</f>
        <v>26</v>
      </c>
      <c r="AF19" s="1">
        <f>AbundancePivot!I25</f>
        <v>17</v>
      </c>
      <c r="AG19" s="1">
        <f>AbundancePivot!AI25</f>
        <v>61</v>
      </c>
      <c r="AH19" s="1">
        <f>AbundancePivot!V25</f>
        <v>3</v>
      </c>
      <c r="AI19" s="1">
        <f>AbundancePivot!AK25</f>
        <v>109</v>
      </c>
      <c r="AJ19" s="22">
        <f>AbundancePivot!AM25</f>
        <v>2.125</v>
      </c>
      <c r="AK19" s="22">
        <f>AbundancePivot!AN25</f>
        <v>2.2857142857142856</v>
      </c>
      <c r="AL19" s="22">
        <f>AbundancePivot!AO25</f>
        <v>2.8032786885245899</v>
      </c>
      <c r="AM19" s="22">
        <f>AbundancePivot!AP25</f>
        <v>2.5045871559633026</v>
      </c>
      <c r="AN19" s="22">
        <f>AbundancePivot!AQ25</f>
        <v>2.592233009708738</v>
      </c>
      <c r="AO19" s="22">
        <f>AbundancePivot!AR25</f>
        <v>1.3191899710703954</v>
      </c>
      <c r="AP19" s="22">
        <f>AbundancePivot!AT25</f>
        <v>36.097560975609753</v>
      </c>
      <c r="AQ19" s="22">
        <f>AbundancePivot!AU25</f>
        <v>52.564102564102569</v>
      </c>
      <c r="AR19" s="22">
        <f>AbundancePivot!AV25</f>
        <v>39.837398373983746</v>
      </c>
      <c r="AS19" s="22">
        <f>AbundancePivot!AW25</f>
        <v>41.463414634146339</v>
      </c>
      <c r="AT19" s="22">
        <f>AbundancePivot!AX25</f>
        <v>0.39534883720930231</v>
      </c>
    </row>
    <row r="20" spans="1:46" x14ac:dyDescent="0.3">
      <c r="A20" s="1">
        <f>AbundancePivot!A26</f>
        <v>4</v>
      </c>
      <c r="B20" s="1">
        <f>AbundancePivot!B26</f>
        <v>4</v>
      </c>
      <c r="C20" s="1" t="str">
        <f>AbundancePivot!C26</f>
        <v>DO2007</v>
      </c>
      <c r="D20" s="1">
        <f>AbundancePivot!D26</f>
        <v>0</v>
      </c>
      <c r="E20" s="1">
        <f>AbundancePivot!E26</f>
        <v>12</v>
      </c>
      <c r="F20" s="1">
        <f>AbundancePivot!F26</f>
        <v>5</v>
      </c>
      <c r="G20" s="1">
        <f>AbundancePivot!G26</f>
        <v>0</v>
      </c>
      <c r="H20" s="1">
        <f>AbundancePivot!H26</f>
        <v>0</v>
      </c>
      <c r="I20" s="1">
        <f>AbundancePivot!J26</f>
        <v>0</v>
      </c>
      <c r="J20" s="1">
        <f>AbundancePivot!K26</f>
        <v>1</v>
      </c>
      <c r="K20" s="1">
        <f>AbundancePivot!L26</f>
        <v>8</v>
      </c>
      <c r="L20" s="1">
        <f>AbundancePivot!M26</f>
        <v>35</v>
      </c>
      <c r="M20" s="1">
        <f>AbundancePivot!N26</f>
        <v>3</v>
      </c>
      <c r="N20" s="1">
        <f>AbundancePivot!O26</f>
        <v>0</v>
      </c>
      <c r="O20" s="1">
        <f>AbundancePivot!Q26</f>
        <v>0</v>
      </c>
      <c r="P20" s="1">
        <f>AbundancePivot!R26</f>
        <v>2</v>
      </c>
      <c r="Q20" s="1">
        <f>AbundancePivot!S26</f>
        <v>0</v>
      </c>
      <c r="R20" s="1">
        <f>AbundancePivot!T26</f>
        <v>0</v>
      </c>
      <c r="S20" s="1">
        <f>AbundancePivot!U26</f>
        <v>0</v>
      </c>
      <c r="T20" s="1">
        <f>AbundancePivot!W26</f>
        <v>0</v>
      </c>
      <c r="U20" s="1">
        <f>AbundancePivot!X26</f>
        <v>3</v>
      </c>
      <c r="V20" s="1">
        <f>AbundancePivot!Y26</f>
        <v>0</v>
      </c>
      <c r="W20" s="1">
        <f>AbundancePivot!Z26</f>
        <v>2</v>
      </c>
      <c r="X20" s="1">
        <f>AbundancePivot!AC26</f>
        <v>0</v>
      </c>
      <c r="Y20" s="1">
        <f>AbundancePivot!AD26</f>
        <v>31</v>
      </c>
      <c r="Z20" s="1">
        <f>AbundancePivot!AE26</f>
        <v>0</v>
      </c>
      <c r="AA20" s="1">
        <f>AbundancePivot!AF26</f>
        <v>6</v>
      </c>
      <c r="AB20" s="1">
        <f>AbundancePivot!AG26</f>
        <v>2</v>
      </c>
      <c r="AC20" s="1">
        <f>AbundancePivot!AH26</f>
        <v>0</v>
      </c>
      <c r="AD20" s="1">
        <f>AbundancePivot!AA26</f>
        <v>5</v>
      </c>
      <c r="AE20" s="1">
        <f>AbundancePivot!P26</f>
        <v>47</v>
      </c>
      <c r="AF20" s="1">
        <f>AbundancePivot!I26</f>
        <v>17</v>
      </c>
      <c r="AG20" s="1">
        <f>AbundancePivot!AI26</f>
        <v>39</v>
      </c>
      <c r="AH20" s="1">
        <f>AbundancePivot!V26</f>
        <v>2</v>
      </c>
      <c r="AI20" s="1">
        <f>AbundancePivot!AK26</f>
        <v>110</v>
      </c>
      <c r="AJ20" s="22">
        <f>AbundancePivot!AM26</f>
        <v>2.0985915492957745</v>
      </c>
      <c r="AK20" s="22">
        <f>AbundancePivot!AN26</f>
        <v>2.258064516129032</v>
      </c>
      <c r="AL20" s="22">
        <f>AbundancePivot!AO26</f>
        <v>2.2051282051282048</v>
      </c>
      <c r="AM20" s="22">
        <f>AbundancePivot!AP26</f>
        <v>2.1363636363636362</v>
      </c>
      <c r="AN20" s="22">
        <f>AbundancePivot!AQ26</f>
        <v>2.2376237623762383</v>
      </c>
      <c r="AO20" s="22">
        <f>AbundancePivot!AR26</f>
        <v>1.0507657890208224</v>
      </c>
      <c r="AP20" s="22">
        <f>AbundancePivot!AT26</f>
        <v>39.145907473309606</v>
      </c>
      <c r="AQ20" s="22">
        <f>AbundancePivot!AU26</f>
        <v>49.074074074074083</v>
      </c>
      <c r="AR20" s="22">
        <f>AbundancePivot!AV26</f>
        <v>37.142857142857146</v>
      </c>
      <c r="AS20" s="22">
        <f>AbundancePivot!AW26</f>
        <v>32.075471698113205</v>
      </c>
      <c r="AT20" s="22">
        <f>AbundancePivot!AX26</f>
        <v>0.265625</v>
      </c>
    </row>
    <row r="21" spans="1:46" x14ac:dyDescent="0.3">
      <c r="A21" s="1">
        <f>AbundancePivot!A27</f>
        <v>4</v>
      </c>
      <c r="B21" s="1">
        <f>AbundancePivot!B27</f>
        <v>5</v>
      </c>
      <c r="C21" s="1" t="str">
        <f>AbundancePivot!C27</f>
        <v>EF2007</v>
      </c>
      <c r="D21" s="1">
        <f>AbundancePivot!D27</f>
        <v>0</v>
      </c>
      <c r="E21" s="1">
        <f>AbundancePivot!E27</f>
        <v>8</v>
      </c>
      <c r="F21" s="1">
        <f>AbundancePivot!F27</f>
        <v>2</v>
      </c>
      <c r="G21" s="1">
        <f>AbundancePivot!G27</f>
        <v>1</v>
      </c>
      <c r="H21" s="1">
        <f>AbundancePivot!H27</f>
        <v>0</v>
      </c>
      <c r="I21" s="1">
        <f>AbundancePivot!J27</f>
        <v>0</v>
      </c>
      <c r="J21" s="1">
        <f>AbundancePivot!K27</f>
        <v>0</v>
      </c>
      <c r="K21" s="1">
        <f>AbundancePivot!L27</f>
        <v>7</v>
      </c>
      <c r="L21" s="1">
        <f>AbundancePivot!M27</f>
        <v>18</v>
      </c>
      <c r="M21" s="1">
        <f>AbundancePivot!N27</f>
        <v>5</v>
      </c>
      <c r="N21" s="1">
        <f>AbundancePivot!O27</f>
        <v>0</v>
      </c>
      <c r="O21" s="1">
        <f>AbundancePivot!Q27</f>
        <v>0</v>
      </c>
      <c r="P21" s="1">
        <f>AbundancePivot!R27</f>
        <v>11</v>
      </c>
      <c r="Q21" s="1">
        <f>AbundancePivot!S27</f>
        <v>12</v>
      </c>
      <c r="R21" s="1">
        <f>AbundancePivot!T27</f>
        <v>0</v>
      </c>
      <c r="S21" s="1">
        <f>AbundancePivot!U27</f>
        <v>0</v>
      </c>
      <c r="T21" s="1">
        <f>AbundancePivot!W27</f>
        <v>0</v>
      </c>
      <c r="U21" s="1">
        <f>AbundancePivot!X27</f>
        <v>4</v>
      </c>
      <c r="V21" s="1">
        <f>AbundancePivot!Y27</f>
        <v>0</v>
      </c>
      <c r="W21" s="1">
        <f>AbundancePivot!Z27</f>
        <v>0</v>
      </c>
      <c r="X21" s="1">
        <f>AbundancePivot!AC27</f>
        <v>0</v>
      </c>
      <c r="Y21" s="1">
        <f>AbundancePivot!AD27</f>
        <v>40</v>
      </c>
      <c r="Z21" s="1">
        <f>AbundancePivot!AE27</f>
        <v>0</v>
      </c>
      <c r="AA21" s="1">
        <f>AbundancePivot!AF27</f>
        <v>4</v>
      </c>
      <c r="AB21" s="1">
        <f>AbundancePivot!AG27</f>
        <v>11</v>
      </c>
      <c r="AC21" s="1">
        <f>AbundancePivot!AH27</f>
        <v>0</v>
      </c>
      <c r="AD21" s="1">
        <f>AbundancePivot!AA27</f>
        <v>4</v>
      </c>
      <c r="AE21" s="1">
        <f>AbundancePivot!P27</f>
        <v>30</v>
      </c>
      <c r="AF21" s="1">
        <f>AbundancePivot!I27</f>
        <v>11</v>
      </c>
      <c r="AG21" s="1">
        <f>AbundancePivot!AI27</f>
        <v>55</v>
      </c>
      <c r="AH21" s="1">
        <f>AbundancePivot!V27</f>
        <v>23</v>
      </c>
      <c r="AI21" s="1">
        <f>AbundancePivot!AK27</f>
        <v>123</v>
      </c>
      <c r="AJ21" s="22">
        <f>AbundancePivot!AM27</f>
        <v>2.8823529411764706</v>
      </c>
      <c r="AK21" s="22">
        <f>AbundancePivot!AN27</f>
        <v>3.098360655737705</v>
      </c>
      <c r="AL21" s="22">
        <f>AbundancePivot!AO27</f>
        <v>2.2727272727272729</v>
      </c>
      <c r="AM21" s="22">
        <f>AbundancePivot!AP27</f>
        <v>2.6097560975609762</v>
      </c>
      <c r="AN21" s="22">
        <f>AbundancePivot!AQ27</f>
        <v>2.7068965517241379</v>
      </c>
      <c r="AO21" s="22">
        <f>AbundancePivot!AR27</f>
        <v>0.78849721706864573</v>
      </c>
      <c r="AP21" s="22">
        <f>AbundancePivot!AT27</f>
        <v>15.846338535414166</v>
      </c>
      <c r="AQ21" s="22">
        <f>AbundancePivot!AU27</f>
        <v>53.521126760563384</v>
      </c>
      <c r="AR21" s="22">
        <f>AbundancePivot!AV27</f>
        <v>80.616740088105729</v>
      </c>
      <c r="AS21" s="22">
        <f>AbundancePivot!AW27</f>
        <v>26.315789473684209</v>
      </c>
      <c r="AT21" s="22">
        <f>AbundancePivot!AX27</f>
        <v>0.26829268292682928</v>
      </c>
    </row>
    <row r="22" spans="1:46" x14ac:dyDescent="0.3">
      <c r="A22" s="1">
        <f>AbundancePivot!A28</f>
        <v>4</v>
      </c>
      <c r="B22" s="1">
        <f>AbundancePivot!B28</f>
        <v>6</v>
      </c>
      <c r="C22" s="1" t="str">
        <f>AbundancePivot!C28</f>
        <v>PA2007</v>
      </c>
      <c r="D22" s="1">
        <f>AbundancePivot!D28</f>
        <v>0</v>
      </c>
      <c r="E22" s="1">
        <f>AbundancePivot!E28</f>
        <v>9</v>
      </c>
      <c r="F22" s="1">
        <f>AbundancePivot!F28</f>
        <v>4</v>
      </c>
      <c r="G22" s="1">
        <f>AbundancePivot!G28</f>
        <v>0</v>
      </c>
      <c r="H22" s="1">
        <f>AbundancePivot!H28</f>
        <v>0</v>
      </c>
      <c r="I22" s="1">
        <f>AbundancePivot!J28</f>
        <v>0</v>
      </c>
      <c r="J22" s="1">
        <f>AbundancePivot!K28</f>
        <v>11</v>
      </c>
      <c r="K22" s="1">
        <f>AbundancePivot!L28</f>
        <v>3</v>
      </c>
      <c r="L22" s="1">
        <f>AbundancePivot!M28</f>
        <v>16</v>
      </c>
      <c r="M22" s="1">
        <f>AbundancePivot!N28</f>
        <v>3</v>
      </c>
      <c r="N22" s="1">
        <f>AbundancePivot!O28</f>
        <v>0</v>
      </c>
      <c r="O22" s="1">
        <f>AbundancePivot!Q28</f>
        <v>0</v>
      </c>
      <c r="P22" s="1">
        <f>AbundancePivot!R28</f>
        <v>3</v>
      </c>
      <c r="Q22" s="1">
        <f>AbundancePivot!S28</f>
        <v>2</v>
      </c>
      <c r="R22" s="1">
        <f>AbundancePivot!T28</f>
        <v>0</v>
      </c>
      <c r="S22" s="1">
        <f>AbundancePivot!U28</f>
        <v>0</v>
      </c>
      <c r="T22" s="1">
        <f>AbundancePivot!W28</f>
        <v>0</v>
      </c>
      <c r="U22" s="1">
        <f>AbundancePivot!X28</f>
        <v>3</v>
      </c>
      <c r="V22" s="1">
        <f>AbundancePivot!Y28</f>
        <v>0</v>
      </c>
      <c r="W22" s="1">
        <f>AbundancePivot!Z28</f>
        <v>0</v>
      </c>
      <c r="X22" s="1">
        <f>AbundancePivot!AC28</f>
        <v>0</v>
      </c>
      <c r="Y22" s="1">
        <f>AbundancePivot!AD28</f>
        <v>9</v>
      </c>
      <c r="Z22" s="1">
        <f>AbundancePivot!AE28</f>
        <v>0</v>
      </c>
      <c r="AA22" s="1">
        <f>AbundancePivot!AF28</f>
        <v>16</v>
      </c>
      <c r="AB22" s="1">
        <f>AbundancePivot!AG28</f>
        <v>29</v>
      </c>
      <c r="AC22" s="1">
        <f>AbundancePivot!AH28</f>
        <v>1</v>
      </c>
      <c r="AD22" s="1">
        <f>AbundancePivot!AA28</f>
        <v>3</v>
      </c>
      <c r="AE22" s="1">
        <f>AbundancePivot!P28</f>
        <v>33</v>
      </c>
      <c r="AF22" s="1">
        <f>AbundancePivot!I28</f>
        <v>13</v>
      </c>
      <c r="AG22" s="1">
        <f>AbundancePivot!AI28</f>
        <v>55</v>
      </c>
      <c r="AH22" s="1">
        <f>AbundancePivot!V28</f>
        <v>5</v>
      </c>
      <c r="AI22" s="1">
        <f>AbundancePivot!AK28</f>
        <v>109</v>
      </c>
      <c r="AJ22" s="22">
        <f>AbundancePivot!AM28</f>
        <v>2.074074074074074</v>
      </c>
      <c r="AK22" s="22">
        <f>AbundancePivot!AN28</f>
        <v>2.4500000000000002</v>
      </c>
      <c r="AL22" s="22">
        <f>AbundancePivot!AO28</f>
        <v>2.8363636363636364</v>
      </c>
      <c r="AM22" s="22">
        <f>AbundancePivot!AP28</f>
        <v>2.4587155963302751</v>
      </c>
      <c r="AN22" s="22">
        <f>AbundancePivot!AQ28</f>
        <v>2.6736842105263157</v>
      </c>
      <c r="AO22" s="22">
        <f>AbundancePivot!AR28</f>
        <v>1.3675324675324676</v>
      </c>
      <c r="AP22" s="22">
        <f>AbundancePivot!AT28</f>
        <v>23.27272727272727</v>
      </c>
      <c r="AQ22" s="22">
        <f>AbundancePivot!AU28</f>
        <v>68.316831683168303</v>
      </c>
      <c r="AR22" s="22">
        <f>AbundancePivot!AV28</f>
        <v>53.284671532846723</v>
      </c>
      <c r="AS22" s="22">
        <f>AbundancePivot!AW28</f>
        <v>18.840579710144929</v>
      </c>
      <c r="AT22" s="22">
        <f>AbundancePivot!AX28</f>
        <v>0.28260869565217389</v>
      </c>
    </row>
    <row r="23" spans="1:46" x14ac:dyDescent="0.3">
      <c r="A23" s="1">
        <f>AbundancePivot!A29</f>
        <v>4</v>
      </c>
      <c r="B23" s="1">
        <f>AbundancePivot!B29</f>
        <v>7</v>
      </c>
      <c r="C23" s="1" t="str">
        <f>AbundancePivot!C29</f>
        <v>DO2009</v>
      </c>
      <c r="D23" s="1">
        <f>AbundancePivot!D29</f>
        <v>0</v>
      </c>
      <c r="E23" s="1">
        <f>AbundancePivot!E29</f>
        <v>19</v>
      </c>
      <c r="F23" s="1">
        <f>AbundancePivot!F29</f>
        <v>2</v>
      </c>
      <c r="G23" s="1">
        <f>AbundancePivot!G29</f>
        <v>0</v>
      </c>
      <c r="H23" s="1">
        <f>AbundancePivot!H29</f>
        <v>0</v>
      </c>
      <c r="I23" s="1">
        <f>AbundancePivot!J29</f>
        <v>0</v>
      </c>
      <c r="J23" s="1">
        <f>AbundancePivot!K29</f>
        <v>0</v>
      </c>
      <c r="K23" s="1">
        <f>AbundancePivot!L29</f>
        <v>2</v>
      </c>
      <c r="L23" s="1">
        <f>AbundancePivot!M29</f>
        <v>23</v>
      </c>
      <c r="M23" s="1">
        <f>AbundancePivot!N29</f>
        <v>1</v>
      </c>
      <c r="N23" s="1">
        <f>AbundancePivot!O29</f>
        <v>1</v>
      </c>
      <c r="O23" s="1">
        <f>AbundancePivot!Q29</f>
        <v>0</v>
      </c>
      <c r="P23" s="1">
        <f>AbundancePivot!R29</f>
        <v>1</v>
      </c>
      <c r="Q23" s="1">
        <f>AbundancePivot!S29</f>
        <v>1</v>
      </c>
      <c r="R23" s="1">
        <f>AbundancePivot!T29</f>
        <v>0</v>
      </c>
      <c r="S23" s="1">
        <f>AbundancePivot!U29</f>
        <v>0</v>
      </c>
      <c r="T23" s="1">
        <f>AbundancePivot!W29</f>
        <v>0</v>
      </c>
      <c r="U23" s="1">
        <f>AbundancePivot!X29</f>
        <v>3</v>
      </c>
      <c r="V23" s="1">
        <f>AbundancePivot!Y29</f>
        <v>0</v>
      </c>
      <c r="W23" s="1">
        <f>AbundancePivot!Z29</f>
        <v>0</v>
      </c>
      <c r="X23" s="1">
        <f>AbundancePivot!AC29</f>
        <v>3</v>
      </c>
      <c r="Y23" s="1">
        <f>AbundancePivot!AD29</f>
        <v>27</v>
      </c>
      <c r="Z23" s="1">
        <f>AbundancePivot!AE29</f>
        <v>0</v>
      </c>
      <c r="AA23" s="1">
        <f>AbundancePivot!AF29</f>
        <v>15</v>
      </c>
      <c r="AB23" s="1">
        <f>AbundancePivot!AG29</f>
        <v>12</v>
      </c>
      <c r="AC23" s="1">
        <f>AbundancePivot!AH29</f>
        <v>0</v>
      </c>
      <c r="AD23" s="1">
        <f>AbundancePivot!AA29</f>
        <v>3</v>
      </c>
      <c r="AE23" s="1">
        <f>AbundancePivot!P29</f>
        <v>27</v>
      </c>
      <c r="AF23" s="1">
        <f>AbundancePivot!I29</f>
        <v>21</v>
      </c>
      <c r="AG23" s="1">
        <f>AbundancePivot!AI29</f>
        <v>57</v>
      </c>
      <c r="AH23" s="1">
        <f>AbundancePivot!V29</f>
        <v>2</v>
      </c>
      <c r="AI23" s="1">
        <f>AbundancePivot!AK29</f>
        <v>110</v>
      </c>
      <c r="AJ23" s="22">
        <f>AbundancePivot!AM29</f>
        <v>2.2075471698113209</v>
      </c>
      <c r="AK23" s="22">
        <f>AbundancePivot!AN29</f>
        <v>2.2549019607843137</v>
      </c>
      <c r="AL23" s="22">
        <f>AbundancePivot!AO29</f>
        <v>2.4736842105263159</v>
      </c>
      <c r="AM23" s="22">
        <f>AbundancePivot!AP29</f>
        <v>2.3454545454545452</v>
      </c>
      <c r="AN23" s="22">
        <f>AbundancePivot!AQ29</f>
        <v>2.3703703703703707</v>
      </c>
      <c r="AO23" s="22">
        <f>AbundancePivot!AR29</f>
        <v>1.1205578047683311</v>
      </c>
      <c r="AP23" s="22">
        <f>AbundancePivot!AT29</f>
        <v>44.887780548628427</v>
      </c>
      <c r="AQ23" s="22">
        <f>AbundancePivot!AU29</f>
        <v>39.189189189189193</v>
      </c>
      <c r="AR23" s="22">
        <f>AbundancePivot!AV29</f>
        <v>36.842105263157897</v>
      </c>
      <c r="AS23" s="22">
        <f>AbundancePivot!AW29</f>
        <v>72.41379310344827</v>
      </c>
      <c r="AT23" s="22">
        <f>AbundancePivot!AX29</f>
        <v>0.4375</v>
      </c>
    </row>
    <row r="24" spans="1:46" x14ac:dyDescent="0.3">
      <c r="A24" s="1">
        <f>AbundancePivot!A30</f>
        <v>4</v>
      </c>
      <c r="B24" s="1">
        <f>AbundancePivot!B30</f>
        <v>8</v>
      </c>
      <c r="C24" s="1" t="str">
        <f>AbundancePivot!C30</f>
        <v>EF2009</v>
      </c>
      <c r="D24" s="1">
        <f>AbundancePivot!D30</f>
        <v>0</v>
      </c>
      <c r="E24" s="1">
        <f>AbundancePivot!E30</f>
        <v>0</v>
      </c>
      <c r="F24" s="1">
        <f>AbundancePivot!F30</f>
        <v>0</v>
      </c>
      <c r="G24" s="1">
        <f>AbundancePivot!G30</f>
        <v>0</v>
      </c>
      <c r="H24" s="1">
        <f>AbundancePivot!H30</f>
        <v>0</v>
      </c>
      <c r="I24" s="1">
        <f>AbundancePivot!J30</f>
        <v>1</v>
      </c>
      <c r="J24" s="1">
        <f>AbundancePivot!K30</f>
        <v>2</v>
      </c>
      <c r="K24" s="1">
        <f>AbundancePivot!L30</f>
        <v>18</v>
      </c>
      <c r="L24" s="1">
        <f>AbundancePivot!M30</f>
        <v>58</v>
      </c>
      <c r="M24" s="1">
        <f>AbundancePivot!N30</f>
        <v>5</v>
      </c>
      <c r="N24" s="1">
        <f>AbundancePivot!O30</f>
        <v>1</v>
      </c>
      <c r="O24" s="1">
        <f>AbundancePivot!Q30</f>
        <v>0</v>
      </c>
      <c r="P24" s="1">
        <f>AbundancePivot!R30</f>
        <v>2</v>
      </c>
      <c r="Q24" s="1">
        <f>AbundancePivot!S30</f>
        <v>9</v>
      </c>
      <c r="R24" s="1">
        <f>AbundancePivot!T30</f>
        <v>0</v>
      </c>
      <c r="S24" s="1">
        <f>AbundancePivot!U30</f>
        <v>0</v>
      </c>
      <c r="T24" s="1">
        <f>AbundancePivot!W30</f>
        <v>0</v>
      </c>
      <c r="U24" s="1">
        <f>AbundancePivot!X30</f>
        <v>7</v>
      </c>
      <c r="V24" s="1">
        <f>AbundancePivot!Y30</f>
        <v>0</v>
      </c>
      <c r="W24" s="1">
        <f>AbundancePivot!Z30</f>
        <v>0</v>
      </c>
      <c r="X24" s="1">
        <f>AbundancePivot!AC30</f>
        <v>0</v>
      </c>
      <c r="Y24" s="1">
        <f>AbundancePivot!AD30</f>
        <v>8</v>
      </c>
      <c r="Z24" s="1">
        <f>AbundancePivot!AE30</f>
        <v>0</v>
      </c>
      <c r="AA24" s="1">
        <f>AbundancePivot!AF30</f>
        <v>0</v>
      </c>
      <c r="AB24" s="1">
        <f>AbundancePivot!AG30</f>
        <v>9</v>
      </c>
      <c r="AC24" s="1">
        <f>AbundancePivot!AH30</f>
        <v>0</v>
      </c>
      <c r="AD24" s="1">
        <f>AbundancePivot!AA30</f>
        <v>7</v>
      </c>
      <c r="AE24" s="1">
        <f>AbundancePivot!P30</f>
        <v>85</v>
      </c>
      <c r="AF24" s="1">
        <f>AbundancePivot!I30</f>
        <v>0</v>
      </c>
      <c r="AG24" s="1">
        <f>AbundancePivot!AI30</f>
        <v>17</v>
      </c>
      <c r="AH24" s="1">
        <f>AbundancePivot!V30</f>
        <v>11</v>
      </c>
      <c r="AI24" s="1">
        <f>AbundancePivot!AK30</f>
        <v>120</v>
      </c>
      <c r="AJ24" s="22">
        <f>AbundancePivot!AM30</f>
        <v>2.2524271844660193</v>
      </c>
      <c r="AK24" s="22">
        <f>AbundancePivot!AN30</f>
        <v>2.5731707317073171</v>
      </c>
      <c r="AL24" s="22">
        <f>AbundancePivot!AO30</f>
        <v>2.5294117647058822</v>
      </c>
      <c r="AM24" s="22">
        <f>AbundancePivot!AP30</f>
        <v>2.291666666666667</v>
      </c>
      <c r="AN24" s="22">
        <f>AbundancePivot!AQ30</f>
        <v>2.5656565656565657</v>
      </c>
      <c r="AO24" s="22">
        <f>AbundancePivot!AR30</f>
        <v>1.122971602434077</v>
      </c>
      <c r="AP24" s="22">
        <f>AbundancePivot!AT30</f>
        <v>25.899280575539571</v>
      </c>
      <c r="AQ24" s="22">
        <f>AbundancePivot!AU30</f>
        <v>57.142857142857139</v>
      </c>
      <c r="AR24" s="22">
        <f>AbundancePivot!AV30</f>
        <v>60.439560439560445</v>
      </c>
      <c r="AS24" s="22">
        <f>AbundancePivot!AW30</f>
        <v>0</v>
      </c>
      <c r="AT24" s="22">
        <f>AbundancePivot!AX30</f>
        <v>0</v>
      </c>
    </row>
    <row r="25" spans="1:46" x14ac:dyDescent="0.3">
      <c r="A25" s="1">
        <f>AbundancePivot!A31</f>
        <v>4</v>
      </c>
      <c r="B25" s="1">
        <f>AbundancePivot!B31</f>
        <v>9</v>
      </c>
      <c r="C25" s="1" t="str">
        <f>AbundancePivot!C31</f>
        <v>PO2009</v>
      </c>
      <c r="D25" s="1">
        <f>AbundancePivot!D31</f>
        <v>0</v>
      </c>
      <c r="E25" s="1">
        <f>AbundancePivot!E31</f>
        <v>21</v>
      </c>
      <c r="F25" s="1">
        <f>AbundancePivot!F31</f>
        <v>7</v>
      </c>
      <c r="G25" s="1">
        <f>AbundancePivot!G31</f>
        <v>2</v>
      </c>
      <c r="H25" s="1">
        <f>AbundancePivot!H31</f>
        <v>0</v>
      </c>
      <c r="I25" s="1">
        <f>AbundancePivot!J31</f>
        <v>0</v>
      </c>
      <c r="J25" s="1">
        <f>AbundancePivot!K31</f>
        <v>0</v>
      </c>
      <c r="K25" s="1">
        <f>AbundancePivot!L31</f>
        <v>12</v>
      </c>
      <c r="L25" s="1">
        <f>AbundancePivot!M31</f>
        <v>51</v>
      </c>
      <c r="M25" s="1">
        <f>AbundancePivot!N31</f>
        <v>0</v>
      </c>
      <c r="N25" s="1">
        <f>AbundancePivot!O31</f>
        <v>2</v>
      </c>
      <c r="O25" s="1">
        <f>AbundancePivot!Q31</f>
        <v>0</v>
      </c>
      <c r="P25" s="1">
        <f>AbundancePivot!R31</f>
        <v>0</v>
      </c>
      <c r="Q25" s="1">
        <f>AbundancePivot!S31</f>
        <v>1</v>
      </c>
      <c r="R25" s="1">
        <f>AbundancePivot!T31</f>
        <v>0</v>
      </c>
      <c r="S25" s="1">
        <f>AbundancePivot!U31</f>
        <v>0</v>
      </c>
      <c r="T25" s="1">
        <f>AbundancePivot!W31</f>
        <v>0</v>
      </c>
      <c r="U25" s="1">
        <f>AbundancePivot!X31</f>
        <v>0</v>
      </c>
      <c r="V25" s="1">
        <f>AbundancePivot!Y31</f>
        <v>3</v>
      </c>
      <c r="W25" s="1">
        <f>AbundancePivot!Z31</f>
        <v>0</v>
      </c>
      <c r="X25" s="1">
        <f>AbundancePivot!AC31</f>
        <v>0</v>
      </c>
      <c r="Y25" s="1">
        <f>AbundancePivot!AD31</f>
        <v>4</v>
      </c>
      <c r="Z25" s="1">
        <f>AbundancePivot!AE31</f>
        <v>0</v>
      </c>
      <c r="AA25" s="1">
        <f>AbundancePivot!AF31</f>
        <v>7</v>
      </c>
      <c r="AB25" s="1">
        <f>AbundancePivot!AG31</f>
        <v>0</v>
      </c>
      <c r="AC25" s="1">
        <f>AbundancePivot!AH31</f>
        <v>0</v>
      </c>
      <c r="AD25" s="1">
        <f>AbundancePivot!AA31</f>
        <v>3</v>
      </c>
      <c r="AE25" s="1">
        <f>AbundancePivot!P31</f>
        <v>65</v>
      </c>
      <c r="AF25" s="1">
        <f>AbundancePivot!I31</f>
        <v>30</v>
      </c>
      <c r="AG25" s="1">
        <f>AbundancePivot!AI31</f>
        <v>11</v>
      </c>
      <c r="AH25" s="1">
        <f>AbundancePivot!V31</f>
        <v>1</v>
      </c>
      <c r="AI25" s="1">
        <f>AbundancePivot!AK31</f>
        <v>110</v>
      </c>
      <c r="AJ25" s="22">
        <f>AbundancePivot!AM31</f>
        <v>2.0606060606060606</v>
      </c>
      <c r="AK25" s="22">
        <f>AbundancePivot!AN31</f>
        <v>2.2068965517241379</v>
      </c>
      <c r="AL25" s="22">
        <f>AbundancePivot!AO31</f>
        <v>2.6363636363636367</v>
      </c>
      <c r="AM25" s="22">
        <f>AbundancePivot!AP31</f>
        <v>2.1181818181818182</v>
      </c>
      <c r="AN25" s="22">
        <f>AbundancePivot!AQ31</f>
        <v>2.2551020408163267</v>
      </c>
      <c r="AO25" s="22">
        <f>AbundancePivot!AR31</f>
        <v>1.2794117647058825</v>
      </c>
      <c r="AP25" s="22">
        <f>AbundancePivot!AT31</f>
        <v>41.038961038961041</v>
      </c>
      <c r="AQ25" s="22">
        <f>AbundancePivot!AU31</f>
        <v>49.032258064516128</v>
      </c>
      <c r="AR25" s="22">
        <f>AbundancePivot!AV31</f>
        <v>32.188841201716734</v>
      </c>
      <c r="AS25" s="22">
        <f>AbundancePivot!AW31</f>
        <v>36.84210526315789</v>
      </c>
      <c r="AT25" s="22">
        <f>AbundancePivot!AX31</f>
        <v>0.31578947368421051</v>
      </c>
    </row>
    <row r="26" spans="1:46" x14ac:dyDescent="0.3">
      <c r="A26" s="1">
        <f>AbundancePivot!A32</f>
        <v>4</v>
      </c>
      <c r="B26" s="1">
        <f>AbundancePivot!B32</f>
        <v>10</v>
      </c>
      <c r="C26" s="1" t="str">
        <f>AbundancePivot!C32</f>
        <v>EF2011</v>
      </c>
      <c r="D26" s="1">
        <f>AbundancePivot!D32</f>
        <v>0</v>
      </c>
      <c r="E26" s="1">
        <f>AbundancePivot!E32</f>
        <v>2</v>
      </c>
      <c r="F26" s="1">
        <f>AbundancePivot!F32</f>
        <v>2</v>
      </c>
      <c r="G26" s="1">
        <f>AbundancePivot!G32</f>
        <v>0</v>
      </c>
      <c r="H26" s="1">
        <f>AbundancePivot!H32</f>
        <v>0</v>
      </c>
      <c r="I26" s="1">
        <f>AbundancePivot!J32</f>
        <v>0</v>
      </c>
      <c r="J26" s="1">
        <f>AbundancePivot!K32</f>
        <v>1</v>
      </c>
      <c r="K26" s="1">
        <f>AbundancePivot!L32</f>
        <v>4</v>
      </c>
      <c r="L26" s="1">
        <f>AbundancePivot!M32</f>
        <v>12</v>
      </c>
      <c r="M26" s="1">
        <f>AbundancePivot!N32</f>
        <v>3</v>
      </c>
      <c r="N26" s="1">
        <f>AbundancePivot!O32</f>
        <v>1</v>
      </c>
      <c r="O26" s="1">
        <f>AbundancePivot!Q32</f>
        <v>0</v>
      </c>
      <c r="P26" s="1">
        <f>AbundancePivot!R32</f>
        <v>4</v>
      </c>
      <c r="Q26" s="1">
        <f>AbundancePivot!S32</f>
        <v>12</v>
      </c>
      <c r="R26" s="1">
        <f>AbundancePivot!T32</f>
        <v>0</v>
      </c>
      <c r="S26" s="1">
        <f>AbundancePivot!U32</f>
        <v>0</v>
      </c>
      <c r="T26" s="1">
        <f>AbundancePivot!W32</f>
        <v>2</v>
      </c>
      <c r="U26" s="1">
        <f>AbundancePivot!X32</f>
        <v>6</v>
      </c>
      <c r="V26" s="1">
        <f>AbundancePivot!Y32</f>
        <v>0</v>
      </c>
      <c r="W26" s="1">
        <f>AbundancePivot!Z32</f>
        <v>0</v>
      </c>
      <c r="X26" s="1">
        <f>AbundancePivot!AC32</f>
        <v>1</v>
      </c>
      <c r="Y26" s="1">
        <f>AbundancePivot!AD32</f>
        <v>52</v>
      </c>
      <c r="Z26" s="1">
        <f>AbundancePivot!AE32</f>
        <v>0</v>
      </c>
      <c r="AA26" s="1">
        <f>AbundancePivot!AF32</f>
        <v>0</v>
      </c>
      <c r="AB26" s="1">
        <f>AbundancePivot!AG32</f>
        <v>1</v>
      </c>
      <c r="AC26" s="1">
        <f>AbundancePivot!AH32</f>
        <v>0</v>
      </c>
      <c r="AD26" s="1">
        <f>AbundancePivot!AA32</f>
        <v>8</v>
      </c>
      <c r="AE26" s="1">
        <f>AbundancePivot!P32</f>
        <v>21</v>
      </c>
      <c r="AF26" s="1">
        <f>AbundancePivot!I32</f>
        <v>4</v>
      </c>
      <c r="AG26" s="1">
        <f>AbundancePivot!AI32</f>
        <v>54</v>
      </c>
      <c r="AH26" s="1">
        <f>AbundancePivot!V32</f>
        <v>16</v>
      </c>
      <c r="AI26" s="1">
        <f>AbundancePivot!AK32</f>
        <v>103</v>
      </c>
      <c r="AJ26" s="22">
        <f>AbundancePivot!AM32</f>
        <v>3.1632653061224492</v>
      </c>
      <c r="AK26" s="22">
        <f>AbundancePivot!AN32</f>
        <v>3.4090909090909087</v>
      </c>
      <c r="AL26" s="22">
        <f>AbundancePivot!AO32</f>
        <v>2.0185185185185182</v>
      </c>
      <c r="AM26" s="22">
        <f>AbundancePivot!AP32</f>
        <v>2.5631067961165046</v>
      </c>
      <c r="AN26" s="22">
        <f>AbundancePivot!AQ32</f>
        <v>2.6428571428571432</v>
      </c>
      <c r="AO26" s="22">
        <f>AbundancePivot!AR32</f>
        <v>0.63811230585424117</v>
      </c>
      <c r="AP26" s="22">
        <f>AbundancePivot!AT32</f>
        <v>11.176470588235293</v>
      </c>
      <c r="AQ26" s="22">
        <f>AbundancePivot!AU32</f>
        <v>55.813953488372093</v>
      </c>
      <c r="AR26" s="22">
        <f>AbundancePivot!AV32</f>
        <v>86.986301369863014</v>
      </c>
      <c r="AS26" s="22">
        <f>AbundancePivot!AW32</f>
        <v>16.666666666666668</v>
      </c>
      <c r="AT26" s="22">
        <f>AbundancePivot!AX32</f>
        <v>0.16</v>
      </c>
    </row>
    <row r="27" spans="1:46" x14ac:dyDescent="0.3">
      <c r="A27" s="1">
        <f>AbundancePivot!A33</f>
        <v>4</v>
      </c>
      <c r="B27" s="1">
        <f>AbundancePivot!B33</f>
        <v>11</v>
      </c>
      <c r="C27" s="1" t="str">
        <f>AbundancePivot!C33</f>
        <v>ND2011</v>
      </c>
      <c r="D27" s="1">
        <f>AbundancePivot!D33</f>
        <v>0</v>
      </c>
      <c r="E27" s="1">
        <f>AbundancePivot!E33</f>
        <v>0</v>
      </c>
      <c r="F27" s="1">
        <f>AbundancePivot!F33</f>
        <v>1</v>
      </c>
      <c r="G27" s="1">
        <f>AbundancePivot!G33</f>
        <v>0</v>
      </c>
      <c r="H27" s="1">
        <f>AbundancePivot!H33</f>
        <v>0</v>
      </c>
      <c r="I27" s="1">
        <f>AbundancePivot!J33</f>
        <v>0</v>
      </c>
      <c r="J27" s="1">
        <f>AbundancePivot!K33</f>
        <v>0</v>
      </c>
      <c r="K27" s="1">
        <f>AbundancePivot!L33</f>
        <v>3</v>
      </c>
      <c r="L27" s="1">
        <f>AbundancePivot!M33</f>
        <v>2</v>
      </c>
      <c r="M27" s="1">
        <f>AbundancePivot!N33</f>
        <v>3</v>
      </c>
      <c r="N27" s="1">
        <f>AbundancePivot!O33</f>
        <v>0</v>
      </c>
      <c r="O27" s="1">
        <f>AbundancePivot!Q33</f>
        <v>0</v>
      </c>
      <c r="P27" s="1">
        <f>AbundancePivot!R33</f>
        <v>0</v>
      </c>
      <c r="Q27" s="1">
        <f>AbundancePivot!S33</f>
        <v>1</v>
      </c>
      <c r="R27" s="1">
        <f>AbundancePivot!T33</f>
        <v>0</v>
      </c>
      <c r="S27" s="1">
        <f>AbundancePivot!U33</f>
        <v>2</v>
      </c>
      <c r="T27" s="1">
        <f>AbundancePivot!W33</f>
        <v>5</v>
      </c>
      <c r="U27" s="1">
        <f>AbundancePivot!X33</f>
        <v>5</v>
      </c>
      <c r="V27" s="1">
        <f>AbundancePivot!Y33</f>
        <v>1</v>
      </c>
      <c r="W27" s="1">
        <f>AbundancePivot!Z33</f>
        <v>0</v>
      </c>
      <c r="X27" s="1">
        <f>AbundancePivot!AC33</f>
        <v>0</v>
      </c>
      <c r="Y27" s="1">
        <f>AbundancePivot!AD33</f>
        <v>1</v>
      </c>
      <c r="Z27" s="1">
        <f>AbundancePivot!AE33</f>
        <v>0</v>
      </c>
      <c r="AA27" s="1">
        <f>AbundancePivot!AF33</f>
        <v>30</v>
      </c>
      <c r="AB27" s="1">
        <f>AbundancePivot!AG33</f>
        <v>56</v>
      </c>
      <c r="AC27" s="1">
        <f>AbundancePivot!AH33</f>
        <v>0</v>
      </c>
      <c r="AD27" s="1">
        <f>AbundancePivot!AA33</f>
        <v>11</v>
      </c>
      <c r="AE27" s="1">
        <f>AbundancePivot!P33</f>
        <v>8</v>
      </c>
      <c r="AF27" s="1">
        <f>AbundancePivot!I33</f>
        <v>1</v>
      </c>
      <c r="AG27" s="1">
        <f>AbundancePivot!AI33</f>
        <v>87</v>
      </c>
      <c r="AH27" s="1">
        <f>AbundancePivot!V33</f>
        <v>3</v>
      </c>
      <c r="AI27" s="1">
        <f>AbundancePivot!AK33</f>
        <v>110</v>
      </c>
      <c r="AJ27" s="22">
        <f>AbundancePivot!AM33</f>
        <v>3.2608695652173911</v>
      </c>
      <c r="AK27" s="22">
        <f>AbundancePivot!AN33</f>
        <v>3.6</v>
      </c>
      <c r="AL27" s="22">
        <f>AbundancePivot!AO33</f>
        <v>2.9885057471264371</v>
      </c>
      <c r="AM27" s="22">
        <f>AbundancePivot!AP33</f>
        <v>3.0454545454545454</v>
      </c>
      <c r="AN27" s="22">
        <f>AbundancePivot!AQ33</f>
        <v>3.1028037383177569</v>
      </c>
      <c r="AO27" s="22">
        <f>AbundancePivot!AR33</f>
        <v>0.91647509578544073</v>
      </c>
      <c r="AP27" s="22">
        <f>AbundancePivot!AT33</f>
        <v>7.1428571428571432</v>
      </c>
      <c r="AQ27" s="22">
        <f>AbundancePivot!AU33</f>
        <v>68.421052631578945</v>
      </c>
      <c r="AR27" s="22">
        <f>AbundancePivot!AV33</f>
        <v>91.549295774647888</v>
      </c>
      <c r="AS27" s="22">
        <f>AbundancePivot!AW33</f>
        <v>7.6923076923076916</v>
      </c>
      <c r="AT27" s="22">
        <f>AbundancePivot!AX33</f>
        <v>0.1111111111111111</v>
      </c>
    </row>
    <row r="28" spans="1:46" x14ac:dyDescent="0.3">
      <c r="A28" s="1">
        <f>AbundancePivot!A34</f>
        <v>4</v>
      </c>
      <c r="B28" s="1">
        <f>AbundancePivot!B34</f>
        <v>12</v>
      </c>
      <c r="C28" s="1" t="str">
        <f>AbundancePivot!C34</f>
        <v>RO2011</v>
      </c>
      <c r="D28" s="1">
        <f>AbundancePivot!D34</f>
        <v>0</v>
      </c>
      <c r="E28" s="1">
        <f>AbundancePivot!E34</f>
        <v>14</v>
      </c>
      <c r="F28" s="1">
        <f>AbundancePivot!F34</f>
        <v>4</v>
      </c>
      <c r="G28" s="1">
        <f>AbundancePivot!G34</f>
        <v>0</v>
      </c>
      <c r="H28" s="1">
        <f>AbundancePivot!H34</f>
        <v>0</v>
      </c>
      <c r="I28" s="1">
        <f>AbundancePivot!J34</f>
        <v>0</v>
      </c>
      <c r="J28" s="1">
        <f>AbundancePivot!K34</f>
        <v>0</v>
      </c>
      <c r="K28" s="1">
        <f>AbundancePivot!L34</f>
        <v>1</v>
      </c>
      <c r="L28" s="1">
        <f>AbundancePivot!M34</f>
        <v>18</v>
      </c>
      <c r="M28" s="1">
        <f>AbundancePivot!N34</f>
        <v>3</v>
      </c>
      <c r="N28" s="1">
        <f>AbundancePivot!O34</f>
        <v>0</v>
      </c>
      <c r="O28" s="1">
        <f>AbundancePivot!Q34</f>
        <v>0</v>
      </c>
      <c r="P28" s="1">
        <f>AbundancePivot!R34</f>
        <v>0</v>
      </c>
      <c r="Q28" s="1">
        <f>AbundancePivot!S34</f>
        <v>2</v>
      </c>
      <c r="R28" s="1">
        <f>AbundancePivot!T34</f>
        <v>0</v>
      </c>
      <c r="S28" s="1">
        <f>AbundancePivot!U34</f>
        <v>0</v>
      </c>
      <c r="T28" s="1">
        <f>AbundancePivot!W34</f>
        <v>0</v>
      </c>
      <c r="U28" s="1">
        <f>AbundancePivot!X34</f>
        <v>0</v>
      </c>
      <c r="V28" s="1">
        <f>AbundancePivot!Y34</f>
        <v>0</v>
      </c>
      <c r="W28" s="1">
        <f>AbundancePivot!Z34</f>
        <v>0</v>
      </c>
      <c r="X28" s="1">
        <f>AbundancePivot!AC34</f>
        <v>1</v>
      </c>
      <c r="Y28" s="1">
        <f>AbundancePivot!AD34</f>
        <v>2</v>
      </c>
      <c r="Z28" s="1">
        <f>AbundancePivot!AE34</f>
        <v>0</v>
      </c>
      <c r="AA28" s="1">
        <f>AbundancePivot!AF34</f>
        <v>63</v>
      </c>
      <c r="AB28" s="1">
        <f>AbundancePivot!AG34</f>
        <v>4</v>
      </c>
      <c r="AC28" s="1">
        <f>AbundancePivot!AH34</f>
        <v>0</v>
      </c>
      <c r="AD28" s="1">
        <f>AbundancePivot!AA34</f>
        <v>0</v>
      </c>
      <c r="AE28" s="1">
        <f>AbundancePivot!P34</f>
        <v>22</v>
      </c>
      <c r="AF28" s="1">
        <f>AbundancePivot!I34</f>
        <v>18</v>
      </c>
      <c r="AG28" s="1">
        <f>AbundancePivot!AI34</f>
        <v>70</v>
      </c>
      <c r="AH28" s="1">
        <f>AbundancePivot!V34</f>
        <v>2</v>
      </c>
      <c r="AI28" s="1">
        <f>AbundancePivot!AK34</f>
        <v>112</v>
      </c>
      <c r="AJ28" s="22">
        <f>AbundancePivot!AM34</f>
        <v>2.1190476190476191</v>
      </c>
      <c r="AK28" s="22">
        <f>AbundancePivot!AN34</f>
        <v>2.1463414634146343</v>
      </c>
      <c r="AL28" s="22">
        <f>AbundancePivot!AO34</f>
        <v>2.9571428571428573</v>
      </c>
      <c r="AM28" s="22">
        <f>AbundancePivot!AP34</f>
        <v>2.6428571428571428</v>
      </c>
      <c r="AN28" s="22">
        <f>AbundancePivot!AQ34</f>
        <v>2.6576576576576576</v>
      </c>
      <c r="AO28" s="22">
        <f>AbundancePivot!AR34</f>
        <v>1.3955056179775283</v>
      </c>
      <c r="AP28" s="22">
        <f>AbundancePivot!AT34</f>
        <v>53.061224489795926</v>
      </c>
      <c r="AQ28" s="22">
        <f>AbundancePivot!AU34</f>
        <v>36.065573770491802</v>
      </c>
      <c r="AR28" s="22">
        <f>AbundancePivot!AV34</f>
        <v>24.271844660194173</v>
      </c>
      <c r="AS28" s="22">
        <f>AbundancePivot!AW34</f>
        <v>81.818181818181813</v>
      </c>
      <c r="AT28" s="22">
        <f>AbundancePivot!AX34</f>
        <v>0.45</v>
      </c>
    </row>
    <row r="29" spans="1:46" x14ac:dyDescent="0.3">
      <c r="A29" s="1">
        <f>AbundancePivot!A35</f>
        <v>4</v>
      </c>
      <c r="B29" s="1">
        <f>AbundancePivot!B35</f>
        <v>16</v>
      </c>
      <c r="C29" s="1" t="str">
        <f>AbundancePivot!C35</f>
        <v>DOMaisII</v>
      </c>
      <c r="D29" s="1">
        <f>AbundancePivot!D35</f>
        <v>0</v>
      </c>
      <c r="E29" s="1">
        <f>AbundancePivot!E35</f>
        <v>2</v>
      </c>
      <c r="F29" s="1">
        <f>AbundancePivot!F35</f>
        <v>0</v>
      </c>
      <c r="G29" s="1">
        <f>AbundancePivot!G35</f>
        <v>2</v>
      </c>
      <c r="H29" s="1">
        <f>AbundancePivot!H35</f>
        <v>0</v>
      </c>
      <c r="I29" s="1">
        <f>AbundancePivot!J35</f>
        <v>0</v>
      </c>
      <c r="J29" s="1">
        <f>AbundancePivot!K35</f>
        <v>1</v>
      </c>
      <c r="K29" s="1">
        <f>AbundancePivot!L35</f>
        <v>11</v>
      </c>
      <c r="L29" s="1">
        <f>AbundancePivot!M35</f>
        <v>8</v>
      </c>
      <c r="M29" s="1">
        <f>AbundancePivot!N35</f>
        <v>4</v>
      </c>
      <c r="N29" s="1">
        <f>AbundancePivot!O35</f>
        <v>0</v>
      </c>
      <c r="O29" s="1">
        <f>AbundancePivot!Q35</f>
        <v>0</v>
      </c>
      <c r="P29" s="1">
        <f>AbundancePivot!R35</f>
        <v>3</v>
      </c>
      <c r="Q29" s="1">
        <f>AbundancePivot!S35</f>
        <v>1</v>
      </c>
      <c r="R29" s="1">
        <f>AbundancePivot!T35</f>
        <v>0</v>
      </c>
      <c r="S29" s="1">
        <f>AbundancePivot!U35</f>
        <v>2</v>
      </c>
      <c r="T29" s="1">
        <f>AbundancePivot!W35</f>
        <v>0</v>
      </c>
      <c r="U29" s="1">
        <f>AbundancePivot!X35</f>
        <v>0</v>
      </c>
      <c r="V29" s="1">
        <f>AbundancePivot!Y35</f>
        <v>0</v>
      </c>
      <c r="W29" s="1">
        <f>AbundancePivot!Z35</f>
        <v>0</v>
      </c>
      <c r="X29" s="1">
        <f>AbundancePivot!AC35</f>
        <v>3</v>
      </c>
      <c r="Y29" s="1">
        <f>AbundancePivot!AD35</f>
        <v>28</v>
      </c>
      <c r="Z29" s="1">
        <f>AbundancePivot!AE35</f>
        <v>0</v>
      </c>
      <c r="AA29" s="1">
        <f>AbundancePivot!AF35</f>
        <v>11</v>
      </c>
      <c r="AB29" s="1">
        <f>AbundancePivot!AG35</f>
        <v>17</v>
      </c>
      <c r="AC29" s="1">
        <f>AbundancePivot!AH35</f>
        <v>3</v>
      </c>
      <c r="AD29" s="1">
        <f>AbundancePivot!AA35</f>
        <v>0</v>
      </c>
      <c r="AE29" s="1">
        <f>AbundancePivot!P35</f>
        <v>24</v>
      </c>
      <c r="AF29" s="1">
        <f>AbundancePivot!I35</f>
        <v>4</v>
      </c>
      <c r="AG29" s="1">
        <f>AbundancePivot!AI35</f>
        <v>62</v>
      </c>
      <c r="AH29" s="1">
        <f>AbundancePivot!V35</f>
        <v>6</v>
      </c>
      <c r="AI29" s="1">
        <f>AbundancePivot!AK35</f>
        <v>96</v>
      </c>
      <c r="AJ29" s="22">
        <f>AbundancePivot!AM35</f>
        <v>2.1470588235294117</v>
      </c>
      <c r="AK29" s="22">
        <f>AbundancePivot!AN35</f>
        <v>2.7727272727272725</v>
      </c>
      <c r="AL29" s="22">
        <f>AbundancePivot!AO35</f>
        <v>2.5</v>
      </c>
      <c r="AM29" s="22">
        <f>AbundancePivot!AP35</f>
        <v>2.375</v>
      </c>
      <c r="AN29" s="22">
        <f>AbundancePivot!AQ35</f>
        <v>2.5714285714285716</v>
      </c>
      <c r="AO29" s="22">
        <f>AbundancePivot!AR35</f>
        <v>1.1643835616438356</v>
      </c>
      <c r="AP29" s="22">
        <f>AbundancePivot!AT35</f>
        <v>14.105793450881611</v>
      </c>
      <c r="AQ29" s="22">
        <f>AbundancePivot!AU35</f>
        <v>78.125</v>
      </c>
      <c r="AR29" s="22">
        <f>AbundancePivot!AV35</f>
        <v>71.573604060913709</v>
      </c>
      <c r="AS29" s="22">
        <f>AbundancePivot!AW35</f>
        <v>3.9999999999999996</v>
      </c>
      <c r="AT29" s="22">
        <f>AbundancePivot!AX35</f>
        <v>0.14285714285714285</v>
      </c>
    </row>
    <row r="30" spans="1:46" x14ac:dyDescent="0.3">
      <c r="A30" s="1">
        <f>AbundancePivot!A36</f>
        <v>4</v>
      </c>
      <c r="B30" s="1">
        <f>AbundancePivot!B36</f>
        <v>17</v>
      </c>
      <c r="C30" s="1" t="str">
        <f>AbundancePivot!C36</f>
        <v>PAMais</v>
      </c>
      <c r="D30" s="1">
        <f>AbundancePivot!D36</f>
        <v>0</v>
      </c>
      <c r="E30" s="1">
        <f>AbundancePivot!E36</f>
        <v>0</v>
      </c>
      <c r="F30" s="1">
        <f>AbundancePivot!F36</f>
        <v>2</v>
      </c>
      <c r="G30" s="1">
        <f>AbundancePivot!G36</f>
        <v>0</v>
      </c>
      <c r="H30" s="1">
        <f>AbundancePivot!H36</f>
        <v>0</v>
      </c>
      <c r="I30" s="1">
        <f>AbundancePivot!J36</f>
        <v>0</v>
      </c>
      <c r="J30" s="1">
        <f>AbundancePivot!K36</f>
        <v>3</v>
      </c>
      <c r="K30" s="1">
        <f>AbundancePivot!L36</f>
        <v>11</v>
      </c>
      <c r="L30" s="1">
        <f>AbundancePivot!M36</f>
        <v>10</v>
      </c>
      <c r="M30" s="1">
        <f>AbundancePivot!N36</f>
        <v>36</v>
      </c>
      <c r="N30" s="1">
        <f>AbundancePivot!O36</f>
        <v>0</v>
      </c>
      <c r="O30" s="1">
        <f>AbundancePivot!Q36</f>
        <v>0</v>
      </c>
      <c r="P30" s="1">
        <f>AbundancePivot!R36</f>
        <v>1</v>
      </c>
      <c r="Q30" s="1">
        <f>AbundancePivot!S36</f>
        <v>3</v>
      </c>
      <c r="R30" s="1">
        <f>AbundancePivot!T36</f>
        <v>0</v>
      </c>
      <c r="S30" s="1">
        <f>AbundancePivot!U36</f>
        <v>0</v>
      </c>
      <c r="T30" s="1">
        <f>AbundancePivot!W36</f>
        <v>0</v>
      </c>
      <c r="U30" s="1">
        <f>AbundancePivot!X36</f>
        <v>0</v>
      </c>
      <c r="V30" s="1">
        <f>AbundancePivot!Y36</f>
        <v>0</v>
      </c>
      <c r="W30" s="1">
        <f>AbundancePivot!Z36</f>
        <v>0</v>
      </c>
      <c r="X30" s="1">
        <f>AbundancePivot!AC36</f>
        <v>0</v>
      </c>
      <c r="Y30" s="1">
        <f>AbundancePivot!AD36</f>
        <v>1</v>
      </c>
      <c r="Z30" s="1">
        <f>AbundancePivot!AE36</f>
        <v>0</v>
      </c>
      <c r="AA30" s="1">
        <f>AbundancePivot!AF36</f>
        <v>28</v>
      </c>
      <c r="AB30" s="1">
        <f>AbundancePivot!AG36</f>
        <v>5</v>
      </c>
      <c r="AC30" s="1">
        <f>AbundancePivot!AH36</f>
        <v>0</v>
      </c>
      <c r="AD30" s="1">
        <f>AbundancePivot!AA36</f>
        <v>0</v>
      </c>
      <c r="AE30" s="1">
        <f>AbundancePivot!P36</f>
        <v>60</v>
      </c>
      <c r="AF30" s="1">
        <f>AbundancePivot!I36</f>
        <v>2</v>
      </c>
      <c r="AG30" s="1">
        <f>AbundancePivot!AI36</f>
        <v>34</v>
      </c>
      <c r="AH30" s="1">
        <f>AbundancePivot!V36</f>
        <v>4</v>
      </c>
      <c r="AI30" s="1">
        <f>AbundancePivot!AK36</f>
        <v>100</v>
      </c>
      <c r="AJ30" s="22">
        <f>AbundancePivot!AM36</f>
        <v>1.9545454545454544</v>
      </c>
      <c r="AK30" s="22">
        <f>AbundancePivot!AN36</f>
        <v>2.2115384615384617</v>
      </c>
      <c r="AL30" s="22">
        <f>AbundancePivot!AO36</f>
        <v>2.9705882352941178</v>
      </c>
      <c r="AM30" s="22">
        <f>AbundancePivot!AP36</f>
        <v>2.2999999999999998</v>
      </c>
      <c r="AN30" s="22">
        <f>AbundancePivot!AQ36</f>
        <v>2.5116279069767442</v>
      </c>
      <c r="AO30" s="22">
        <f>AbundancePivot!AR36</f>
        <v>1.5198358413132698</v>
      </c>
      <c r="AP30" s="22">
        <f>AbundancePivot!AT36</f>
        <v>37.28155339805825</v>
      </c>
      <c r="AQ30" s="22">
        <f>AbundancePivot!AU36</f>
        <v>54.716981132075475</v>
      </c>
      <c r="AR30" s="22">
        <f>AbundancePivot!AV36</f>
        <v>32.155477031802121</v>
      </c>
      <c r="AS30" s="22">
        <f>AbundancePivot!AW36</f>
        <v>3.4482758620689653</v>
      </c>
      <c r="AT30" s="22">
        <f>AbundancePivot!AX36</f>
        <v>3.2258064516129031E-2</v>
      </c>
    </row>
    <row r="31" spans="1:46" x14ac:dyDescent="0.3">
      <c r="A31" s="1">
        <f>AbundancePivot!A37</f>
        <v>4</v>
      </c>
      <c r="B31" s="1">
        <f>AbundancePivot!B37</f>
        <v>18</v>
      </c>
      <c r="C31" s="1" t="str">
        <f>AbundancePivot!C37</f>
        <v>ROMaisII</v>
      </c>
      <c r="D31" s="1">
        <f>AbundancePivot!D37</f>
        <v>0</v>
      </c>
      <c r="E31" s="1">
        <f>AbundancePivot!E37</f>
        <v>1</v>
      </c>
      <c r="F31" s="1">
        <f>AbundancePivot!F37</f>
        <v>3</v>
      </c>
      <c r="G31" s="1">
        <f>AbundancePivot!G37</f>
        <v>0</v>
      </c>
      <c r="H31" s="1">
        <f>AbundancePivot!H37</f>
        <v>0</v>
      </c>
      <c r="I31" s="1">
        <f>AbundancePivot!J37</f>
        <v>0</v>
      </c>
      <c r="J31" s="1">
        <f>AbundancePivot!K37</f>
        <v>0</v>
      </c>
      <c r="K31" s="1">
        <f>AbundancePivot!L37</f>
        <v>2</v>
      </c>
      <c r="L31" s="1">
        <f>AbundancePivot!M37</f>
        <v>75</v>
      </c>
      <c r="M31" s="1">
        <f>AbundancePivot!N37</f>
        <v>3</v>
      </c>
      <c r="N31" s="1">
        <f>AbundancePivot!O37</f>
        <v>0</v>
      </c>
      <c r="O31" s="1">
        <f>AbundancePivot!Q37</f>
        <v>0</v>
      </c>
      <c r="P31" s="1">
        <f>AbundancePivot!R37</f>
        <v>1</v>
      </c>
      <c r="Q31" s="1">
        <f>AbundancePivot!S37</f>
        <v>5</v>
      </c>
      <c r="R31" s="1">
        <f>AbundancePivot!T37</f>
        <v>0</v>
      </c>
      <c r="S31" s="1">
        <f>AbundancePivot!U37</f>
        <v>2</v>
      </c>
      <c r="T31" s="1">
        <f>AbundancePivot!W37</f>
        <v>0</v>
      </c>
      <c r="U31" s="1">
        <f>AbundancePivot!X37</f>
        <v>0</v>
      </c>
      <c r="V31" s="1">
        <f>AbundancePivot!Y37</f>
        <v>0</v>
      </c>
      <c r="W31" s="1">
        <f>AbundancePivot!Z37</f>
        <v>0</v>
      </c>
      <c r="X31" s="1">
        <f>AbundancePivot!AC37</f>
        <v>0</v>
      </c>
      <c r="Y31" s="1">
        <f>AbundancePivot!AD37</f>
        <v>8</v>
      </c>
      <c r="Z31" s="1">
        <f>AbundancePivot!AE37</f>
        <v>0</v>
      </c>
      <c r="AA31" s="1">
        <f>AbundancePivot!AF37</f>
        <v>4</v>
      </c>
      <c r="AB31" s="1">
        <f>AbundancePivot!AG37</f>
        <v>3</v>
      </c>
      <c r="AC31" s="1">
        <f>AbundancePivot!AH37</f>
        <v>7</v>
      </c>
      <c r="AD31" s="1">
        <f>AbundancePivot!AA37</f>
        <v>0</v>
      </c>
      <c r="AE31" s="1">
        <f>AbundancePivot!P37</f>
        <v>80</v>
      </c>
      <c r="AF31" s="1">
        <f>AbundancePivot!I37</f>
        <v>4</v>
      </c>
      <c r="AG31" s="1">
        <f>AbundancePivot!AI37</f>
        <v>22</v>
      </c>
      <c r="AH31" s="1">
        <f>AbundancePivot!V37</f>
        <v>8</v>
      </c>
      <c r="AI31" s="1">
        <f>AbundancePivot!AK37</f>
        <v>114</v>
      </c>
      <c r="AJ31" s="22">
        <f>AbundancePivot!AM37</f>
        <v>2.2282608695652173</v>
      </c>
      <c r="AK31" s="22">
        <f>AbundancePivot!AN37</f>
        <v>2.2555555555555555</v>
      </c>
      <c r="AL31" s="22">
        <f>AbundancePivot!AO37</f>
        <v>2.6363636363636367</v>
      </c>
      <c r="AM31" s="22">
        <f>AbundancePivot!AP37</f>
        <v>2.3070175438596494</v>
      </c>
      <c r="AN31" s="22">
        <f>AbundancePivot!AQ37</f>
        <v>2.3303571428571428</v>
      </c>
      <c r="AO31" s="22">
        <f>AbundancePivot!AR37</f>
        <v>1.183148558758315</v>
      </c>
      <c r="AP31" s="22">
        <f>AbundancePivot!AT37</f>
        <v>57.848324514991177</v>
      </c>
      <c r="AQ31" s="22">
        <f>AbundancePivot!AU37</f>
        <v>12.765957446808509</v>
      </c>
      <c r="AR31" s="22">
        <f>AbundancePivot!AV37</f>
        <v>36.801541425818883</v>
      </c>
      <c r="AS31" s="22">
        <f>AbundancePivot!AW37</f>
        <v>33.333333333333329</v>
      </c>
      <c r="AT31" s="22">
        <f>AbundancePivot!AX37</f>
        <v>4.7619047619047616E-2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88"/>
  <sheetViews>
    <sheetView topLeftCell="A1356" workbookViewId="0">
      <selection activeCell="Q1377" sqref="Q1377"/>
    </sheetView>
  </sheetViews>
  <sheetFormatPr baseColWidth="10" defaultRowHeight="16.5" x14ac:dyDescent="0.3"/>
  <cols>
    <col min="1" max="1" width="4" bestFit="1" customWidth="1"/>
    <col min="2" max="2" width="8" bestFit="1" customWidth="1"/>
    <col min="3" max="3" width="6.42578125" bestFit="1" customWidth="1"/>
    <col min="4" max="4" width="8.42578125" bestFit="1" customWidth="1"/>
    <col min="5" max="5" width="6.85546875" bestFit="1" customWidth="1"/>
    <col min="6" max="6" width="15.28515625" bestFit="1" customWidth="1"/>
    <col min="8" max="8" width="12" bestFit="1" customWidth="1"/>
    <col min="9" max="9" width="14" bestFit="1" customWidth="1"/>
    <col min="10" max="10" width="17.85546875" bestFit="1" customWidth="1"/>
    <col min="11" max="11" width="13.42578125" bestFit="1" customWidth="1"/>
  </cols>
  <sheetData>
    <row r="1" spans="1:14" x14ac:dyDescent="0.3">
      <c r="A1" s="1" t="str">
        <f>[1]Gesamt!A1</f>
        <v>ID</v>
      </c>
      <c r="B1" s="1" t="str">
        <f>[1]Gesamt!B1</f>
        <v>samcam</v>
      </c>
      <c r="C1" s="1" t="str">
        <f>[1]Gesamt!C1</f>
        <v>field.ID</v>
      </c>
      <c r="D1" s="1" t="str">
        <f>[1]Gesamt!D1</f>
        <v>field</v>
      </c>
      <c r="E1" s="1" t="str">
        <f>[1]Gesamt!E1</f>
        <v>sample</v>
      </c>
      <c r="F1" s="1" t="str">
        <f>[1]Gesamt!F1</f>
        <v>Family</v>
      </c>
      <c r="G1" s="1" t="str">
        <f>[1]Gesamt!G1</f>
        <v>Development</v>
      </c>
      <c r="H1" s="1" t="str">
        <f>[1]Gesamt!H1</f>
        <v>Feeding Type</v>
      </c>
      <c r="I1" s="1" t="str">
        <f>[1]Gesamt!I1</f>
        <v>Referenz</v>
      </c>
      <c r="J1" s="11" t="str">
        <f>[1]Gesamt!J1</f>
        <v>Note</v>
      </c>
      <c r="K1" s="12" t="s">
        <v>79</v>
      </c>
      <c r="L1" s="12" t="s">
        <v>70</v>
      </c>
      <c r="M1" s="12" t="s">
        <v>76</v>
      </c>
      <c r="N1" s="13"/>
    </row>
    <row r="2" spans="1:14" x14ac:dyDescent="0.3">
      <c r="A2" s="1">
        <f>[1]Gesamt!A2</f>
        <v>1</v>
      </c>
      <c r="B2" s="1">
        <f>[1]Gesamt!B2</f>
        <v>4</v>
      </c>
      <c r="C2" s="1">
        <f>[1]Gesamt!C2</f>
        <v>1</v>
      </c>
      <c r="D2" s="1" t="str">
        <f>[1]Gesamt!D2</f>
        <v>DO2004</v>
      </c>
      <c r="E2" s="1">
        <f>[1]Gesamt!E2</f>
        <v>3</v>
      </c>
      <c r="F2" s="1" t="str">
        <f>[1]Gesamt!F2</f>
        <v>Hoplolaimidae</v>
      </c>
      <c r="G2" s="1" t="str">
        <f>[1]Gesamt!G2</f>
        <v>juvenile</v>
      </c>
      <c r="H2" s="1" t="str">
        <f>[1]Gesamt!H2</f>
        <v>herbivore</v>
      </c>
      <c r="I2" s="1">
        <f>[1]Gesamt!I2</f>
        <v>0</v>
      </c>
      <c r="J2" s="1">
        <f>[1]Gesamt!J2</f>
        <v>0</v>
      </c>
      <c r="K2" s="1" t="str">
        <f>VLOOKUP($F2,Mastertable_FT!$C$5:$D$34,2,FALSE)</f>
        <v>1c</v>
      </c>
      <c r="L2" s="1">
        <f>VLOOKUP($F2,Mastertable_FT!$C$5:$E$34,3,FALSE)</f>
        <v>3</v>
      </c>
      <c r="M2" s="1" t="str">
        <f>VLOOKUP($F2,Mastertable_FT!$C$5:$F$34,4,FALSE)</f>
        <v>PPI</v>
      </c>
    </row>
    <row r="3" spans="1:14" x14ac:dyDescent="0.3">
      <c r="A3" s="1">
        <f>[1]Gesamt!A3</f>
        <v>2</v>
      </c>
      <c r="B3" s="1">
        <f>[1]Gesamt!B3</f>
        <v>4</v>
      </c>
      <c r="C3" s="1">
        <f>[1]Gesamt!C3</f>
        <v>1</v>
      </c>
      <c r="D3" s="1" t="str">
        <f>[1]Gesamt!D3</f>
        <v>DO2004</v>
      </c>
      <c r="E3" s="1">
        <f>[1]Gesamt!E3</f>
        <v>3</v>
      </c>
      <c r="F3" s="1" t="str">
        <f>[1]Gesamt!F3</f>
        <v>Tylenchidae</v>
      </c>
      <c r="G3" s="1" t="str">
        <f>[1]Gesamt!G3</f>
        <v>female</v>
      </c>
      <c r="H3" s="1" t="str">
        <f>[1]Gesamt!H3</f>
        <v>herbivore</v>
      </c>
      <c r="I3" s="1">
        <f>[1]Gesamt!I3</f>
        <v>0</v>
      </c>
      <c r="J3" s="1">
        <f>[1]Gesamt!J3</f>
        <v>0</v>
      </c>
      <c r="K3" s="1" t="str">
        <f>VLOOKUP($F3,Mastertable_FT!$C$5:$D$34,2,FALSE)</f>
        <v>1e</v>
      </c>
      <c r="L3" s="1">
        <f>VLOOKUP($F3,Mastertable_FT!$C$5:$E$34,3,FALSE)</f>
        <v>2</v>
      </c>
      <c r="M3" s="1" t="str">
        <f>VLOOKUP($F3,Mastertable_FT!$C$5:$F$34,4,FALSE)</f>
        <v>PPI</v>
      </c>
    </row>
    <row r="4" spans="1:14" x14ac:dyDescent="0.3">
      <c r="A4" s="1">
        <f>[1]Gesamt!A4</f>
        <v>3</v>
      </c>
      <c r="B4" s="1">
        <f>[1]Gesamt!B4</f>
        <v>4</v>
      </c>
      <c r="C4" s="1">
        <f>[1]Gesamt!C4</f>
        <v>1</v>
      </c>
      <c r="D4" s="1" t="str">
        <f>[1]Gesamt!D4</f>
        <v>DO2004</v>
      </c>
      <c r="E4" s="1">
        <f>[1]Gesamt!E4</f>
        <v>3</v>
      </c>
      <c r="F4" s="1" t="str">
        <f>[1]Gesamt!F4</f>
        <v>Cephalobidae</v>
      </c>
      <c r="G4" s="1" t="str">
        <f>[1]Gesamt!G4</f>
        <v>female</v>
      </c>
      <c r="H4" s="1" t="str">
        <f>[1]Gesamt!H4</f>
        <v>bacterivore</v>
      </c>
      <c r="I4" s="1">
        <f>[1]Gesamt!I4</f>
        <v>0</v>
      </c>
      <c r="J4" s="1">
        <f>[1]Gesamt!J4</f>
        <v>0</v>
      </c>
      <c r="K4" s="1">
        <f>VLOOKUP($F4,Mastertable_FT!$C$5:$D$34,2,FALSE)</f>
        <v>3</v>
      </c>
      <c r="L4" s="1">
        <f>VLOOKUP($F4,Mastertable_FT!$C$5:$E$34,3,FALSE)</f>
        <v>2</v>
      </c>
      <c r="M4" s="1" t="str">
        <f>VLOOKUP($F4,Mastertable_FT!$C$5:$F$34,4,FALSE)</f>
        <v>MI</v>
      </c>
    </row>
    <row r="5" spans="1:14" x14ac:dyDescent="0.3">
      <c r="A5" s="1">
        <f>[1]Gesamt!A5</f>
        <v>4</v>
      </c>
      <c r="B5" s="1">
        <f>[1]Gesamt!B5</f>
        <v>4</v>
      </c>
      <c r="C5" s="1">
        <f>[1]Gesamt!C5</f>
        <v>1</v>
      </c>
      <c r="D5" s="1" t="str">
        <f>[1]Gesamt!D5</f>
        <v>DO2004</v>
      </c>
      <c r="E5" s="1">
        <f>[1]Gesamt!E5</f>
        <v>3</v>
      </c>
      <c r="F5" s="1" t="str">
        <f>[1]Gesamt!F5</f>
        <v>Hoplolaimidae</v>
      </c>
      <c r="G5" s="1" t="str">
        <f>[1]Gesamt!G5</f>
        <v>female</v>
      </c>
      <c r="H5" s="1" t="str">
        <f>[1]Gesamt!H5</f>
        <v>herbivore</v>
      </c>
      <c r="I5" s="1">
        <f>[1]Gesamt!I5</f>
        <v>0</v>
      </c>
      <c r="J5" s="1">
        <f>[1]Gesamt!J5</f>
        <v>0</v>
      </c>
      <c r="K5" s="1" t="str">
        <f>VLOOKUP($F5,Mastertable_FT!$C$5:$D$34,2,FALSE)</f>
        <v>1c</v>
      </c>
      <c r="L5" s="1">
        <f>VLOOKUP($F5,Mastertable_FT!$C$5:$E$34,3,FALSE)</f>
        <v>3</v>
      </c>
      <c r="M5" s="1" t="str">
        <f>VLOOKUP($F5,Mastertable_FT!$C$5:$F$34,4,FALSE)</f>
        <v>PPI</v>
      </c>
    </row>
    <row r="6" spans="1:14" x14ac:dyDescent="0.3">
      <c r="A6" s="1">
        <f>[1]Gesamt!A6</f>
        <v>5</v>
      </c>
      <c r="B6" s="1">
        <f>[1]Gesamt!B6</f>
        <v>4</v>
      </c>
      <c r="C6" s="1">
        <f>[1]Gesamt!C6</f>
        <v>1</v>
      </c>
      <c r="D6" s="1" t="str">
        <f>[1]Gesamt!D6</f>
        <v>DO2004</v>
      </c>
      <c r="E6" s="1">
        <f>[1]Gesamt!E6</f>
        <v>3</v>
      </c>
      <c r="F6" s="1" t="str">
        <f>[1]Gesamt!F6</f>
        <v>Hoplolaimidae</v>
      </c>
      <c r="G6" s="1" t="str">
        <f>[1]Gesamt!G6</f>
        <v>female</v>
      </c>
      <c r="H6" s="1" t="str">
        <f>[1]Gesamt!H6</f>
        <v>herbivore</v>
      </c>
      <c r="I6" s="1">
        <f>[1]Gesamt!I6</f>
        <v>0</v>
      </c>
      <c r="J6" s="1">
        <f>[1]Gesamt!J6</f>
        <v>0</v>
      </c>
      <c r="K6" s="1" t="str">
        <f>VLOOKUP($F6,Mastertable_FT!$C$5:$D$34,2,FALSE)</f>
        <v>1c</v>
      </c>
      <c r="L6" s="1">
        <f>VLOOKUP($F6,Mastertable_FT!$C$5:$E$34,3,FALSE)</f>
        <v>3</v>
      </c>
      <c r="M6" s="1" t="str">
        <f>VLOOKUP($F6,Mastertable_FT!$C$5:$F$34,4,FALSE)</f>
        <v>PPI</v>
      </c>
    </row>
    <row r="7" spans="1:14" x14ac:dyDescent="0.3">
      <c r="A7" s="1">
        <f>[1]Gesamt!A7</f>
        <v>6</v>
      </c>
      <c r="B7" s="1">
        <f>[1]Gesamt!B7</f>
        <v>4</v>
      </c>
      <c r="C7" s="1">
        <f>[1]Gesamt!C7</f>
        <v>1</v>
      </c>
      <c r="D7" s="1" t="str">
        <f>[1]Gesamt!D7</f>
        <v>DO2004</v>
      </c>
      <c r="E7" s="1">
        <f>[1]Gesamt!E7</f>
        <v>3</v>
      </c>
      <c r="F7" s="1" t="str">
        <f>[1]Gesamt!F7</f>
        <v>Leptonchidae</v>
      </c>
      <c r="G7" s="1" t="str">
        <f>[1]Gesamt!G7</f>
        <v>female</v>
      </c>
      <c r="H7" s="1" t="str">
        <f>[1]Gesamt!H7</f>
        <v>fungivore</v>
      </c>
      <c r="I7" s="1">
        <f>[1]Gesamt!I7</f>
        <v>0</v>
      </c>
      <c r="J7" s="1">
        <f>[1]Gesamt!J7</f>
        <v>0</v>
      </c>
      <c r="K7" s="1">
        <f>VLOOKUP($F7,Mastertable_FT!$C$5:$D$34,2,FALSE)</f>
        <v>2</v>
      </c>
      <c r="L7" s="1">
        <f>VLOOKUP($F7,Mastertable_FT!$C$5:$E$34,3,FALSE)</f>
        <v>4</v>
      </c>
      <c r="M7" s="1" t="str">
        <f>VLOOKUP($F7,Mastertable_FT!$C$5:$F$34,4,FALSE)</f>
        <v>MI</v>
      </c>
    </row>
    <row r="8" spans="1:14" x14ac:dyDescent="0.3">
      <c r="A8" s="1">
        <f>[1]Gesamt!A8</f>
        <v>7</v>
      </c>
      <c r="B8" s="1">
        <f>[1]Gesamt!B8</f>
        <v>4</v>
      </c>
      <c r="C8" s="1">
        <f>[1]Gesamt!C8</f>
        <v>1</v>
      </c>
      <c r="D8" s="1" t="str">
        <f>[1]Gesamt!D8</f>
        <v>DO2004</v>
      </c>
      <c r="E8" s="1">
        <f>[1]Gesamt!E8</f>
        <v>3</v>
      </c>
      <c r="F8" s="1" t="str">
        <f>[1]Gesamt!F8</f>
        <v>Hoplolaimidae</v>
      </c>
      <c r="G8" s="1" t="str">
        <f>[1]Gesamt!G8</f>
        <v>female</v>
      </c>
      <c r="H8" s="1" t="str">
        <f>[1]Gesamt!H8</f>
        <v>herbivore</v>
      </c>
      <c r="I8" s="1">
        <f>[1]Gesamt!I8</f>
        <v>0</v>
      </c>
      <c r="J8" s="1">
        <f>[1]Gesamt!J8</f>
        <v>0</v>
      </c>
      <c r="K8" s="1" t="str">
        <f>VLOOKUP($F8,Mastertable_FT!$C$5:$D$34,2,FALSE)</f>
        <v>1c</v>
      </c>
      <c r="L8" s="1">
        <f>VLOOKUP($F8,Mastertable_FT!$C$5:$E$34,3,FALSE)</f>
        <v>3</v>
      </c>
      <c r="M8" s="1" t="str">
        <f>VLOOKUP($F8,Mastertable_FT!$C$5:$F$34,4,FALSE)</f>
        <v>PPI</v>
      </c>
    </row>
    <row r="9" spans="1:14" x14ac:dyDescent="0.3">
      <c r="A9" s="1">
        <f>[1]Gesamt!A9</f>
        <v>8</v>
      </c>
      <c r="B9" s="1">
        <f>[1]Gesamt!B9</f>
        <v>4</v>
      </c>
      <c r="C9" s="1">
        <f>[1]Gesamt!C9</f>
        <v>1</v>
      </c>
      <c r="D9" s="1" t="str">
        <f>[1]Gesamt!D9</f>
        <v>DO2004</v>
      </c>
      <c r="E9" s="1">
        <f>[1]Gesamt!E9</f>
        <v>3</v>
      </c>
      <c r="F9" s="1" t="str">
        <f>[1]Gesamt!F9</f>
        <v>Aphelenchidae</v>
      </c>
      <c r="G9" s="1" t="str">
        <f>[1]Gesamt!G9</f>
        <v>female</v>
      </c>
      <c r="H9" s="1" t="str">
        <f>[1]Gesamt!H9</f>
        <v>fungivore</v>
      </c>
      <c r="I9" s="1">
        <f>[1]Gesamt!I9</f>
        <v>0</v>
      </c>
      <c r="J9" s="1">
        <f>[1]Gesamt!J9</f>
        <v>0</v>
      </c>
      <c r="K9" s="1">
        <f>VLOOKUP($F9,Mastertable_FT!$C$5:$D$34,2,FALSE)</f>
        <v>2</v>
      </c>
      <c r="L9" s="1">
        <f>VLOOKUP($F9,Mastertable_FT!$C$5:$E$34,3,FALSE)</f>
        <v>2</v>
      </c>
      <c r="M9" s="1" t="str">
        <f>VLOOKUP($F9,Mastertable_FT!$C$5:$F$34,4,FALSE)</f>
        <v>MI</v>
      </c>
    </row>
    <row r="10" spans="1:14" x14ac:dyDescent="0.3">
      <c r="A10" s="1">
        <f>[1]Gesamt!A10</f>
        <v>9</v>
      </c>
      <c r="B10" s="1">
        <f>[1]Gesamt!B10</f>
        <v>4</v>
      </c>
      <c r="C10" s="1">
        <f>[1]Gesamt!C10</f>
        <v>1</v>
      </c>
      <c r="D10" s="1" t="str">
        <f>[1]Gesamt!D10</f>
        <v>DO2004</v>
      </c>
      <c r="E10" s="1">
        <f>[1]Gesamt!E10</f>
        <v>3</v>
      </c>
      <c r="F10" s="1" t="str">
        <f>[1]Gesamt!F10</f>
        <v>Tylenchidae</v>
      </c>
      <c r="G10" s="1" t="str">
        <f>[1]Gesamt!G10</f>
        <v>female</v>
      </c>
      <c r="H10" s="1" t="str">
        <f>[1]Gesamt!H10</f>
        <v>herbivore</v>
      </c>
      <c r="I10" s="1">
        <f>[1]Gesamt!I10</f>
        <v>0</v>
      </c>
      <c r="J10" s="1">
        <f>[1]Gesamt!J10</f>
        <v>0</v>
      </c>
      <c r="K10" s="1" t="str">
        <f>VLOOKUP($F10,Mastertable_FT!$C$5:$D$34,2,FALSE)</f>
        <v>1e</v>
      </c>
      <c r="L10" s="1">
        <f>VLOOKUP($F10,Mastertable_FT!$C$5:$E$34,3,FALSE)</f>
        <v>2</v>
      </c>
      <c r="M10" s="1" t="str">
        <f>VLOOKUP($F10,Mastertable_FT!$C$5:$F$34,4,FALSE)</f>
        <v>PPI</v>
      </c>
    </row>
    <row r="11" spans="1:14" x14ac:dyDescent="0.3">
      <c r="A11" s="1">
        <f>[1]Gesamt!A11</f>
        <v>10</v>
      </c>
      <c r="B11" s="1">
        <f>[1]Gesamt!B11</f>
        <v>4</v>
      </c>
      <c r="C11" s="1">
        <f>[1]Gesamt!C11</f>
        <v>1</v>
      </c>
      <c r="D11" s="1" t="str">
        <f>[1]Gesamt!D11</f>
        <v>DO2004</v>
      </c>
      <c r="E11" s="1">
        <f>[1]Gesamt!E11</f>
        <v>3</v>
      </c>
      <c r="F11" s="1" t="str">
        <f>[1]Gesamt!F11</f>
        <v>Mononchidae</v>
      </c>
      <c r="G11" s="1" t="str">
        <f>[1]Gesamt!G11</f>
        <v>female</v>
      </c>
      <c r="H11" s="1" t="str">
        <f>[1]Gesamt!H11</f>
        <v>carnivore</v>
      </c>
      <c r="I11" s="1">
        <f>[1]Gesamt!I11</f>
        <v>0</v>
      </c>
      <c r="J11" s="1">
        <f>[1]Gesamt!J11</f>
        <v>0</v>
      </c>
      <c r="K11" s="1" t="str">
        <f>VLOOKUP($F11,Mastertable_FT!$C$5:$D$34,2,FALSE)</f>
        <v>5a</v>
      </c>
      <c r="L11" s="1">
        <f>VLOOKUP($F11,Mastertable_FT!$C$5:$E$34,3,FALSE)</f>
        <v>4</v>
      </c>
      <c r="M11" s="1" t="str">
        <f>VLOOKUP($F11,Mastertable_FT!$C$5:$F$34,4,FALSE)</f>
        <v>MI</v>
      </c>
    </row>
    <row r="12" spans="1:14" x14ac:dyDescent="0.3">
      <c r="A12" s="1">
        <f>[1]Gesamt!A12</f>
        <v>11</v>
      </c>
      <c r="B12" s="1">
        <f>[1]Gesamt!B12</f>
        <v>4</v>
      </c>
      <c r="C12" s="1">
        <f>[1]Gesamt!C12</f>
        <v>1</v>
      </c>
      <c r="D12" s="1" t="str">
        <f>[1]Gesamt!D12</f>
        <v>DO2004</v>
      </c>
      <c r="E12" s="1">
        <f>[1]Gesamt!E12</f>
        <v>3</v>
      </c>
      <c r="F12" s="1" t="str">
        <f>[1]Gesamt!F12</f>
        <v>Tylenchidae</v>
      </c>
      <c r="G12" s="1" t="str">
        <f>[1]Gesamt!G12</f>
        <v>juvenile</v>
      </c>
      <c r="H12" s="1" t="str">
        <f>[1]Gesamt!H12</f>
        <v>herbivore</v>
      </c>
      <c r="I12" s="1">
        <f>[1]Gesamt!I12</f>
        <v>0</v>
      </c>
      <c r="J12" s="1">
        <f>[1]Gesamt!J12</f>
        <v>0</v>
      </c>
      <c r="K12" s="1" t="str">
        <f>VLOOKUP($F12,Mastertable_FT!$C$5:$D$34,2,FALSE)</f>
        <v>1e</v>
      </c>
      <c r="L12" s="1">
        <f>VLOOKUP($F12,Mastertable_FT!$C$5:$E$34,3,FALSE)</f>
        <v>2</v>
      </c>
      <c r="M12" s="1" t="str">
        <f>VLOOKUP($F12,Mastertable_FT!$C$5:$F$34,4,FALSE)</f>
        <v>PPI</v>
      </c>
    </row>
    <row r="13" spans="1:14" x14ac:dyDescent="0.3">
      <c r="A13" s="1">
        <f>[1]Gesamt!A13</f>
        <v>12</v>
      </c>
      <c r="B13" s="1">
        <f>[1]Gesamt!B13</f>
        <v>4</v>
      </c>
      <c r="C13" s="1">
        <f>[1]Gesamt!C13</f>
        <v>1</v>
      </c>
      <c r="D13" s="1" t="str">
        <f>[1]Gesamt!D13</f>
        <v>DO2004</v>
      </c>
      <c r="E13" s="1">
        <f>[1]Gesamt!E13</f>
        <v>3</v>
      </c>
      <c r="F13" s="1" t="str">
        <f>[1]Gesamt!F13</f>
        <v>Hoplolaimidae</v>
      </c>
      <c r="G13" s="1" t="str">
        <f>[1]Gesamt!G13</f>
        <v>female</v>
      </c>
      <c r="H13" s="1" t="str">
        <f>[1]Gesamt!H13</f>
        <v>herbivore</v>
      </c>
      <c r="I13" s="1">
        <f>[1]Gesamt!I13</f>
        <v>0</v>
      </c>
      <c r="J13" s="1">
        <f>[1]Gesamt!J13</f>
        <v>0</v>
      </c>
      <c r="K13" s="1" t="str">
        <f>VLOOKUP($F13,Mastertable_FT!$C$5:$D$34,2,FALSE)</f>
        <v>1c</v>
      </c>
      <c r="L13" s="1">
        <f>VLOOKUP($F13,Mastertable_FT!$C$5:$E$34,3,FALSE)</f>
        <v>3</v>
      </c>
      <c r="M13" s="1" t="str">
        <f>VLOOKUP($F13,Mastertable_FT!$C$5:$F$34,4,FALSE)</f>
        <v>PPI</v>
      </c>
    </row>
    <row r="14" spans="1:14" x14ac:dyDescent="0.3">
      <c r="A14" s="1">
        <f>[1]Gesamt!A14</f>
        <v>13</v>
      </c>
      <c r="B14" s="1">
        <f>[1]Gesamt!B14</f>
        <v>4</v>
      </c>
      <c r="C14" s="1">
        <f>[1]Gesamt!C14</f>
        <v>1</v>
      </c>
      <c r="D14" s="1" t="str">
        <f>[1]Gesamt!D14</f>
        <v>DO2004</v>
      </c>
      <c r="E14" s="1">
        <f>[1]Gesamt!E14</f>
        <v>3</v>
      </c>
      <c r="F14" s="1" t="str">
        <f>[1]Gesamt!F14</f>
        <v>Enchytreidae</v>
      </c>
      <c r="G14" s="1" t="str">
        <f>[1]Gesamt!G14</f>
        <v>#</v>
      </c>
      <c r="H14" s="1" t="str">
        <f>[1]Gesamt!H14</f>
        <v>#</v>
      </c>
      <c r="I14" s="1">
        <f>[1]Gesamt!I14</f>
        <v>0</v>
      </c>
      <c r="J14" s="1">
        <f>[1]Gesamt!J14</f>
        <v>0</v>
      </c>
      <c r="K14" s="1" t="e">
        <f>VLOOKUP($F14,Mastertable_FT!$C$5:$D$34,2,FALSE)</f>
        <v>#N/A</v>
      </c>
      <c r="L14" s="1" t="e">
        <f>VLOOKUP($F14,Mastertable_FT!$C$5:$E$34,3,FALSE)</f>
        <v>#N/A</v>
      </c>
      <c r="M14" s="1" t="e">
        <f>VLOOKUP($F14,Mastertable_FT!$C$5:$F$34,4,FALSE)</f>
        <v>#N/A</v>
      </c>
    </row>
    <row r="15" spans="1:14" x14ac:dyDescent="0.3">
      <c r="A15" s="1">
        <f>[1]Gesamt!A15</f>
        <v>14</v>
      </c>
      <c r="B15" s="1">
        <f>[1]Gesamt!B15</f>
        <v>4</v>
      </c>
      <c r="C15" s="1">
        <f>[1]Gesamt!C15</f>
        <v>1</v>
      </c>
      <c r="D15" s="1" t="str">
        <f>[1]Gesamt!D15</f>
        <v>DO2004</v>
      </c>
      <c r="E15" s="1">
        <f>[1]Gesamt!E15</f>
        <v>3</v>
      </c>
      <c r="F15" s="1" t="str">
        <f>[1]Gesamt!F15</f>
        <v>Hoplolaimidae</v>
      </c>
      <c r="G15" s="1" t="str">
        <f>[1]Gesamt!G15</f>
        <v>female</v>
      </c>
      <c r="H15" s="1" t="str">
        <f>[1]Gesamt!H15</f>
        <v>herbivore</v>
      </c>
      <c r="I15" s="1">
        <f>[1]Gesamt!I15</f>
        <v>0</v>
      </c>
      <c r="J15" s="1">
        <f>[1]Gesamt!J15</f>
        <v>0</v>
      </c>
      <c r="K15" s="1" t="str">
        <f>VLOOKUP($F15,Mastertable_FT!$C$5:$D$34,2,FALSE)</f>
        <v>1c</v>
      </c>
      <c r="L15" s="1">
        <f>VLOOKUP($F15,Mastertable_FT!$C$5:$E$34,3,FALSE)</f>
        <v>3</v>
      </c>
      <c r="M15" s="1" t="str">
        <f>VLOOKUP($F15,Mastertable_FT!$C$5:$F$34,4,FALSE)</f>
        <v>PPI</v>
      </c>
    </row>
    <row r="16" spans="1:14" x14ac:dyDescent="0.3">
      <c r="A16" s="1">
        <f>[1]Gesamt!A16</f>
        <v>15</v>
      </c>
      <c r="B16" s="1">
        <f>[1]Gesamt!B16</f>
        <v>4</v>
      </c>
      <c r="C16" s="1">
        <f>[1]Gesamt!C16</f>
        <v>1</v>
      </c>
      <c r="D16" s="1" t="str">
        <f>[1]Gesamt!D16</f>
        <v>DO2004</v>
      </c>
      <c r="E16" s="1">
        <f>[1]Gesamt!E16</f>
        <v>3</v>
      </c>
      <c r="F16" s="1" t="str">
        <f>[1]Gesamt!F16</f>
        <v>Aporcelaimidae</v>
      </c>
      <c r="G16" s="1" t="str">
        <f>[1]Gesamt!G16</f>
        <v>female</v>
      </c>
      <c r="H16" s="1" t="str">
        <f>[1]Gesamt!H16</f>
        <v>omnivore</v>
      </c>
      <c r="I16" s="1">
        <f>[1]Gesamt!I16</f>
        <v>0</v>
      </c>
      <c r="J16" s="1">
        <f>[1]Gesamt!J16</f>
        <v>0</v>
      </c>
      <c r="K16" s="1">
        <f>VLOOKUP($F16,Mastertable_FT!$C$5:$D$34,2,FALSE)</f>
        <v>8</v>
      </c>
      <c r="L16" s="1">
        <f>VLOOKUP($F16,Mastertable_FT!$C$5:$E$34,3,FALSE)</f>
        <v>5</v>
      </c>
      <c r="M16" s="1" t="str">
        <f>VLOOKUP($F16,Mastertable_FT!$C$5:$F$34,4,FALSE)</f>
        <v>MI</v>
      </c>
    </row>
    <row r="17" spans="1:13" x14ac:dyDescent="0.3">
      <c r="A17" s="1">
        <f>[1]Gesamt!A17</f>
        <v>16</v>
      </c>
      <c r="B17" s="1">
        <f>[1]Gesamt!B17</f>
        <v>4</v>
      </c>
      <c r="C17" s="1">
        <f>[1]Gesamt!C17</f>
        <v>1</v>
      </c>
      <c r="D17" s="1" t="str">
        <f>[1]Gesamt!D17</f>
        <v>DO2004</v>
      </c>
      <c r="E17" s="1">
        <f>[1]Gesamt!E17</f>
        <v>3</v>
      </c>
      <c r="F17" s="1" t="str">
        <f>[1]Gesamt!F17</f>
        <v>Tylenchidae</v>
      </c>
      <c r="G17" s="1" t="str">
        <f>[1]Gesamt!G17</f>
        <v>juvenile</v>
      </c>
      <c r="H17" s="1" t="str">
        <f>[1]Gesamt!H17</f>
        <v>herbivore</v>
      </c>
      <c r="I17" s="1">
        <f>[1]Gesamt!I17</f>
        <v>0</v>
      </c>
      <c r="J17" s="1">
        <f>[1]Gesamt!J17</f>
        <v>0</v>
      </c>
      <c r="K17" s="1" t="str">
        <f>VLOOKUP($F17,Mastertable_FT!$C$5:$D$34,2,FALSE)</f>
        <v>1e</v>
      </c>
      <c r="L17" s="1">
        <f>VLOOKUP($F17,Mastertable_FT!$C$5:$E$34,3,FALSE)</f>
        <v>2</v>
      </c>
      <c r="M17" s="1" t="str">
        <f>VLOOKUP($F17,Mastertable_FT!$C$5:$F$34,4,FALSE)</f>
        <v>PPI</v>
      </c>
    </row>
    <row r="18" spans="1:13" x14ac:dyDescent="0.3">
      <c r="A18" s="1">
        <f>[1]Gesamt!A18</f>
        <v>17</v>
      </c>
      <c r="B18" s="1">
        <f>[1]Gesamt!B18</f>
        <v>4</v>
      </c>
      <c r="C18" s="1">
        <f>[1]Gesamt!C18</f>
        <v>1</v>
      </c>
      <c r="D18" s="1" t="str">
        <f>[1]Gesamt!D18</f>
        <v>DO2004</v>
      </c>
      <c r="E18" s="1">
        <f>[1]Gesamt!E18</f>
        <v>3</v>
      </c>
      <c r="F18" s="1" t="str">
        <f>[1]Gesamt!F18</f>
        <v>Qudsianematidae</v>
      </c>
      <c r="G18" s="1" t="str">
        <f>[1]Gesamt!G18</f>
        <v>juvenile</v>
      </c>
      <c r="H18" s="1" t="str">
        <f>[1]Gesamt!H18</f>
        <v>omnivore</v>
      </c>
      <c r="I18" s="1">
        <f>[1]Gesamt!I18</f>
        <v>0</v>
      </c>
      <c r="J18" s="1">
        <f>[1]Gesamt!J18</f>
        <v>0</v>
      </c>
      <c r="K18" s="1">
        <f>VLOOKUP($F18,Mastertable_FT!$C$5:$D$34,2,FALSE)</f>
        <v>8</v>
      </c>
      <c r="L18" s="1">
        <f>VLOOKUP($F18,Mastertable_FT!$C$5:$E$34,3,FALSE)</f>
        <v>4</v>
      </c>
      <c r="M18" s="1" t="str">
        <f>VLOOKUP($F18,Mastertable_FT!$C$5:$F$34,4,FALSE)</f>
        <v>MI</v>
      </c>
    </row>
    <row r="19" spans="1:13" x14ac:dyDescent="0.3">
      <c r="A19" s="1">
        <f>[1]Gesamt!A19</f>
        <v>18</v>
      </c>
      <c r="B19" s="1">
        <f>[1]Gesamt!B19</f>
        <v>4</v>
      </c>
      <c r="C19" s="1">
        <f>[1]Gesamt!C19</f>
        <v>1</v>
      </c>
      <c r="D19" s="1" t="str">
        <f>[1]Gesamt!D19</f>
        <v>DO2004</v>
      </c>
      <c r="E19" s="1">
        <f>[1]Gesamt!E19</f>
        <v>3</v>
      </c>
      <c r="F19" s="1" t="str">
        <f>[1]Gesamt!F19</f>
        <v>Hoplolaimidae</v>
      </c>
      <c r="G19" s="1" t="str">
        <f>[1]Gesamt!G19</f>
        <v>female</v>
      </c>
      <c r="H19" s="1" t="str">
        <f>[1]Gesamt!H19</f>
        <v>herbivore</v>
      </c>
      <c r="I19" s="1">
        <f>[1]Gesamt!I19</f>
        <v>0</v>
      </c>
      <c r="J19" s="1">
        <f>[1]Gesamt!J19</f>
        <v>0</v>
      </c>
      <c r="K19" s="1" t="str">
        <f>VLOOKUP($F19,Mastertable_FT!$C$5:$D$34,2,FALSE)</f>
        <v>1c</v>
      </c>
      <c r="L19" s="1">
        <f>VLOOKUP($F19,Mastertable_FT!$C$5:$E$34,3,FALSE)</f>
        <v>3</v>
      </c>
      <c r="M19" s="1" t="str">
        <f>VLOOKUP($F19,Mastertable_FT!$C$5:$F$34,4,FALSE)</f>
        <v>PPI</v>
      </c>
    </row>
    <row r="20" spans="1:13" x14ac:dyDescent="0.3">
      <c r="A20" s="1">
        <f>[1]Gesamt!A20</f>
        <v>19</v>
      </c>
      <c r="B20" s="1">
        <f>[1]Gesamt!B20</f>
        <v>4</v>
      </c>
      <c r="C20" s="1">
        <f>[1]Gesamt!C20</f>
        <v>1</v>
      </c>
      <c r="D20" s="1" t="str">
        <f>[1]Gesamt!D20</f>
        <v>DO2004</v>
      </c>
      <c r="E20" s="1">
        <f>[1]Gesamt!E20</f>
        <v>3</v>
      </c>
      <c r="F20" s="1" t="str">
        <f>[1]Gesamt!F20</f>
        <v>Hoplolaimidae</v>
      </c>
      <c r="G20" s="1" t="str">
        <f>[1]Gesamt!G20</f>
        <v>female</v>
      </c>
      <c r="H20" s="1" t="str">
        <f>[1]Gesamt!H20</f>
        <v>herbivore</v>
      </c>
      <c r="I20" s="1">
        <f>[1]Gesamt!I20</f>
        <v>0</v>
      </c>
      <c r="J20" s="1">
        <f>[1]Gesamt!J20</f>
        <v>0</v>
      </c>
      <c r="K20" s="1" t="str">
        <f>VLOOKUP($F20,Mastertable_FT!$C$5:$D$34,2,FALSE)</f>
        <v>1c</v>
      </c>
      <c r="L20" s="1">
        <f>VLOOKUP($F20,Mastertable_FT!$C$5:$E$34,3,FALSE)</f>
        <v>3</v>
      </c>
      <c r="M20" s="1" t="str">
        <f>VLOOKUP($F20,Mastertable_FT!$C$5:$F$34,4,FALSE)</f>
        <v>PPI</v>
      </c>
    </row>
    <row r="21" spans="1:13" x14ac:dyDescent="0.3">
      <c r="A21" s="1">
        <f>[1]Gesamt!A21</f>
        <v>20</v>
      </c>
      <c r="B21" s="1">
        <f>[1]Gesamt!B21</f>
        <v>4</v>
      </c>
      <c r="C21" s="1">
        <f>[1]Gesamt!C21</f>
        <v>1</v>
      </c>
      <c r="D21" s="1" t="str">
        <f>[1]Gesamt!D21</f>
        <v>DO2004</v>
      </c>
      <c r="E21" s="1">
        <f>[1]Gesamt!E21</f>
        <v>3</v>
      </c>
      <c r="F21" s="1" t="str">
        <f>[1]Gesamt!F21</f>
        <v>Hoplolaimidae</v>
      </c>
      <c r="G21" s="1" t="str">
        <f>[1]Gesamt!G21</f>
        <v>female</v>
      </c>
      <c r="H21" s="1" t="str">
        <f>[1]Gesamt!H21</f>
        <v>herbivore</v>
      </c>
      <c r="I21" s="1">
        <f>[1]Gesamt!I21</f>
        <v>0</v>
      </c>
      <c r="J21" s="1">
        <f>[1]Gesamt!J21</f>
        <v>0</v>
      </c>
      <c r="K21" s="1" t="str">
        <f>VLOOKUP($F21,Mastertable_FT!$C$5:$D$34,2,FALSE)</f>
        <v>1c</v>
      </c>
      <c r="L21" s="1">
        <f>VLOOKUP($F21,Mastertable_FT!$C$5:$E$34,3,FALSE)</f>
        <v>3</v>
      </c>
      <c r="M21" s="1" t="str">
        <f>VLOOKUP($F21,Mastertable_FT!$C$5:$F$34,4,FALSE)</f>
        <v>PPI</v>
      </c>
    </row>
    <row r="22" spans="1:13" x14ac:dyDescent="0.3">
      <c r="A22" s="1">
        <f>[1]Gesamt!A22</f>
        <v>21</v>
      </c>
      <c r="B22" s="1">
        <f>[1]Gesamt!B22</f>
        <v>4</v>
      </c>
      <c r="C22" s="1">
        <f>[1]Gesamt!C22</f>
        <v>1</v>
      </c>
      <c r="D22" s="1" t="str">
        <f>[1]Gesamt!D22</f>
        <v>DO2004</v>
      </c>
      <c r="E22" s="1">
        <f>[1]Gesamt!E22</f>
        <v>3</v>
      </c>
      <c r="F22" s="1" t="str">
        <f>[1]Gesamt!F22</f>
        <v>Thornenematidae</v>
      </c>
      <c r="G22" s="1" t="str">
        <f>[1]Gesamt!G22</f>
        <v>juvenile</v>
      </c>
      <c r="H22" s="1" t="str">
        <f>[1]Gesamt!H22</f>
        <v>omnivore</v>
      </c>
      <c r="I22" s="1">
        <f>[1]Gesamt!I22</f>
        <v>0</v>
      </c>
      <c r="J22" s="1">
        <f>[1]Gesamt!J22</f>
        <v>0</v>
      </c>
      <c r="K22" s="1">
        <f>VLOOKUP($F22,Mastertable_FT!$C$5:$D$34,2,FALSE)</f>
        <v>8</v>
      </c>
      <c r="L22" s="1">
        <f>VLOOKUP($F22,Mastertable_FT!$C$5:$E$34,3,FALSE)</f>
        <v>5</v>
      </c>
      <c r="M22" s="1" t="str">
        <f>VLOOKUP($F22,Mastertable_FT!$C$5:$F$34,4,FALSE)</f>
        <v>MI</v>
      </c>
    </row>
    <row r="23" spans="1:13" x14ac:dyDescent="0.3">
      <c r="A23" s="1">
        <f>[1]Gesamt!A23</f>
        <v>22</v>
      </c>
      <c r="B23" s="1">
        <f>[1]Gesamt!B23</f>
        <v>4</v>
      </c>
      <c r="C23" s="1">
        <f>[1]Gesamt!C23</f>
        <v>1</v>
      </c>
      <c r="D23" s="1" t="str">
        <f>[1]Gesamt!D23</f>
        <v>DO2004</v>
      </c>
      <c r="E23" s="1">
        <f>[1]Gesamt!E23</f>
        <v>3</v>
      </c>
      <c r="F23" s="1" t="str">
        <f>[1]Gesamt!F23</f>
        <v>Hoplolaimidae</v>
      </c>
      <c r="G23" s="1" t="str">
        <f>[1]Gesamt!G23</f>
        <v>female</v>
      </c>
      <c r="H23" s="1" t="str">
        <f>[1]Gesamt!H23</f>
        <v>herbivore</v>
      </c>
      <c r="I23" s="1">
        <f>[1]Gesamt!I23</f>
        <v>0</v>
      </c>
      <c r="J23" s="1">
        <f>[1]Gesamt!J23</f>
        <v>0</v>
      </c>
      <c r="K23" s="1" t="str">
        <f>VLOOKUP($F23,Mastertable_FT!$C$5:$D$34,2,FALSE)</f>
        <v>1c</v>
      </c>
      <c r="L23" s="1">
        <f>VLOOKUP($F23,Mastertable_FT!$C$5:$E$34,3,FALSE)</f>
        <v>3</v>
      </c>
      <c r="M23" s="1" t="str">
        <f>VLOOKUP($F23,Mastertable_FT!$C$5:$F$34,4,FALSE)</f>
        <v>PPI</v>
      </c>
    </row>
    <row r="24" spans="1:13" x14ac:dyDescent="0.3">
      <c r="A24" s="1">
        <f>[1]Gesamt!A24</f>
        <v>23</v>
      </c>
      <c r="B24" s="1">
        <f>[1]Gesamt!B24</f>
        <v>4</v>
      </c>
      <c r="C24" s="1">
        <f>[1]Gesamt!C24</f>
        <v>1</v>
      </c>
      <c r="D24" s="1" t="str">
        <f>[1]Gesamt!D24</f>
        <v>DO2004</v>
      </c>
      <c r="E24" s="1">
        <f>[1]Gesamt!E24</f>
        <v>3</v>
      </c>
      <c r="F24" s="1" t="str">
        <f>[1]Gesamt!F24</f>
        <v>Hoplolaimidae</v>
      </c>
      <c r="G24" s="1" t="str">
        <f>[1]Gesamt!G24</f>
        <v>female</v>
      </c>
      <c r="H24" s="1" t="str">
        <f>[1]Gesamt!H24</f>
        <v>herbivore</v>
      </c>
      <c r="I24" s="1">
        <f>[1]Gesamt!I24</f>
        <v>0</v>
      </c>
      <c r="J24" s="1">
        <f>[1]Gesamt!J24</f>
        <v>0</v>
      </c>
      <c r="K24" s="1" t="str">
        <f>VLOOKUP($F24,Mastertable_FT!$C$5:$D$34,2,FALSE)</f>
        <v>1c</v>
      </c>
      <c r="L24" s="1">
        <f>VLOOKUP($F24,Mastertable_FT!$C$5:$E$34,3,FALSE)</f>
        <v>3</v>
      </c>
      <c r="M24" s="1" t="str">
        <f>VLOOKUP($F24,Mastertable_FT!$C$5:$F$34,4,FALSE)</f>
        <v>PPI</v>
      </c>
    </row>
    <row r="25" spans="1:13" x14ac:dyDescent="0.3">
      <c r="A25" s="1">
        <f>[1]Gesamt!A25</f>
        <v>24</v>
      </c>
      <c r="B25" s="1">
        <f>[1]Gesamt!B25</f>
        <v>4</v>
      </c>
      <c r="C25" s="1">
        <f>[1]Gesamt!C25</f>
        <v>1</v>
      </c>
      <c r="D25" s="1" t="str">
        <f>[1]Gesamt!D25</f>
        <v>DO2004</v>
      </c>
      <c r="E25" s="1">
        <f>[1]Gesamt!E25</f>
        <v>3</v>
      </c>
      <c r="F25" s="1" t="str">
        <f>[1]Gesamt!F25</f>
        <v>Thornenematidae</v>
      </c>
      <c r="G25" s="1" t="str">
        <f>[1]Gesamt!G25</f>
        <v>juvenile</v>
      </c>
      <c r="H25" s="1" t="str">
        <f>[1]Gesamt!H25</f>
        <v>omnivore</v>
      </c>
      <c r="I25" s="1">
        <f>[1]Gesamt!I25</f>
        <v>0</v>
      </c>
      <c r="J25" s="1">
        <f>[1]Gesamt!J25</f>
        <v>0</v>
      </c>
      <c r="K25" s="1">
        <f>VLOOKUP($F25,Mastertable_FT!$C$5:$D$34,2,FALSE)</f>
        <v>8</v>
      </c>
      <c r="L25" s="1">
        <f>VLOOKUP($F25,Mastertable_FT!$C$5:$E$34,3,FALSE)</f>
        <v>5</v>
      </c>
      <c r="M25" s="1" t="str">
        <f>VLOOKUP($F25,Mastertable_FT!$C$5:$F$34,4,FALSE)</f>
        <v>MI</v>
      </c>
    </row>
    <row r="26" spans="1:13" x14ac:dyDescent="0.3">
      <c r="A26" s="1">
        <f>[1]Gesamt!A26</f>
        <v>25</v>
      </c>
      <c r="B26" s="1">
        <f>[1]Gesamt!B26</f>
        <v>4</v>
      </c>
      <c r="C26" s="1">
        <f>[1]Gesamt!C26</f>
        <v>1</v>
      </c>
      <c r="D26" s="1" t="str">
        <f>[1]Gesamt!D26</f>
        <v>DO2004</v>
      </c>
      <c r="E26" s="1">
        <f>[1]Gesamt!E26</f>
        <v>3</v>
      </c>
      <c r="F26" s="1" t="str">
        <f>[1]Gesamt!F26</f>
        <v>Hoplolaimidae</v>
      </c>
      <c r="G26" s="1" t="str">
        <f>[1]Gesamt!G26</f>
        <v>female</v>
      </c>
      <c r="H26" s="1" t="str">
        <f>[1]Gesamt!H26</f>
        <v>herbivore</v>
      </c>
      <c r="I26" s="1">
        <f>[1]Gesamt!I26</f>
        <v>0</v>
      </c>
      <c r="J26" s="1">
        <f>[1]Gesamt!J26</f>
        <v>0</v>
      </c>
      <c r="K26" s="1" t="str">
        <f>VLOOKUP($F26,Mastertable_FT!$C$5:$D$34,2,FALSE)</f>
        <v>1c</v>
      </c>
      <c r="L26" s="1">
        <f>VLOOKUP($F26,Mastertable_FT!$C$5:$E$34,3,FALSE)</f>
        <v>3</v>
      </c>
      <c r="M26" s="1" t="str">
        <f>VLOOKUP($F26,Mastertable_FT!$C$5:$F$34,4,FALSE)</f>
        <v>PPI</v>
      </c>
    </row>
    <row r="27" spans="1:13" x14ac:dyDescent="0.3">
      <c r="A27" s="1">
        <f>[1]Gesamt!A27</f>
        <v>26</v>
      </c>
      <c r="B27" s="1">
        <f>[1]Gesamt!B27</f>
        <v>4</v>
      </c>
      <c r="C27" s="1">
        <f>[1]Gesamt!C27</f>
        <v>1</v>
      </c>
      <c r="D27" s="1" t="str">
        <f>[1]Gesamt!D27</f>
        <v>DO2004</v>
      </c>
      <c r="E27" s="1">
        <f>[1]Gesamt!E27</f>
        <v>3</v>
      </c>
      <c r="F27" s="1" t="str">
        <f>[1]Gesamt!F27</f>
        <v>Hoplolaimidae</v>
      </c>
      <c r="G27" s="1" t="str">
        <f>[1]Gesamt!G27</f>
        <v>female</v>
      </c>
      <c r="H27" s="1" t="str">
        <f>[1]Gesamt!H27</f>
        <v>herbivore</v>
      </c>
      <c r="I27" s="1">
        <f>[1]Gesamt!I27</f>
        <v>0</v>
      </c>
      <c r="J27" s="1">
        <f>[1]Gesamt!J27</f>
        <v>0</v>
      </c>
      <c r="K27" s="1" t="str">
        <f>VLOOKUP($F27,Mastertable_FT!$C$5:$D$34,2,FALSE)</f>
        <v>1c</v>
      </c>
      <c r="L27" s="1">
        <f>VLOOKUP($F27,Mastertable_FT!$C$5:$E$34,3,FALSE)</f>
        <v>3</v>
      </c>
      <c r="M27" s="1" t="str">
        <f>VLOOKUP($F27,Mastertable_FT!$C$5:$F$34,4,FALSE)</f>
        <v>PPI</v>
      </c>
    </row>
    <row r="28" spans="1:13" x14ac:dyDescent="0.3">
      <c r="A28" s="1">
        <f>[1]Gesamt!A28</f>
        <v>27</v>
      </c>
      <c r="B28" s="1">
        <f>[1]Gesamt!B28</f>
        <v>4</v>
      </c>
      <c r="C28" s="1">
        <f>[1]Gesamt!C28</f>
        <v>1</v>
      </c>
      <c r="D28" s="1" t="str">
        <f>[1]Gesamt!D28</f>
        <v>DO2004</v>
      </c>
      <c r="E28" s="1">
        <f>[1]Gesamt!E28</f>
        <v>3</v>
      </c>
      <c r="F28" s="1" t="str">
        <f>[1]Gesamt!F28</f>
        <v>Tylenchidae</v>
      </c>
      <c r="G28" s="1" t="str">
        <f>[1]Gesamt!G28</f>
        <v>female</v>
      </c>
      <c r="H28" s="1" t="str">
        <f>[1]Gesamt!H28</f>
        <v>herbivore</v>
      </c>
      <c r="I28" s="1" t="str">
        <f>[1]Gesamt!I28</f>
        <v>herbivore</v>
      </c>
      <c r="J28" s="1">
        <f>[1]Gesamt!J28</f>
        <v>0</v>
      </c>
      <c r="K28" s="1" t="str">
        <f>VLOOKUP($F28,Mastertable_FT!$C$5:$D$34,2,FALSE)</f>
        <v>1e</v>
      </c>
      <c r="L28" s="1">
        <f>VLOOKUP($F28,Mastertable_FT!$C$5:$E$34,3,FALSE)</f>
        <v>2</v>
      </c>
      <c r="M28" s="1" t="str">
        <f>VLOOKUP($F28,Mastertable_FT!$C$5:$F$34,4,FALSE)</f>
        <v>PPI</v>
      </c>
    </row>
    <row r="29" spans="1:13" x14ac:dyDescent="0.3">
      <c r="A29" s="1">
        <f>[1]Gesamt!A29</f>
        <v>28</v>
      </c>
      <c r="B29" s="1">
        <f>[1]Gesamt!B29</f>
        <v>4</v>
      </c>
      <c r="C29" s="1">
        <f>[1]Gesamt!C29</f>
        <v>1</v>
      </c>
      <c r="D29" s="1" t="str">
        <f>[1]Gesamt!D29</f>
        <v>DO2004</v>
      </c>
      <c r="E29" s="1">
        <f>[1]Gesamt!E29</f>
        <v>3</v>
      </c>
      <c r="F29" s="1" t="str">
        <f>[1]Gesamt!F29</f>
        <v>Cephalobidae</v>
      </c>
      <c r="G29" s="1" t="str">
        <f>[1]Gesamt!G29</f>
        <v>female</v>
      </c>
      <c r="H29" s="1" t="str">
        <f>[1]Gesamt!H29</f>
        <v>bacterivore</v>
      </c>
      <c r="I29" s="1">
        <f>[1]Gesamt!I29</f>
        <v>0</v>
      </c>
      <c r="J29" s="1">
        <f>[1]Gesamt!J29</f>
        <v>0</v>
      </c>
      <c r="K29" s="1">
        <f>VLOOKUP($F29,Mastertable_FT!$C$5:$D$34,2,FALSE)</f>
        <v>3</v>
      </c>
      <c r="L29" s="1">
        <f>VLOOKUP($F29,Mastertable_FT!$C$5:$E$34,3,FALSE)</f>
        <v>2</v>
      </c>
      <c r="M29" s="1" t="str">
        <f>VLOOKUP($F29,Mastertable_FT!$C$5:$F$34,4,FALSE)</f>
        <v>MI</v>
      </c>
    </row>
    <row r="30" spans="1:13" x14ac:dyDescent="0.3">
      <c r="A30" s="1">
        <f>[1]Gesamt!A30</f>
        <v>29</v>
      </c>
      <c r="B30" s="1">
        <f>[1]Gesamt!B30</f>
        <v>4</v>
      </c>
      <c r="C30" s="1">
        <f>[1]Gesamt!C30</f>
        <v>1</v>
      </c>
      <c r="D30" s="1" t="str">
        <f>[1]Gesamt!D30</f>
        <v>DO2004</v>
      </c>
      <c r="E30" s="1">
        <f>[1]Gesamt!E30</f>
        <v>3</v>
      </c>
      <c r="F30" s="1" t="str">
        <f>[1]Gesamt!F30</f>
        <v>Hoplolaimidae</v>
      </c>
      <c r="G30" s="1" t="str">
        <f>[1]Gesamt!G30</f>
        <v>female</v>
      </c>
      <c r="H30" s="1" t="str">
        <f>[1]Gesamt!H30</f>
        <v>herbivore</v>
      </c>
      <c r="I30" s="1">
        <f>[1]Gesamt!I30</f>
        <v>0</v>
      </c>
      <c r="J30" s="1">
        <f>[1]Gesamt!J30</f>
        <v>0</v>
      </c>
      <c r="K30" s="1" t="str">
        <f>VLOOKUP($F30,Mastertable_FT!$C$5:$D$34,2,FALSE)</f>
        <v>1c</v>
      </c>
      <c r="L30" s="1">
        <f>VLOOKUP($F30,Mastertable_FT!$C$5:$E$34,3,FALSE)</f>
        <v>3</v>
      </c>
      <c r="M30" s="1" t="str">
        <f>VLOOKUP($F30,Mastertable_FT!$C$5:$F$34,4,FALSE)</f>
        <v>PPI</v>
      </c>
    </row>
    <row r="31" spans="1:13" x14ac:dyDescent="0.3">
      <c r="A31" s="1">
        <f>[1]Gesamt!A31</f>
        <v>30</v>
      </c>
      <c r="B31" s="1">
        <f>[1]Gesamt!B31</f>
        <v>4</v>
      </c>
      <c r="C31" s="1">
        <f>[1]Gesamt!C31</f>
        <v>1</v>
      </c>
      <c r="D31" s="1" t="str">
        <f>[1]Gesamt!D31</f>
        <v>DO2004</v>
      </c>
      <c r="E31" s="1">
        <f>[1]Gesamt!E31</f>
        <v>3</v>
      </c>
      <c r="F31" s="1" t="str">
        <f>[1]Gesamt!F31</f>
        <v>Hoplolaimidae</v>
      </c>
      <c r="G31" s="1" t="str">
        <f>[1]Gesamt!G31</f>
        <v>female</v>
      </c>
      <c r="H31" s="1" t="str">
        <f>[1]Gesamt!H31</f>
        <v>herbivore</v>
      </c>
      <c r="I31" s="1">
        <f>[1]Gesamt!I31</f>
        <v>0</v>
      </c>
      <c r="J31" s="1">
        <f>[1]Gesamt!J31</f>
        <v>0</v>
      </c>
      <c r="K31" s="1" t="str">
        <f>VLOOKUP($F31,Mastertable_FT!$C$5:$D$34,2,FALSE)</f>
        <v>1c</v>
      </c>
      <c r="L31" s="1">
        <f>VLOOKUP($F31,Mastertable_FT!$C$5:$E$34,3,FALSE)</f>
        <v>3</v>
      </c>
      <c r="M31" s="1" t="str">
        <f>VLOOKUP($F31,Mastertable_FT!$C$5:$F$34,4,FALSE)</f>
        <v>PPI</v>
      </c>
    </row>
    <row r="32" spans="1:13" x14ac:dyDescent="0.3">
      <c r="A32" s="1">
        <f>[1]Gesamt!A32</f>
        <v>31</v>
      </c>
      <c r="B32" s="1">
        <f>[1]Gesamt!B32</f>
        <v>4</v>
      </c>
      <c r="C32" s="1">
        <f>[1]Gesamt!C32</f>
        <v>1</v>
      </c>
      <c r="D32" s="1" t="str">
        <f>[1]Gesamt!D32</f>
        <v>DO2004</v>
      </c>
      <c r="E32" s="1">
        <f>[1]Gesamt!E32</f>
        <v>3</v>
      </c>
      <c r="F32" s="1" t="str">
        <f>[1]Gesamt!F32</f>
        <v>Hoplolaimidae</v>
      </c>
      <c r="G32" s="1" t="str">
        <f>[1]Gesamt!G32</f>
        <v>female</v>
      </c>
      <c r="H32" s="1" t="str">
        <f>[1]Gesamt!H32</f>
        <v>herbivore</v>
      </c>
      <c r="I32" s="1">
        <f>[1]Gesamt!I32</f>
        <v>0</v>
      </c>
      <c r="J32" s="1">
        <f>[1]Gesamt!J32</f>
        <v>0</v>
      </c>
      <c r="K32" s="1" t="str">
        <f>VLOOKUP($F32,Mastertable_FT!$C$5:$D$34,2,FALSE)</f>
        <v>1c</v>
      </c>
      <c r="L32" s="1">
        <f>VLOOKUP($F32,Mastertable_FT!$C$5:$E$34,3,FALSE)</f>
        <v>3</v>
      </c>
      <c r="M32" s="1" t="str">
        <f>VLOOKUP($F32,Mastertable_FT!$C$5:$F$34,4,FALSE)</f>
        <v>PPI</v>
      </c>
    </row>
    <row r="33" spans="1:13" x14ac:dyDescent="0.3">
      <c r="A33" s="1">
        <f>[1]Gesamt!A33</f>
        <v>32</v>
      </c>
      <c r="B33" s="1">
        <f>[1]Gesamt!B33</f>
        <v>4</v>
      </c>
      <c r="C33" s="1">
        <f>[1]Gesamt!C33</f>
        <v>1</v>
      </c>
      <c r="D33" s="1" t="str">
        <f>[1]Gesamt!D33</f>
        <v>DO2004</v>
      </c>
      <c r="E33" s="1">
        <f>[1]Gesamt!E33</f>
        <v>3</v>
      </c>
      <c r="F33" s="1" t="str">
        <f>[1]Gesamt!F33</f>
        <v>Hoplolaimidae</v>
      </c>
      <c r="G33" s="1" t="str">
        <f>[1]Gesamt!G33</f>
        <v>female</v>
      </c>
      <c r="H33" s="1" t="str">
        <f>[1]Gesamt!H33</f>
        <v>herbivore</v>
      </c>
      <c r="I33" s="1">
        <f>[1]Gesamt!I33</f>
        <v>0</v>
      </c>
      <c r="J33" s="1">
        <f>[1]Gesamt!J33</f>
        <v>0</v>
      </c>
      <c r="K33" s="1" t="str">
        <f>VLOOKUP($F33,Mastertable_FT!$C$5:$D$34,2,FALSE)</f>
        <v>1c</v>
      </c>
      <c r="L33" s="1">
        <f>VLOOKUP($F33,Mastertable_FT!$C$5:$E$34,3,FALSE)</f>
        <v>3</v>
      </c>
      <c r="M33" s="1" t="str">
        <f>VLOOKUP($F33,Mastertable_FT!$C$5:$F$34,4,FALSE)</f>
        <v>PPI</v>
      </c>
    </row>
    <row r="34" spans="1:13" x14ac:dyDescent="0.3">
      <c r="A34" s="1">
        <f>[1]Gesamt!A34</f>
        <v>33</v>
      </c>
      <c r="B34" s="1">
        <f>[1]Gesamt!B34</f>
        <v>4</v>
      </c>
      <c r="C34" s="1">
        <f>[1]Gesamt!C34</f>
        <v>1</v>
      </c>
      <c r="D34" s="1" t="str">
        <f>[1]Gesamt!D34</f>
        <v>DO2004</v>
      </c>
      <c r="E34" s="1">
        <f>[1]Gesamt!E34</f>
        <v>3</v>
      </c>
      <c r="F34" s="1" t="str">
        <f>[1]Gesamt!F34</f>
        <v>Hoplolaimidae</v>
      </c>
      <c r="G34" s="1" t="str">
        <f>[1]Gesamt!G34</f>
        <v>female</v>
      </c>
      <c r="H34" s="1" t="str">
        <f>[1]Gesamt!H34</f>
        <v>herbivore</v>
      </c>
      <c r="I34" s="1">
        <f>[1]Gesamt!I34</f>
        <v>0</v>
      </c>
      <c r="J34" s="1">
        <f>[1]Gesamt!J34</f>
        <v>0</v>
      </c>
      <c r="K34" s="1" t="str">
        <f>VLOOKUP($F34,Mastertable_FT!$C$5:$D$34,2,FALSE)</f>
        <v>1c</v>
      </c>
      <c r="L34" s="1">
        <f>VLOOKUP($F34,Mastertable_FT!$C$5:$E$34,3,FALSE)</f>
        <v>3</v>
      </c>
      <c r="M34" s="1" t="str">
        <f>VLOOKUP($F34,Mastertable_FT!$C$5:$F$34,4,FALSE)</f>
        <v>PPI</v>
      </c>
    </row>
    <row r="35" spans="1:13" x14ac:dyDescent="0.3">
      <c r="A35" s="1">
        <f>[1]Gesamt!A35</f>
        <v>34</v>
      </c>
      <c r="B35" s="1">
        <f>[1]Gesamt!B35</f>
        <v>4</v>
      </c>
      <c r="C35" s="1">
        <f>[1]Gesamt!C35</f>
        <v>1</v>
      </c>
      <c r="D35" s="1" t="str">
        <f>[1]Gesamt!D35</f>
        <v>DO2004</v>
      </c>
      <c r="E35" s="1">
        <f>[1]Gesamt!E35</f>
        <v>3</v>
      </c>
      <c r="F35" s="1" t="str">
        <f>[1]Gesamt!F35</f>
        <v>Hoplolaimidae</v>
      </c>
      <c r="G35" s="1" t="str">
        <f>[1]Gesamt!G35</f>
        <v>female</v>
      </c>
      <c r="H35" s="1" t="str">
        <f>[1]Gesamt!H35</f>
        <v>herbivore</v>
      </c>
      <c r="I35" s="1">
        <f>[1]Gesamt!I35</f>
        <v>0</v>
      </c>
      <c r="J35" s="1">
        <f>[1]Gesamt!J35</f>
        <v>0</v>
      </c>
      <c r="K35" s="1" t="str">
        <f>VLOOKUP($F35,Mastertable_FT!$C$5:$D$34,2,FALSE)</f>
        <v>1c</v>
      </c>
      <c r="L35" s="1">
        <f>VLOOKUP($F35,Mastertable_FT!$C$5:$E$34,3,FALSE)</f>
        <v>3</v>
      </c>
      <c r="M35" s="1" t="str">
        <f>VLOOKUP($F35,Mastertable_FT!$C$5:$F$34,4,FALSE)</f>
        <v>PPI</v>
      </c>
    </row>
    <row r="36" spans="1:13" x14ac:dyDescent="0.3">
      <c r="A36" s="1">
        <f>[1]Gesamt!A36</f>
        <v>35</v>
      </c>
      <c r="B36" s="1">
        <f>[1]Gesamt!B36</f>
        <v>4</v>
      </c>
      <c r="C36" s="1">
        <f>[1]Gesamt!C36</f>
        <v>1</v>
      </c>
      <c r="D36" s="1" t="str">
        <f>[1]Gesamt!D36</f>
        <v>DO2004</v>
      </c>
      <c r="E36" s="1">
        <f>[1]Gesamt!E36</f>
        <v>3</v>
      </c>
      <c r="F36" s="1" t="str">
        <f>[1]Gesamt!F36</f>
        <v>Hoplolaimidae</v>
      </c>
      <c r="G36" s="1" t="str">
        <f>[1]Gesamt!G36</f>
        <v>female</v>
      </c>
      <c r="H36" s="1" t="str">
        <f>[1]Gesamt!H36</f>
        <v>herbivore</v>
      </c>
      <c r="I36" s="1">
        <f>[1]Gesamt!I36</f>
        <v>0</v>
      </c>
      <c r="J36" s="1">
        <f>[1]Gesamt!J36</f>
        <v>0</v>
      </c>
      <c r="K36" s="1" t="str">
        <f>VLOOKUP($F36,Mastertable_FT!$C$5:$D$34,2,FALSE)</f>
        <v>1c</v>
      </c>
      <c r="L36" s="1">
        <f>VLOOKUP($F36,Mastertable_FT!$C$5:$E$34,3,FALSE)</f>
        <v>3</v>
      </c>
      <c r="M36" s="1" t="str">
        <f>VLOOKUP($F36,Mastertable_FT!$C$5:$F$34,4,FALSE)</f>
        <v>PPI</v>
      </c>
    </row>
    <row r="37" spans="1:13" x14ac:dyDescent="0.3">
      <c r="A37" s="1">
        <f>[1]Gesamt!A37</f>
        <v>36</v>
      </c>
      <c r="B37" s="1">
        <f>[1]Gesamt!B37</f>
        <v>4</v>
      </c>
      <c r="C37" s="1">
        <f>[1]Gesamt!C37</f>
        <v>1</v>
      </c>
      <c r="D37" s="1" t="str">
        <f>[1]Gesamt!D37</f>
        <v>DO2004</v>
      </c>
      <c r="E37" s="1">
        <f>[1]Gesamt!E37</f>
        <v>3</v>
      </c>
      <c r="F37" s="1" t="str">
        <f>[1]Gesamt!F37</f>
        <v>Hoplolaimidae</v>
      </c>
      <c r="G37" s="1" t="str">
        <f>[1]Gesamt!G37</f>
        <v>juvenile</v>
      </c>
      <c r="H37" s="1" t="str">
        <f>[1]Gesamt!H37</f>
        <v>herbivore</v>
      </c>
      <c r="I37" s="1">
        <f>[1]Gesamt!I37</f>
        <v>0</v>
      </c>
      <c r="J37" s="1">
        <f>[1]Gesamt!J37</f>
        <v>0</v>
      </c>
      <c r="K37" s="1" t="str">
        <f>VLOOKUP($F37,Mastertable_FT!$C$5:$D$34,2,FALSE)</f>
        <v>1c</v>
      </c>
      <c r="L37" s="1">
        <f>VLOOKUP($F37,Mastertable_FT!$C$5:$E$34,3,FALSE)</f>
        <v>3</v>
      </c>
      <c r="M37" s="1" t="str">
        <f>VLOOKUP($F37,Mastertable_FT!$C$5:$F$34,4,FALSE)</f>
        <v>PPI</v>
      </c>
    </row>
    <row r="38" spans="1:13" x14ac:dyDescent="0.3">
      <c r="A38" s="1">
        <f>[1]Gesamt!A38</f>
        <v>37</v>
      </c>
      <c r="B38" s="1">
        <f>[1]Gesamt!B38</f>
        <v>4</v>
      </c>
      <c r="C38" s="1">
        <f>[1]Gesamt!C38</f>
        <v>1</v>
      </c>
      <c r="D38" s="1" t="str">
        <f>[1]Gesamt!D38</f>
        <v>DO2004</v>
      </c>
      <c r="E38" s="1">
        <f>[1]Gesamt!E38</f>
        <v>3</v>
      </c>
      <c r="F38" s="1" t="str">
        <f>[1]Gesamt!F38</f>
        <v>Aphelenchidae</v>
      </c>
      <c r="G38" s="1" t="str">
        <f>[1]Gesamt!G38</f>
        <v>female</v>
      </c>
      <c r="H38" s="1" t="str">
        <f>[1]Gesamt!H38</f>
        <v>fungivore</v>
      </c>
      <c r="I38" s="1">
        <f>[1]Gesamt!I38</f>
        <v>0</v>
      </c>
      <c r="J38" s="1">
        <f>[1]Gesamt!J38</f>
        <v>0</v>
      </c>
      <c r="K38" s="1">
        <f>VLOOKUP($F38,Mastertable_FT!$C$5:$D$34,2,FALSE)</f>
        <v>2</v>
      </c>
      <c r="L38" s="1">
        <f>VLOOKUP($F38,Mastertable_FT!$C$5:$E$34,3,FALSE)</f>
        <v>2</v>
      </c>
      <c r="M38" s="1" t="str">
        <f>VLOOKUP($F38,Mastertable_FT!$C$5:$F$34,4,FALSE)</f>
        <v>MI</v>
      </c>
    </row>
    <row r="39" spans="1:13" x14ac:dyDescent="0.3">
      <c r="A39" s="1">
        <f>[1]Gesamt!A39</f>
        <v>38</v>
      </c>
      <c r="B39" s="1">
        <f>[1]Gesamt!B39</f>
        <v>4</v>
      </c>
      <c r="C39" s="1">
        <f>[1]Gesamt!C39</f>
        <v>1</v>
      </c>
      <c r="D39" s="1" t="str">
        <f>[1]Gesamt!D39</f>
        <v>DO2004</v>
      </c>
      <c r="E39" s="1">
        <f>[1]Gesamt!E39</f>
        <v>3</v>
      </c>
      <c r="F39" s="1" t="str">
        <f>[1]Gesamt!F39</f>
        <v>Tylenchidae</v>
      </c>
      <c r="G39" s="1" t="str">
        <f>[1]Gesamt!G39</f>
        <v>female</v>
      </c>
      <c r="H39" s="1" t="str">
        <f>[1]Gesamt!H39</f>
        <v>herbivore</v>
      </c>
      <c r="I39" s="1">
        <f>[1]Gesamt!I39</f>
        <v>0</v>
      </c>
      <c r="J39" s="1">
        <f>[1]Gesamt!J39</f>
        <v>0</v>
      </c>
      <c r="K39" s="1" t="str">
        <f>VLOOKUP($F39,Mastertable_FT!$C$5:$D$34,2,FALSE)</f>
        <v>1e</v>
      </c>
      <c r="L39" s="1">
        <f>VLOOKUP($F39,Mastertable_FT!$C$5:$E$34,3,FALSE)</f>
        <v>2</v>
      </c>
      <c r="M39" s="1" t="str">
        <f>VLOOKUP($F39,Mastertable_FT!$C$5:$F$34,4,FALSE)</f>
        <v>PPI</v>
      </c>
    </row>
    <row r="40" spans="1:13" x14ac:dyDescent="0.3">
      <c r="A40" s="1">
        <f>[1]Gesamt!A40</f>
        <v>39</v>
      </c>
      <c r="B40" s="1">
        <f>[1]Gesamt!B40</f>
        <v>4</v>
      </c>
      <c r="C40" s="1">
        <f>[1]Gesamt!C40</f>
        <v>1</v>
      </c>
      <c r="D40" s="1" t="str">
        <f>[1]Gesamt!D40</f>
        <v>DO2004</v>
      </c>
      <c r="E40" s="1">
        <f>[1]Gesamt!E40</f>
        <v>3</v>
      </c>
      <c r="F40" s="1" t="str">
        <f>[1]Gesamt!F40</f>
        <v>Tylenchidae</v>
      </c>
      <c r="G40" s="1" t="str">
        <f>[1]Gesamt!G40</f>
        <v>male</v>
      </c>
      <c r="H40" s="1" t="str">
        <f>[1]Gesamt!H40</f>
        <v>herbivore</v>
      </c>
      <c r="I40" s="1">
        <f>[1]Gesamt!I40</f>
        <v>0</v>
      </c>
      <c r="J40" s="1">
        <f>[1]Gesamt!J40</f>
        <v>0</v>
      </c>
      <c r="K40" s="1" t="str">
        <f>VLOOKUP($F40,Mastertable_FT!$C$5:$D$34,2,FALSE)</f>
        <v>1e</v>
      </c>
      <c r="L40" s="1">
        <f>VLOOKUP($F40,Mastertable_FT!$C$5:$E$34,3,FALSE)</f>
        <v>2</v>
      </c>
      <c r="M40" s="1" t="str">
        <f>VLOOKUP($F40,Mastertable_FT!$C$5:$F$34,4,FALSE)</f>
        <v>PPI</v>
      </c>
    </row>
    <row r="41" spans="1:13" x14ac:dyDescent="0.3">
      <c r="A41" s="1">
        <f>[1]Gesamt!A41</f>
        <v>40</v>
      </c>
      <c r="B41" s="1">
        <f>[1]Gesamt!B41</f>
        <v>4</v>
      </c>
      <c r="C41" s="1">
        <f>[1]Gesamt!C41</f>
        <v>1</v>
      </c>
      <c r="D41" s="1" t="str">
        <f>[1]Gesamt!D41</f>
        <v>DO2004</v>
      </c>
      <c r="E41" s="1">
        <f>[1]Gesamt!E41</f>
        <v>3</v>
      </c>
      <c r="F41" s="1" t="str">
        <f>[1]Gesamt!F41</f>
        <v>Thornenematidae</v>
      </c>
      <c r="G41" s="1" t="str">
        <f>[1]Gesamt!G41</f>
        <v>juvenile</v>
      </c>
      <c r="H41" s="1" t="str">
        <f>[1]Gesamt!H41</f>
        <v>omnivore</v>
      </c>
      <c r="I41" s="1">
        <f>[1]Gesamt!I41</f>
        <v>0</v>
      </c>
      <c r="J41" s="1">
        <f>[1]Gesamt!J41</f>
        <v>0</v>
      </c>
      <c r="K41" s="1">
        <f>VLOOKUP($F41,Mastertable_FT!$C$5:$D$34,2,FALSE)</f>
        <v>8</v>
      </c>
      <c r="L41" s="1">
        <f>VLOOKUP($F41,Mastertable_FT!$C$5:$E$34,3,FALSE)</f>
        <v>5</v>
      </c>
      <c r="M41" s="1" t="str">
        <f>VLOOKUP($F41,Mastertable_FT!$C$5:$F$34,4,FALSE)</f>
        <v>MI</v>
      </c>
    </row>
    <row r="42" spans="1:13" x14ac:dyDescent="0.3">
      <c r="A42" s="1">
        <f>[1]Gesamt!A42</f>
        <v>41</v>
      </c>
      <c r="B42" s="1">
        <f>[1]Gesamt!B42</f>
        <v>4</v>
      </c>
      <c r="C42" s="1">
        <f>[1]Gesamt!C42</f>
        <v>1</v>
      </c>
      <c r="D42" s="1" t="str">
        <f>[1]Gesamt!D42</f>
        <v>DO2004</v>
      </c>
      <c r="E42" s="1">
        <f>[1]Gesamt!E42</f>
        <v>3</v>
      </c>
      <c r="F42" s="1" t="str">
        <f>[1]Gesamt!F42</f>
        <v>Tylenchidae</v>
      </c>
      <c r="G42" s="1" t="str">
        <f>[1]Gesamt!G42</f>
        <v>female</v>
      </c>
      <c r="H42" s="1" t="str">
        <f>[1]Gesamt!H42</f>
        <v>herbivore</v>
      </c>
      <c r="I42" s="1">
        <f>[1]Gesamt!I42</f>
        <v>0</v>
      </c>
      <c r="J42" s="1">
        <f>[1]Gesamt!J42</f>
        <v>0</v>
      </c>
      <c r="K42" s="1" t="str">
        <f>VLOOKUP($F42,Mastertable_FT!$C$5:$D$34,2,FALSE)</f>
        <v>1e</v>
      </c>
      <c r="L42" s="1">
        <f>VLOOKUP($F42,Mastertable_FT!$C$5:$E$34,3,FALSE)</f>
        <v>2</v>
      </c>
      <c r="M42" s="1" t="str">
        <f>VLOOKUP($F42,Mastertable_FT!$C$5:$F$34,4,FALSE)</f>
        <v>PPI</v>
      </c>
    </row>
    <row r="43" spans="1:13" x14ac:dyDescent="0.3">
      <c r="A43" s="1">
        <f>[1]Gesamt!A43</f>
        <v>42</v>
      </c>
      <c r="B43" s="1">
        <f>[1]Gesamt!B43</f>
        <v>4</v>
      </c>
      <c r="C43" s="1">
        <f>[1]Gesamt!C43</f>
        <v>1</v>
      </c>
      <c r="D43" s="1" t="str">
        <f>[1]Gesamt!D43</f>
        <v>DO2004</v>
      </c>
      <c r="E43" s="1">
        <f>[1]Gesamt!E43</f>
        <v>3</v>
      </c>
      <c r="F43" s="1" t="str">
        <f>[1]Gesamt!F43</f>
        <v>Cephalobidae</v>
      </c>
      <c r="G43" s="1" t="str">
        <f>[1]Gesamt!G43</f>
        <v>juvenile</v>
      </c>
      <c r="H43" s="1" t="str">
        <f>[1]Gesamt!H43</f>
        <v>bacterivore</v>
      </c>
      <c r="I43" s="1">
        <f>[1]Gesamt!I43</f>
        <v>0</v>
      </c>
      <c r="J43" s="1">
        <f>[1]Gesamt!J43</f>
        <v>0</v>
      </c>
      <c r="K43" s="1">
        <f>VLOOKUP($F43,Mastertable_FT!$C$5:$D$34,2,FALSE)</f>
        <v>3</v>
      </c>
      <c r="L43" s="1">
        <f>VLOOKUP($F43,Mastertable_FT!$C$5:$E$34,3,FALSE)</f>
        <v>2</v>
      </c>
      <c r="M43" s="1" t="str">
        <f>VLOOKUP($F43,Mastertable_FT!$C$5:$F$34,4,FALSE)</f>
        <v>MI</v>
      </c>
    </row>
    <row r="44" spans="1:13" x14ac:dyDescent="0.3">
      <c r="A44" s="1">
        <f>[1]Gesamt!A44</f>
        <v>43</v>
      </c>
      <c r="B44" s="1">
        <f>[1]Gesamt!B44</f>
        <v>4</v>
      </c>
      <c r="C44" s="1">
        <f>[1]Gesamt!C44</f>
        <v>1</v>
      </c>
      <c r="D44" s="1" t="str">
        <f>[1]Gesamt!D44</f>
        <v>DO2004</v>
      </c>
      <c r="E44" s="1">
        <f>[1]Gesamt!E44</f>
        <v>3</v>
      </c>
      <c r="F44" s="1" t="str">
        <f>[1]Gesamt!F44</f>
        <v>Tylenchidae</v>
      </c>
      <c r="G44" s="1" t="str">
        <f>[1]Gesamt!G44</f>
        <v>juvenile</v>
      </c>
      <c r="H44" s="1" t="str">
        <f>[1]Gesamt!H44</f>
        <v>herbivore</v>
      </c>
      <c r="I44" s="1">
        <f>[1]Gesamt!I44</f>
        <v>0</v>
      </c>
      <c r="J44" s="1">
        <f>[1]Gesamt!J44</f>
        <v>0</v>
      </c>
      <c r="K44" s="1" t="str">
        <f>VLOOKUP($F44,Mastertable_FT!$C$5:$D$34,2,FALSE)</f>
        <v>1e</v>
      </c>
      <c r="L44" s="1">
        <f>VLOOKUP($F44,Mastertable_FT!$C$5:$E$34,3,FALSE)</f>
        <v>2</v>
      </c>
      <c r="M44" s="1" t="str">
        <f>VLOOKUP($F44,Mastertable_FT!$C$5:$F$34,4,FALSE)</f>
        <v>PPI</v>
      </c>
    </row>
    <row r="45" spans="1:13" x14ac:dyDescent="0.3">
      <c r="A45" s="1">
        <f>[1]Gesamt!A45</f>
        <v>44</v>
      </c>
      <c r="B45" s="1">
        <f>[1]Gesamt!B45</f>
        <v>4</v>
      </c>
      <c r="C45" s="1">
        <f>[1]Gesamt!C45</f>
        <v>1</v>
      </c>
      <c r="D45" s="1" t="str">
        <f>[1]Gesamt!D45</f>
        <v>DO2004</v>
      </c>
      <c r="E45" s="1">
        <f>[1]Gesamt!E45</f>
        <v>3</v>
      </c>
      <c r="F45" s="1" t="str">
        <f>[1]Gesamt!F45</f>
        <v>Hoplolaimidae</v>
      </c>
      <c r="G45" s="1" t="str">
        <f>[1]Gesamt!G45</f>
        <v>juvenile</v>
      </c>
      <c r="H45" s="1" t="str">
        <f>[1]Gesamt!H45</f>
        <v>herbivore</v>
      </c>
      <c r="I45" s="1">
        <f>[1]Gesamt!I45</f>
        <v>0</v>
      </c>
      <c r="J45" s="1">
        <f>[1]Gesamt!J45</f>
        <v>0</v>
      </c>
      <c r="K45" s="1" t="str">
        <f>VLOOKUP($F45,Mastertable_FT!$C$5:$D$34,2,FALSE)</f>
        <v>1c</v>
      </c>
      <c r="L45" s="1">
        <f>VLOOKUP($F45,Mastertable_FT!$C$5:$E$34,3,FALSE)</f>
        <v>3</v>
      </c>
      <c r="M45" s="1" t="str">
        <f>VLOOKUP($F45,Mastertable_FT!$C$5:$F$34,4,FALSE)</f>
        <v>PPI</v>
      </c>
    </row>
    <row r="46" spans="1:13" x14ac:dyDescent="0.3">
      <c r="A46" s="1">
        <f>[1]Gesamt!A46</f>
        <v>45</v>
      </c>
      <c r="B46" s="1">
        <f>[1]Gesamt!B46</f>
        <v>4</v>
      </c>
      <c r="C46" s="1">
        <f>[1]Gesamt!C46</f>
        <v>1</v>
      </c>
      <c r="D46" s="1" t="str">
        <f>[1]Gesamt!D46</f>
        <v>DO2004</v>
      </c>
      <c r="E46" s="1">
        <f>[1]Gesamt!E46</f>
        <v>3</v>
      </c>
      <c r="F46" s="1" t="str">
        <f>[1]Gesamt!F46</f>
        <v>Hoplolaimidae</v>
      </c>
      <c r="G46" s="1" t="str">
        <f>[1]Gesamt!G46</f>
        <v>juvenile</v>
      </c>
      <c r="H46" s="1" t="str">
        <f>[1]Gesamt!H46</f>
        <v>herbivore</v>
      </c>
      <c r="I46" s="1">
        <f>[1]Gesamt!I46</f>
        <v>0</v>
      </c>
      <c r="J46" s="1">
        <f>[1]Gesamt!J46</f>
        <v>0</v>
      </c>
      <c r="K46" s="1" t="str">
        <f>VLOOKUP($F46,Mastertable_FT!$C$5:$D$34,2,FALSE)</f>
        <v>1c</v>
      </c>
      <c r="L46" s="1">
        <f>VLOOKUP($F46,Mastertable_FT!$C$5:$E$34,3,FALSE)</f>
        <v>3</v>
      </c>
      <c r="M46" s="1" t="str">
        <f>VLOOKUP($F46,Mastertable_FT!$C$5:$F$34,4,FALSE)</f>
        <v>PPI</v>
      </c>
    </row>
    <row r="47" spans="1:13" x14ac:dyDescent="0.3">
      <c r="A47" s="1">
        <f>[1]Gesamt!A47</f>
        <v>46</v>
      </c>
      <c r="B47" s="1">
        <f>[1]Gesamt!B47</f>
        <v>4</v>
      </c>
      <c r="C47" s="1">
        <f>[1]Gesamt!C47</f>
        <v>1</v>
      </c>
      <c r="D47" s="1" t="str">
        <f>[1]Gesamt!D47</f>
        <v>DO2004</v>
      </c>
      <c r="E47" s="1">
        <f>[1]Gesamt!E47</f>
        <v>3</v>
      </c>
      <c r="F47" s="1" t="str">
        <f>[1]Gesamt!F47</f>
        <v>Hoplolaimidae</v>
      </c>
      <c r="G47" s="1" t="str">
        <f>[1]Gesamt!G47</f>
        <v>female</v>
      </c>
      <c r="H47" s="1" t="str">
        <f>[1]Gesamt!H47</f>
        <v>herbivore</v>
      </c>
      <c r="I47" s="1">
        <f>[1]Gesamt!I47</f>
        <v>0</v>
      </c>
      <c r="J47" s="1">
        <f>[1]Gesamt!J47</f>
        <v>0</v>
      </c>
      <c r="K47" s="1" t="str">
        <f>VLOOKUP($F47,Mastertable_FT!$C$5:$D$34,2,FALSE)</f>
        <v>1c</v>
      </c>
      <c r="L47" s="1">
        <f>VLOOKUP($F47,Mastertable_FT!$C$5:$E$34,3,FALSE)</f>
        <v>3</v>
      </c>
      <c r="M47" s="1" t="str">
        <f>VLOOKUP($F47,Mastertable_FT!$C$5:$F$34,4,FALSE)</f>
        <v>PPI</v>
      </c>
    </row>
    <row r="48" spans="1:13" x14ac:dyDescent="0.3">
      <c r="A48" s="1">
        <f>[1]Gesamt!A48</f>
        <v>47</v>
      </c>
      <c r="B48" s="1">
        <f>[1]Gesamt!B48</f>
        <v>4</v>
      </c>
      <c r="C48" s="1">
        <f>[1]Gesamt!C48</f>
        <v>1</v>
      </c>
      <c r="D48" s="1" t="str">
        <f>[1]Gesamt!D48</f>
        <v>DO2004</v>
      </c>
      <c r="E48" s="1">
        <f>[1]Gesamt!E48</f>
        <v>3</v>
      </c>
      <c r="F48" s="1" t="str">
        <f>[1]Gesamt!F48</f>
        <v>Hoplolaimidae</v>
      </c>
      <c r="G48" s="1" t="str">
        <f>[1]Gesamt!G48</f>
        <v>juvenile</v>
      </c>
      <c r="H48" s="1" t="str">
        <f>[1]Gesamt!H48</f>
        <v>herbivore</v>
      </c>
      <c r="I48" s="1">
        <f>[1]Gesamt!I48</f>
        <v>0</v>
      </c>
      <c r="J48" s="1">
        <f>[1]Gesamt!J48</f>
        <v>0</v>
      </c>
      <c r="K48" s="1" t="str">
        <f>VLOOKUP($F48,Mastertable_FT!$C$5:$D$34,2,FALSE)</f>
        <v>1c</v>
      </c>
      <c r="L48" s="1">
        <f>VLOOKUP($F48,Mastertable_FT!$C$5:$E$34,3,FALSE)</f>
        <v>3</v>
      </c>
      <c r="M48" s="1" t="str">
        <f>VLOOKUP($F48,Mastertable_FT!$C$5:$F$34,4,FALSE)</f>
        <v>PPI</v>
      </c>
    </row>
    <row r="49" spans="1:13" x14ac:dyDescent="0.3">
      <c r="A49" s="1">
        <f>[1]Gesamt!A49</f>
        <v>48</v>
      </c>
      <c r="B49" s="1">
        <f>[1]Gesamt!B49</f>
        <v>4</v>
      </c>
      <c r="C49" s="1">
        <f>[1]Gesamt!C49</f>
        <v>1</v>
      </c>
      <c r="D49" s="1" t="str">
        <f>[1]Gesamt!D49</f>
        <v>DO2004</v>
      </c>
      <c r="E49" s="1">
        <f>[1]Gesamt!E49</f>
        <v>3</v>
      </c>
      <c r="F49" s="1" t="str">
        <f>[1]Gesamt!F49</f>
        <v>Hoplolaimidae</v>
      </c>
      <c r="G49" s="1" t="str">
        <f>[1]Gesamt!G49</f>
        <v>female</v>
      </c>
      <c r="H49" s="1" t="str">
        <f>[1]Gesamt!H49</f>
        <v>herbivore</v>
      </c>
      <c r="I49" s="1">
        <f>[1]Gesamt!I49</f>
        <v>0</v>
      </c>
      <c r="J49" s="1">
        <f>[1]Gesamt!J49</f>
        <v>0</v>
      </c>
      <c r="K49" s="1" t="str">
        <f>VLOOKUP($F49,Mastertable_FT!$C$5:$D$34,2,FALSE)</f>
        <v>1c</v>
      </c>
      <c r="L49" s="1">
        <f>VLOOKUP($F49,Mastertable_FT!$C$5:$E$34,3,FALSE)</f>
        <v>3</v>
      </c>
      <c r="M49" s="1" t="str">
        <f>VLOOKUP($F49,Mastertable_FT!$C$5:$F$34,4,FALSE)</f>
        <v>PPI</v>
      </c>
    </row>
    <row r="50" spans="1:13" x14ac:dyDescent="0.3">
      <c r="A50" s="1">
        <f>[1]Gesamt!A50</f>
        <v>49</v>
      </c>
      <c r="B50" s="1">
        <f>[1]Gesamt!B50</f>
        <v>4</v>
      </c>
      <c r="C50" s="1">
        <f>[1]Gesamt!C50</f>
        <v>1</v>
      </c>
      <c r="D50" s="1" t="str">
        <f>[1]Gesamt!D50</f>
        <v>DO2004</v>
      </c>
      <c r="E50" s="1">
        <f>[1]Gesamt!E50</f>
        <v>3</v>
      </c>
      <c r="F50" s="1" t="str">
        <f>[1]Gesamt!F50</f>
        <v>Hoplolaimidae</v>
      </c>
      <c r="G50" s="1" t="str">
        <f>[1]Gesamt!G50</f>
        <v>female</v>
      </c>
      <c r="H50" s="1" t="str">
        <f>[1]Gesamt!H50</f>
        <v>herbivore</v>
      </c>
      <c r="I50" s="1">
        <f>[1]Gesamt!I50</f>
        <v>0</v>
      </c>
      <c r="J50" s="1">
        <f>[1]Gesamt!J50</f>
        <v>0</v>
      </c>
      <c r="K50" s="1" t="str">
        <f>VLOOKUP($F50,Mastertable_FT!$C$5:$D$34,2,FALSE)</f>
        <v>1c</v>
      </c>
      <c r="L50" s="1">
        <f>VLOOKUP($F50,Mastertable_FT!$C$5:$E$34,3,FALSE)</f>
        <v>3</v>
      </c>
      <c r="M50" s="1" t="str">
        <f>VLOOKUP($F50,Mastertable_FT!$C$5:$F$34,4,FALSE)</f>
        <v>PPI</v>
      </c>
    </row>
    <row r="51" spans="1:13" x14ac:dyDescent="0.3">
      <c r="A51" s="1">
        <f>[1]Gesamt!A51</f>
        <v>50</v>
      </c>
      <c r="B51" s="1">
        <f>[1]Gesamt!B51</f>
        <v>4</v>
      </c>
      <c r="C51" s="1">
        <f>[1]Gesamt!C51</f>
        <v>1</v>
      </c>
      <c r="D51" s="1" t="str">
        <f>[1]Gesamt!D51</f>
        <v>DO2004</v>
      </c>
      <c r="E51" s="1">
        <f>[1]Gesamt!E51</f>
        <v>3</v>
      </c>
      <c r="F51" s="1" t="str">
        <f>[1]Gesamt!F51</f>
        <v>Hoplolaimidae</v>
      </c>
      <c r="G51" s="1" t="str">
        <f>[1]Gesamt!G51</f>
        <v>female</v>
      </c>
      <c r="H51" s="1" t="str">
        <f>[1]Gesamt!H51</f>
        <v>herbivore</v>
      </c>
      <c r="I51" s="1">
        <f>[1]Gesamt!I51</f>
        <v>0</v>
      </c>
      <c r="J51" s="1">
        <f>[1]Gesamt!J51</f>
        <v>0</v>
      </c>
      <c r="K51" s="1" t="str">
        <f>VLOOKUP($F51,Mastertable_FT!$C$5:$D$34,2,FALSE)</f>
        <v>1c</v>
      </c>
      <c r="L51" s="1">
        <f>VLOOKUP($F51,Mastertable_FT!$C$5:$E$34,3,FALSE)</f>
        <v>3</v>
      </c>
      <c r="M51" s="1" t="str">
        <f>VLOOKUP($F51,Mastertable_FT!$C$5:$F$34,4,FALSE)</f>
        <v>PPI</v>
      </c>
    </row>
    <row r="52" spans="1:13" x14ac:dyDescent="0.3">
      <c r="A52" s="1">
        <f>[1]Gesamt!A52</f>
        <v>51</v>
      </c>
      <c r="B52" s="1">
        <f>[1]Gesamt!B52</f>
        <v>4</v>
      </c>
      <c r="C52" s="1">
        <f>[1]Gesamt!C52</f>
        <v>1</v>
      </c>
      <c r="D52" s="1" t="str">
        <f>[1]Gesamt!D52</f>
        <v>DO2004</v>
      </c>
      <c r="E52" s="1">
        <f>[1]Gesamt!E52</f>
        <v>3</v>
      </c>
      <c r="F52" s="1" t="str">
        <f>[1]Gesamt!F52</f>
        <v>#</v>
      </c>
      <c r="G52" s="1" t="str">
        <f>[1]Gesamt!G52</f>
        <v>#</v>
      </c>
      <c r="H52" s="1" t="str">
        <f>[1]Gesamt!H52</f>
        <v>#</v>
      </c>
      <c r="I52" s="1">
        <f>[1]Gesamt!I52</f>
        <v>0</v>
      </c>
      <c r="J52" s="1">
        <f>[1]Gesamt!J52</f>
        <v>0</v>
      </c>
      <c r="K52" s="1" t="e">
        <f>VLOOKUP($F52,Mastertable_FT!$C$5:$D$34,2,FALSE)</f>
        <v>#N/A</v>
      </c>
      <c r="L52" s="1" t="e">
        <f>VLOOKUP($F52,Mastertable_FT!$C$5:$E$34,3,FALSE)</f>
        <v>#N/A</v>
      </c>
      <c r="M52" s="1" t="e">
        <f>VLOOKUP($F52,Mastertable_FT!$C$5:$F$34,4,FALSE)</f>
        <v>#N/A</v>
      </c>
    </row>
    <row r="53" spans="1:13" x14ac:dyDescent="0.3">
      <c r="A53" s="1">
        <f>[1]Gesamt!A53</f>
        <v>52</v>
      </c>
      <c r="B53" s="1">
        <f>[1]Gesamt!B53</f>
        <v>4</v>
      </c>
      <c r="C53" s="1">
        <f>[1]Gesamt!C53</f>
        <v>1</v>
      </c>
      <c r="D53" s="1" t="str">
        <f>[1]Gesamt!D53</f>
        <v>DO2004</v>
      </c>
      <c r="E53" s="1">
        <f>[1]Gesamt!E53</f>
        <v>3</v>
      </c>
      <c r="F53" s="1" t="str">
        <f>[1]Gesamt!F53</f>
        <v>Hoplolaimidae</v>
      </c>
      <c r="G53" s="1" t="str">
        <f>[1]Gesamt!G53</f>
        <v>female</v>
      </c>
      <c r="H53" s="1" t="str">
        <f>[1]Gesamt!H53</f>
        <v>herbivore</v>
      </c>
      <c r="I53" s="1">
        <f>[1]Gesamt!I53</f>
        <v>0</v>
      </c>
      <c r="J53" s="1">
        <f>[1]Gesamt!J53</f>
        <v>0</v>
      </c>
      <c r="K53" s="1" t="str">
        <f>VLOOKUP($F53,Mastertable_FT!$C$5:$D$34,2,FALSE)</f>
        <v>1c</v>
      </c>
      <c r="L53" s="1">
        <f>VLOOKUP($F53,Mastertable_FT!$C$5:$E$34,3,FALSE)</f>
        <v>3</v>
      </c>
      <c r="M53" s="1" t="str">
        <f>VLOOKUP($F53,Mastertable_FT!$C$5:$F$34,4,FALSE)</f>
        <v>PPI</v>
      </c>
    </row>
    <row r="54" spans="1:13" x14ac:dyDescent="0.3">
      <c r="A54" s="1">
        <f>[1]Gesamt!A54</f>
        <v>53</v>
      </c>
      <c r="B54" s="1">
        <f>[1]Gesamt!B54</f>
        <v>4</v>
      </c>
      <c r="C54" s="1">
        <f>[1]Gesamt!C54</f>
        <v>1</v>
      </c>
      <c r="D54" s="1" t="str">
        <f>[1]Gesamt!D54</f>
        <v>DO2004</v>
      </c>
      <c r="E54" s="1">
        <f>[1]Gesamt!E54</f>
        <v>3</v>
      </c>
      <c r="F54" s="1" t="str">
        <f>[1]Gesamt!F54</f>
        <v>Tylenchidae</v>
      </c>
      <c r="G54" s="1" t="str">
        <f>[1]Gesamt!G54</f>
        <v>female</v>
      </c>
      <c r="H54" s="1" t="str">
        <f>[1]Gesamt!H54</f>
        <v>herbivore</v>
      </c>
      <c r="I54" s="1">
        <f>[1]Gesamt!I54</f>
        <v>0</v>
      </c>
      <c r="J54" s="1">
        <f>[1]Gesamt!J54</f>
        <v>0</v>
      </c>
      <c r="K54" s="1" t="str">
        <f>VLOOKUP($F54,Mastertable_FT!$C$5:$D$34,2,FALSE)</f>
        <v>1e</v>
      </c>
      <c r="L54" s="1">
        <f>VLOOKUP($F54,Mastertable_FT!$C$5:$E$34,3,FALSE)</f>
        <v>2</v>
      </c>
      <c r="M54" s="1" t="str">
        <f>VLOOKUP($F54,Mastertable_FT!$C$5:$F$34,4,FALSE)</f>
        <v>PPI</v>
      </c>
    </row>
    <row r="55" spans="1:13" x14ac:dyDescent="0.3">
      <c r="A55" s="1">
        <f>[1]Gesamt!A55</f>
        <v>54</v>
      </c>
      <c r="B55" s="1">
        <f>[1]Gesamt!B55</f>
        <v>4</v>
      </c>
      <c r="C55" s="1">
        <f>[1]Gesamt!C55</f>
        <v>1</v>
      </c>
      <c r="D55" s="1" t="str">
        <f>[1]Gesamt!D55</f>
        <v>DO2004</v>
      </c>
      <c r="E55" s="1">
        <f>[1]Gesamt!E55</f>
        <v>3</v>
      </c>
      <c r="F55" s="1" t="str">
        <f>[1]Gesamt!F55</f>
        <v>Hoplolaimidae</v>
      </c>
      <c r="G55" s="1" t="str">
        <f>[1]Gesamt!G55</f>
        <v>female</v>
      </c>
      <c r="H55" s="1" t="str">
        <f>[1]Gesamt!H55</f>
        <v>herbivore</v>
      </c>
      <c r="I55" s="1">
        <f>[1]Gesamt!I55</f>
        <v>0</v>
      </c>
      <c r="J55" s="1">
        <f>[1]Gesamt!J55</f>
        <v>0</v>
      </c>
      <c r="K55" s="1" t="str">
        <f>VLOOKUP($F55,Mastertable_FT!$C$5:$D$34,2,FALSE)</f>
        <v>1c</v>
      </c>
      <c r="L55" s="1">
        <f>VLOOKUP($F55,Mastertable_FT!$C$5:$E$34,3,FALSE)</f>
        <v>3</v>
      </c>
      <c r="M55" s="1" t="str">
        <f>VLOOKUP($F55,Mastertable_FT!$C$5:$F$34,4,FALSE)</f>
        <v>PPI</v>
      </c>
    </row>
    <row r="56" spans="1:13" x14ac:dyDescent="0.3">
      <c r="A56" s="1">
        <f>[1]Gesamt!A56</f>
        <v>55</v>
      </c>
      <c r="B56" s="1">
        <f>[1]Gesamt!B56</f>
        <v>4</v>
      </c>
      <c r="C56" s="1">
        <f>[1]Gesamt!C56</f>
        <v>1</v>
      </c>
      <c r="D56" s="1" t="str">
        <f>[1]Gesamt!D56</f>
        <v>DO2004</v>
      </c>
      <c r="E56" s="1">
        <f>[1]Gesamt!E56</f>
        <v>3</v>
      </c>
      <c r="F56" s="1" t="str">
        <f>[1]Gesamt!F56</f>
        <v>Aphelenchidae</v>
      </c>
      <c r="G56" s="1" t="str">
        <f>[1]Gesamt!G56</f>
        <v>juvenile</v>
      </c>
      <c r="H56" s="1" t="str">
        <f>[1]Gesamt!H56</f>
        <v>fungivore</v>
      </c>
      <c r="I56" s="1">
        <f>[1]Gesamt!I56</f>
        <v>0</v>
      </c>
      <c r="J56" s="1">
        <f>[1]Gesamt!J56</f>
        <v>0</v>
      </c>
      <c r="K56" s="1">
        <f>VLOOKUP($F56,Mastertable_FT!$C$5:$D$34,2,FALSE)</f>
        <v>2</v>
      </c>
      <c r="L56" s="1">
        <f>VLOOKUP($F56,Mastertable_FT!$C$5:$E$34,3,FALSE)</f>
        <v>2</v>
      </c>
      <c r="M56" s="1" t="str">
        <f>VLOOKUP($F56,Mastertable_FT!$C$5:$F$34,4,FALSE)</f>
        <v>MI</v>
      </c>
    </row>
    <row r="57" spans="1:13" x14ac:dyDescent="0.3">
      <c r="A57" s="1">
        <f>[1]Gesamt!A57</f>
        <v>56</v>
      </c>
      <c r="B57" s="1">
        <f>[1]Gesamt!B57</f>
        <v>4</v>
      </c>
      <c r="C57" s="1">
        <f>[1]Gesamt!C57</f>
        <v>1</v>
      </c>
      <c r="D57" s="1" t="str">
        <f>[1]Gesamt!D57</f>
        <v>DO2004</v>
      </c>
      <c r="E57" s="1">
        <f>[1]Gesamt!E57</f>
        <v>3</v>
      </c>
      <c r="F57" s="1" t="str">
        <f>[1]Gesamt!F57</f>
        <v>Hoplolaimidae</v>
      </c>
      <c r="G57" s="1" t="str">
        <f>[1]Gesamt!G57</f>
        <v>female</v>
      </c>
      <c r="H57" s="1" t="str">
        <f>[1]Gesamt!H57</f>
        <v>herbivore</v>
      </c>
      <c r="I57" s="1">
        <f>[1]Gesamt!I57</f>
        <v>0</v>
      </c>
      <c r="J57" s="1">
        <f>[1]Gesamt!J57</f>
        <v>0</v>
      </c>
      <c r="K57" s="1" t="str">
        <f>VLOOKUP($F57,Mastertable_FT!$C$5:$D$34,2,FALSE)</f>
        <v>1c</v>
      </c>
      <c r="L57" s="1">
        <f>VLOOKUP($F57,Mastertable_FT!$C$5:$E$34,3,FALSE)</f>
        <v>3</v>
      </c>
      <c r="M57" s="1" t="str">
        <f>VLOOKUP($F57,Mastertable_FT!$C$5:$F$34,4,FALSE)</f>
        <v>PPI</v>
      </c>
    </row>
    <row r="58" spans="1:13" x14ac:dyDescent="0.3">
      <c r="A58" s="1">
        <f>[1]Gesamt!A58</f>
        <v>57</v>
      </c>
      <c r="B58" s="1">
        <f>[1]Gesamt!B58</f>
        <v>4</v>
      </c>
      <c r="C58" s="1">
        <f>[1]Gesamt!C58</f>
        <v>1</v>
      </c>
      <c r="D58" s="1" t="str">
        <f>[1]Gesamt!D58</f>
        <v>DO2004</v>
      </c>
      <c r="E58" s="1">
        <f>[1]Gesamt!E58</f>
        <v>3</v>
      </c>
      <c r="F58" s="1" t="str">
        <f>[1]Gesamt!F58</f>
        <v>Aphelenchidae</v>
      </c>
      <c r="G58" s="1" t="str">
        <f>[1]Gesamt!G58</f>
        <v>female</v>
      </c>
      <c r="H58" s="1" t="str">
        <f>[1]Gesamt!H58</f>
        <v>fungivore</v>
      </c>
      <c r="I58" s="1">
        <f>[1]Gesamt!I58</f>
        <v>0</v>
      </c>
      <c r="J58" s="1">
        <f>[1]Gesamt!J58</f>
        <v>0</v>
      </c>
      <c r="K58" s="1">
        <f>VLOOKUP($F58,Mastertable_FT!$C$5:$D$34,2,FALSE)</f>
        <v>2</v>
      </c>
      <c r="L58" s="1">
        <f>VLOOKUP($F58,Mastertable_FT!$C$5:$E$34,3,FALSE)</f>
        <v>2</v>
      </c>
      <c r="M58" s="1" t="str">
        <f>VLOOKUP($F58,Mastertable_FT!$C$5:$F$34,4,FALSE)</f>
        <v>MI</v>
      </c>
    </row>
    <row r="59" spans="1:13" x14ac:dyDescent="0.3">
      <c r="A59" s="1">
        <f>[1]Gesamt!A59</f>
        <v>58</v>
      </c>
      <c r="B59" s="1">
        <f>[1]Gesamt!B59</f>
        <v>4</v>
      </c>
      <c r="C59" s="1">
        <f>[1]Gesamt!C59</f>
        <v>1</v>
      </c>
      <c r="D59" s="1" t="str">
        <f>[1]Gesamt!D59</f>
        <v>DO2004</v>
      </c>
      <c r="E59" s="1">
        <f>[1]Gesamt!E59</f>
        <v>3</v>
      </c>
      <c r="F59" s="1" t="str">
        <f>[1]Gesamt!F59</f>
        <v>Hoplolaimidae</v>
      </c>
      <c r="G59" s="1" t="str">
        <f>[1]Gesamt!G59</f>
        <v>female</v>
      </c>
      <c r="H59" s="1" t="str">
        <f>[1]Gesamt!H59</f>
        <v>herbivore</v>
      </c>
      <c r="I59" s="1">
        <f>[1]Gesamt!I59</f>
        <v>0</v>
      </c>
      <c r="J59" s="1">
        <f>[1]Gesamt!J59</f>
        <v>0</v>
      </c>
      <c r="K59" s="1" t="str">
        <f>VLOOKUP($F59,Mastertable_FT!$C$5:$D$34,2,FALSE)</f>
        <v>1c</v>
      </c>
      <c r="L59" s="1">
        <f>VLOOKUP($F59,Mastertable_FT!$C$5:$E$34,3,FALSE)</f>
        <v>3</v>
      </c>
      <c r="M59" s="1" t="str">
        <f>VLOOKUP($F59,Mastertable_FT!$C$5:$F$34,4,FALSE)</f>
        <v>PPI</v>
      </c>
    </row>
    <row r="60" spans="1:13" x14ac:dyDescent="0.3">
      <c r="A60" s="1">
        <f>[1]Gesamt!A60</f>
        <v>59</v>
      </c>
      <c r="B60" s="1">
        <f>[1]Gesamt!B60</f>
        <v>4</v>
      </c>
      <c r="C60" s="1">
        <f>[1]Gesamt!C60</f>
        <v>1</v>
      </c>
      <c r="D60" s="1" t="str">
        <f>[1]Gesamt!D60</f>
        <v>DO2004</v>
      </c>
      <c r="E60" s="1">
        <f>[1]Gesamt!E60</f>
        <v>3</v>
      </c>
      <c r="F60" s="1" t="str">
        <f>[1]Gesamt!F60</f>
        <v>Tylenchidae</v>
      </c>
      <c r="G60" s="1" t="str">
        <f>[1]Gesamt!G60</f>
        <v>female</v>
      </c>
      <c r="H60" s="1" t="str">
        <f>[1]Gesamt!H60</f>
        <v>herbivore</v>
      </c>
      <c r="I60" s="1">
        <f>[1]Gesamt!I60</f>
        <v>0</v>
      </c>
      <c r="J60" s="1">
        <f>[1]Gesamt!J60</f>
        <v>0</v>
      </c>
      <c r="K60" s="1" t="str">
        <f>VLOOKUP($F60,Mastertable_FT!$C$5:$D$34,2,FALSE)</f>
        <v>1e</v>
      </c>
      <c r="L60" s="1">
        <f>VLOOKUP($F60,Mastertable_FT!$C$5:$E$34,3,FALSE)</f>
        <v>2</v>
      </c>
      <c r="M60" s="1" t="str">
        <f>VLOOKUP($F60,Mastertable_FT!$C$5:$F$34,4,FALSE)</f>
        <v>PPI</v>
      </c>
    </row>
    <row r="61" spans="1:13" x14ac:dyDescent="0.3">
      <c r="A61" s="1">
        <f>[1]Gesamt!A61</f>
        <v>60</v>
      </c>
      <c r="B61" s="1">
        <f>[1]Gesamt!B61</f>
        <v>4</v>
      </c>
      <c r="C61" s="1">
        <f>[1]Gesamt!C61</f>
        <v>1</v>
      </c>
      <c r="D61" s="1" t="str">
        <f>[1]Gesamt!D61</f>
        <v>DO2004</v>
      </c>
      <c r="E61" s="1">
        <f>[1]Gesamt!E61</f>
        <v>3</v>
      </c>
      <c r="F61" s="1" t="str">
        <f>[1]Gesamt!F61</f>
        <v>Hoplolaimidae</v>
      </c>
      <c r="G61" s="1" t="str">
        <f>[1]Gesamt!G61</f>
        <v>female</v>
      </c>
      <c r="H61" s="1" t="str">
        <f>[1]Gesamt!H61</f>
        <v>herbivore</v>
      </c>
      <c r="I61" s="1">
        <f>[1]Gesamt!I61</f>
        <v>0</v>
      </c>
      <c r="J61" s="1">
        <f>[1]Gesamt!J61</f>
        <v>0</v>
      </c>
      <c r="K61" s="1" t="str">
        <f>VLOOKUP($F61,Mastertable_FT!$C$5:$D$34,2,FALSE)</f>
        <v>1c</v>
      </c>
      <c r="L61" s="1">
        <f>VLOOKUP($F61,Mastertable_FT!$C$5:$E$34,3,FALSE)</f>
        <v>3</v>
      </c>
      <c r="M61" s="1" t="str">
        <f>VLOOKUP($F61,Mastertable_FT!$C$5:$F$34,4,FALSE)</f>
        <v>PPI</v>
      </c>
    </row>
    <row r="62" spans="1:13" x14ac:dyDescent="0.3">
      <c r="A62" s="1">
        <f>[1]Gesamt!A62</f>
        <v>61</v>
      </c>
      <c r="B62" s="1">
        <f>[1]Gesamt!B62</f>
        <v>4</v>
      </c>
      <c r="C62" s="1">
        <f>[1]Gesamt!C62</f>
        <v>1</v>
      </c>
      <c r="D62" s="1" t="str">
        <f>[1]Gesamt!D62</f>
        <v>DO2004</v>
      </c>
      <c r="E62" s="1">
        <f>[1]Gesamt!E62</f>
        <v>3</v>
      </c>
      <c r="F62" s="1" t="str">
        <f>[1]Gesamt!F62</f>
        <v>Hoplolaimidae</v>
      </c>
      <c r="G62" s="1" t="str">
        <f>[1]Gesamt!G62</f>
        <v>female</v>
      </c>
      <c r="H62" s="1" t="str">
        <f>[1]Gesamt!H62</f>
        <v>herbivore</v>
      </c>
      <c r="I62" s="1">
        <f>[1]Gesamt!I62</f>
        <v>0</v>
      </c>
      <c r="J62" s="1">
        <f>[1]Gesamt!J62</f>
        <v>0</v>
      </c>
      <c r="K62" s="1" t="str">
        <f>VLOOKUP($F62,Mastertable_FT!$C$5:$D$34,2,FALSE)</f>
        <v>1c</v>
      </c>
      <c r="L62" s="1">
        <f>VLOOKUP($F62,Mastertable_FT!$C$5:$E$34,3,FALSE)</f>
        <v>3</v>
      </c>
      <c r="M62" s="1" t="str">
        <f>VLOOKUP($F62,Mastertable_FT!$C$5:$F$34,4,FALSE)</f>
        <v>PPI</v>
      </c>
    </row>
    <row r="63" spans="1:13" x14ac:dyDescent="0.3">
      <c r="A63" s="1">
        <f>[1]Gesamt!A63</f>
        <v>62</v>
      </c>
      <c r="B63" s="1">
        <f>[1]Gesamt!B63</f>
        <v>4</v>
      </c>
      <c r="C63" s="1">
        <f>[1]Gesamt!C63</f>
        <v>1</v>
      </c>
      <c r="D63" s="1" t="str">
        <f>[1]Gesamt!D63</f>
        <v>DO2004</v>
      </c>
      <c r="E63" s="1">
        <f>[1]Gesamt!E63</f>
        <v>3</v>
      </c>
      <c r="F63" s="1" t="str">
        <f>[1]Gesamt!F63</f>
        <v>Hoplolaimidae</v>
      </c>
      <c r="G63" s="1" t="str">
        <f>[1]Gesamt!G63</f>
        <v>female</v>
      </c>
      <c r="H63" s="1" t="str">
        <f>[1]Gesamt!H63</f>
        <v>herbivore</v>
      </c>
      <c r="I63" s="1">
        <f>[1]Gesamt!I63</f>
        <v>0</v>
      </c>
      <c r="J63" s="1">
        <f>[1]Gesamt!J63</f>
        <v>0</v>
      </c>
      <c r="K63" s="1" t="str">
        <f>VLOOKUP($F63,Mastertable_FT!$C$5:$D$34,2,FALSE)</f>
        <v>1c</v>
      </c>
      <c r="L63" s="1">
        <f>VLOOKUP($F63,Mastertable_FT!$C$5:$E$34,3,FALSE)</f>
        <v>3</v>
      </c>
      <c r="M63" s="1" t="str">
        <f>VLOOKUP($F63,Mastertable_FT!$C$5:$F$34,4,FALSE)</f>
        <v>PPI</v>
      </c>
    </row>
    <row r="64" spans="1:13" x14ac:dyDescent="0.3">
      <c r="A64" s="1">
        <f>[1]Gesamt!A64</f>
        <v>63</v>
      </c>
      <c r="B64" s="1">
        <f>[1]Gesamt!B64</f>
        <v>4</v>
      </c>
      <c r="C64" s="1">
        <f>[1]Gesamt!C64</f>
        <v>1</v>
      </c>
      <c r="D64" s="1" t="str">
        <f>[1]Gesamt!D64</f>
        <v>DO2004</v>
      </c>
      <c r="E64" s="1">
        <f>[1]Gesamt!E64</f>
        <v>3</v>
      </c>
      <c r="F64" s="1" t="str">
        <f>[1]Gesamt!F64</f>
        <v>Hoplolaimidae</v>
      </c>
      <c r="G64" s="1" t="str">
        <f>[1]Gesamt!G64</f>
        <v>female</v>
      </c>
      <c r="H64" s="1" t="str">
        <f>[1]Gesamt!H64</f>
        <v>herbivore</v>
      </c>
      <c r="I64" s="1">
        <f>[1]Gesamt!I64</f>
        <v>0</v>
      </c>
      <c r="J64" s="1">
        <f>[1]Gesamt!J64</f>
        <v>0</v>
      </c>
      <c r="K64" s="1" t="str">
        <f>VLOOKUP($F64,Mastertable_FT!$C$5:$D$34,2,FALSE)</f>
        <v>1c</v>
      </c>
      <c r="L64" s="1">
        <f>VLOOKUP($F64,Mastertable_FT!$C$5:$E$34,3,FALSE)</f>
        <v>3</v>
      </c>
      <c r="M64" s="1" t="str">
        <f>VLOOKUP($F64,Mastertable_FT!$C$5:$F$34,4,FALSE)</f>
        <v>PPI</v>
      </c>
    </row>
    <row r="65" spans="1:13" x14ac:dyDescent="0.3">
      <c r="A65" s="1">
        <f>[1]Gesamt!A65</f>
        <v>64</v>
      </c>
      <c r="B65" s="1">
        <f>[1]Gesamt!B65</f>
        <v>4</v>
      </c>
      <c r="C65" s="1">
        <f>[1]Gesamt!C65</f>
        <v>1</v>
      </c>
      <c r="D65" s="1" t="str">
        <f>[1]Gesamt!D65</f>
        <v>DO2004</v>
      </c>
      <c r="E65" s="1">
        <f>[1]Gesamt!E65</f>
        <v>3</v>
      </c>
      <c r="F65" s="1" t="str">
        <f>[1]Gesamt!F65</f>
        <v>Hoplolaimidae</v>
      </c>
      <c r="G65" s="1" t="str">
        <f>[1]Gesamt!G65</f>
        <v>female</v>
      </c>
      <c r="H65" s="1" t="str">
        <f>[1]Gesamt!H65</f>
        <v>herbivore</v>
      </c>
      <c r="I65" s="1">
        <f>[1]Gesamt!I65</f>
        <v>0</v>
      </c>
      <c r="J65" s="1">
        <f>[1]Gesamt!J65</f>
        <v>0</v>
      </c>
      <c r="K65" s="1" t="str">
        <f>VLOOKUP($F65,Mastertable_FT!$C$5:$D$34,2,FALSE)</f>
        <v>1c</v>
      </c>
      <c r="L65" s="1">
        <f>VLOOKUP($F65,Mastertable_FT!$C$5:$E$34,3,FALSE)</f>
        <v>3</v>
      </c>
      <c r="M65" s="1" t="str">
        <f>VLOOKUP($F65,Mastertable_FT!$C$5:$F$34,4,FALSE)</f>
        <v>PPI</v>
      </c>
    </row>
    <row r="66" spans="1:13" x14ac:dyDescent="0.3">
      <c r="A66" s="1">
        <f>[1]Gesamt!A66</f>
        <v>65</v>
      </c>
      <c r="B66" s="1">
        <f>[1]Gesamt!B66</f>
        <v>4</v>
      </c>
      <c r="C66" s="1">
        <f>[1]Gesamt!C66</f>
        <v>1</v>
      </c>
      <c r="D66" s="1" t="str">
        <f>[1]Gesamt!D66</f>
        <v>DO2004</v>
      </c>
      <c r="E66" s="1">
        <f>[1]Gesamt!E66</f>
        <v>3</v>
      </c>
      <c r="F66" s="1" t="str">
        <f>[1]Gesamt!F66</f>
        <v>Plectidae</v>
      </c>
      <c r="G66" s="1" t="str">
        <f>[1]Gesamt!G66</f>
        <v>female</v>
      </c>
      <c r="H66" s="1" t="str">
        <f>[1]Gesamt!H66</f>
        <v>bacterivore</v>
      </c>
      <c r="I66" s="1">
        <f>[1]Gesamt!I66</f>
        <v>0</v>
      </c>
      <c r="J66" s="1">
        <f>[1]Gesamt!J66</f>
        <v>0</v>
      </c>
      <c r="K66" s="1">
        <f>VLOOKUP($F66,Mastertable_FT!$C$5:$D$34,2,FALSE)</f>
        <v>3</v>
      </c>
      <c r="L66" s="1">
        <f>VLOOKUP($F66,Mastertable_FT!$C$5:$E$34,3,FALSE)</f>
        <v>2</v>
      </c>
      <c r="M66" s="1" t="str">
        <f>VLOOKUP($F66,Mastertable_FT!$C$5:$F$34,4,FALSE)</f>
        <v>MI</v>
      </c>
    </row>
    <row r="67" spans="1:13" x14ac:dyDescent="0.3">
      <c r="A67" s="1">
        <f>[1]Gesamt!A67</f>
        <v>66</v>
      </c>
      <c r="B67" s="1">
        <f>[1]Gesamt!B67</f>
        <v>4</v>
      </c>
      <c r="C67" s="1">
        <f>[1]Gesamt!C67</f>
        <v>1</v>
      </c>
      <c r="D67" s="1" t="str">
        <f>[1]Gesamt!D67</f>
        <v>DO2004</v>
      </c>
      <c r="E67" s="1">
        <f>[1]Gesamt!E67</f>
        <v>3</v>
      </c>
      <c r="F67" s="1" t="str">
        <f>[1]Gesamt!F67</f>
        <v>Tylenchidae</v>
      </c>
      <c r="G67" s="1" t="str">
        <f>[1]Gesamt!G67</f>
        <v>male</v>
      </c>
      <c r="H67" s="1" t="str">
        <f>[1]Gesamt!H67</f>
        <v>herbivore</v>
      </c>
      <c r="I67" s="1">
        <f>[1]Gesamt!I67</f>
        <v>0</v>
      </c>
      <c r="J67" s="1">
        <f>[1]Gesamt!J67</f>
        <v>0</v>
      </c>
      <c r="K67" s="1" t="str">
        <f>VLOOKUP($F67,Mastertable_FT!$C$5:$D$34,2,FALSE)</f>
        <v>1e</v>
      </c>
      <c r="L67" s="1">
        <f>VLOOKUP($F67,Mastertable_FT!$C$5:$E$34,3,FALSE)</f>
        <v>2</v>
      </c>
      <c r="M67" s="1" t="str">
        <f>VLOOKUP($F67,Mastertable_FT!$C$5:$F$34,4,FALSE)</f>
        <v>PPI</v>
      </c>
    </row>
    <row r="68" spans="1:13" x14ac:dyDescent="0.3">
      <c r="A68" s="1">
        <f>[1]Gesamt!A68</f>
        <v>67</v>
      </c>
      <c r="B68" s="1">
        <f>[1]Gesamt!B68</f>
        <v>4</v>
      </c>
      <c r="C68" s="1">
        <f>[1]Gesamt!C68</f>
        <v>1</v>
      </c>
      <c r="D68" s="1" t="str">
        <f>[1]Gesamt!D68</f>
        <v>DO2004</v>
      </c>
      <c r="E68" s="1">
        <f>[1]Gesamt!E68</f>
        <v>3</v>
      </c>
      <c r="F68" s="1" t="str">
        <f>[1]Gesamt!F68</f>
        <v>Hoplolaimidae</v>
      </c>
      <c r="G68" s="1" t="str">
        <f>[1]Gesamt!G68</f>
        <v>female</v>
      </c>
      <c r="H68" s="1" t="str">
        <f>[1]Gesamt!H68</f>
        <v>herbivore</v>
      </c>
      <c r="I68" s="1">
        <f>[1]Gesamt!I68</f>
        <v>0</v>
      </c>
      <c r="J68" s="1">
        <f>[1]Gesamt!J68</f>
        <v>0</v>
      </c>
      <c r="K68" s="1" t="str">
        <f>VLOOKUP($F68,Mastertable_FT!$C$5:$D$34,2,FALSE)</f>
        <v>1c</v>
      </c>
      <c r="L68" s="1">
        <f>VLOOKUP($F68,Mastertable_FT!$C$5:$E$34,3,FALSE)</f>
        <v>3</v>
      </c>
      <c r="M68" s="1" t="str">
        <f>VLOOKUP($F68,Mastertable_FT!$C$5:$F$34,4,FALSE)</f>
        <v>PPI</v>
      </c>
    </row>
    <row r="69" spans="1:13" x14ac:dyDescent="0.3">
      <c r="A69" s="1">
        <f>[1]Gesamt!A69</f>
        <v>68</v>
      </c>
      <c r="B69" s="1">
        <f>[1]Gesamt!B69</f>
        <v>4</v>
      </c>
      <c r="C69" s="1">
        <f>[1]Gesamt!C69</f>
        <v>1</v>
      </c>
      <c r="D69" s="1" t="str">
        <f>[1]Gesamt!D69</f>
        <v>DO2004</v>
      </c>
      <c r="E69" s="1">
        <f>[1]Gesamt!E69</f>
        <v>3</v>
      </c>
      <c r="F69" s="1" t="str">
        <f>[1]Gesamt!F69</f>
        <v>Tylenchidae</v>
      </c>
      <c r="G69" s="1" t="str">
        <f>[1]Gesamt!G69</f>
        <v>juvenile</v>
      </c>
      <c r="H69" s="1" t="str">
        <f>[1]Gesamt!H69</f>
        <v>herbivore</v>
      </c>
      <c r="I69" s="1">
        <f>[1]Gesamt!I69</f>
        <v>0</v>
      </c>
      <c r="J69" s="1">
        <f>[1]Gesamt!J69</f>
        <v>0</v>
      </c>
      <c r="K69" s="1" t="str">
        <f>VLOOKUP($F69,Mastertable_FT!$C$5:$D$34,2,FALSE)</f>
        <v>1e</v>
      </c>
      <c r="L69" s="1">
        <f>VLOOKUP($F69,Mastertable_FT!$C$5:$E$34,3,FALSE)</f>
        <v>2</v>
      </c>
      <c r="M69" s="1" t="str">
        <f>VLOOKUP($F69,Mastertable_FT!$C$5:$F$34,4,FALSE)</f>
        <v>PPI</v>
      </c>
    </row>
    <row r="70" spans="1:13" x14ac:dyDescent="0.3">
      <c r="A70" s="1">
        <f>[1]Gesamt!A70</f>
        <v>69</v>
      </c>
      <c r="B70" s="1">
        <f>[1]Gesamt!B70</f>
        <v>4</v>
      </c>
      <c r="C70" s="1">
        <f>[1]Gesamt!C70</f>
        <v>1</v>
      </c>
      <c r="D70" s="1" t="str">
        <f>[1]Gesamt!D70</f>
        <v>DO2004</v>
      </c>
      <c r="E70" s="1">
        <f>[1]Gesamt!E70</f>
        <v>3</v>
      </c>
      <c r="F70" s="1" t="str">
        <f>[1]Gesamt!F70</f>
        <v>Hoplolaimidae</v>
      </c>
      <c r="G70" s="1" t="str">
        <f>[1]Gesamt!G70</f>
        <v>juvenile</v>
      </c>
      <c r="H70" s="1" t="str">
        <f>[1]Gesamt!H70</f>
        <v>herbivore</v>
      </c>
      <c r="I70" s="1">
        <f>[1]Gesamt!I70</f>
        <v>0</v>
      </c>
      <c r="J70" s="1">
        <f>[1]Gesamt!J70</f>
        <v>0</v>
      </c>
      <c r="K70" s="1" t="str">
        <f>VLOOKUP($F70,Mastertable_FT!$C$5:$D$34,2,FALSE)</f>
        <v>1c</v>
      </c>
      <c r="L70" s="1">
        <f>VLOOKUP($F70,Mastertable_FT!$C$5:$E$34,3,FALSE)</f>
        <v>3</v>
      </c>
      <c r="M70" s="1" t="str">
        <f>VLOOKUP($F70,Mastertable_FT!$C$5:$F$34,4,FALSE)</f>
        <v>PPI</v>
      </c>
    </row>
    <row r="71" spans="1:13" x14ac:dyDescent="0.3">
      <c r="A71" s="1">
        <f>[1]Gesamt!A71</f>
        <v>70</v>
      </c>
      <c r="B71" s="1">
        <f>[1]Gesamt!B71</f>
        <v>4</v>
      </c>
      <c r="C71" s="1">
        <f>[1]Gesamt!C71</f>
        <v>1</v>
      </c>
      <c r="D71" s="1" t="str">
        <f>[1]Gesamt!D71</f>
        <v>DO2004</v>
      </c>
      <c r="E71" s="1">
        <f>[1]Gesamt!E71</f>
        <v>3</v>
      </c>
      <c r="F71" s="1" t="str">
        <f>[1]Gesamt!F71</f>
        <v>Hoplolaimidae</v>
      </c>
      <c r="G71" s="1" t="str">
        <f>[1]Gesamt!G71</f>
        <v>female</v>
      </c>
      <c r="H71" s="1" t="str">
        <f>[1]Gesamt!H71</f>
        <v>herbivore</v>
      </c>
      <c r="I71" s="1">
        <f>[1]Gesamt!I71</f>
        <v>0</v>
      </c>
      <c r="J71" s="1">
        <f>[1]Gesamt!J71</f>
        <v>0</v>
      </c>
      <c r="K71" s="1" t="str">
        <f>VLOOKUP($F71,Mastertable_FT!$C$5:$D$34,2,FALSE)</f>
        <v>1c</v>
      </c>
      <c r="L71" s="1">
        <f>VLOOKUP($F71,Mastertable_FT!$C$5:$E$34,3,FALSE)</f>
        <v>3</v>
      </c>
      <c r="M71" s="1" t="str">
        <f>VLOOKUP($F71,Mastertable_FT!$C$5:$F$34,4,FALSE)</f>
        <v>PPI</v>
      </c>
    </row>
    <row r="72" spans="1:13" x14ac:dyDescent="0.3">
      <c r="A72" s="1">
        <f>[1]Gesamt!A72</f>
        <v>71</v>
      </c>
      <c r="B72" s="1">
        <f>[1]Gesamt!B72</f>
        <v>4</v>
      </c>
      <c r="C72" s="1">
        <f>[1]Gesamt!C72</f>
        <v>1</v>
      </c>
      <c r="D72" s="1" t="str">
        <f>[1]Gesamt!D72</f>
        <v>DO2004</v>
      </c>
      <c r="E72" s="1">
        <f>[1]Gesamt!E72</f>
        <v>3</v>
      </c>
      <c r="F72" s="1" t="str">
        <f>[1]Gesamt!F72</f>
        <v>Tylenchidae</v>
      </c>
      <c r="G72" s="1" t="str">
        <f>[1]Gesamt!G72</f>
        <v>female</v>
      </c>
      <c r="H72" s="1" t="str">
        <f>[1]Gesamt!H72</f>
        <v>herbivore</v>
      </c>
      <c r="I72" s="1">
        <f>[1]Gesamt!I72</f>
        <v>0</v>
      </c>
      <c r="J72" s="1">
        <f>[1]Gesamt!J72</f>
        <v>0</v>
      </c>
      <c r="K72" s="1" t="str">
        <f>VLOOKUP($F72,Mastertable_FT!$C$5:$D$34,2,FALSE)</f>
        <v>1e</v>
      </c>
      <c r="L72" s="1">
        <f>VLOOKUP($F72,Mastertable_FT!$C$5:$E$34,3,FALSE)</f>
        <v>2</v>
      </c>
      <c r="M72" s="1" t="str">
        <f>VLOOKUP($F72,Mastertable_FT!$C$5:$F$34,4,FALSE)</f>
        <v>PPI</v>
      </c>
    </row>
    <row r="73" spans="1:13" x14ac:dyDescent="0.3">
      <c r="A73" s="1">
        <f>[1]Gesamt!A73</f>
        <v>72</v>
      </c>
      <c r="B73" s="1">
        <f>[1]Gesamt!B73</f>
        <v>4</v>
      </c>
      <c r="C73" s="1">
        <f>[1]Gesamt!C73</f>
        <v>1</v>
      </c>
      <c r="D73" s="1" t="str">
        <f>[1]Gesamt!D73</f>
        <v>DO2004</v>
      </c>
      <c r="E73" s="1">
        <f>[1]Gesamt!E73</f>
        <v>3</v>
      </c>
      <c r="F73" s="1" t="str">
        <f>[1]Gesamt!F73</f>
        <v>Tylenchidae</v>
      </c>
      <c r="G73" s="1" t="str">
        <f>[1]Gesamt!G73</f>
        <v>female</v>
      </c>
      <c r="H73" s="1" t="str">
        <f>[1]Gesamt!H73</f>
        <v>herbivore</v>
      </c>
      <c r="I73" s="1">
        <f>[1]Gesamt!I73</f>
        <v>0</v>
      </c>
      <c r="J73" s="1">
        <f>[1]Gesamt!J73</f>
        <v>0</v>
      </c>
      <c r="K73" s="1" t="str">
        <f>VLOOKUP($F73,Mastertable_FT!$C$5:$D$34,2,FALSE)</f>
        <v>1e</v>
      </c>
      <c r="L73" s="1">
        <f>VLOOKUP($F73,Mastertable_FT!$C$5:$E$34,3,FALSE)</f>
        <v>2</v>
      </c>
      <c r="M73" s="1" t="str">
        <f>VLOOKUP($F73,Mastertable_FT!$C$5:$F$34,4,FALSE)</f>
        <v>PPI</v>
      </c>
    </row>
    <row r="74" spans="1:13" x14ac:dyDescent="0.3">
      <c r="A74" s="1">
        <f>[1]Gesamt!A74</f>
        <v>73</v>
      </c>
      <c r="B74" s="1">
        <f>[1]Gesamt!B74</f>
        <v>4</v>
      </c>
      <c r="C74" s="1">
        <f>[1]Gesamt!C74</f>
        <v>1</v>
      </c>
      <c r="D74" s="1" t="str">
        <f>[1]Gesamt!D74</f>
        <v>DO2004</v>
      </c>
      <c r="E74" s="1">
        <f>[1]Gesamt!E74</f>
        <v>3</v>
      </c>
      <c r="F74" s="1" t="str">
        <f>[1]Gesamt!F74</f>
        <v>Hoplolaimidae</v>
      </c>
      <c r="G74" s="1" t="str">
        <f>[1]Gesamt!G74</f>
        <v>female</v>
      </c>
      <c r="H74" s="1" t="str">
        <f>[1]Gesamt!H74</f>
        <v>herbivore</v>
      </c>
      <c r="I74" s="1">
        <f>[1]Gesamt!I74</f>
        <v>0</v>
      </c>
      <c r="J74" s="1">
        <f>[1]Gesamt!J74</f>
        <v>0</v>
      </c>
      <c r="K74" s="1" t="str">
        <f>VLOOKUP($F74,Mastertable_FT!$C$5:$D$34,2,FALSE)</f>
        <v>1c</v>
      </c>
      <c r="L74" s="1">
        <f>VLOOKUP($F74,Mastertable_FT!$C$5:$E$34,3,FALSE)</f>
        <v>3</v>
      </c>
      <c r="M74" s="1" t="str">
        <f>VLOOKUP($F74,Mastertable_FT!$C$5:$F$34,4,FALSE)</f>
        <v>PPI</v>
      </c>
    </row>
    <row r="75" spans="1:13" x14ac:dyDescent="0.3">
      <c r="A75" s="1">
        <f>[1]Gesamt!A75</f>
        <v>74</v>
      </c>
      <c r="B75" s="1">
        <f>[1]Gesamt!B75</f>
        <v>4</v>
      </c>
      <c r="C75" s="1">
        <f>[1]Gesamt!C75</f>
        <v>1</v>
      </c>
      <c r="D75" s="1" t="str">
        <f>[1]Gesamt!D75</f>
        <v>DO2004</v>
      </c>
      <c r="E75" s="1">
        <f>[1]Gesamt!E75</f>
        <v>3</v>
      </c>
      <c r="F75" s="1" t="str">
        <f>[1]Gesamt!F75</f>
        <v>Aphelenchidae</v>
      </c>
      <c r="G75" s="1" t="str">
        <f>[1]Gesamt!G75</f>
        <v>female</v>
      </c>
      <c r="H75" s="1" t="str">
        <f>[1]Gesamt!H75</f>
        <v>fungivore</v>
      </c>
      <c r="I75" s="1">
        <f>[1]Gesamt!I75</f>
        <v>0</v>
      </c>
      <c r="J75" s="1">
        <f>[1]Gesamt!J75</f>
        <v>0</v>
      </c>
      <c r="K75" s="1">
        <f>VLOOKUP($F75,Mastertable_FT!$C$5:$D$34,2,FALSE)</f>
        <v>2</v>
      </c>
      <c r="L75" s="1">
        <f>VLOOKUP($F75,Mastertable_FT!$C$5:$E$34,3,FALSE)</f>
        <v>2</v>
      </c>
      <c r="M75" s="1" t="str">
        <f>VLOOKUP($F75,Mastertable_FT!$C$5:$F$34,4,FALSE)</f>
        <v>MI</v>
      </c>
    </row>
    <row r="76" spans="1:13" x14ac:dyDescent="0.3">
      <c r="A76" s="1">
        <f>[1]Gesamt!A76</f>
        <v>75</v>
      </c>
      <c r="B76" s="1">
        <f>[1]Gesamt!B76</f>
        <v>4</v>
      </c>
      <c r="C76" s="1">
        <f>[1]Gesamt!C76</f>
        <v>1</v>
      </c>
      <c r="D76" s="1" t="str">
        <f>[1]Gesamt!D76</f>
        <v>DO2004</v>
      </c>
      <c r="E76" s="1">
        <f>[1]Gesamt!E76</f>
        <v>3</v>
      </c>
      <c r="F76" s="1" t="str">
        <f>[1]Gesamt!F76</f>
        <v>Aphelenchidae</v>
      </c>
      <c r="G76" s="1" t="str">
        <f>[1]Gesamt!G76</f>
        <v>female</v>
      </c>
      <c r="H76" s="1" t="str">
        <f>[1]Gesamt!H76</f>
        <v>fungivore</v>
      </c>
      <c r="I76" s="1">
        <f>[1]Gesamt!I76</f>
        <v>0</v>
      </c>
      <c r="J76" s="1">
        <f>[1]Gesamt!J76</f>
        <v>0</v>
      </c>
      <c r="K76" s="1">
        <f>VLOOKUP($F76,Mastertable_FT!$C$5:$D$34,2,FALSE)</f>
        <v>2</v>
      </c>
      <c r="L76" s="1">
        <f>VLOOKUP($F76,Mastertable_FT!$C$5:$E$34,3,FALSE)</f>
        <v>2</v>
      </c>
      <c r="M76" s="1" t="str">
        <f>VLOOKUP($F76,Mastertable_FT!$C$5:$F$34,4,FALSE)</f>
        <v>MI</v>
      </c>
    </row>
    <row r="77" spans="1:13" x14ac:dyDescent="0.3">
      <c r="A77" s="1">
        <f>[1]Gesamt!A77</f>
        <v>76</v>
      </c>
      <c r="B77" s="1">
        <f>[1]Gesamt!B77</f>
        <v>4</v>
      </c>
      <c r="C77" s="1">
        <f>[1]Gesamt!C77</f>
        <v>1</v>
      </c>
      <c r="D77" s="1" t="str">
        <f>[1]Gesamt!D77</f>
        <v>DO2004</v>
      </c>
      <c r="E77" s="1">
        <f>[1]Gesamt!E77</f>
        <v>3</v>
      </c>
      <c r="F77" s="1" t="str">
        <f>[1]Gesamt!F77</f>
        <v>Aporcelaimidae</v>
      </c>
      <c r="G77" s="1" t="str">
        <f>[1]Gesamt!G77</f>
        <v>juvenile</v>
      </c>
      <c r="H77" s="1" t="str">
        <f>[1]Gesamt!H77</f>
        <v>omnivore</v>
      </c>
      <c r="I77" s="1">
        <f>[1]Gesamt!I77</f>
        <v>0</v>
      </c>
      <c r="J77" s="1">
        <f>[1]Gesamt!J77</f>
        <v>0</v>
      </c>
      <c r="K77" s="1">
        <f>VLOOKUP($F77,Mastertable_FT!$C$5:$D$34,2,FALSE)</f>
        <v>8</v>
      </c>
      <c r="L77" s="1">
        <f>VLOOKUP($F77,Mastertable_FT!$C$5:$E$34,3,FALSE)</f>
        <v>5</v>
      </c>
      <c r="M77" s="1" t="str">
        <f>VLOOKUP($F77,Mastertable_FT!$C$5:$F$34,4,FALSE)</f>
        <v>MI</v>
      </c>
    </row>
    <row r="78" spans="1:13" x14ac:dyDescent="0.3">
      <c r="A78" s="1">
        <f>[1]Gesamt!A78</f>
        <v>77</v>
      </c>
      <c r="B78" s="1">
        <f>[1]Gesamt!B78</f>
        <v>4</v>
      </c>
      <c r="C78" s="1">
        <f>[1]Gesamt!C78</f>
        <v>1</v>
      </c>
      <c r="D78" s="1" t="str">
        <f>[1]Gesamt!D78</f>
        <v>DO2004</v>
      </c>
      <c r="E78" s="1">
        <f>[1]Gesamt!E78</f>
        <v>3</v>
      </c>
      <c r="F78" s="1" t="str">
        <f>[1]Gesamt!F78</f>
        <v>Hoplolaimidae</v>
      </c>
      <c r="G78" s="1" t="str">
        <f>[1]Gesamt!G78</f>
        <v>female</v>
      </c>
      <c r="H78" s="1" t="str">
        <f>[1]Gesamt!H78</f>
        <v>herbivore</v>
      </c>
      <c r="I78" s="1">
        <f>[1]Gesamt!I78</f>
        <v>0</v>
      </c>
      <c r="J78" s="1">
        <f>[1]Gesamt!J78</f>
        <v>0</v>
      </c>
      <c r="K78" s="1" t="str">
        <f>VLOOKUP($F78,Mastertable_FT!$C$5:$D$34,2,FALSE)</f>
        <v>1c</v>
      </c>
      <c r="L78" s="1">
        <f>VLOOKUP($F78,Mastertable_FT!$C$5:$E$34,3,FALSE)</f>
        <v>3</v>
      </c>
      <c r="M78" s="1" t="str">
        <f>VLOOKUP($F78,Mastertable_FT!$C$5:$F$34,4,FALSE)</f>
        <v>PPI</v>
      </c>
    </row>
    <row r="79" spans="1:13" x14ac:dyDescent="0.3">
      <c r="A79" s="1">
        <f>[1]Gesamt!A79</f>
        <v>78</v>
      </c>
      <c r="B79" s="1">
        <f>[1]Gesamt!B79</f>
        <v>4</v>
      </c>
      <c r="C79" s="1">
        <f>[1]Gesamt!C79</f>
        <v>1</v>
      </c>
      <c r="D79" s="1" t="str">
        <f>[1]Gesamt!D79</f>
        <v>DO2004</v>
      </c>
      <c r="E79" s="1">
        <f>[1]Gesamt!E79</f>
        <v>3</v>
      </c>
      <c r="F79" s="1" t="str">
        <f>[1]Gesamt!F79</f>
        <v>Hoplolaimidae</v>
      </c>
      <c r="G79" s="1" t="str">
        <f>[1]Gesamt!G79</f>
        <v>female</v>
      </c>
      <c r="H79" s="1" t="str">
        <f>[1]Gesamt!H79</f>
        <v>herbivore</v>
      </c>
      <c r="I79" s="1">
        <f>[1]Gesamt!I79</f>
        <v>0</v>
      </c>
      <c r="J79" s="1">
        <f>[1]Gesamt!J79</f>
        <v>0</v>
      </c>
      <c r="K79" s="1" t="str">
        <f>VLOOKUP($F79,Mastertable_FT!$C$5:$D$34,2,FALSE)</f>
        <v>1c</v>
      </c>
      <c r="L79" s="1">
        <f>VLOOKUP($F79,Mastertable_FT!$C$5:$E$34,3,FALSE)</f>
        <v>3</v>
      </c>
      <c r="M79" s="1" t="str">
        <f>VLOOKUP($F79,Mastertable_FT!$C$5:$F$34,4,FALSE)</f>
        <v>PPI</v>
      </c>
    </row>
    <row r="80" spans="1:13" x14ac:dyDescent="0.3">
      <c r="A80" s="1">
        <f>[1]Gesamt!A80</f>
        <v>79</v>
      </c>
      <c r="B80" s="1">
        <f>[1]Gesamt!B80</f>
        <v>4</v>
      </c>
      <c r="C80" s="1">
        <f>[1]Gesamt!C80</f>
        <v>1</v>
      </c>
      <c r="D80" s="1" t="str">
        <f>[1]Gesamt!D80</f>
        <v>DO2004</v>
      </c>
      <c r="E80" s="1">
        <f>[1]Gesamt!E80</f>
        <v>3</v>
      </c>
      <c r="F80" s="1" t="str">
        <f>[1]Gesamt!F80</f>
        <v>Tylenchidae</v>
      </c>
      <c r="G80" s="1" t="str">
        <f>[1]Gesamt!G80</f>
        <v>female</v>
      </c>
      <c r="H80" s="1" t="str">
        <f>[1]Gesamt!H80</f>
        <v>herbivore</v>
      </c>
      <c r="I80" s="1">
        <f>[1]Gesamt!I80</f>
        <v>0</v>
      </c>
      <c r="J80" s="1">
        <f>[1]Gesamt!J80</f>
        <v>0</v>
      </c>
      <c r="K80" s="1" t="str">
        <f>VLOOKUP($F80,Mastertable_FT!$C$5:$D$34,2,FALSE)</f>
        <v>1e</v>
      </c>
      <c r="L80" s="1">
        <f>VLOOKUP($F80,Mastertable_FT!$C$5:$E$34,3,FALSE)</f>
        <v>2</v>
      </c>
      <c r="M80" s="1" t="str">
        <f>VLOOKUP($F80,Mastertable_FT!$C$5:$F$34,4,FALSE)</f>
        <v>PPI</v>
      </c>
    </row>
    <row r="81" spans="1:13" x14ac:dyDescent="0.3">
      <c r="A81" s="1">
        <f>[1]Gesamt!A81</f>
        <v>80</v>
      </c>
      <c r="B81" s="1">
        <f>[1]Gesamt!B81</f>
        <v>4</v>
      </c>
      <c r="C81" s="1">
        <f>[1]Gesamt!C81</f>
        <v>1</v>
      </c>
      <c r="D81" s="1" t="str">
        <f>[1]Gesamt!D81</f>
        <v>DO2004</v>
      </c>
      <c r="E81" s="1">
        <f>[1]Gesamt!E81</f>
        <v>3</v>
      </c>
      <c r="F81" s="1" t="str">
        <f>[1]Gesamt!F81</f>
        <v>Tylenchidae</v>
      </c>
      <c r="G81" s="1" t="str">
        <f>[1]Gesamt!G81</f>
        <v>juvenile</v>
      </c>
      <c r="H81" s="1" t="str">
        <f>[1]Gesamt!H81</f>
        <v>herbivore</v>
      </c>
      <c r="I81" s="1">
        <f>[1]Gesamt!I81</f>
        <v>0</v>
      </c>
      <c r="J81" s="1">
        <f>[1]Gesamt!J81</f>
        <v>0</v>
      </c>
      <c r="K81" s="1" t="str">
        <f>VLOOKUP($F81,Mastertable_FT!$C$5:$D$34,2,FALSE)</f>
        <v>1e</v>
      </c>
      <c r="L81" s="1">
        <f>VLOOKUP($F81,Mastertable_FT!$C$5:$E$34,3,FALSE)</f>
        <v>2</v>
      </c>
      <c r="M81" s="1" t="str">
        <f>VLOOKUP($F81,Mastertable_FT!$C$5:$F$34,4,FALSE)</f>
        <v>PPI</v>
      </c>
    </row>
    <row r="82" spans="1:13" x14ac:dyDescent="0.3">
      <c r="A82" s="1">
        <f>[1]Gesamt!A82</f>
        <v>81</v>
      </c>
      <c r="B82" s="1">
        <f>[1]Gesamt!B82</f>
        <v>4</v>
      </c>
      <c r="C82" s="1">
        <f>[1]Gesamt!C82</f>
        <v>1</v>
      </c>
      <c r="D82" s="1" t="str">
        <f>[1]Gesamt!D82</f>
        <v>DO2004</v>
      </c>
      <c r="E82" s="1">
        <f>[1]Gesamt!E82</f>
        <v>3</v>
      </c>
      <c r="F82" s="1" t="str">
        <f>[1]Gesamt!F82</f>
        <v>Hoplolaimidae</v>
      </c>
      <c r="G82" s="1" t="str">
        <f>[1]Gesamt!G82</f>
        <v>female</v>
      </c>
      <c r="H82" s="1" t="str">
        <f>[1]Gesamt!H82</f>
        <v>herbivore</v>
      </c>
      <c r="I82" s="1">
        <f>[1]Gesamt!I82</f>
        <v>0</v>
      </c>
      <c r="J82" s="1">
        <f>[1]Gesamt!J82</f>
        <v>0</v>
      </c>
      <c r="K82" s="1" t="str">
        <f>VLOOKUP($F82,Mastertable_FT!$C$5:$D$34,2,FALSE)</f>
        <v>1c</v>
      </c>
      <c r="L82" s="1">
        <f>VLOOKUP($F82,Mastertable_FT!$C$5:$E$34,3,FALSE)</f>
        <v>3</v>
      </c>
      <c r="M82" s="1" t="str">
        <f>VLOOKUP($F82,Mastertable_FT!$C$5:$F$34,4,FALSE)</f>
        <v>PPI</v>
      </c>
    </row>
    <row r="83" spans="1:13" x14ac:dyDescent="0.3">
      <c r="A83" s="1">
        <f>[1]Gesamt!A83</f>
        <v>82</v>
      </c>
      <c r="B83" s="1">
        <f>[1]Gesamt!B83</f>
        <v>4</v>
      </c>
      <c r="C83" s="1">
        <f>[1]Gesamt!C83</f>
        <v>1</v>
      </c>
      <c r="D83" s="1" t="str">
        <f>[1]Gesamt!D83</f>
        <v>DO2004</v>
      </c>
      <c r="E83" s="1">
        <f>[1]Gesamt!E83</f>
        <v>3</v>
      </c>
      <c r="F83" s="1" t="str">
        <f>[1]Gesamt!F83</f>
        <v>Cephalobidae</v>
      </c>
      <c r="G83" s="1" t="str">
        <f>[1]Gesamt!G83</f>
        <v>female</v>
      </c>
      <c r="H83" s="1" t="str">
        <f>[1]Gesamt!H83</f>
        <v>bacterivore</v>
      </c>
      <c r="I83" s="1">
        <f>[1]Gesamt!I83</f>
        <v>0</v>
      </c>
      <c r="J83" s="1">
        <f>[1]Gesamt!J83</f>
        <v>0</v>
      </c>
      <c r="K83" s="1">
        <f>VLOOKUP($F83,Mastertable_FT!$C$5:$D$34,2,FALSE)</f>
        <v>3</v>
      </c>
      <c r="L83" s="1">
        <f>VLOOKUP($F83,Mastertable_FT!$C$5:$E$34,3,FALSE)</f>
        <v>2</v>
      </c>
      <c r="M83" s="1" t="str">
        <f>VLOOKUP($F83,Mastertable_FT!$C$5:$F$34,4,FALSE)</f>
        <v>MI</v>
      </c>
    </row>
    <row r="84" spans="1:13" x14ac:dyDescent="0.3">
      <c r="A84" s="1">
        <f>[1]Gesamt!A84</f>
        <v>83</v>
      </c>
      <c r="B84" s="1">
        <f>[1]Gesamt!B84</f>
        <v>4</v>
      </c>
      <c r="C84" s="1">
        <f>[1]Gesamt!C84</f>
        <v>1</v>
      </c>
      <c r="D84" s="1" t="str">
        <f>[1]Gesamt!D84</f>
        <v>DO2004</v>
      </c>
      <c r="E84" s="1">
        <f>[1]Gesamt!E84</f>
        <v>3</v>
      </c>
      <c r="F84" s="1" t="str">
        <f>[1]Gesamt!F84</f>
        <v>Hoplolaimidae</v>
      </c>
      <c r="G84" s="1" t="str">
        <f>[1]Gesamt!G84</f>
        <v>female</v>
      </c>
      <c r="H84" s="1" t="str">
        <f>[1]Gesamt!H84</f>
        <v>herbivore</v>
      </c>
      <c r="I84" s="1">
        <f>[1]Gesamt!I84</f>
        <v>0</v>
      </c>
      <c r="J84" s="1">
        <f>[1]Gesamt!J84</f>
        <v>0</v>
      </c>
      <c r="K84" s="1" t="str">
        <f>VLOOKUP($F84,Mastertable_FT!$C$5:$D$34,2,FALSE)</f>
        <v>1c</v>
      </c>
      <c r="L84" s="1">
        <f>VLOOKUP($F84,Mastertable_FT!$C$5:$E$34,3,FALSE)</f>
        <v>3</v>
      </c>
      <c r="M84" s="1" t="str">
        <f>VLOOKUP($F84,Mastertable_FT!$C$5:$F$34,4,FALSE)</f>
        <v>PPI</v>
      </c>
    </row>
    <row r="85" spans="1:13" x14ac:dyDescent="0.3">
      <c r="A85" s="1">
        <f>[1]Gesamt!A85</f>
        <v>84</v>
      </c>
      <c r="B85" s="1">
        <f>[1]Gesamt!B85</f>
        <v>4</v>
      </c>
      <c r="C85" s="1">
        <f>[1]Gesamt!C85</f>
        <v>1</v>
      </c>
      <c r="D85" s="1" t="str">
        <f>[1]Gesamt!D85</f>
        <v>DO2004</v>
      </c>
      <c r="E85" s="1">
        <f>[1]Gesamt!E85</f>
        <v>3</v>
      </c>
      <c r="F85" s="1" t="str">
        <f>[1]Gesamt!F85</f>
        <v>Cephalobidae</v>
      </c>
      <c r="G85" s="1" t="str">
        <f>[1]Gesamt!G85</f>
        <v>female</v>
      </c>
      <c r="H85" s="1" t="str">
        <f>[1]Gesamt!H85</f>
        <v>bacterivore</v>
      </c>
      <c r="I85" s="1">
        <f>[1]Gesamt!I85</f>
        <v>0</v>
      </c>
      <c r="J85" s="1">
        <f>[1]Gesamt!J85</f>
        <v>0</v>
      </c>
      <c r="K85" s="1">
        <f>VLOOKUP($F85,Mastertable_FT!$C$5:$D$34,2,FALSE)</f>
        <v>3</v>
      </c>
      <c r="L85" s="1">
        <f>VLOOKUP($F85,Mastertable_FT!$C$5:$E$34,3,FALSE)</f>
        <v>2</v>
      </c>
      <c r="M85" s="1" t="str">
        <f>VLOOKUP($F85,Mastertable_FT!$C$5:$F$34,4,FALSE)</f>
        <v>MI</v>
      </c>
    </row>
    <row r="86" spans="1:13" x14ac:dyDescent="0.3">
      <c r="A86" s="1">
        <f>[1]Gesamt!A86</f>
        <v>85</v>
      </c>
      <c r="B86" s="1">
        <f>[1]Gesamt!B86</f>
        <v>4</v>
      </c>
      <c r="C86" s="1">
        <f>[1]Gesamt!C86</f>
        <v>1</v>
      </c>
      <c r="D86" s="1" t="str">
        <f>[1]Gesamt!D86</f>
        <v>DO2004</v>
      </c>
      <c r="E86" s="1">
        <f>[1]Gesamt!E86</f>
        <v>3</v>
      </c>
      <c r="F86" s="1" t="str">
        <f>[1]Gesamt!F86</f>
        <v>Tylenchidae</v>
      </c>
      <c r="G86" s="1" t="str">
        <f>[1]Gesamt!G86</f>
        <v>female</v>
      </c>
      <c r="H86" s="1" t="str">
        <f>[1]Gesamt!H86</f>
        <v>herbivore</v>
      </c>
      <c r="I86" s="1">
        <f>[1]Gesamt!I86</f>
        <v>0</v>
      </c>
      <c r="J86" s="1">
        <f>[1]Gesamt!J86</f>
        <v>0</v>
      </c>
      <c r="K86" s="1" t="str">
        <f>VLOOKUP($F86,Mastertable_FT!$C$5:$D$34,2,FALSE)</f>
        <v>1e</v>
      </c>
      <c r="L86" s="1">
        <f>VLOOKUP($F86,Mastertable_FT!$C$5:$E$34,3,FALSE)</f>
        <v>2</v>
      </c>
      <c r="M86" s="1" t="str">
        <f>VLOOKUP($F86,Mastertable_FT!$C$5:$F$34,4,FALSE)</f>
        <v>PPI</v>
      </c>
    </row>
    <row r="87" spans="1:13" x14ac:dyDescent="0.3">
      <c r="A87" s="1">
        <f>[1]Gesamt!A87</f>
        <v>86</v>
      </c>
      <c r="B87" s="1">
        <f>[1]Gesamt!B87</f>
        <v>4</v>
      </c>
      <c r="C87" s="1">
        <f>[1]Gesamt!C87</f>
        <v>1</v>
      </c>
      <c r="D87" s="1" t="str">
        <f>[1]Gesamt!D87</f>
        <v>DO2004</v>
      </c>
      <c r="E87" s="1">
        <f>[1]Gesamt!E87</f>
        <v>3</v>
      </c>
      <c r="F87" s="1" t="str">
        <f>[1]Gesamt!F87</f>
        <v>Dolichodoridae</v>
      </c>
      <c r="G87" s="1" t="str">
        <f>[1]Gesamt!G87</f>
        <v>female</v>
      </c>
      <c r="H87" s="1" t="str">
        <f>[1]Gesamt!H87</f>
        <v>herbivore</v>
      </c>
      <c r="I87" s="1">
        <f>[1]Gesamt!I87</f>
        <v>0</v>
      </c>
      <c r="J87" s="1">
        <f>[1]Gesamt!J87</f>
        <v>0</v>
      </c>
      <c r="K87" s="1" t="str">
        <f>VLOOKUP($F87,Mastertable_FT!$C$5:$D$34,2,FALSE)</f>
        <v>1d</v>
      </c>
      <c r="L87" s="1">
        <f>VLOOKUP($F87,Mastertable_FT!$C$5:$E$34,3,FALSE)</f>
        <v>3</v>
      </c>
      <c r="M87" s="1" t="str">
        <f>VLOOKUP($F87,Mastertable_FT!$C$5:$F$34,4,FALSE)</f>
        <v>PPI</v>
      </c>
    </row>
    <row r="88" spans="1:13" x14ac:dyDescent="0.3">
      <c r="A88" s="1">
        <f>[1]Gesamt!A88</f>
        <v>87</v>
      </c>
      <c r="B88" s="1">
        <f>[1]Gesamt!B88</f>
        <v>4</v>
      </c>
      <c r="C88" s="1">
        <f>[1]Gesamt!C88</f>
        <v>1</v>
      </c>
      <c r="D88" s="1" t="str">
        <f>[1]Gesamt!D88</f>
        <v>DO2004</v>
      </c>
      <c r="E88" s="1">
        <f>[1]Gesamt!E88</f>
        <v>3</v>
      </c>
      <c r="F88" s="1" t="str">
        <f>[1]Gesamt!F88</f>
        <v>Tylenchidae</v>
      </c>
      <c r="G88" s="1" t="str">
        <f>[1]Gesamt!G88</f>
        <v>female</v>
      </c>
      <c r="H88" s="1" t="str">
        <f>[1]Gesamt!H88</f>
        <v>herbivore</v>
      </c>
      <c r="I88" s="1">
        <f>[1]Gesamt!I88</f>
        <v>0</v>
      </c>
      <c r="J88" s="1">
        <f>[1]Gesamt!J88</f>
        <v>0</v>
      </c>
      <c r="K88" s="1" t="str">
        <f>VLOOKUP($F88,Mastertable_FT!$C$5:$D$34,2,FALSE)</f>
        <v>1e</v>
      </c>
      <c r="L88" s="1">
        <f>VLOOKUP($F88,Mastertable_FT!$C$5:$E$34,3,FALSE)</f>
        <v>2</v>
      </c>
      <c r="M88" s="1" t="str">
        <f>VLOOKUP($F88,Mastertable_FT!$C$5:$F$34,4,FALSE)</f>
        <v>PPI</v>
      </c>
    </row>
    <row r="89" spans="1:13" x14ac:dyDescent="0.3">
      <c r="A89" s="1">
        <f>[1]Gesamt!A89</f>
        <v>88</v>
      </c>
      <c r="B89" s="1">
        <f>[1]Gesamt!B89</f>
        <v>4</v>
      </c>
      <c r="C89" s="1">
        <f>[1]Gesamt!C89</f>
        <v>1</v>
      </c>
      <c r="D89" s="1" t="str">
        <f>[1]Gesamt!D89</f>
        <v>DO2004</v>
      </c>
      <c r="E89" s="1">
        <f>[1]Gesamt!E89</f>
        <v>3</v>
      </c>
      <c r="F89" s="1" t="str">
        <f>[1]Gesamt!F89</f>
        <v>Dolichodoridae</v>
      </c>
      <c r="G89" s="1" t="str">
        <f>[1]Gesamt!G89</f>
        <v>female</v>
      </c>
      <c r="H89" s="1" t="str">
        <f>[1]Gesamt!H89</f>
        <v>herbivore</v>
      </c>
      <c r="I89" s="1">
        <f>[1]Gesamt!I89</f>
        <v>0</v>
      </c>
      <c r="J89" s="1">
        <f>[1]Gesamt!J89</f>
        <v>0</v>
      </c>
      <c r="K89" s="1" t="str">
        <f>VLOOKUP($F89,Mastertable_FT!$C$5:$D$34,2,FALSE)</f>
        <v>1d</v>
      </c>
      <c r="L89" s="1">
        <f>VLOOKUP($F89,Mastertable_FT!$C$5:$E$34,3,FALSE)</f>
        <v>3</v>
      </c>
      <c r="M89" s="1" t="str">
        <f>VLOOKUP($F89,Mastertable_FT!$C$5:$F$34,4,FALSE)</f>
        <v>PPI</v>
      </c>
    </row>
    <row r="90" spans="1:13" x14ac:dyDescent="0.3">
      <c r="A90" s="1">
        <f>[1]Gesamt!A90</f>
        <v>89</v>
      </c>
      <c r="B90" s="1">
        <f>[1]Gesamt!B90</f>
        <v>4</v>
      </c>
      <c r="C90" s="1">
        <f>[1]Gesamt!C90</f>
        <v>1</v>
      </c>
      <c r="D90" s="1" t="str">
        <f>[1]Gesamt!D90</f>
        <v>DO2004</v>
      </c>
      <c r="E90" s="1">
        <f>[1]Gesamt!E90</f>
        <v>3</v>
      </c>
      <c r="F90" s="1" t="str">
        <f>[1]Gesamt!F90</f>
        <v>Plectidae</v>
      </c>
      <c r="G90" s="1" t="str">
        <f>[1]Gesamt!G90</f>
        <v>female</v>
      </c>
      <c r="H90" s="1" t="str">
        <f>[1]Gesamt!H90</f>
        <v>bacterivore</v>
      </c>
      <c r="I90" s="1">
        <f>[1]Gesamt!I90</f>
        <v>0</v>
      </c>
      <c r="J90" s="1">
        <f>[1]Gesamt!J90</f>
        <v>0</v>
      </c>
      <c r="K90" s="1">
        <f>VLOOKUP($F90,Mastertable_FT!$C$5:$D$34,2,FALSE)</f>
        <v>3</v>
      </c>
      <c r="L90" s="1">
        <f>VLOOKUP($F90,Mastertable_FT!$C$5:$E$34,3,FALSE)</f>
        <v>2</v>
      </c>
      <c r="M90" s="1" t="str">
        <f>VLOOKUP($F90,Mastertable_FT!$C$5:$F$34,4,FALSE)</f>
        <v>MI</v>
      </c>
    </row>
    <row r="91" spans="1:13" x14ac:dyDescent="0.3">
      <c r="A91" s="1">
        <f>[1]Gesamt!A91</f>
        <v>90</v>
      </c>
      <c r="B91" s="1">
        <f>[1]Gesamt!B91</f>
        <v>4</v>
      </c>
      <c r="C91" s="1">
        <f>[1]Gesamt!C91</f>
        <v>1</v>
      </c>
      <c r="D91" s="1" t="str">
        <f>[1]Gesamt!D91</f>
        <v>DO2004</v>
      </c>
      <c r="E91" s="1">
        <f>[1]Gesamt!E91</f>
        <v>3</v>
      </c>
      <c r="F91" s="1" t="str">
        <f>[1]Gesamt!F91</f>
        <v>Aphelenchidae</v>
      </c>
      <c r="G91" s="1" t="str">
        <f>[1]Gesamt!G91</f>
        <v>female</v>
      </c>
      <c r="H91" s="1" t="str">
        <f>[1]Gesamt!H91</f>
        <v>fungivore</v>
      </c>
      <c r="I91" s="1">
        <f>[1]Gesamt!I91</f>
        <v>0</v>
      </c>
      <c r="J91" s="1">
        <f>[1]Gesamt!J91</f>
        <v>0</v>
      </c>
      <c r="K91" s="1">
        <f>VLOOKUP($F91,Mastertable_FT!$C$5:$D$34,2,FALSE)</f>
        <v>2</v>
      </c>
      <c r="L91" s="1">
        <f>VLOOKUP($F91,Mastertable_FT!$C$5:$E$34,3,FALSE)</f>
        <v>2</v>
      </c>
      <c r="M91" s="1" t="str">
        <f>VLOOKUP($F91,Mastertable_FT!$C$5:$F$34,4,FALSE)</f>
        <v>MI</v>
      </c>
    </row>
    <row r="92" spans="1:13" x14ac:dyDescent="0.3">
      <c r="A92" s="1">
        <f>[1]Gesamt!A92</f>
        <v>91</v>
      </c>
      <c r="B92" s="1">
        <f>[1]Gesamt!B92</f>
        <v>4</v>
      </c>
      <c r="C92" s="1">
        <f>[1]Gesamt!C92</f>
        <v>1</v>
      </c>
      <c r="D92" s="1" t="str">
        <f>[1]Gesamt!D92</f>
        <v>DO2004</v>
      </c>
      <c r="E92" s="1">
        <f>[1]Gesamt!E92</f>
        <v>3</v>
      </c>
      <c r="F92" s="1" t="str">
        <f>[1]Gesamt!F92</f>
        <v>Cephalobidae</v>
      </c>
      <c r="G92" s="1" t="str">
        <f>[1]Gesamt!G92</f>
        <v>female</v>
      </c>
      <c r="H92" s="1" t="str">
        <f>[1]Gesamt!H92</f>
        <v>bacterivore</v>
      </c>
      <c r="I92" s="1">
        <f>[1]Gesamt!I92</f>
        <v>0</v>
      </c>
      <c r="J92" s="1">
        <f>[1]Gesamt!J92</f>
        <v>0</v>
      </c>
      <c r="K92" s="1">
        <f>VLOOKUP($F92,Mastertable_FT!$C$5:$D$34,2,FALSE)</f>
        <v>3</v>
      </c>
      <c r="L92" s="1">
        <f>VLOOKUP($F92,Mastertable_FT!$C$5:$E$34,3,FALSE)</f>
        <v>2</v>
      </c>
      <c r="M92" s="1" t="str">
        <f>VLOOKUP($F92,Mastertable_FT!$C$5:$F$34,4,FALSE)</f>
        <v>MI</v>
      </c>
    </row>
    <row r="93" spans="1:13" x14ac:dyDescent="0.3">
      <c r="A93" s="1">
        <f>[1]Gesamt!A93</f>
        <v>92</v>
      </c>
      <c r="B93" s="1">
        <f>[1]Gesamt!B93</f>
        <v>4</v>
      </c>
      <c r="C93" s="1">
        <f>[1]Gesamt!C93</f>
        <v>1</v>
      </c>
      <c r="D93" s="1" t="str">
        <f>[1]Gesamt!D93</f>
        <v>DO2004</v>
      </c>
      <c r="E93" s="1">
        <f>[1]Gesamt!E93</f>
        <v>3</v>
      </c>
      <c r="F93" s="1" t="str">
        <f>[1]Gesamt!F93</f>
        <v>Aphelenchidae</v>
      </c>
      <c r="G93" s="1" t="str">
        <f>[1]Gesamt!G93</f>
        <v>juvenile</v>
      </c>
      <c r="H93" s="1" t="str">
        <f>[1]Gesamt!H93</f>
        <v>fungivore</v>
      </c>
      <c r="I93" s="1">
        <f>[1]Gesamt!I93</f>
        <v>0</v>
      </c>
      <c r="J93" s="1">
        <f>[1]Gesamt!J93</f>
        <v>0</v>
      </c>
      <c r="K93" s="1">
        <f>VLOOKUP($F93,Mastertable_FT!$C$5:$D$34,2,FALSE)</f>
        <v>2</v>
      </c>
      <c r="L93" s="1">
        <f>VLOOKUP($F93,Mastertable_FT!$C$5:$E$34,3,FALSE)</f>
        <v>2</v>
      </c>
      <c r="M93" s="1" t="str">
        <f>VLOOKUP($F93,Mastertable_FT!$C$5:$F$34,4,FALSE)</f>
        <v>MI</v>
      </c>
    </row>
    <row r="94" spans="1:13" x14ac:dyDescent="0.3">
      <c r="A94" s="1">
        <f>[1]Gesamt!A94</f>
        <v>93</v>
      </c>
      <c r="B94" s="1">
        <f>[1]Gesamt!B94</f>
        <v>4</v>
      </c>
      <c r="C94" s="1">
        <f>[1]Gesamt!C94</f>
        <v>1</v>
      </c>
      <c r="D94" s="1" t="str">
        <f>[1]Gesamt!D94</f>
        <v>DO2004</v>
      </c>
      <c r="E94" s="1">
        <f>[1]Gesamt!E94</f>
        <v>3</v>
      </c>
      <c r="F94" s="1" t="str">
        <f>[1]Gesamt!F94</f>
        <v>Rhabditidae</v>
      </c>
      <c r="G94" s="1" t="str">
        <f>[1]Gesamt!G94</f>
        <v>female</v>
      </c>
      <c r="H94" s="1" t="str">
        <f>[1]Gesamt!H94</f>
        <v>bacterivore</v>
      </c>
      <c r="I94" s="1">
        <f>[1]Gesamt!I94</f>
        <v>0</v>
      </c>
      <c r="J94" s="1">
        <f>[1]Gesamt!J94</f>
        <v>0</v>
      </c>
      <c r="K94" s="1">
        <f>VLOOKUP($F94,Mastertable_FT!$C$5:$D$34,2,FALSE)</f>
        <v>3</v>
      </c>
      <c r="L94" s="1">
        <f>VLOOKUP($F94,Mastertable_FT!$C$5:$E$34,3,FALSE)</f>
        <v>1</v>
      </c>
      <c r="M94" s="1" t="str">
        <f>VLOOKUP($F94,Mastertable_FT!$C$5:$F$34,4,FALSE)</f>
        <v>MI</v>
      </c>
    </row>
    <row r="95" spans="1:13" x14ac:dyDescent="0.3">
      <c r="A95" s="1">
        <f>[1]Gesamt!A95</f>
        <v>94</v>
      </c>
      <c r="B95" s="1">
        <f>[1]Gesamt!B95</f>
        <v>4</v>
      </c>
      <c r="C95" s="1">
        <f>[1]Gesamt!C95</f>
        <v>1</v>
      </c>
      <c r="D95" s="1" t="str">
        <f>[1]Gesamt!D95</f>
        <v>DO2004</v>
      </c>
      <c r="E95" s="1">
        <f>[1]Gesamt!E95</f>
        <v>3</v>
      </c>
      <c r="F95" s="1" t="str">
        <f>[1]Gesamt!F95</f>
        <v>Tylenchidae</v>
      </c>
      <c r="G95" s="1" t="str">
        <f>[1]Gesamt!G95</f>
        <v>female</v>
      </c>
      <c r="H95" s="1" t="str">
        <f>[1]Gesamt!H95</f>
        <v>herbivore</v>
      </c>
      <c r="I95" s="1">
        <f>[1]Gesamt!I95</f>
        <v>0</v>
      </c>
      <c r="J95" s="1">
        <f>[1]Gesamt!J95</f>
        <v>0</v>
      </c>
      <c r="K95" s="1" t="str">
        <f>VLOOKUP($F95,Mastertable_FT!$C$5:$D$34,2,FALSE)</f>
        <v>1e</v>
      </c>
      <c r="L95" s="1">
        <f>VLOOKUP($F95,Mastertable_FT!$C$5:$E$34,3,FALSE)</f>
        <v>2</v>
      </c>
      <c r="M95" s="1" t="str">
        <f>VLOOKUP($F95,Mastertable_FT!$C$5:$F$34,4,FALSE)</f>
        <v>PPI</v>
      </c>
    </row>
    <row r="96" spans="1:13" x14ac:dyDescent="0.3">
      <c r="A96" s="1">
        <f>[1]Gesamt!A96</f>
        <v>95</v>
      </c>
      <c r="B96" s="1">
        <f>[1]Gesamt!B96</f>
        <v>4</v>
      </c>
      <c r="C96" s="1">
        <f>[1]Gesamt!C96</f>
        <v>1</v>
      </c>
      <c r="D96" s="1" t="str">
        <f>[1]Gesamt!D96</f>
        <v>DO2004</v>
      </c>
      <c r="E96" s="1">
        <f>[1]Gesamt!E96</f>
        <v>3</v>
      </c>
      <c r="F96" s="1" t="str">
        <f>[1]Gesamt!F96</f>
        <v>Tylenchidae</v>
      </c>
      <c r="G96" s="1" t="str">
        <f>[1]Gesamt!G96</f>
        <v>female</v>
      </c>
      <c r="H96" s="1" t="str">
        <f>[1]Gesamt!H96</f>
        <v>herbivore</v>
      </c>
      <c r="I96" s="1">
        <f>[1]Gesamt!I96</f>
        <v>0</v>
      </c>
      <c r="J96" s="1">
        <f>[1]Gesamt!J96</f>
        <v>0</v>
      </c>
      <c r="K96" s="1" t="str">
        <f>VLOOKUP($F96,Mastertable_FT!$C$5:$D$34,2,FALSE)</f>
        <v>1e</v>
      </c>
      <c r="L96" s="1">
        <f>VLOOKUP($F96,Mastertable_FT!$C$5:$E$34,3,FALSE)</f>
        <v>2</v>
      </c>
      <c r="M96" s="1" t="str">
        <f>VLOOKUP($F96,Mastertable_FT!$C$5:$F$34,4,FALSE)</f>
        <v>PPI</v>
      </c>
    </row>
    <row r="97" spans="1:13" x14ac:dyDescent="0.3">
      <c r="A97" s="1">
        <f>[1]Gesamt!A97</f>
        <v>96</v>
      </c>
      <c r="B97" s="1">
        <f>[1]Gesamt!B97</f>
        <v>4</v>
      </c>
      <c r="C97" s="1">
        <f>[1]Gesamt!C97</f>
        <v>1</v>
      </c>
      <c r="D97" s="1" t="str">
        <f>[1]Gesamt!D97</f>
        <v>DO2004</v>
      </c>
      <c r="E97" s="1">
        <f>[1]Gesamt!E97</f>
        <v>3</v>
      </c>
      <c r="F97" s="1" t="str">
        <f>[1]Gesamt!F97</f>
        <v>Aphelenchidae</v>
      </c>
      <c r="G97" s="1" t="str">
        <f>[1]Gesamt!G97</f>
        <v>female</v>
      </c>
      <c r="H97" s="1" t="str">
        <f>[1]Gesamt!H97</f>
        <v>fungivore</v>
      </c>
      <c r="I97" s="1">
        <f>[1]Gesamt!I97</f>
        <v>0</v>
      </c>
      <c r="J97" s="1">
        <f>[1]Gesamt!J97</f>
        <v>0</v>
      </c>
      <c r="K97" s="1">
        <f>VLOOKUP($F97,Mastertable_FT!$C$5:$D$34,2,FALSE)</f>
        <v>2</v>
      </c>
      <c r="L97" s="1">
        <f>VLOOKUP($F97,Mastertable_FT!$C$5:$E$34,3,FALSE)</f>
        <v>2</v>
      </c>
      <c r="M97" s="1" t="str">
        <f>VLOOKUP($F97,Mastertable_FT!$C$5:$F$34,4,FALSE)</f>
        <v>MI</v>
      </c>
    </row>
    <row r="98" spans="1:13" x14ac:dyDescent="0.3">
      <c r="A98" s="1">
        <f>[1]Gesamt!A98</f>
        <v>97</v>
      </c>
      <c r="B98" s="1">
        <f>[1]Gesamt!B98</f>
        <v>4</v>
      </c>
      <c r="C98" s="1">
        <f>[1]Gesamt!C98</f>
        <v>1</v>
      </c>
      <c r="D98" s="1" t="str">
        <f>[1]Gesamt!D98</f>
        <v>DO2004</v>
      </c>
      <c r="E98" s="1">
        <f>[1]Gesamt!E98</f>
        <v>3</v>
      </c>
      <c r="F98" s="1" t="str">
        <f>[1]Gesamt!F98</f>
        <v>Tylenchidae</v>
      </c>
      <c r="G98" s="1" t="str">
        <f>[1]Gesamt!G98</f>
        <v>female</v>
      </c>
      <c r="H98" s="1" t="str">
        <f>[1]Gesamt!H98</f>
        <v>herbivore</v>
      </c>
      <c r="I98" s="1">
        <f>[1]Gesamt!I98</f>
        <v>0</v>
      </c>
      <c r="J98" s="1">
        <f>[1]Gesamt!J98</f>
        <v>0</v>
      </c>
      <c r="K98" s="1" t="str">
        <f>VLOOKUP($F98,Mastertable_FT!$C$5:$D$34,2,FALSE)</f>
        <v>1e</v>
      </c>
      <c r="L98" s="1">
        <f>VLOOKUP($F98,Mastertable_FT!$C$5:$E$34,3,FALSE)</f>
        <v>2</v>
      </c>
      <c r="M98" s="1" t="str">
        <f>VLOOKUP($F98,Mastertable_FT!$C$5:$F$34,4,FALSE)</f>
        <v>PPI</v>
      </c>
    </row>
    <row r="99" spans="1:13" x14ac:dyDescent="0.3">
      <c r="A99" s="1">
        <f>[1]Gesamt!A99</f>
        <v>98</v>
      </c>
      <c r="B99" s="1">
        <f>[1]Gesamt!B99</f>
        <v>4</v>
      </c>
      <c r="C99" s="1">
        <f>[1]Gesamt!C99</f>
        <v>1</v>
      </c>
      <c r="D99" s="1" t="str">
        <f>[1]Gesamt!D99</f>
        <v>DO2004</v>
      </c>
      <c r="E99" s="1">
        <f>[1]Gesamt!E99</f>
        <v>3</v>
      </c>
      <c r="F99" s="1" t="str">
        <f>[1]Gesamt!F99</f>
        <v>Aphelenchidae</v>
      </c>
      <c r="G99" s="1" t="str">
        <f>[1]Gesamt!G99</f>
        <v>juvenile</v>
      </c>
      <c r="H99" s="1" t="str">
        <f>[1]Gesamt!H99</f>
        <v>fungivore</v>
      </c>
      <c r="I99" s="1">
        <f>[1]Gesamt!I99</f>
        <v>0</v>
      </c>
      <c r="J99" s="1">
        <f>[1]Gesamt!J99</f>
        <v>0</v>
      </c>
      <c r="K99" s="1">
        <f>VLOOKUP($F99,Mastertable_FT!$C$5:$D$34,2,FALSE)</f>
        <v>2</v>
      </c>
      <c r="L99" s="1">
        <f>VLOOKUP($F99,Mastertable_FT!$C$5:$E$34,3,FALSE)</f>
        <v>2</v>
      </c>
      <c r="M99" s="1" t="str">
        <f>VLOOKUP($F99,Mastertable_FT!$C$5:$F$34,4,FALSE)</f>
        <v>MI</v>
      </c>
    </row>
    <row r="100" spans="1:13" x14ac:dyDescent="0.3">
      <c r="A100" s="1">
        <f>[1]Gesamt!A100</f>
        <v>99</v>
      </c>
      <c r="B100" s="1">
        <f>[1]Gesamt!B100</f>
        <v>4</v>
      </c>
      <c r="C100" s="1">
        <f>[1]Gesamt!C100</f>
        <v>1</v>
      </c>
      <c r="D100" s="1" t="str">
        <f>[1]Gesamt!D100</f>
        <v>DO2004</v>
      </c>
      <c r="E100" s="1">
        <f>[1]Gesamt!E100</f>
        <v>3</v>
      </c>
      <c r="F100" s="1" t="str">
        <f>[1]Gesamt!F100</f>
        <v>Cephalobidae</v>
      </c>
      <c r="G100" s="1" t="str">
        <f>[1]Gesamt!G100</f>
        <v>male</v>
      </c>
      <c r="H100" s="1" t="str">
        <f>[1]Gesamt!H100</f>
        <v>bacterivore</v>
      </c>
      <c r="I100" s="1">
        <f>[1]Gesamt!I100</f>
        <v>0</v>
      </c>
      <c r="J100" s="1">
        <f>[1]Gesamt!J100</f>
        <v>0</v>
      </c>
      <c r="K100" s="1">
        <f>VLOOKUP($F100,Mastertable_FT!$C$5:$D$34,2,FALSE)</f>
        <v>3</v>
      </c>
      <c r="L100" s="1">
        <f>VLOOKUP($F100,Mastertable_FT!$C$5:$E$34,3,FALSE)</f>
        <v>2</v>
      </c>
      <c r="M100" s="1" t="str">
        <f>VLOOKUP($F100,Mastertable_FT!$C$5:$F$34,4,FALSE)</f>
        <v>MI</v>
      </c>
    </row>
    <row r="101" spans="1:13" x14ac:dyDescent="0.3">
      <c r="A101" s="1">
        <f>[1]Gesamt!A101</f>
        <v>100</v>
      </c>
      <c r="B101" s="1">
        <f>[1]Gesamt!B101</f>
        <v>4</v>
      </c>
      <c r="C101" s="1">
        <f>[1]Gesamt!C101</f>
        <v>1</v>
      </c>
      <c r="D101" s="1" t="str">
        <f>[1]Gesamt!D101</f>
        <v>DO2004</v>
      </c>
      <c r="E101" s="1">
        <f>[1]Gesamt!E101</f>
        <v>3</v>
      </c>
      <c r="F101" s="1" t="str">
        <f>[1]Gesamt!F101</f>
        <v>Hoplolaimidae</v>
      </c>
      <c r="G101" s="1" t="str">
        <f>[1]Gesamt!G101</f>
        <v>female</v>
      </c>
      <c r="H101" s="1" t="str">
        <f>[1]Gesamt!H101</f>
        <v>herbivore</v>
      </c>
      <c r="I101" s="1">
        <f>[1]Gesamt!I101</f>
        <v>0</v>
      </c>
      <c r="J101" s="1">
        <f>[1]Gesamt!J101</f>
        <v>0</v>
      </c>
      <c r="K101" s="1" t="str">
        <f>VLOOKUP($F101,Mastertable_FT!$C$5:$D$34,2,FALSE)</f>
        <v>1c</v>
      </c>
      <c r="L101" s="1">
        <f>VLOOKUP($F101,Mastertable_FT!$C$5:$E$34,3,FALSE)</f>
        <v>3</v>
      </c>
      <c r="M101" s="1" t="str">
        <f>VLOOKUP($F101,Mastertable_FT!$C$5:$F$34,4,FALSE)</f>
        <v>PPI</v>
      </c>
    </row>
    <row r="102" spans="1:13" x14ac:dyDescent="0.3">
      <c r="A102" s="1">
        <f>[1]Gesamt!A102</f>
        <v>101</v>
      </c>
      <c r="B102" s="1">
        <f>[1]Gesamt!B102</f>
        <v>4</v>
      </c>
      <c r="C102" s="1">
        <f>[1]Gesamt!C102</f>
        <v>1</v>
      </c>
      <c r="D102" s="1" t="str">
        <f>[1]Gesamt!D102</f>
        <v>DO2004</v>
      </c>
      <c r="E102" s="1">
        <f>[1]Gesamt!E102</f>
        <v>3</v>
      </c>
      <c r="F102" s="1" t="str">
        <f>[1]Gesamt!F102</f>
        <v>Cephalobidae</v>
      </c>
      <c r="G102" s="1" t="str">
        <f>[1]Gesamt!G102</f>
        <v>juvenile</v>
      </c>
      <c r="H102" s="1" t="str">
        <f>[1]Gesamt!H102</f>
        <v>bacterivore</v>
      </c>
      <c r="I102" s="1">
        <f>[1]Gesamt!I102</f>
        <v>0</v>
      </c>
      <c r="J102" s="1">
        <f>[1]Gesamt!J102</f>
        <v>0</v>
      </c>
      <c r="K102" s="1">
        <f>VLOOKUP($F102,Mastertable_FT!$C$5:$D$34,2,FALSE)</f>
        <v>3</v>
      </c>
      <c r="L102" s="1">
        <f>VLOOKUP($F102,Mastertable_FT!$C$5:$E$34,3,FALSE)</f>
        <v>2</v>
      </c>
      <c r="M102" s="1" t="str">
        <f>VLOOKUP($F102,Mastertable_FT!$C$5:$F$34,4,FALSE)</f>
        <v>MI</v>
      </c>
    </row>
    <row r="103" spans="1:13" x14ac:dyDescent="0.3">
      <c r="A103" s="1">
        <f>[1]Gesamt!A103</f>
        <v>102</v>
      </c>
      <c r="B103" s="1">
        <f>[1]Gesamt!B103</f>
        <v>4</v>
      </c>
      <c r="C103" s="1">
        <f>[1]Gesamt!C103</f>
        <v>1</v>
      </c>
      <c r="D103" s="1" t="str">
        <f>[1]Gesamt!D103</f>
        <v>DO2004</v>
      </c>
      <c r="E103" s="1">
        <f>[1]Gesamt!E103</f>
        <v>3</v>
      </c>
      <c r="F103" s="1" t="str">
        <f>[1]Gesamt!F103</f>
        <v>Aphelenchidae</v>
      </c>
      <c r="G103" s="1" t="str">
        <f>[1]Gesamt!G103</f>
        <v>female</v>
      </c>
      <c r="H103" s="1" t="str">
        <f>[1]Gesamt!H103</f>
        <v>fungivore</v>
      </c>
      <c r="I103" s="1">
        <f>[1]Gesamt!I103</f>
        <v>0</v>
      </c>
      <c r="J103" s="1">
        <f>[1]Gesamt!J103</f>
        <v>0</v>
      </c>
      <c r="K103" s="1">
        <f>VLOOKUP($F103,Mastertable_FT!$C$5:$D$34,2,FALSE)</f>
        <v>2</v>
      </c>
      <c r="L103" s="1">
        <f>VLOOKUP($F103,Mastertable_FT!$C$5:$E$34,3,FALSE)</f>
        <v>2</v>
      </c>
      <c r="M103" s="1" t="str">
        <f>VLOOKUP($F103,Mastertable_FT!$C$5:$F$34,4,FALSE)</f>
        <v>MI</v>
      </c>
    </row>
    <row r="104" spans="1:13" x14ac:dyDescent="0.3">
      <c r="A104" s="1">
        <f>[1]Gesamt!A104</f>
        <v>103</v>
      </c>
      <c r="B104" s="1">
        <f>[1]Gesamt!B104</f>
        <v>4</v>
      </c>
      <c r="C104" s="1">
        <f>[1]Gesamt!C104</f>
        <v>1</v>
      </c>
      <c r="D104" s="1" t="str">
        <f>[1]Gesamt!D104</f>
        <v>DO2004</v>
      </c>
      <c r="E104" s="1">
        <f>[1]Gesamt!E104</f>
        <v>3</v>
      </c>
      <c r="F104" s="1" t="str">
        <f>[1]Gesamt!F104</f>
        <v>Cephalobidae</v>
      </c>
      <c r="G104" s="1" t="str">
        <f>[1]Gesamt!G104</f>
        <v>male</v>
      </c>
      <c r="H104" s="1" t="str">
        <f>[1]Gesamt!H104</f>
        <v>bacterivore</v>
      </c>
      <c r="I104" s="1">
        <f>[1]Gesamt!I104</f>
        <v>0</v>
      </c>
      <c r="J104" s="1">
        <f>[1]Gesamt!J104</f>
        <v>0</v>
      </c>
      <c r="K104" s="1">
        <f>VLOOKUP($F104,Mastertable_FT!$C$5:$D$34,2,FALSE)</f>
        <v>3</v>
      </c>
      <c r="L104" s="1">
        <f>VLOOKUP($F104,Mastertable_FT!$C$5:$E$34,3,FALSE)</f>
        <v>2</v>
      </c>
      <c r="M104" s="1" t="str">
        <f>VLOOKUP($F104,Mastertable_FT!$C$5:$F$34,4,FALSE)</f>
        <v>MI</v>
      </c>
    </row>
    <row r="105" spans="1:13" x14ac:dyDescent="0.3">
      <c r="A105" s="1">
        <f>[1]Gesamt!A105</f>
        <v>104</v>
      </c>
      <c r="B105" s="1">
        <f>[1]Gesamt!B105</f>
        <v>4</v>
      </c>
      <c r="C105" s="1">
        <f>[1]Gesamt!C105</f>
        <v>1</v>
      </c>
      <c r="D105" s="1" t="str">
        <f>[1]Gesamt!D105</f>
        <v>DO2004</v>
      </c>
      <c r="E105" s="1">
        <f>[1]Gesamt!E105</f>
        <v>3</v>
      </c>
      <c r="F105" s="1" t="str">
        <f>[1]Gesamt!F105</f>
        <v>Hoplolaimidae</v>
      </c>
      <c r="G105" s="1" t="str">
        <f>[1]Gesamt!G105</f>
        <v>female</v>
      </c>
      <c r="H105" s="1" t="str">
        <f>[1]Gesamt!H105</f>
        <v>herbivore</v>
      </c>
      <c r="I105" s="1">
        <f>[1]Gesamt!I105</f>
        <v>0</v>
      </c>
      <c r="J105" s="1">
        <f>[1]Gesamt!J105</f>
        <v>0</v>
      </c>
      <c r="K105" s="1" t="str">
        <f>VLOOKUP($F105,Mastertable_FT!$C$5:$D$34,2,FALSE)</f>
        <v>1c</v>
      </c>
      <c r="L105" s="1">
        <f>VLOOKUP($F105,Mastertable_FT!$C$5:$E$34,3,FALSE)</f>
        <v>3</v>
      </c>
      <c r="M105" s="1" t="str">
        <f>VLOOKUP($F105,Mastertable_FT!$C$5:$F$34,4,FALSE)</f>
        <v>PPI</v>
      </c>
    </row>
    <row r="106" spans="1:13" x14ac:dyDescent="0.3">
      <c r="A106" s="1">
        <f>[1]Gesamt!A106</f>
        <v>105</v>
      </c>
      <c r="B106" s="1">
        <f>[1]Gesamt!B106</f>
        <v>4</v>
      </c>
      <c r="C106" s="1">
        <f>[1]Gesamt!C106</f>
        <v>1</v>
      </c>
      <c r="D106" s="1" t="str">
        <f>[1]Gesamt!D106</f>
        <v>DO2004</v>
      </c>
      <c r="E106" s="1">
        <f>[1]Gesamt!E106</f>
        <v>3</v>
      </c>
      <c r="F106" s="1" t="str">
        <f>[1]Gesamt!F106</f>
        <v>Mononchidae</v>
      </c>
      <c r="G106" s="1" t="str">
        <f>[1]Gesamt!G106</f>
        <v>female</v>
      </c>
      <c r="H106" s="1" t="str">
        <f>[1]Gesamt!H106</f>
        <v>carnivore</v>
      </c>
      <c r="I106" s="1">
        <f>[1]Gesamt!I106</f>
        <v>0</v>
      </c>
      <c r="J106" s="1">
        <f>[1]Gesamt!J106</f>
        <v>0</v>
      </c>
      <c r="K106" s="1" t="str">
        <f>VLOOKUP($F106,Mastertable_FT!$C$5:$D$34,2,FALSE)</f>
        <v>5a</v>
      </c>
      <c r="L106" s="1">
        <f>VLOOKUP($F106,Mastertable_FT!$C$5:$E$34,3,FALSE)</f>
        <v>4</v>
      </c>
      <c r="M106" s="1" t="str">
        <f>VLOOKUP($F106,Mastertable_FT!$C$5:$F$34,4,FALSE)</f>
        <v>MI</v>
      </c>
    </row>
    <row r="107" spans="1:13" x14ac:dyDescent="0.3">
      <c r="A107" s="1">
        <f>[1]Gesamt!A107</f>
        <v>106</v>
      </c>
      <c r="B107" s="1">
        <f>[1]Gesamt!B107</f>
        <v>4</v>
      </c>
      <c r="C107" s="1">
        <f>[1]Gesamt!C107</f>
        <v>1</v>
      </c>
      <c r="D107" s="1" t="str">
        <f>[1]Gesamt!D107</f>
        <v>DO2004</v>
      </c>
      <c r="E107" s="1">
        <f>[1]Gesamt!E107</f>
        <v>3</v>
      </c>
      <c r="F107" s="1" t="str">
        <f>[1]Gesamt!F107</f>
        <v>Rhabditidae</v>
      </c>
      <c r="G107" s="1" t="str">
        <f>[1]Gesamt!G107</f>
        <v>female</v>
      </c>
      <c r="H107" s="1" t="str">
        <f>[1]Gesamt!H107</f>
        <v>bacterivore</v>
      </c>
      <c r="I107" s="1">
        <f>[1]Gesamt!I107</f>
        <v>0</v>
      </c>
      <c r="J107" s="1">
        <f>[1]Gesamt!J107</f>
        <v>0</v>
      </c>
      <c r="K107" s="1">
        <f>VLOOKUP($F107,Mastertable_FT!$C$5:$D$34,2,FALSE)</f>
        <v>3</v>
      </c>
      <c r="L107" s="1">
        <f>VLOOKUP($F107,Mastertable_FT!$C$5:$E$34,3,FALSE)</f>
        <v>1</v>
      </c>
      <c r="M107" s="1" t="str">
        <f>VLOOKUP($F107,Mastertable_FT!$C$5:$F$34,4,FALSE)</f>
        <v>MI</v>
      </c>
    </row>
    <row r="108" spans="1:13" x14ac:dyDescent="0.3">
      <c r="A108" s="1">
        <f>[1]Gesamt!A108</f>
        <v>107</v>
      </c>
      <c r="B108" s="1">
        <f>[1]Gesamt!B108</f>
        <v>4</v>
      </c>
      <c r="C108" s="1">
        <f>[1]Gesamt!C108</f>
        <v>1</v>
      </c>
      <c r="D108" s="1" t="str">
        <f>[1]Gesamt!D108</f>
        <v>DO2004</v>
      </c>
      <c r="E108" s="1">
        <f>[1]Gesamt!E108</f>
        <v>3</v>
      </c>
      <c r="F108" s="1" t="str">
        <f>[1]Gesamt!F108</f>
        <v>Mononchidae</v>
      </c>
      <c r="G108" s="1" t="str">
        <f>[1]Gesamt!G108</f>
        <v>juvenile</v>
      </c>
      <c r="H108" s="1" t="str">
        <f>[1]Gesamt!H108</f>
        <v>carnivore</v>
      </c>
      <c r="I108" s="1">
        <f>[1]Gesamt!I108</f>
        <v>0</v>
      </c>
      <c r="J108" s="1">
        <f>[1]Gesamt!J108</f>
        <v>0</v>
      </c>
      <c r="K108" s="1" t="str">
        <f>VLOOKUP($F108,Mastertable_FT!$C$5:$D$34,2,FALSE)</f>
        <v>5a</v>
      </c>
      <c r="L108" s="1">
        <f>VLOOKUP($F108,Mastertable_FT!$C$5:$E$34,3,FALSE)</f>
        <v>4</v>
      </c>
      <c r="M108" s="1" t="str">
        <f>VLOOKUP($F108,Mastertable_FT!$C$5:$F$34,4,FALSE)</f>
        <v>MI</v>
      </c>
    </row>
    <row r="109" spans="1:13" x14ac:dyDescent="0.3">
      <c r="A109" s="1">
        <f>[1]Gesamt!A109</f>
        <v>108</v>
      </c>
      <c r="B109" s="1">
        <f>[1]Gesamt!B109</f>
        <v>4</v>
      </c>
      <c r="C109" s="1">
        <f>[1]Gesamt!C109</f>
        <v>1</v>
      </c>
      <c r="D109" s="1" t="str">
        <f>[1]Gesamt!D109</f>
        <v>DO2004</v>
      </c>
      <c r="E109" s="1">
        <f>[1]Gesamt!E109</f>
        <v>3</v>
      </c>
      <c r="F109" s="1" t="str">
        <f>[1]Gesamt!F109</f>
        <v>Cephalobidae</v>
      </c>
      <c r="G109" s="1" t="str">
        <f>[1]Gesamt!G109</f>
        <v>juvenile</v>
      </c>
      <c r="H109" s="1" t="str">
        <f>[1]Gesamt!H109</f>
        <v>bacterivore</v>
      </c>
      <c r="I109" s="1">
        <f>[1]Gesamt!I109</f>
        <v>0</v>
      </c>
      <c r="J109" s="1">
        <f>[1]Gesamt!J109</f>
        <v>0</v>
      </c>
      <c r="K109" s="1">
        <f>VLOOKUP($F109,Mastertable_FT!$C$5:$D$34,2,FALSE)</f>
        <v>3</v>
      </c>
      <c r="L109" s="1">
        <f>VLOOKUP($F109,Mastertable_FT!$C$5:$E$34,3,FALSE)</f>
        <v>2</v>
      </c>
      <c r="M109" s="1" t="str">
        <f>VLOOKUP($F109,Mastertable_FT!$C$5:$F$34,4,FALSE)</f>
        <v>MI</v>
      </c>
    </row>
    <row r="110" spans="1:13" x14ac:dyDescent="0.3">
      <c r="A110" s="1">
        <f>[1]Gesamt!A110</f>
        <v>109</v>
      </c>
      <c r="B110" s="1">
        <f>[1]Gesamt!B110</f>
        <v>4</v>
      </c>
      <c r="C110" s="1">
        <f>[1]Gesamt!C110</f>
        <v>1</v>
      </c>
      <c r="D110" s="1" t="str">
        <f>[1]Gesamt!D110</f>
        <v>DO2004</v>
      </c>
      <c r="E110" s="1">
        <f>[1]Gesamt!E110</f>
        <v>3</v>
      </c>
      <c r="F110" s="1" t="str">
        <f>[1]Gesamt!F110</f>
        <v>Tylenchidae</v>
      </c>
      <c r="G110" s="1" t="str">
        <f>[1]Gesamt!G110</f>
        <v>female</v>
      </c>
      <c r="H110" s="1" t="str">
        <f>[1]Gesamt!H110</f>
        <v>herbivore</v>
      </c>
      <c r="I110" s="1">
        <f>[1]Gesamt!I110</f>
        <v>0</v>
      </c>
      <c r="J110" s="1">
        <f>[1]Gesamt!J110</f>
        <v>0</v>
      </c>
      <c r="K110" s="1" t="str">
        <f>VLOOKUP($F110,Mastertable_FT!$C$5:$D$34,2,FALSE)</f>
        <v>1e</v>
      </c>
      <c r="L110" s="1">
        <f>VLOOKUP($F110,Mastertable_FT!$C$5:$E$34,3,FALSE)</f>
        <v>2</v>
      </c>
      <c r="M110" s="1" t="str">
        <f>VLOOKUP($F110,Mastertable_FT!$C$5:$F$34,4,FALSE)</f>
        <v>PPI</v>
      </c>
    </row>
    <row r="111" spans="1:13" x14ac:dyDescent="0.3">
      <c r="A111" s="1">
        <f>[1]Gesamt!A111</f>
        <v>110</v>
      </c>
      <c r="B111" s="1">
        <f>[1]Gesamt!B111</f>
        <v>4</v>
      </c>
      <c r="C111" s="1">
        <f>[1]Gesamt!C111</f>
        <v>1</v>
      </c>
      <c r="D111" s="1" t="str">
        <f>[1]Gesamt!D111</f>
        <v>DO2004</v>
      </c>
      <c r="E111" s="1">
        <f>[1]Gesamt!E111</f>
        <v>3</v>
      </c>
      <c r="F111" s="1" t="str">
        <f>[1]Gesamt!F111</f>
        <v>Dolichodoridae</v>
      </c>
      <c r="G111" s="1" t="str">
        <f>[1]Gesamt!G111</f>
        <v>male</v>
      </c>
      <c r="H111" s="1" t="str">
        <f>[1]Gesamt!H111</f>
        <v>herbivore</v>
      </c>
      <c r="I111" s="1">
        <f>[1]Gesamt!I111</f>
        <v>0</v>
      </c>
      <c r="J111" s="1">
        <f>[1]Gesamt!J111</f>
        <v>0</v>
      </c>
      <c r="K111" s="1" t="str">
        <f>VLOOKUP($F111,Mastertable_FT!$C$5:$D$34,2,FALSE)</f>
        <v>1d</v>
      </c>
      <c r="L111" s="1">
        <f>VLOOKUP($F111,Mastertable_FT!$C$5:$E$34,3,FALSE)</f>
        <v>3</v>
      </c>
      <c r="M111" s="1" t="str">
        <f>VLOOKUP($F111,Mastertable_FT!$C$5:$F$34,4,FALSE)</f>
        <v>PPI</v>
      </c>
    </row>
    <row r="112" spans="1:13" x14ac:dyDescent="0.3">
      <c r="A112" s="1">
        <f>[1]Gesamt!A112</f>
        <v>111</v>
      </c>
      <c r="B112" s="1">
        <f>[1]Gesamt!B112</f>
        <v>4</v>
      </c>
      <c r="C112" s="1">
        <f>[1]Gesamt!C112</f>
        <v>1</v>
      </c>
      <c r="D112" s="1" t="str">
        <f>[1]Gesamt!D112</f>
        <v>DO2004</v>
      </c>
      <c r="E112" s="1">
        <f>[1]Gesamt!E112</f>
        <v>3</v>
      </c>
      <c r="F112" s="1" t="str">
        <f>[1]Gesamt!F112</f>
        <v>Tylenchidae</v>
      </c>
      <c r="G112" s="1" t="str">
        <f>[1]Gesamt!G112</f>
        <v>female</v>
      </c>
      <c r="H112" s="1" t="str">
        <f>[1]Gesamt!H112</f>
        <v>fungivore</v>
      </c>
      <c r="I112" s="1">
        <f>[1]Gesamt!I112</f>
        <v>0</v>
      </c>
      <c r="J112" s="1">
        <f>[1]Gesamt!J112</f>
        <v>0</v>
      </c>
      <c r="K112" s="1" t="str">
        <f>VLOOKUP($F112,Mastertable_FT!$C$5:$D$34,2,FALSE)</f>
        <v>1e</v>
      </c>
      <c r="L112" s="1">
        <f>VLOOKUP($F112,Mastertable_FT!$C$5:$E$34,3,FALSE)</f>
        <v>2</v>
      </c>
      <c r="M112" s="1" t="str">
        <f>VLOOKUP($F112,Mastertable_FT!$C$5:$F$34,4,FALSE)</f>
        <v>PPI</v>
      </c>
    </row>
    <row r="113" spans="1:13" x14ac:dyDescent="0.3">
      <c r="A113" s="1">
        <f>[1]Gesamt!A113</f>
        <v>1</v>
      </c>
      <c r="B113" s="1">
        <f>[1]Gesamt!B113</f>
        <v>4</v>
      </c>
      <c r="C113" s="1">
        <f>[1]Gesamt!C113</f>
        <v>2</v>
      </c>
      <c r="D113" s="1" t="str">
        <f>[1]Gesamt!D113</f>
        <v>HE2004</v>
      </c>
      <c r="E113" s="1">
        <f>[1]Gesamt!E113</f>
        <v>6</v>
      </c>
      <c r="F113" s="1" t="str">
        <f>[1]Gesamt!F113</f>
        <v>Hoplolaimidae</v>
      </c>
      <c r="G113" s="1" t="str">
        <f>[1]Gesamt!G113</f>
        <v>female</v>
      </c>
      <c r="H113" s="1" t="str">
        <f>[1]Gesamt!H113</f>
        <v>herbivore</v>
      </c>
      <c r="I113" s="1">
        <f>[1]Gesamt!I113</f>
        <v>0</v>
      </c>
      <c r="J113" s="1">
        <f>[1]Gesamt!J113</f>
        <v>0</v>
      </c>
      <c r="K113" s="1" t="str">
        <f>VLOOKUP($F113,Mastertable_FT!$C$5:$D$34,2,FALSE)</f>
        <v>1c</v>
      </c>
      <c r="L113" s="1">
        <f>VLOOKUP($F113,Mastertable_FT!$C$5:$E$34,3,FALSE)</f>
        <v>3</v>
      </c>
      <c r="M113" s="1" t="str">
        <f>VLOOKUP($F113,Mastertable_FT!$C$5:$F$34,4,FALSE)</f>
        <v>PPI</v>
      </c>
    </row>
    <row r="114" spans="1:13" x14ac:dyDescent="0.3">
      <c r="A114" s="1">
        <f>[1]Gesamt!A114</f>
        <v>2</v>
      </c>
      <c r="B114" s="1">
        <f>[1]Gesamt!B114</f>
        <v>4</v>
      </c>
      <c r="C114" s="1">
        <f>[1]Gesamt!C114</f>
        <v>2</v>
      </c>
      <c r="D114" s="1" t="str">
        <f>[1]Gesamt!D114</f>
        <v>HE2004</v>
      </c>
      <c r="E114" s="1">
        <f>[1]Gesamt!E114</f>
        <v>6</v>
      </c>
      <c r="F114" s="1" t="str">
        <f>[1]Gesamt!F114</f>
        <v>Hoplolaimidae</v>
      </c>
      <c r="G114" s="1" t="str">
        <f>[1]Gesamt!G114</f>
        <v>female</v>
      </c>
      <c r="H114" s="1" t="str">
        <f>[1]Gesamt!H114</f>
        <v>herbivore</v>
      </c>
      <c r="I114" s="1">
        <f>[1]Gesamt!I114</f>
        <v>0</v>
      </c>
      <c r="J114" s="1">
        <f>[1]Gesamt!J114</f>
        <v>0</v>
      </c>
      <c r="K114" s="1" t="str">
        <f>VLOOKUP($F114,Mastertable_FT!$C$5:$D$34,2,FALSE)</f>
        <v>1c</v>
      </c>
      <c r="L114" s="1">
        <f>VLOOKUP($F114,Mastertable_FT!$C$5:$E$34,3,FALSE)</f>
        <v>3</v>
      </c>
      <c r="M114" s="1" t="str">
        <f>VLOOKUP($F114,Mastertable_FT!$C$5:$F$34,4,FALSE)</f>
        <v>PPI</v>
      </c>
    </row>
    <row r="115" spans="1:13" x14ac:dyDescent="0.3">
      <c r="A115" s="1">
        <f>[1]Gesamt!A115</f>
        <v>3</v>
      </c>
      <c r="B115" s="1">
        <f>[1]Gesamt!B115</f>
        <v>4</v>
      </c>
      <c r="C115" s="1">
        <f>[1]Gesamt!C115</f>
        <v>2</v>
      </c>
      <c r="D115" s="1" t="str">
        <f>[1]Gesamt!D115</f>
        <v>HE2004</v>
      </c>
      <c r="E115" s="1">
        <f>[1]Gesamt!E115</f>
        <v>6</v>
      </c>
      <c r="F115" s="1" t="str">
        <f>[1]Gesamt!F115</f>
        <v>Hoplolaimidae</v>
      </c>
      <c r="G115" s="1" t="str">
        <f>[1]Gesamt!G115</f>
        <v>female</v>
      </c>
      <c r="H115" s="1" t="str">
        <f>[1]Gesamt!H115</f>
        <v>herbivore</v>
      </c>
      <c r="I115" s="1">
        <f>[1]Gesamt!I115</f>
        <v>0</v>
      </c>
      <c r="J115" s="1">
        <f>[1]Gesamt!J115</f>
        <v>0</v>
      </c>
      <c r="K115" s="1" t="str">
        <f>VLOOKUP($F115,Mastertable_FT!$C$5:$D$34,2,FALSE)</f>
        <v>1c</v>
      </c>
      <c r="L115" s="1">
        <f>VLOOKUP($F115,Mastertable_FT!$C$5:$E$34,3,FALSE)</f>
        <v>3</v>
      </c>
      <c r="M115" s="1" t="str">
        <f>VLOOKUP($F115,Mastertable_FT!$C$5:$F$34,4,FALSE)</f>
        <v>PPI</v>
      </c>
    </row>
    <row r="116" spans="1:13" x14ac:dyDescent="0.3">
      <c r="A116" s="1">
        <f>[1]Gesamt!A116</f>
        <v>4</v>
      </c>
      <c r="B116" s="1">
        <f>[1]Gesamt!B116</f>
        <v>4</v>
      </c>
      <c r="C116" s="1">
        <f>[1]Gesamt!C116</f>
        <v>2</v>
      </c>
      <c r="D116" s="1" t="str">
        <f>[1]Gesamt!D116</f>
        <v>HE2004</v>
      </c>
      <c r="E116" s="1">
        <f>[1]Gesamt!E116</f>
        <v>6</v>
      </c>
      <c r="F116" s="1" t="str">
        <f>[1]Gesamt!F116</f>
        <v>Hoplolaimidae</v>
      </c>
      <c r="G116" s="1" t="str">
        <f>[1]Gesamt!G116</f>
        <v>female</v>
      </c>
      <c r="H116" s="1" t="str">
        <f>[1]Gesamt!H116</f>
        <v>herbivore</v>
      </c>
      <c r="I116" s="1">
        <f>[1]Gesamt!I116</f>
        <v>0</v>
      </c>
      <c r="J116" s="1">
        <f>[1]Gesamt!J116</f>
        <v>0</v>
      </c>
      <c r="K116" s="1" t="str">
        <f>VLOOKUP($F116,Mastertable_FT!$C$5:$D$34,2,FALSE)</f>
        <v>1c</v>
      </c>
      <c r="L116" s="1">
        <f>VLOOKUP($F116,Mastertable_FT!$C$5:$E$34,3,FALSE)</f>
        <v>3</v>
      </c>
      <c r="M116" s="1" t="str">
        <f>VLOOKUP($F116,Mastertable_FT!$C$5:$F$34,4,FALSE)</f>
        <v>PPI</v>
      </c>
    </row>
    <row r="117" spans="1:13" x14ac:dyDescent="0.3">
      <c r="A117" s="1">
        <f>[1]Gesamt!A117</f>
        <v>5</v>
      </c>
      <c r="B117" s="1">
        <f>[1]Gesamt!B117</f>
        <v>4</v>
      </c>
      <c r="C117" s="1">
        <f>[1]Gesamt!C117</f>
        <v>2</v>
      </c>
      <c r="D117" s="1" t="str">
        <f>[1]Gesamt!D117</f>
        <v>HE2004</v>
      </c>
      <c r="E117" s="1">
        <f>[1]Gesamt!E117</f>
        <v>6</v>
      </c>
      <c r="F117" s="1" t="str">
        <f>[1]Gesamt!F117</f>
        <v>Hoplolaimidae</v>
      </c>
      <c r="G117" s="1" t="str">
        <f>[1]Gesamt!G117</f>
        <v>female</v>
      </c>
      <c r="H117" s="1" t="str">
        <f>[1]Gesamt!H117</f>
        <v>herbivore</v>
      </c>
      <c r="I117" s="1">
        <f>[1]Gesamt!I117</f>
        <v>0</v>
      </c>
      <c r="J117" s="1">
        <f>[1]Gesamt!J117</f>
        <v>0</v>
      </c>
      <c r="K117" s="1" t="str">
        <f>VLOOKUP($F117,Mastertable_FT!$C$5:$D$34,2,FALSE)</f>
        <v>1c</v>
      </c>
      <c r="L117" s="1">
        <f>VLOOKUP($F117,Mastertable_FT!$C$5:$E$34,3,FALSE)</f>
        <v>3</v>
      </c>
      <c r="M117" s="1" t="str">
        <f>VLOOKUP($F117,Mastertable_FT!$C$5:$F$34,4,FALSE)</f>
        <v>PPI</v>
      </c>
    </row>
    <row r="118" spans="1:13" x14ac:dyDescent="0.3">
      <c r="A118" s="1">
        <f>[1]Gesamt!A118</f>
        <v>6</v>
      </c>
      <c r="B118" s="1">
        <f>[1]Gesamt!B118</f>
        <v>4</v>
      </c>
      <c r="C118" s="1">
        <f>[1]Gesamt!C118</f>
        <v>2</v>
      </c>
      <c r="D118" s="1" t="str">
        <f>[1]Gesamt!D118</f>
        <v>HE2004</v>
      </c>
      <c r="E118" s="1">
        <f>[1]Gesamt!E118</f>
        <v>6</v>
      </c>
      <c r="F118" s="1" t="str">
        <f>[1]Gesamt!F118</f>
        <v>Hoplolaimidae</v>
      </c>
      <c r="G118" s="1" t="str">
        <f>[1]Gesamt!G118</f>
        <v>juvenile</v>
      </c>
      <c r="H118" s="1" t="str">
        <f>[1]Gesamt!H118</f>
        <v>herbivore</v>
      </c>
      <c r="I118" s="1">
        <f>[1]Gesamt!I118</f>
        <v>0</v>
      </c>
      <c r="J118" s="1">
        <f>[1]Gesamt!J118</f>
        <v>0</v>
      </c>
      <c r="K118" s="1" t="str">
        <f>VLOOKUP($F118,Mastertable_FT!$C$5:$D$34,2,FALSE)</f>
        <v>1c</v>
      </c>
      <c r="L118" s="1">
        <f>VLOOKUP($F118,Mastertable_FT!$C$5:$E$34,3,FALSE)</f>
        <v>3</v>
      </c>
      <c r="M118" s="1" t="str">
        <f>VLOOKUP($F118,Mastertable_FT!$C$5:$F$34,4,FALSE)</f>
        <v>PPI</v>
      </c>
    </row>
    <row r="119" spans="1:13" x14ac:dyDescent="0.3">
      <c r="A119" s="1">
        <f>[1]Gesamt!A119</f>
        <v>7</v>
      </c>
      <c r="B119" s="1">
        <f>[1]Gesamt!B119</f>
        <v>4</v>
      </c>
      <c r="C119" s="1">
        <f>[1]Gesamt!C119</f>
        <v>2</v>
      </c>
      <c r="D119" s="1" t="str">
        <f>[1]Gesamt!D119</f>
        <v>HE2004</v>
      </c>
      <c r="E119" s="1">
        <f>[1]Gesamt!E119</f>
        <v>6</v>
      </c>
      <c r="F119" s="1" t="str">
        <f>[1]Gesamt!F119</f>
        <v>Hoplolaimidae</v>
      </c>
      <c r="G119" s="1" t="str">
        <f>[1]Gesamt!G119</f>
        <v>female</v>
      </c>
      <c r="H119" s="1" t="str">
        <f>[1]Gesamt!H119</f>
        <v>herbivore</v>
      </c>
      <c r="I119" s="1">
        <f>[1]Gesamt!I119</f>
        <v>0</v>
      </c>
      <c r="J119" s="1">
        <f>[1]Gesamt!J119</f>
        <v>0</v>
      </c>
      <c r="K119" s="1" t="str">
        <f>VLOOKUP($F119,Mastertable_FT!$C$5:$D$34,2,FALSE)</f>
        <v>1c</v>
      </c>
      <c r="L119" s="1">
        <f>VLOOKUP($F119,Mastertable_FT!$C$5:$E$34,3,FALSE)</f>
        <v>3</v>
      </c>
      <c r="M119" s="1" t="str">
        <f>VLOOKUP($F119,Mastertable_FT!$C$5:$F$34,4,FALSE)</f>
        <v>PPI</v>
      </c>
    </row>
    <row r="120" spans="1:13" x14ac:dyDescent="0.3">
      <c r="A120" s="1">
        <f>[1]Gesamt!A120</f>
        <v>8</v>
      </c>
      <c r="B120" s="1">
        <f>[1]Gesamt!B120</f>
        <v>4</v>
      </c>
      <c r="C120" s="1">
        <f>[1]Gesamt!C120</f>
        <v>2</v>
      </c>
      <c r="D120" s="1" t="str">
        <f>[1]Gesamt!D120</f>
        <v>HE2004</v>
      </c>
      <c r="E120" s="1">
        <f>[1]Gesamt!E120</f>
        <v>6</v>
      </c>
      <c r="F120" s="1" t="str">
        <f>[1]Gesamt!F120</f>
        <v>Hoplolaimidae</v>
      </c>
      <c r="G120" s="1" t="str">
        <f>[1]Gesamt!G120</f>
        <v>juvenile</v>
      </c>
      <c r="H120" s="1" t="str">
        <f>[1]Gesamt!H120</f>
        <v>herbivore</v>
      </c>
      <c r="I120" s="1">
        <f>[1]Gesamt!I120</f>
        <v>0</v>
      </c>
      <c r="J120" s="1">
        <f>[1]Gesamt!J120</f>
        <v>0</v>
      </c>
      <c r="K120" s="1" t="str">
        <f>VLOOKUP($F120,Mastertable_FT!$C$5:$D$34,2,FALSE)</f>
        <v>1c</v>
      </c>
      <c r="L120" s="1">
        <f>VLOOKUP($F120,Mastertable_FT!$C$5:$E$34,3,FALSE)</f>
        <v>3</v>
      </c>
      <c r="M120" s="1" t="str">
        <f>VLOOKUP($F120,Mastertable_FT!$C$5:$F$34,4,FALSE)</f>
        <v>PPI</v>
      </c>
    </row>
    <row r="121" spans="1:13" x14ac:dyDescent="0.3">
      <c r="A121" s="1">
        <f>[1]Gesamt!A121</f>
        <v>9</v>
      </c>
      <c r="B121" s="1">
        <f>[1]Gesamt!B121</f>
        <v>4</v>
      </c>
      <c r="C121" s="1">
        <f>[1]Gesamt!C121</f>
        <v>2</v>
      </c>
      <c r="D121" s="1" t="str">
        <f>[1]Gesamt!D121</f>
        <v>HE2004</v>
      </c>
      <c r="E121" s="1">
        <f>[1]Gesamt!E121</f>
        <v>6</v>
      </c>
      <c r="F121" s="1" t="str">
        <f>[1]Gesamt!F121</f>
        <v>Cephalobidae</v>
      </c>
      <c r="G121" s="1" t="str">
        <f>[1]Gesamt!G121</f>
        <v>juvenile</v>
      </c>
      <c r="H121" s="1" t="str">
        <f>[1]Gesamt!H121</f>
        <v>bacterivore</v>
      </c>
      <c r="I121" s="1">
        <f>[1]Gesamt!I121</f>
        <v>0</v>
      </c>
      <c r="J121" s="1">
        <f>[1]Gesamt!J121</f>
        <v>0</v>
      </c>
      <c r="K121" s="1">
        <f>VLOOKUP($F121,Mastertable_FT!$C$5:$D$34,2,FALSE)</f>
        <v>3</v>
      </c>
      <c r="L121" s="1">
        <f>VLOOKUP($F121,Mastertable_FT!$C$5:$E$34,3,FALSE)</f>
        <v>2</v>
      </c>
      <c r="M121" s="1" t="str">
        <f>VLOOKUP($F121,Mastertable_FT!$C$5:$F$34,4,FALSE)</f>
        <v>MI</v>
      </c>
    </row>
    <row r="122" spans="1:13" x14ac:dyDescent="0.3">
      <c r="A122" s="1">
        <f>[1]Gesamt!A122</f>
        <v>10</v>
      </c>
      <c r="B122" s="1">
        <f>[1]Gesamt!B122</f>
        <v>4</v>
      </c>
      <c r="C122" s="1">
        <f>[1]Gesamt!C122</f>
        <v>2</v>
      </c>
      <c r="D122" s="1" t="str">
        <f>[1]Gesamt!D122</f>
        <v>HE2004</v>
      </c>
      <c r="E122" s="1">
        <f>[1]Gesamt!E122</f>
        <v>6</v>
      </c>
      <c r="F122" s="1" t="str">
        <f>[1]Gesamt!F122</f>
        <v>Hoplolaimidae</v>
      </c>
      <c r="G122" s="1" t="str">
        <f>[1]Gesamt!G122</f>
        <v>female</v>
      </c>
      <c r="H122" s="1" t="str">
        <f>[1]Gesamt!H122</f>
        <v>herbivore</v>
      </c>
      <c r="I122" s="1">
        <f>[1]Gesamt!I122</f>
        <v>0</v>
      </c>
      <c r="J122" s="1">
        <f>[1]Gesamt!J122</f>
        <v>0</v>
      </c>
      <c r="K122" s="1" t="str">
        <f>VLOOKUP($F122,Mastertable_FT!$C$5:$D$34,2,FALSE)</f>
        <v>1c</v>
      </c>
      <c r="L122" s="1">
        <f>VLOOKUP($F122,Mastertable_FT!$C$5:$E$34,3,FALSE)</f>
        <v>3</v>
      </c>
      <c r="M122" s="1" t="str">
        <f>VLOOKUP($F122,Mastertable_FT!$C$5:$F$34,4,FALSE)</f>
        <v>PPI</v>
      </c>
    </row>
    <row r="123" spans="1:13" x14ac:dyDescent="0.3">
      <c r="A123" s="1">
        <f>[1]Gesamt!A123</f>
        <v>11</v>
      </c>
      <c r="B123" s="1">
        <f>[1]Gesamt!B123</f>
        <v>4</v>
      </c>
      <c r="C123" s="1">
        <f>[1]Gesamt!C123</f>
        <v>2</v>
      </c>
      <c r="D123" s="1" t="str">
        <f>[1]Gesamt!D123</f>
        <v>HE2004</v>
      </c>
      <c r="E123" s="1">
        <f>[1]Gesamt!E123</f>
        <v>6</v>
      </c>
      <c r="F123" s="1" t="str">
        <f>[1]Gesamt!F123</f>
        <v>Hoplolaimidae</v>
      </c>
      <c r="G123" s="1" t="str">
        <f>[1]Gesamt!G123</f>
        <v>juvenile</v>
      </c>
      <c r="H123" s="1" t="str">
        <f>[1]Gesamt!H123</f>
        <v>herbivore</v>
      </c>
      <c r="I123" s="1">
        <f>[1]Gesamt!I123</f>
        <v>0</v>
      </c>
      <c r="J123" s="1">
        <f>[1]Gesamt!J123</f>
        <v>0</v>
      </c>
      <c r="K123" s="1" t="str">
        <f>VLOOKUP($F123,Mastertable_FT!$C$5:$D$34,2,FALSE)</f>
        <v>1c</v>
      </c>
      <c r="L123" s="1">
        <f>VLOOKUP($F123,Mastertable_FT!$C$5:$E$34,3,FALSE)</f>
        <v>3</v>
      </c>
      <c r="M123" s="1" t="str">
        <f>VLOOKUP($F123,Mastertable_FT!$C$5:$F$34,4,FALSE)</f>
        <v>PPI</v>
      </c>
    </row>
    <row r="124" spans="1:13" x14ac:dyDescent="0.3">
      <c r="A124" s="1">
        <f>[1]Gesamt!A124</f>
        <v>12</v>
      </c>
      <c r="B124" s="1">
        <f>[1]Gesamt!B124</f>
        <v>4</v>
      </c>
      <c r="C124" s="1">
        <f>[1]Gesamt!C124</f>
        <v>2</v>
      </c>
      <c r="D124" s="1" t="str">
        <f>[1]Gesamt!D124</f>
        <v>HE2004</v>
      </c>
      <c r="E124" s="1">
        <f>[1]Gesamt!E124</f>
        <v>6</v>
      </c>
      <c r="F124" s="1" t="str">
        <f>[1]Gesamt!F124</f>
        <v>Hoplolaimidae</v>
      </c>
      <c r="G124" s="1" t="str">
        <f>[1]Gesamt!G124</f>
        <v>female</v>
      </c>
      <c r="H124" s="1" t="str">
        <f>[1]Gesamt!H124</f>
        <v>herbivore</v>
      </c>
      <c r="I124" s="1">
        <f>[1]Gesamt!I124</f>
        <v>0</v>
      </c>
      <c r="J124" s="1">
        <f>[1]Gesamt!J124</f>
        <v>0</v>
      </c>
      <c r="K124" s="1" t="str">
        <f>VLOOKUP($F124,Mastertable_FT!$C$5:$D$34,2,FALSE)</f>
        <v>1c</v>
      </c>
      <c r="L124" s="1">
        <f>VLOOKUP($F124,Mastertable_FT!$C$5:$E$34,3,FALSE)</f>
        <v>3</v>
      </c>
      <c r="M124" s="1" t="str">
        <f>VLOOKUP($F124,Mastertable_FT!$C$5:$F$34,4,FALSE)</f>
        <v>PPI</v>
      </c>
    </row>
    <row r="125" spans="1:13" x14ac:dyDescent="0.3">
      <c r="A125" s="1">
        <f>[1]Gesamt!A125</f>
        <v>13</v>
      </c>
      <c r="B125" s="1">
        <f>[1]Gesamt!B125</f>
        <v>4</v>
      </c>
      <c r="C125" s="1">
        <f>[1]Gesamt!C125</f>
        <v>2</v>
      </c>
      <c r="D125" s="1" t="str">
        <f>[1]Gesamt!D125</f>
        <v>HE2004</v>
      </c>
      <c r="E125" s="1">
        <f>[1]Gesamt!E125</f>
        <v>6</v>
      </c>
      <c r="F125" s="1" t="str">
        <f>[1]Gesamt!F125</f>
        <v>Hoplolaimidae</v>
      </c>
      <c r="G125" s="1" t="str">
        <f>[1]Gesamt!G125</f>
        <v>female</v>
      </c>
      <c r="H125" s="1" t="str">
        <f>[1]Gesamt!H125</f>
        <v>herbivore</v>
      </c>
      <c r="I125" s="1">
        <f>[1]Gesamt!I125</f>
        <v>0</v>
      </c>
      <c r="J125" s="1">
        <f>[1]Gesamt!J125</f>
        <v>0</v>
      </c>
      <c r="K125" s="1" t="str">
        <f>VLOOKUP($F125,Mastertable_FT!$C$5:$D$34,2,FALSE)</f>
        <v>1c</v>
      </c>
      <c r="L125" s="1">
        <f>VLOOKUP($F125,Mastertable_FT!$C$5:$E$34,3,FALSE)</f>
        <v>3</v>
      </c>
      <c r="M125" s="1" t="str">
        <f>VLOOKUP($F125,Mastertable_FT!$C$5:$F$34,4,FALSE)</f>
        <v>PPI</v>
      </c>
    </row>
    <row r="126" spans="1:13" x14ac:dyDescent="0.3">
      <c r="A126" s="1">
        <f>[1]Gesamt!A126</f>
        <v>14</v>
      </c>
      <c r="B126" s="1">
        <f>[1]Gesamt!B126</f>
        <v>4</v>
      </c>
      <c r="C126" s="1">
        <f>[1]Gesamt!C126</f>
        <v>2</v>
      </c>
      <c r="D126" s="1" t="str">
        <f>[1]Gesamt!D126</f>
        <v>HE2004</v>
      </c>
      <c r="E126" s="1">
        <f>[1]Gesamt!E126</f>
        <v>6</v>
      </c>
      <c r="F126" s="1" t="str">
        <f>[1]Gesamt!F126</f>
        <v>Hoplolaimidae</v>
      </c>
      <c r="G126" s="1" t="str">
        <f>[1]Gesamt!G126</f>
        <v>male</v>
      </c>
      <c r="H126" s="1" t="str">
        <f>[1]Gesamt!H126</f>
        <v>herbivore</v>
      </c>
      <c r="I126" s="1">
        <f>[1]Gesamt!I126</f>
        <v>0</v>
      </c>
      <c r="J126" s="1">
        <f>[1]Gesamt!J126</f>
        <v>0</v>
      </c>
      <c r="K126" s="1" t="str">
        <f>VLOOKUP($F126,Mastertable_FT!$C$5:$D$34,2,FALSE)</f>
        <v>1c</v>
      </c>
      <c r="L126" s="1">
        <f>VLOOKUP($F126,Mastertable_FT!$C$5:$E$34,3,FALSE)</f>
        <v>3</v>
      </c>
      <c r="M126" s="1" t="str">
        <f>VLOOKUP($F126,Mastertable_FT!$C$5:$F$34,4,FALSE)</f>
        <v>PPI</v>
      </c>
    </row>
    <row r="127" spans="1:13" x14ac:dyDescent="0.3">
      <c r="A127" s="1">
        <f>[1]Gesamt!A127</f>
        <v>15</v>
      </c>
      <c r="B127" s="1">
        <f>[1]Gesamt!B127</f>
        <v>4</v>
      </c>
      <c r="C127" s="1">
        <f>[1]Gesamt!C127</f>
        <v>2</v>
      </c>
      <c r="D127" s="1" t="str">
        <f>[1]Gesamt!D127</f>
        <v>HE2004</v>
      </c>
      <c r="E127" s="1">
        <f>[1]Gesamt!E127</f>
        <v>6</v>
      </c>
      <c r="F127" s="1" t="str">
        <f>[1]Gesamt!F127</f>
        <v>Hoplolaimidae</v>
      </c>
      <c r="G127" s="1" t="str">
        <f>[1]Gesamt!G127</f>
        <v>female</v>
      </c>
      <c r="H127" s="1" t="str">
        <f>[1]Gesamt!H127</f>
        <v>herbivore</v>
      </c>
      <c r="I127" s="1">
        <f>[1]Gesamt!I127</f>
        <v>0</v>
      </c>
      <c r="J127" s="1">
        <f>[1]Gesamt!J127</f>
        <v>0</v>
      </c>
      <c r="K127" s="1" t="str">
        <f>VLOOKUP($F127,Mastertable_FT!$C$5:$D$34,2,FALSE)</f>
        <v>1c</v>
      </c>
      <c r="L127" s="1">
        <f>VLOOKUP($F127,Mastertable_FT!$C$5:$E$34,3,FALSE)</f>
        <v>3</v>
      </c>
      <c r="M127" s="1" t="str">
        <f>VLOOKUP($F127,Mastertable_FT!$C$5:$F$34,4,FALSE)</f>
        <v>PPI</v>
      </c>
    </row>
    <row r="128" spans="1:13" x14ac:dyDescent="0.3">
      <c r="A128" s="1">
        <f>[1]Gesamt!A128</f>
        <v>16</v>
      </c>
      <c r="B128" s="1">
        <f>[1]Gesamt!B128</f>
        <v>4</v>
      </c>
      <c r="C128" s="1">
        <f>[1]Gesamt!C128</f>
        <v>2</v>
      </c>
      <c r="D128" s="1" t="str">
        <f>[1]Gesamt!D128</f>
        <v>HE2004</v>
      </c>
      <c r="E128" s="1">
        <f>[1]Gesamt!E128</f>
        <v>6</v>
      </c>
      <c r="F128" s="1" t="str">
        <f>[1]Gesamt!F128</f>
        <v>Hoplolaimidae</v>
      </c>
      <c r="G128" s="1" t="str">
        <f>[1]Gesamt!G128</f>
        <v>female</v>
      </c>
      <c r="H128" s="1" t="str">
        <f>[1]Gesamt!H128</f>
        <v>herbivore</v>
      </c>
      <c r="I128" s="1">
        <f>[1]Gesamt!I128</f>
        <v>0</v>
      </c>
      <c r="J128" s="1">
        <f>[1]Gesamt!J128</f>
        <v>0</v>
      </c>
      <c r="K128" s="1" t="str">
        <f>VLOOKUP($F128,Mastertable_FT!$C$5:$D$34,2,FALSE)</f>
        <v>1c</v>
      </c>
      <c r="L128" s="1">
        <f>VLOOKUP($F128,Mastertable_FT!$C$5:$E$34,3,FALSE)</f>
        <v>3</v>
      </c>
      <c r="M128" s="1" t="str">
        <f>VLOOKUP($F128,Mastertable_FT!$C$5:$F$34,4,FALSE)</f>
        <v>PPI</v>
      </c>
    </row>
    <row r="129" spans="1:13" x14ac:dyDescent="0.3">
      <c r="A129" s="1">
        <f>[1]Gesamt!A129</f>
        <v>17</v>
      </c>
      <c r="B129" s="1">
        <f>[1]Gesamt!B129</f>
        <v>4</v>
      </c>
      <c r="C129" s="1">
        <f>[1]Gesamt!C129</f>
        <v>2</v>
      </c>
      <c r="D129" s="1" t="str">
        <f>[1]Gesamt!D129</f>
        <v>HE2004</v>
      </c>
      <c r="E129" s="1">
        <f>[1]Gesamt!E129</f>
        <v>6</v>
      </c>
      <c r="F129" s="1" t="str">
        <f>[1]Gesamt!F129</f>
        <v>Hoplolaimidae</v>
      </c>
      <c r="G129" s="1" t="str">
        <f>[1]Gesamt!G129</f>
        <v>juvenile</v>
      </c>
      <c r="H129" s="1" t="str">
        <f>[1]Gesamt!H129</f>
        <v>herbivore</v>
      </c>
      <c r="I129" s="1">
        <f>[1]Gesamt!I129</f>
        <v>0</v>
      </c>
      <c r="J129" s="1">
        <f>[1]Gesamt!J129</f>
        <v>0</v>
      </c>
      <c r="K129" s="1" t="str">
        <f>VLOOKUP($F129,Mastertable_FT!$C$5:$D$34,2,FALSE)</f>
        <v>1c</v>
      </c>
      <c r="L129" s="1">
        <f>VLOOKUP($F129,Mastertable_FT!$C$5:$E$34,3,FALSE)</f>
        <v>3</v>
      </c>
      <c r="M129" s="1" t="str">
        <f>VLOOKUP($F129,Mastertable_FT!$C$5:$F$34,4,FALSE)</f>
        <v>PPI</v>
      </c>
    </row>
    <row r="130" spans="1:13" x14ac:dyDescent="0.3">
      <c r="A130" s="1">
        <f>[1]Gesamt!A130</f>
        <v>18</v>
      </c>
      <c r="B130" s="1">
        <f>[1]Gesamt!B130</f>
        <v>4</v>
      </c>
      <c r="C130" s="1">
        <f>[1]Gesamt!C130</f>
        <v>2</v>
      </c>
      <c r="D130" s="1" t="str">
        <f>[1]Gesamt!D130</f>
        <v>HE2004</v>
      </c>
      <c r="E130" s="1">
        <f>[1]Gesamt!E130</f>
        <v>6</v>
      </c>
      <c r="F130" s="1" t="str">
        <f>[1]Gesamt!F130</f>
        <v>Hoplolaimidae</v>
      </c>
      <c r="G130" s="1" t="str">
        <f>[1]Gesamt!G130</f>
        <v>female</v>
      </c>
      <c r="H130" s="1" t="str">
        <f>[1]Gesamt!H130</f>
        <v>herbivore</v>
      </c>
      <c r="I130" s="1">
        <f>[1]Gesamt!I130</f>
        <v>0</v>
      </c>
      <c r="J130" s="1">
        <f>[1]Gesamt!J130</f>
        <v>0</v>
      </c>
      <c r="K130" s="1" t="str">
        <f>VLOOKUP($F130,Mastertable_FT!$C$5:$D$34,2,FALSE)</f>
        <v>1c</v>
      </c>
      <c r="L130" s="1">
        <f>VLOOKUP($F130,Mastertable_FT!$C$5:$E$34,3,FALSE)</f>
        <v>3</v>
      </c>
      <c r="M130" s="1" t="str">
        <f>VLOOKUP($F130,Mastertable_FT!$C$5:$F$34,4,FALSE)</f>
        <v>PPI</v>
      </c>
    </row>
    <row r="131" spans="1:13" x14ac:dyDescent="0.3">
      <c r="A131" s="1">
        <f>[1]Gesamt!A131</f>
        <v>19</v>
      </c>
      <c r="B131" s="1">
        <f>[1]Gesamt!B131</f>
        <v>4</v>
      </c>
      <c r="C131" s="1">
        <f>[1]Gesamt!C131</f>
        <v>2</v>
      </c>
      <c r="D131" s="1" t="str">
        <f>[1]Gesamt!D131</f>
        <v>HE2004</v>
      </c>
      <c r="E131" s="1">
        <f>[1]Gesamt!E131</f>
        <v>6</v>
      </c>
      <c r="F131" s="1" t="str">
        <f>[1]Gesamt!F131</f>
        <v>Plectidae</v>
      </c>
      <c r="G131" s="1" t="str">
        <f>[1]Gesamt!G131</f>
        <v>male</v>
      </c>
      <c r="H131" s="1" t="str">
        <f>[1]Gesamt!H131</f>
        <v>bacterivore</v>
      </c>
      <c r="I131" s="1">
        <f>[1]Gesamt!I131</f>
        <v>0</v>
      </c>
      <c r="J131" s="1">
        <f>[1]Gesamt!J131</f>
        <v>0</v>
      </c>
      <c r="K131" s="1">
        <f>VLOOKUP($F131,Mastertable_FT!$C$5:$D$34,2,FALSE)</f>
        <v>3</v>
      </c>
      <c r="L131" s="1">
        <f>VLOOKUP($F131,Mastertable_FT!$C$5:$E$34,3,FALSE)</f>
        <v>2</v>
      </c>
      <c r="M131" s="1" t="str">
        <f>VLOOKUP($F131,Mastertable_FT!$C$5:$F$34,4,FALSE)</f>
        <v>MI</v>
      </c>
    </row>
    <row r="132" spans="1:13" x14ac:dyDescent="0.3">
      <c r="A132" s="1">
        <f>[1]Gesamt!A132</f>
        <v>20</v>
      </c>
      <c r="B132" s="1">
        <f>[1]Gesamt!B132</f>
        <v>4</v>
      </c>
      <c r="C132" s="1">
        <f>[1]Gesamt!C132</f>
        <v>2</v>
      </c>
      <c r="D132" s="1" t="str">
        <f>[1]Gesamt!D132</f>
        <v>HE2004</v>
      </c>
      <c r="E132" s="1">
        <f>[1]Gesamt!E132</f>
        <v>6</v>
      </c>
      <c r="F132" s="1" t="str">
        <f>[1]Gesamt!F132</f>
        <v>Cephalobidae</v>
      </c>
      <c r="G132" s="1" t="str">
        <f>[1]Gesamt!G132</f>
        <v>juvenile</v>
      </c>
      <c r="H132" s="1" t="str">
        <f>[1]Gesamt!H132</f>
        <v>bacterivore</v>
      </c>
      <c r="I132" s="1">
        <f>[1]Gesamt!I132</f>
        <v>0</v>
      </c>
      <c r="J132" s="1">
        <f>[1]Gesamt!J132</f>
        <v>0</v>
      </c>
      <c r="K132" s="1">
        <f>VLOOKUP($F132,Mastertable_FT!$C$5:$D$34,2,FALSE)</f>
        <v>3</v>
      </c>
      <c r="L132" s="1">
        <f>VLOOKUP($F132,Mastertable_FT!$C$5:$E$34,3,FALSE)</f>
        <v>2</v>
      </c>
      <c r="M132" s="1" t="str">
        <f>VLOOKUP($F132,Mastertable_FT!$C$5:$F$34,4,FALSE)</f>
        <v>MI</v>
      </c>
    </row>
    <row r="133" spans="1:13" x14ac:dyDescent="0.3">
      <c r="A133" s="1">
        <f>[1]Gesamt!A133</f>
        <v>21</v>
      </c>
      <c r="B133" s="1">
        <f>[1]Gesamt!B133</f>
        <v>4</v>
      </c>
      <c r="C133" s="1">
        <f>[1]Gesamt!C133</f>
        <v>2</v>
      </c>
      <c r="D133" s="1" t="str">
        <f>[1]Gesamt!D133</f>
        <v>HE2004</v>
      </c>
      <c r="E133" s="1">
        <f>[1]Gesamt!E133</f>
        <v>6</v>
      </c>
      <c r="F133" s="1" t="str">
        <f>[1]Gesamt!F133</f>
        <v>Hoplolaimidae</v>
      </c>
      <c r="G133" s="1" t="str">
        <f>[1]Gesamt!G133</f>
        <v>female</v>
      </c>
      <c r="H133" s="1" t="str">
        <f>[1]Gesamt!H133</f>
        <v>herbivore</v>
      </c>
      <c r="I133" s="1">
        <f>[1]Gesamt!I133</f>
        <v>0</v>
      </c>
      <c r="J133" s="1">
        <f>[1]Gesamt!J133</f>
        <v>0</v>
      </c>
      <c r="K133" s="1" t="str">
        <f>VLOOKUP($F133,Mastertable_FT!$C$5:$D$34,2,FALSE)</f>
        <v>1c</v>
      </c>
      <c r="L133" s="1">
        <f>VLOOKUP($F133,Mastertable_FT!$C$5:$E$34,3,FALSE)</f>
        <v>3</v>
      </c>
      <c r="M133" s="1" t="str">
        <f>VLOOKUP($F133,Mastertable_FT!$C$5:$F$34,4,FALSE)</f>
        <v>PPI</v>
      </c>
    </row>
    <row r="134" spans="1:13" x14ac:dyDescent="0.3">
      <c r="A134" s="1">
        <f>[1]Gesamt!A134</f>
        <v>22</v>
      </c>
      <c r="B134" s="1">
        <f>[1]Gesamt!B134</f>
        <v>4</v>
      </c>
      <c r="C134" s="1">
        <f>[1]Gesamt!C134</f>
        <v>2</v>
      </c>
      <c r="D134" s="1" t="str">
        <f>[1]Gesamt!D134</f>
        <v>HE2004</v>
      </c>
      <c r="E134" s="1">
        <f>[1]Gesamt!E134</f>
        <v>6</v>
      </c>
      <c r="F134" s="1" t="str">
        <f>[1]Gesamt!F134</f>
        <v>Hoplolaimidae</v>
      </c>
      <c r="G134" s="1" t="str">
        <f>[1]Gesamt!G134</f>
        <v>female</v>
      </c>
      <c r="H134" s="1" t="str">
        <f>[1]Gesamt!H134</f>
        <v>herbivore</v>
      </c>
      <c r="I134" s="1">
        <f>[1]Gesamt!I134</f>
        <v>0</v>
      </c>
      <c r="J134" s="1">
        <f>[1]Gesamt!J134</f>
        <v>0</v>
      </c>
      <c r="K134" s="1" t="str">
        <f>VLOOKUP($F134,Mastertable_FT!$C$5:$D$34,2,FALSE)</f>
        <v>1c</v>
      </c>
      <c r="L134" s="1">
        <f>VLOOKUP($F134,Mastertable_FT!$C$5:$E$34,3,FALSE)</f>
        <v>3</v>
      </c>
      <c r="M134" s="1" t="str">
        <f>VLOOKUP($F134,Mastertable_FT!$C$5:$F$34,4,FALSE)</f>
        <v>PPI</v>
      </c>
    </row>
    <row r="135" spans="1:13" x14ac:dyDescent="0.3">
      <c r="A135" s="1">
        <f>[1]Gesamt!A135</f>
        <v>23</v>
      </c>
      <c r="B135" s="1">
        <f>[1]Gesamt!B135</f>
        <v>4</v>
      </c>
      <c r="C135" s="1">
        <f>[1]Gesamt!C135</f>
        <v>2</v>
      </c>
      <c r="D135" s="1" t="str">
        <f>[1]Gesamt!D135</f>
        <v>HE2004</v>
      </c>
      <c r="E135" s="1">
        <f>[1]Gesamt!E135</f>
        <v>6</v>
      </c>
      <c r="F135" s="1" t="str">
        <f>[1]Gesamt!F135</f>
        <v>Hoplolaimidae</v>
      </c>
      <c r="G135" s="1" t="str">
        <f>[1]Gesamt!G135</f>
        <v>female</v>
      </c>
      <c r="H135" s="1" t="str">
        <f>[1]Gesamt!H135</f>
        <v>herbivore</v>
      </c>
      <c r="I135" s="1">
        <f>[1]Gesamt!I135</f>
        <v>0</v>
      </c>
      <c r="J135" s="1">
        <f>[1]Gesamt!J135</f>
        <v>0</v>
      </c>
      <c r="K135" s="1" t="str">
        <f>VLOOKUP($F135,Mastertable_FT!$C$5:$D$34,2,FALSE)</f>
        <v>1c</v>
      </c>
      <c r="L135" s="1">
        <f>VLOOKUP($F135,Mastertable_FT!$C$5:$E$34,3,FALSE)</f>
        <v>3</v>
      </c>
      <c r="M135" s="1" t="str">
        <f>VLOOKUP($F135,Mastertable_FT!$C$5:$F$34,4,FALSE)</f>
        <v>PPI</v>
      </c>
    </row>
    <row r="136" spans="1:13" x14ac:dyDescent="0.3">
      <c r="A136" s="1">
        <f>[1]Gesamt!A136</f>
        <v>24</v>
      </c>
      <c r="B136" s="1">
        <f>[1]Gesamt!B136</f>
        <v>4</v>
      </c>
      <c r="C136" s="1">
        <f>[1]Gesamt!C136</f>
        <v>2</v>
      </c>
      <c r="D136" s="1" t="str">
        <f>[1]Gesamt!D136</f>
        <v>HE2004</v>
      </c>
      <c r="E136" s="1">
        <f>[1]Gesamt!E136</f>
        <v>6</v>
      </c>
      <c r="F136" s="1" t="str">
        <f>[1]Gesamt!F136</f>
        <v>Rhabditidae</v>
      </c>
      <c r="G136" s="1" t="str">
        <f>[1]Gesamt!G136</f>
        <v>juvenile</v>
      </c>
      <c r="H136" s="1" t="str">
        <f>[1]Gesamt!H136</f>
        <v>bacterivore</v>
      </c>
      <c r="I136" s="1">
        <f>[1]Gesamt!I136</f>
        <v>0</v>
      </c>
      <c r="J136" s="1">
        <f>[1]Gesamt!J136</f>
        <v>0</v>
      </c>
      <c r="K136" s="1">
        <f>VLOOKUP($F136,Mastertable_FT!$C$5:$D$34,2,FALSE)</f>
        <v>3</v>
      </c>
      <c r="L136" s="1">
        <f>VLOOKUP($F136,Mastertable_FT!$C$5:$E$34,3,FALSE)</f>
        <v>1</v>
      </c>
      <c r="M136" s="1" t="str">
        <f>VLOOKUP($F136,Mastertable_FT!$C$5:$F$34,4,FALSE)</f>
        <v>MI</v>
      </c>
    </row>
    <row r="137" spans="1:13" x14ac:dyDescent="0.3">
      <c r="A137" s="1">
        <f>[1]Gesamt!A137</f>
        <v>25</v>
      </c>
      <c r="B137" s="1">
        <f>[1]Gesamt!B137</f>
        <v>4</v>
      </c>
      <c r="C137" s="1">
        <f>[1]Gesamt!C137</f>
        <v>2</v>
      </c>
      <c r="D137" s="1" t="str">
        <f>[1]Gesamt!D137</f>
        <v>HE2004</v>
      </c>
      <c r="E137" s="1">
        <f>[1]Gesamt!E137</f>
        <v>6</v>
      </c>
      <c r="F137" s="1" t="str">
        <f>[1]Gesamt!F137</f>
        <v>Hoplolaimidae</v>
      </c>
      <c r="G137" s="1" t="str">
        <f>[1]Gesamt!G137</f>
        <v>female</v>
      </c>
      <c r="H137" s="1" t="str">
        <f>[1]Gesamt!H137</f>
        <v>herbivore</v>
      </c>
      <c r="I137" s="1">
        <f>[1]Gesamt!I137</f>
        <v>0</v>
      </c>
      <c r="J137" s="1">
        <f>[1]Gesamt!J137</f>
        <v>0</v>
      </c>
      <c r="K137" s="1" t="str">
        <f>VLOOKUP($F137,Mastertable_FT!$C$5:$D$34,2,FALSE)</f>
        <v>1c</v>
      </c>
      <c r="L137" s="1">
        <f>VLOOKUP($F137,Mastertable_FT!$C$5:$E$34,3,FALSE)</f>
        <v>3</v>
      </c>
      <c r="M137" s="1" t="str">
        <f>VLOOKUP($F137,Mastertable_FT!$C$5:$F$34,4,FALSE)</f>
        <v>PPI</v>
      </c>
    </row>
    <row r="138" spans="1:13" x14ac:dyDescent="0.3">
      <c r="A138" s="1">
        <f>[1]Gesamt!A138</f>
        <v>26</v>
      </c>
      <c r="B138" s="1">
        <f>[1]Gesamt!B138</f>
        <v>4</v>
      </c>
      <c r="C138" s="1">
        <f>[1]Gesamt!C138</f>
        <v>2</v>
      </c>
      <c r="D138" s="1" t="str">
        <f>[1]Gesamt!D138</f>
        <v>HE2004</v>
      </c>
      <c r="E138" s="1">
        <f>[1]Gesamt!E138</f>
        <v>6</v>
      </c>
      <c r="F138" s="1" t="str">
        <f>[1]Gesamt!F138</f>
        <v>Tylenchidae</v>
      </c>
      <c r="G138" s="1" t="str">
        <f>[1]Gesamt!G138</f>
        <v>juvenile</v>
      </c>
      <c r="H138" s="1" t="str">
        <f>[1]Gesamt!H138</f>
        <v>herbivore</v>
      </c>
      <c r="I138" s="1">
        <f>[1]Gesamt!I138</f>
        <v>0</v>
      </c>
      <c r="J138" s="1">
        <f>[1]Gesamt!J138</f>
        <v>0</v>
      </c>
      <c r="K138" s="1" t="str">
        <f>VLOOKUP($F138,Mastertable_FT!$C$5:$D$34,2,FALSE)</f>
        <v>1e</v>
      </c>
      <c r="L138" s="1">
        <f>VLOOKUP($F138,Mastertable_FT!$C$5:$E$34,3,FALSE)</f>
        <v>2</v>
      </c>
      <c r="M138" s="1" t="str">
        <f>VLOOKUP($F138,Mastertable_FT!$C$5:$F$34,4,FALSE)</f>
        <v>PPI</v>
      </c>
    </row>
    <row r="139" spans="1:13" x14ac:dyDescent="0.3">
      <c r="A139" s="1">
        <f>[1]Gesamt!A139</f>
        <v>27</v>
      </c>
      <c r="B139" s="1">
        <f>[1]Gesamt!B139</f>
        <v>4</v>
      </c>
      <c r="C139" s="1">
        <f>[1]Gesamt!C139</f>
        <v>2</v>
      </c>
      <c r="D139" s="1" t="str">
        <f>[1]Gesamt!D139</f>
        <v>HE2004</v>
      </c>
      <c r="E139" s="1">
        <f>[1]Gesamt!E139</f>
        <v>6</v>
      </c>
      <c r="F139" s="1" t="str">
        <f>[1]Gesamt!F139</f>
        <v>Hoplolaimidae</v>
      </c>
      <c r="G139" s="1" t="str">
        <f>[1]Gesamt!G139</f>
        <v>female</v>
      </c>
      <c r="H139" s="1" t="str">
        <f>[1]Gesamt!H139</f>
        <v>herbivore</v>
      </c>
      <c r="I139" s="1">
        <f>[1]Gesamt!I139</f>
        <v>0</v>
      </c>
      <c r="J139" s="1">
        <f>[1]Gesamt!J139</f>
        <v>0</v>
      </c>
      <c r="K139" s="1" t="str">
        <f>VLOOKUP($F139,Mastertable_FT!$C$5:$D$34,2,FALSE)</f>
        <v>1c</v>
      </c>
      <c r="L139" s="1">
        <f>VLOOKUP($F139,Mastertable_FT!$C$5:$E$34,3,FALSE)</f>
        <v>3</v>
      </c>
      <c r="M139" s="1" t="str">
        <f>VLOOKUP($F139,Mastertable_FT!$C$5:$F$34,4,FALSE)</f>
        <v>PPI</v>
      </c>
    </row>
    <row r="140" spans="1:13" x14ac:dyDescent="0.3">
      <c r="A140" s="1">
        <f>[1]Gesamt!A140</f>
        <v>28</v>
      </c>
      <c r="B140" s="1">
        <f>[1]Gesamt!B140</f>
        <v>4</v>
      </c>
      <c r="C140" s="1">
        <f>[1]Gesamt!C140</f>
        <v>2</v>
      </c>
      <c r="D140" s="1" t="str">
        <f>[1]Gesamt!D140</f>
        <v>HE2004</v>
      </c>
      <c r="E140" s="1">
        <f>[1]Gesamt!E140</f>
        <v>6</v>
      </c>
      <c r="F140" s="1" t="str">
        <f>[1]Gesamt!F140</f>
        <v>Rhabditidae</v>
      </c>
      <c r="G140" s="1" t="str">
        <f>[1]Gesamt!G140</f>
        <v>female</v>
      </c>
      <c r="H140" s="1" t="str">
        <f>[1]Gesamt!H140</f>
        <v>bacterivore</v>
      </c>
      <c r="I140" s="1">
        <f>[1]Gesamt!I140</f>
        <v>0</v>
      </c>
      <c r="J140" s="1" t="str">
        <f>[1]Gesamt!J140</f>
        <v>??</v>
      </c>
      <c r="K140" s="1">
        <f>VLOOKUP($F140,Mastertable_FT!$C$5:$D$34,2,FALSE)</f>
        <v>3</v>
      </c>
      <c r="L140" s="1">
        <f>VLOOKUP($F140,Mastertable_FT!$C$5:$E$34,3,FALSE)</f>
        <v>1</v>
      </c>
      <c r="M140" s="1" t="str">
        <f>VLOOKUP($F140,Mastertable_FT!$C$5:$F$34,4,FALSE)</f>
        <v>MI</v>
      </c>
    </row>
    <row r="141" spans="1:13" x14ac:dyDescent="0.3">
      <c r="A141" s="1">
        <f>[1]Gesamt!A141</f>
        <v>29</v>
      </c>
      <c r="B141" s="1">
        <f>[1]Gesamt!B141</f>
        <v>4</v>
      </c>
      <c r="C141" s="1">
        <f>[1]Gesamt!C141</f>
        <v>2</v>
      </c>
      <c r="D141" s="1" t="str">
        <f>[1]Gesamt!D141</f>
        <v>HE2004</v>
      </c>
      <c r="E141" s="1">
        <f>[1]Gesamt!E141</f>
        <v>6</v>
      </c>
      <c r="F141" s="1" t="str">
        <f>[1]Gesamt!F141</f>
        <v>Hoplolaimidae</v>
      </c>
      <c r="G141" s="1" t="str">
        <f>[1]Gesamt!G141</f>
        <v>female</v>
      </c>
      <c r="H141" s="1" t="str">
        <f>[1]Gesamt!H141</f>
        <v>herbivore</v>
      </c>
      <c r="I141" s="1">
        <f>[1]Gesamt!I141</f>
        <v>0</v>
      </c>
      <c r="J141" s="1">
        <f>[1]Gesamt!J141</f>
        <v>0</v>
      </c>
      <c r="K141" s="1" t="str">
        <f>VLOOKUP($F141,Mastertable_FT!$C$5:$D$34,2,FALSE)</f>
        <v>1c</v>
      </c>
      <c r="L141" s="1">
        <f>VLOOKUP($F141,Mastertable_FT!$C$5:$E$34,3,FALSE)</f>
        <v>3</v>
      </c>
      <c r="M141" s="1" t="str">
        <f>VLOOKUP($F141,Mastertable_FT!$C$5:$F$34,4,FALSE)</f>
        <v>PPI</v>
      </c>
    </row>
    <row r="142" spans="1:13" x14ac:dyDescent="0.3">
      <c r="A142" s="1">
        <f>[1]Gesamt!A142</f>
        <v>30</v>
      </c>
      <c r="B142" s="1">
        <f>[1]Gesamt!B142</f>
        <v>4</v>
      </c>
      <c r="C142" s="1">
        <f>[1]Gesamt!C142</f>
        <v>2</v>
      </c>
      <c r="D142" s="1" t="str">
        <f>[1]Gesamt!D142</f>
        <v>HE2004</v>
      </c>
      <c r="E142" s="1">
        <f>[1]Gesamt!E142</f>
        <v>6</v>
      </c>
      <c r="F142" s="1" t="str">
        <f>[1]Gesamt!F142</f>
        <v>Hoplolaimidae</v>
      </c>
      <c r="G142" s="1" t="str">
        <f>[1]Gesamt!G142</f>
        <v>female</v>
      </c>
      <c r="H142" s="1" t="str">
        <f>[1]Gesamt!H142</f>
        <v>herbivore</v>
      </c>
      <c r="I142" s="1">
        <f>[1]Gesamt!I142</f>
        <v>0</v>
      </c>
      <c r="J142" s="1">
        <f>[1]Gesamt!J142</f>
        <v>0</v>
      </c>
      <c r="K142" s="1" t="str">
        <f>VLOOKUP($F142,Mastertable_FT!$C$5:$D$34,2,FALSE)</f>
        <v>1c</v>
      </c>
      <c r="L142" s="1">
        <f>VLOOKUP($F142,Mastertable_FT!$C$5:$E$34,3,FALSE)</f>
        <v>3</v>
      </c>
      <c r="M142" s="1" t="str">
        <f>VLOOKUP($F142,Mastertable_FT!$C$5:$F$34,4,FALSE)</f>
        <v>PPI</v>
      </c>
    </row>
    <row r="143" spans="1:13" x14ac:dyDescent="0.3">
      <c r="A143" s="1">
        <f>[1]Gesamt!A143</f>
        <v>31</v>
      </c>
      <c r="B143" s="1">
        <f>[1]Gesamt!B143</f>
        <v>4</v>
      </c>
      <c r="C143" s="1">
        <f>[1]Gesamt!C143</f>
        <v>2</v>
      </c>
      <c r="D143" s="1" t="str">
        <f>[1]Gesamt!D143</f>
        <v>HE2004</v>
      </c>
      <c r="E143" s="1">
        <f>[1]Gesamt!E143</f>
        <v>6</v>
      </c>
      <c r="F143" s="1" t="str">
        <f>[1]Gesamt!F143</f>
        <v>Hoplolaimidae</v>
      </c>
      <c r="G143" s="1" t="str">
        <f>[1]Gesamt!G143</f>
        <v>female</v>
      </c>
      <c r="H143" s="1" t="str">
        <f>[1]Gesamt!H143</f>
        <v>herbivore</v>
      </c>
      <c r="I143" s="1">
        <f>[1]Gesamt!I143</f>
        <v>0</v>
      </c>
      <c r="J143" s="1">
        <f>[1]Gesamt!J143</f>
        <v>0</v>
      </c>
      <c r="K143" s="1" t="str">
        <f>VLOOKUP($F143,Mastertable_FT!$C$5:$D$34,2,FALSE)</f>
        <v>1c</v>
      </c>
      <c r="L143" s="1">
        <f>VLOOKUP($F143,Mastertable_FT!$C$5:$E$34,3,FALSE)</f>
        <v>3</v>
      </c>
      <c r="M143" s="1" t="str">
        <f>VLOOKUP($F143,Mastertable_FT!$C$5:$F$34,4,FALSE)</f>
        <v>PPI</v>
      </c>
    </row>
    <row r="144" spans="1:13" x14ac:dyDescent="0.3">
      <c r="A144" s="1">
        <f>[1]Gesamt!A144</f>
        <v>32</v>
      </c>
      <c r="B144" s="1">
        <f>[1]Gesamt!B144</f>
        <v>4</v>
      </c>
      <c r="C144" s="1">
        <f>[1]Gesamt!C144</f>
        <v>2</v>
      </c>
      <c r="D144" s="1" t="str">
        <f>[1]Gesamt!D144</f>
        <v>HE2004</v>
      </c>
      <c r="E144" s="1">
        <f>[1]Gesamt!E144</f>
        <v>6</v>
      </c>
      <c r="F144" s="1" t="str">
        <f>[1]Gesamt!F144</f>
        <v>Hoplolaimidae</v>
      </c>
      <c r="G144" s="1" t="str">
        <f>[1]Gesamt!G144</f>
        <v>female</v>
      </c>
      <c r="H144" s="1" t="str">
        <f>[1]Gesamt!H144</f>
        <v>herbivore</v>
      </c>
      <c r="I144" s="1">
        <f>[1]Gesamt!I144</f>
        <v>0</v>
      </c>
      <c r="J144" s="1">
        <f>[1]Gesamt!J144</f>
        <v>0</v>
      </c>
      <c r="K144" s="1" t="str">
        <f>VLOOKUP($F144,Mastertable_FT!$C$5:$D$34,2,FALSE)</f>
        <v>1c</v>
      </c>
      <c r="L144" s="1">
        <f>VLOOKUP($F144,Mastertable_FT!$C$5:$E$34,3,FALSE)</f>
        <v>3</v>
      </c>
      <c r="M144" s="1" t="str">
        <f>VLOOKUP($F144,Mastertable_FT!$C$5:$F$34,4,FALSE)</f>
        <v>PPI</v>
      </c>
    </row>
    <row r="145" spans="1:13" x14ac:dyDescent="0.3">
      <c r="A145" s="1">
        <f>[1]Gesamt!A145</f>
        <v>33</v>
      </c>
      <c r="B145" s="1">
        <f>[1]Gesamt!B145</f>
        <v>4</v>
      </c>
      <c r="C145" s="1">
        <f>[1]Gesamt!C145</f>
        <v>2</v>
      </c>
      <c r="D145" s="1" t="str">
        <f>[1]Gesamt!D145</f>
        <v>HE2004</v>
      </c>
      <c r="E145" s="1">
        <f>[1]Gesamt!E145</f>
        <v>6</v>
      </c>
      <c r="F145" s="1" t="str">
        <f>[1]Gesamt!F145</f>
        <v>Aporcelaimidae</v>
      </c>
      <c r="G145" s="1" t="str">
        <f>[1]Gesamt!G145</f>
        <v>female</v>
      </c>
      <c r="H145" s="1" t="str">
        <f>[1]Gesamt!H145</f>
        <v>omnivore</v>
      </c>
      <c r="I145" s="1">
        <f>[1]Gesamt!I145</f>
        <v>0</v>
      </c>
      <c r="J145" s="1">
        <f>[1]Gesamt!J145</f>
        <v>0</v>
      </c>
      <c r="K145" s="1">
        <f>VLOOKUP($F145,Mastertable_FT!$C$5:$D$34,2,FALSE)</f>
        <v>8</v>
      </c>
      <c r="L145" s="1">
        <f>VLOOKUP($F145,Mastertable_FT!$C$5:$E$34,3,FALSE)</f>
        <v>5</v>
      </c>
      <c r="M145" s="1" t="str">
        <f>VLOOKUP($F145,Mastertable_FT!$C$5:$F$34,4,FALSE)</f>
        <v>MI</v>
      </c>
    </row>
    <row r="146" spans="1:13" x14ac:dyDescent="0.3">
      <c r="A146" s="1">
        <f>[1]Gesamt!A146</f>
        <v>34</v>
      </c>
      <c r="B146" s="1">
        <f>[1]Gesamt!B146</f>
        <v>4</v>
      </c>
      <c r="C146" s="1">
        <f>[1]Gesamt!C146</f>
        <v>2</v>
      </c>
      <c r="D146" s="1" t="str">
        <f>[1]Gesamt!D146</f>
        <v>HE2004</v>
      </c>
      <c r="E146" s="1">
        <f>[1]Gesamt!E146</f>
        <v>6</v>
      </c>
      <c r="F146" s="1" t="str">
        <f>[1]Gesamt!F146</f>
        <v>Cephalobidae</v>
      </c>
      <c r="G146" s="1" t="str">
        <f>[1]Gesamt!G146</f>
        <v>juvenile</v>
      </c>
      <c r="H146" s="1" t="str">
        <f>[1]Gesamt!H146</f>
        <v>bacterivore</v>
      </c>
      <c r="I146" s="1">
        <f>[1]Gesamt!I146</f>
        <v>0</v>
      </c>
      <c r="J146" s="1">
        <f>[1]Gesamt!J146</f>
        <v>0</v>
      </c>
      <c r="K146" s="1">
        <f>VLOOKUP($F146,Mastertable_FT!$C$5:$D$34,2,FALSE)</f>
        <v>3</v>
      </c>
      <c r="L146" s="1">
        <f>VLOOKUP($F146,Mastertable_FT!$C$5:$E$34,3,FALSE)</f>
        <v>2</v>
      </c>
      <c r="M146" s="1" t="str">
        <f>VLOOKUP($F146,Mastertable_FT!$C$5:$F$34,4,FALSE)</f>
        <v>MI</v>
      </c>
    </row>
    <row r="147" spans="1:13" x14ac:dyDescent="0.3">
      <c r="A147" s="1">
        <f>[1]Gesamt!A147</f>
        <v>35</v>
      </c>
      <c r="B147" s="1">
        <f>[1]Gesamt!B147</f>
        <v>4</v>
      </c>
      <c r="C147" s="1">
        <f>[1]Gesamt!C147</f>
        <v>2</v>
      </c>
      <c r="D147" s="1" t="str">
        <f>[1]Gesamt!D147</f>
        <v>HE2004</v>
      </c>
      <c r="E147" s="1">
        <f>[1]Gesamt!E147</f>
        <v>6</v>
      </c>
      <c r="F147" s="1" t="str">
        <f>[1]Gesamt!F147</f>
        <v>Hoplolaimidae</v>
      </c>
      <c r="G147" s="1" t="str">
        <f>[1]Gesamt!G147</f>
        <v>female</v>
      </c>
      <c r="H147" s="1" t="str">
        <f>[1]Gesamt!H147</f>
        <v>herbivore</v>
      </c>
      <c r="I147" s="1">
        <f>[1]Gesamt!I147</f>
        <v>0</v>
      </c>
      <c r="J147" s="1">
        <f>[1]Gesamt!J147</f>
        <v>0</v>
      </c>
      <c r="K147" s="1" t="str">
        <f>VLOOKUP($F147,Mastertable_FT!$C$5:$D$34,2,FALSE)</f>
        <v>1c</v>
      </c>
      <c r="L147" s="1">
        <f>VLOOKUP($F147,Mastertable_FT!$C$5:$E$34,3,FALSE)</f>
        <v>3</v>
      </c>
      <c r="M147" s="1" t="str">
        <f>VLOOKUP($F147,Mastertable_FT!$C$5:$F$34,4,FALSE)</f>
        <v>PPI</v>
      </c>
    </row>
    <row r="148" spans="1:13" x14ac:dyDescent="0.3">
      <c r="A148" s="1">
        <f>[1]Gesamt!A148</f>
        <v>36</v>
      </c>
      <c r="B148" s="1">
        <f>[1]Gesamt!B148</f>
        <v>4</v>
      </c>
      <c r="C148" s="1">
        <f>[1]Gesamt!C148</f>
        <v>2</v>
      </c>
      <c r="D148" s="1" t="str">
        <f>[1]Gesamt!D148</f>
        <v>HE2004</v>
      </c>
      <c r="E148" s="1">
        <f>[1]Gesamt!E148</f>
        <v>6</v>
      </c>
      <c r="F148" s="1" t="str">
        <f>[1]Gesamt!F148</f>
        <v>Hoplolaimidae</v>
      </c>
      <c r="G148" s="1" t="str">
        <f>[1]Gesamt!G148</f>
        <v>male</v>
      </c>
      <c r="H148" s="1" t="str">
        <f>[1]Gesamt!H148</f>
        <v>herbivore</v>
      </c>
      <c r="I148" s="1">
        <f>[1]Gesamt!I148</f>
        <v>0</v>
      </c>
      <c r="J148" s="1">
        <f>[1]Gesamt!J148</f>
        <v>0</v>
      </c>
      <c r="K148" s="1" t="str">
        <f>VLOOKUP($F148,Mastertable_FT!$C$5:$D$34,2,FALSE)</f>
        <v>1c</v>
      </c>
      <c r="L148" s="1">
        <f>VLOOKUP($F148,Mastertable_FT!$C$5:$E$34,3,FALSE)</f>
        <v>3</v>
      </c>
      <c r="M148" s="1" t="str">
        <f>VLOOKUP($F148,Mastertable_FT!$C$5:$F$34,4,FALSE)</f>
        <v>PPI</v>
      </c>
    </row>
    <row r="149" spans="1:13" x14ac:dyDescent="0.3">
      <c r="A149" s="1">
        <f>[1]Gesamt!A149</f>
        <v>37</v>
      </c>
      <c r="B149" s="1">
        <f>[1]Gesamt!B149</f>
        <v>4</v>
      </c>
      <c r="C149" s="1">
        <f>[1]Gesamt!C149</f>
        <v>2</v>
      </c>
      <c r="D149" s="1" t="str">
        <f>[1]Gesamt!D149</f>
        <v>HE2004</v>
      </c>
      <c r="E149" s="1">
        <f>[1]Gesamt!E149</f>
        <v>6</v>
      </c>
      <c r="F149" s="1" t="str">
        <f>[1]Gesamt!F149</f>
        <v>Hoplolaimidae</v>
      </c>
      <c r="G149" s="1" t="str">
        <f>[1]Gesamt!G149</f>
        <v>female</v>
      </c>
      <c r="H149" s="1" t="str">
        <f>[1]Gesamt!H149</f>
        <v>herbivore</v>
      </c>
      <c r="I149" s="1">
        <f>[1]Gesamt!I149</f>
        <v>0</v>
      </c>
      <c r="J149" s="1">
        <f>[1]Gesamt!J149</f>
        <v>0</v>
      </c>
      <c r="K149" s="1" t="str">
        <f>VLOOKUP($F149,Mastertable_FT!$C$5:$D$34,2,FALSE)</f>
        <v>1c</v>
      </c>
      <c r="L149" s="1">
        <f>VLOOKUP($F149,Mastertable_FT!$C$5:$E$34,3,FALSE)</f>
        <v>3</v>
      </c>
      <c r="M149" s="1" t="str">
        <f>VLOOKUP($F149,Mastertable_FT!$C$5:$F$34,4,FALSE)</f>
        <v>PPI</v>
      </c>
    </row>
    <row r="150" spans="1:13" x14ac:dyDescent="0.3">
      <c r="A150" s="1">
        <f>[1]Gesamt!A150</f>
        <v>38</v>
      </c>
      <c r="B150" s="1">
        <f>[1]Gesamt!B150</f>
        <v>4</v>
      </c>
      <c r="C150" s="1">
        <f>[1]Gesamt!C150</f>
        <v>2</v>
      </c>
      <c r="D150" s="1" t="str">
        <f>[1]Gesamt!D150</f>
        <v>HE2004</v>
      </c>
      <c r="E150" s="1">
        <f>[1]Gesamt!E150</f>
        <v>6</v>
      </c>
      <c r="F150" s="1" t="str">
        <f>[1]Gesamt!F150</f>
        <v>Hoplolaimidae</v>
      </c>
      <c r="G150" s="1" t="str">
        <f>[1]Gesamt!G150</f>
        <v>female</v>
      </c>
      <c r="H150" s="1" t="str">
        <f>[1]Gesamt!H150</f>
        <v>herbivore</v>
      </c>
      <c r="I150" s="1">
        <f>[1]Gesamt!I150</f>
        <v>0</v>
      </c>
      <c r="J150" s="1">
        <f>[1]Gesamt!J150</f>
        <v>0</v>
      </c>
      <c r="K150" s="1" t="str">
        <f>VLOOKUP($F150,Mastertable_FT!$C$5:$D$34,2,FALSE)</f>
        <v>1c</v>
      </c>
      <c r="L150" s="1">
        <f>VLOOKUP($F150,Mastertable_FT!$C$5:$E$34,3,FALSE)</f>
        <v>3</v>
      </c>
      <c r="M150" s="1" t="str">
        <f>VLOOKUP($F150,Mastertable_FT!$C$5:$F$34,4,FALSE)</f>
        <v>PPI</v>
      </c>
    </row>
    <row r="151" spans="1:13" x14ac:dyDescent="0.3">
      <c r="A151" s="1">
        <f>[1]Gesamt!A151</f>
        <v>39</v>
      </c>
      <c r="B151" s="1">
        <f>[1]Gesamt!B151</f>
        <v>4</v>
      </c>
      <c r="C151" s="1">
        <f>[1]Gesamt!C151</f>
        <v>2</v>
      </c>
      <c r="D151" s="1" t="str">
        <f>[1]Gesamt!D151</f>
        <v>HE2004</v>
      </c>
      <c r="E151" s="1">
        <f>[1]Gesamt!E151</f>
        <v>6</v>
      </c>
      <c r="F151" s="1" t="str">
        <f>[1]Gesamt!F151</f>
        <v>Hoplolaimidae</v>
      </c>
      <c r="G151" s="1" t="str">
        <f>[1]Gesamt!G151</f>
        <v>female</v>
      </c>
      <c r="H151" s="1" t="str">
        <f>[1]Gesamt!H151</f>
        <v>herbivore</v>
      </c>
      <c r="I151" s="1">
        <f>[1]Gesamt!I151</f>
        <v>0</v>
      </c>
      <c r="J151" s="1">
        <f>[1]Gesamt!J151</f>
        <v>0</v>
      </c>
      <c r="K151" s="1" t="str">
        <f>VLOOKUP($F151,Mastertable_FT!$C$5:$D$34,2,FALSE)</f>
        <v>1c</v>
      </c>
      <c r="L151" s="1">
        <f>VLOOKUP($F151,Mastertable_FT!$C$5:$E$34,3,FALSE)</f>
        <v>3</v>
      </c>
      <c r="M151" s="1" t="str">
        <f>VLOOKUP($F151,Mastertable_FT!$C$5:$F$34,4,FALSE)</f>
        <v>PPI</v>
      </c>
    </row>
    <row r="152" spans="1:13" x14ac:dyDescent="0.3">
      <c r="A152" s="1">
        <f>[1]Gesamt!A152</f>
        <v>40</v>
      </c>
      <c r="B152" s="1">
        <f>[1]Gesamt!B152</f>
        <v>4</v>
      </c>
      <c r="C152" s="1">
        <f>[1]Gesamt!C152</f>
        <v>2</v>
      </c>
      <c r="D152" s="1" t="str">
        <f>[1]Gesamt!D152</f>
        <v>HE2004</v>
      </c>
      <c r="E152" s="1">
        <f>[1]Gesamt!E152</f>
        <v>6</v>
      </c>
      <c r="F152" s="1" t="str">
        <f>[1]Gesamt!F152</f>
        <v>hoplolaimidae</v>
      </c>
      <c r="G152" s="1" t="str">
        <f>[1]Gesamt!G152</f>
        <v>female</v>
      </c>
      <c r="H152" s="1" t="str">
        <f>[1]Gesamt!H152</f>
        <v>herbivore</v>
      </c>
      <c r="I152" s="1">
        <f>[1]Gesamt!I152</f>
        <v>0</v>
      </c>
      <c r="J152" s="1">
        <f>[1]Gesamt!J152</f>
        <v>0</v>
      </c>
      <c r="K152" s="1" t="str">
        <f>VLOOKUP($F152,Mastertable_FT!$C$5:$D$34,2,FALSE)</f>
        <v>1c</v>
      </c>
      <c r="L152" s="1">
        <f>VLOOKUP($F152,Mastertable_FT!$C$5:$E$34,3,FALSE)</f>
        <v>3</v>
      </c>
      <c r="M152" s="1" t="str">
        <f>VLOOKUP($F152,Mastertable_FT!$C$5:$F$34,4,FALSE)</f>
        <v>PPI</v>
      </c>
    </row>
    <row r="153" spans="1:13" x14ac:dyDescent="0.3">
      <c r="A153" s="1">
        <f>[1]Gesamt!A153</f>
        <v>41</v>
      </c>
      <c r="B153" s="1">
        <f>[1]Gesamt!B153</f>
        <v>4</v>
      </c>
      <c r="C153" s="1">
        <f>[1]Gesamt!C153</f>
        <v>2</v>
      </c>
      <c r="D153" s="1" t="str">
        <f>[1]Gesamt!D153</f>
        <v>HE2004</v>
      </c>
      <c r="E153" s="1">
        <f>[1]Gesamt!E153</f>
        <v>6</v>
      </c>
      <c r="F153" s="1" t="str">
        <f>[1]Gesamt!F153</f>
        <v>Anatonchidae</v>
      </c>
      <c r="G153" s="1" t="str">
        <f>[1]Gesamt!G153</f>
        <v>male</v>
      </c>
      <c r="H153" s="1" t="str">
        <f>[1]Gesamt!H153</f>
        <v>carnivore</v>
      </c>
      <c r="I153" s="1">
        <f>[1]Gesamt!I153</f>
        <v>0</v>
      </c>
      <c r="J153" s="1">
        <f>[1]Gesamt!J153</f>
        <v>0</v>
      </c>
      <c r="K153" s="1" t="str">
        <f>VLOOKUP($F153,Mastertable_FT!$C$5:$D$34,2,FALSE)</f>
        <v>5a</v>
      </c>
      <c r="L153" s="1">
        <f>VLOOKUP($F153,Mastertable_FT!$C$5:$E$34,3,FALSE)</f>
        <v>4</v>
      </c>
      <c r="M153" s="1" t="str">
        <f>VLOOKUP($F153,Mastertable_FT!$C$5:$F$34,4,FALSE)</f>
        <v>MI</v>
      </c>
    </row>
    <row r="154" spans="1:13" x14ac:dyDescent="0.3">
      <c r="A154" s="1">
        <f>[1]Gesamt!A154</f>
        <v>42</v>
      </c>
      <c r="B154" s="1">
        <f>[1]Gesamt!B154</f>
        <v>4</v>
      </c>
      <c r="C154" s="1">
        <f>[1]Gesamt!C154</f>
        <v>2</v>
      </c>
      <c r="D154" s="1" t="str">
        <f>[1]Gesamt!D154</f>
        <v>HE2004</v>
      </c>
      <c r="E154" s="1">
        <f>[1]Gesamt!E154</f>
        <v>6</v>
      </c>
      <c r="F154" s="1" t="str">
        <f>[1]Gesamt!F154</f>
        <v>Plectidae</v>
      </c>
      <c r="G154" s="1" t="str">
        <f>[1]Gesamt!G154</f>
        <v>juvenile</v>
      </c>
      <c r="H154" s="1" t="str">
        <f>[1]Gesamt!H154</f>
        <v>bacterivore</v>
      </c>
      <c r="I154" s="1">
        <f>[1]Gesamt!I154</f>
        <v>0</v>
      </c>
      <c r="J154" s="1" t="str">
        <f>[1]Gesamt!J154</f>
        <v>parietinus</v>
      </c>
      <c r="K154" s="1">
        <f>VLOOKUP($F154,Mastertable_FT!$C$5:$D$34,2,FALSE)</f>
        <v>3</v>
      </c>
      <c r="L154" s="1">
        <f>VLOOKUP($F154,Mastertable_FT!$C$5:$E$34,3,FALSE)</f>
        <v>2</v>
      </c>
      <c r="M154" s="1" t="str">
        <f>VLOOKUP($F154,Mastertable_FT!$C$5:$F$34,4,FALSE)</f>
        <v>MI</v>
      </c>
    </row>
    <row r="155" spans="1:13" x14ac:dyDescent="0.3">
      <c r="A155" s="1">
        <f>[1]Gesamt!A155</f>
        <v>43</v>
      </c>
      <c r="B155" s="1">
        <f>[1]Gesamt!B155</f>
        <v>4</v>
      </c>
      <c r="C155" s="1">
        <f>[1]Gesamt!C155</f>
        <v>2</v>
      </c>
      <c r="D155" s="1" t="str">
        <f>[1]Gesamt!D155</f>
        <v>HE2004</v>
      </c>
      <c r="E155" s="1">
        <f>[1]Gesamt!E155</f>
        <v>6</v>
      </c>
      <c r="F155" s="1" t="str">
        <f>[1]Gesamt!F155</f>
        <v>Mononchidae</v>
      </c>
      <c r="G155" s="1" t="str">
        <f>[1]Gesamt!G155</f>
        <v>juvenile</v>
      </c>
      <c r="H155" s="1" t="str">
        <f>[1]Gesamt!H155</f>
        <v>carnivore</v>
      </c>
      <c r="I155" s="1">
        <f>[1]Gesamt!I155</f>
        <v>0</v>
      </c>
      <c r="J155" s="1" t="str">
        <f>[1]Gesamt!J155</f>
        <v>papillatus</v>
      </c>
      <c r="K155" s="1" t="str">
        <f>VLOOKUP($F155,Mastertable_FT!$C$5:$D$34,2,FALSE)</f>
        <v>5a</v>
      </c>
      <c r="L155" s="1">
        <f>VLOOKUP($F155,Mastertable_FT!$C$5:$E$34,3,FALSE)</f>
        <v>4</v>
      </c>
      <c r="M155" s="1" t="str">
        <f>VLOOKUP($F155,Mastertable_FT!$C$5:$F$34,4,FALSE)</f>
        <v>MI</v>
      </c>
    </row>
    <row r="156" spans="1:13" x14ac:dyDescent="0.3">
      <c r="A156" s="1">
        <f>[1]Gesamt!A156</f>
        <v>44</v>
      </c>
      <c r="B156" s="1">
        <f>[1]Gesamt!B156</f>
        <v>4</v>
      </c>
      <c r="C156" s="1">
        <f>[1]Gesamt!C156</f>
        <v>2</v>
      </c>
      <c r="D156" s="1" t="str">
        <f>[1]Gesamt!D156</f>
        <v>HE2004</v>
      </c>
      <c r="E156" s="1">
        <f>[1]Gesamt!E156</f>
        <v>6</v>
      </c>
      <c r="F156" s="1" t="str">
        <f>[1]Gesamt!F156</f>
        <v>Plectidae</v>
      </c>
      <c r="G156" s="1" t="str">
        <f>[1]Gesamt!G156</f>
        <v>juvenile</v>
      </c>
      <c r="H156" s="1" t="str">
        <f>[1]Gesamt!H156</f>
        <v>bacterivore</v>
      </c>
      <c r="I156" s="1">
        <f>[1]Gesamt!I156</f>
        <v>0</v>
      </c>
      <c r="J156" s="1" t="str">
        <f>[1]Gesamt!J156</f>
        <v>porosus</v>
      </c>
      <c r="K156" s="1">
        <f>VLOOKUP($F156,Mastertable_FT!$C$5:$D$34,2,FALSE)</f>
        <v>3</v>
      </c>
      <c r="L156" s="1">
        <f>VLOOKUP($F156,Mastertable_FT!$C$5:$E$34,3,FALSE)</f>
        <v>2</v>
      </c>
      <c r="M156" s="1" t="str">
        <f>VLOOKUP($F156,Mastertable_FT!$C$5:$F$34,4,FALSE)</f>
        <v>MI</v>
      </c>
    </row>
    <row r="157" spans="1:13" x14ac:dyDescent="0.3">
      <c r="A157" s="1">
        <f>[1]Gesamt!A157</f>
        <v>45</v>
      </c>
      <c r="B157" s="1">
        <f>[1]Gesamt!B157</f>
        <v>4</v>
      </c>
      <c r="C157" s="1">
        <f>[1]Gesamt!C157</f>
        <v>2</v>
      </c>
      <c r="D157" s="1" t="str">
        <f>[1]Gesamt!D157</f>
        <v>HE2004</v>
      </c>
      <c r="E157" s="1">
        <f>[1]Gesamt!E157</f>
        <v>6</v>
      </c>
      <c r="F157" s="1" t="str">
        <f>[1]Gesamt!F157</f>
        <v>Cephalobidae</v>
      </c>
      <c r="G157" s="1" t="str">
        <f>[1]Gesamt!G157</f>
        <v>female</v>
      </c>
      <c r="H157" s="1" t="str">
        <f>[1]Gesamt!H157</f>
        <v>bacterivore</v>
      </c>
      <c r="I157" s="1">
        <f>[1]Gesamt!I157</f>
        <v>0</v>
      </c>
      <c r="J157" s="1">
        <f>[1]Gesamt!J157</f>
        <v>0</v>
      </c>
      <c r="K157" s="1">
        <f>VLOOKUP($F157,Mastertable_FT!$C$5:$D$34,2,FALSE)</f>
        <v>3</v>
      </c>
      <c r="L157" s="1">
        <f>VLOOKUP($F157,Mastertable_FT!$C$5:$E$34,3,FALSE)</f>
        <v>2</v>
      </c>
      <c r="M157" s="1" t="str">
        <f>VLOOKUP($F157,Mastertable_FT!$C$5:$F$34,4,FALSE)</f>
        <v>MI</v>
      </c>
    </row>
    <row r="158" spans="1:13" x14ac:dyDescent="0.3">
      <c r="A158" s="1">
        <f>[1]Gesamt!A158</f>
        <v>46</v>
      </c>
      <c r="B158" s="1">
        <f>[1]Gesamt!B158</f>
        <v>4</v>
      </c>
      <c r="C158" s="1">
        <f>[1]Gesamt!C158</f>
        <v>2</v>
      </c>
      <c r="D158" s="1" t="str">
        <f>[1]Gesamt!D158</f>
        <v>HE2004</v>
      </c>
      <c r="E158" s="1">
        <f>[1]Gesamt!E158</f>
        <v>6</v>
      </c>
      <c r="F158" s="1" t="str">
        <f>[1]Gesamt!F158</f>
        <v>Rhabditidae</v>
      </c>
      <c r="G158" s="1" t="str">
        <f>[1]Gesamt!G158</f>
        <v>juvenile</v>
      </c>
      <c r="H158" s="1" t="str">
        <f>[1]Gesamt!H158</f>
        <v>bacterivore</v>
      </c>
      <c r="I158" s="1">
        <f>[1]Gesamt!I158</f>
        <v>0</v>
      </c>
      <c r="J158" s="1">
        <f>[1]Gesamt!J158</f>
        <v>0</v>
      </c>
      <c r="K158" s="1">
        <f>VLOOKUP($F158,Mastertable_FT!$C$5:$D$34,2,FALSE)</f>
        <v>3</v>
      </c>
      <c r="L158" s="1">
        <f>VLOOKUP($F158,Mastertable_FT!$C$5:$E$34,3,FALSE)</f>
        <v>1</v>
      </c>
      <c r="M158" s="1" t="str">
        <f>VLOOKUP($F158,Mastertable_FT!$C$5:$F$34,4,FALSE)</f>
        <v>MI</v>
      </c>
    </row>
    <row r="159" spans="1:13" x14ac:dyDescent="0.3">
      <c r="A159" s="1">
        <f>[1]Gesamt!A159</f>
        <v>47</v>
      </c>
      <c r="B159" s="1">
        <f>[1]Gesamt!B159</f>
        <v>4</v>
      </c>
      <c r="C159" s="1">
        <f>[1]Gesamt!C159</f>
        <v>2</v>
      </c>
      <c r="D159" s="1" t="str">
        <f>[1]Gesamt!D159</f>
        <v>HE2004</v>
      </c>
      <c r="E159" s="1">
        <f>[1]Gesamt!E159</f>
        <v>6</v>
      </c>
      <c r="F159" s="1" t="str">
        <f>[1]Gesamt!F159</f>
        <v>Thornenematidae</v>
      </c>
      <c r="G159" s="1" t="str">
        <f>[1]Gesamt!G159</f>
        <v>juvenile</v>
      </c>
      <c r="H159" s="1" t="str">
        <f>[1]Gesamt!H159</f>
        <v>omnivore</v>
      </c>
      <c r="I159" s="1">
        <f>[1]Gesamt!I159</f>
        <v>0</v>
      </c>
      <c r="J159" s="1">
        <f>[1]Gesamt!J159</f>
        <v>0</v>
      </c>
      <c r="K159" s="1">
        <f>VLOOKUP($F159,Mastertable_FT!$C$5:$D$34,2,FALSE)</f>
        <v>8</v>
      </c>
      <c r="L159" s="1">
        <f>VLOOKUP($F159,Mastertable_FT!$C$5:$E$34,3,FALSE)</f>
        <v>5</v>
      </c>
      <c r="M159" s="1" t="str">
        <f>VLOOKUP($F159,Mastertable_FT!$C$5:$F$34,4,FALSE)</f>
        <v>MI</v>
      </c>
    </row>
    <row r="160" spans="1:13" x14ac:dyDescent="0.3">
      <c r="A160" s="1">
        <f>[1]Gesamt!A160</f>
        <v>48</v>
      </c>
      <c r="B160" s="1">
        <f>[1]Gesamt!B160</f>
        <v>4</v>
      </c>
      <c r="C160" s="1">
        <f>[1]Gesamt!C160</f>
        <v>2</v>
      </c>
      <c r="D160" s="1" t="str">
        <f>[1]Gesamt!D160</f>
        <v>HE2004</v>
      </c>
      <c r="E160" s="1">
        <f>[1]Gesamt!E160</f>
        <v>6</v>
      </c>
      <c r="F160" s="1" t="str">
        <f>[1]Gesamt!F160</f>
        <v>Hoplolaimidae</v>
      </c>
      <c r="G160" s="1" t="str">
        <f>[1]Gesamt!G160</f>
        <v>female</v>
      </c>
      <c r="H160" s="1" t="str">
        <f>[1]Gesamt!H160</f>
        <v>herbivore</v>
      </c>
      <c r="I160" s="1">
        <f>[1]Gesamt!I160</f>
        <v>0</v>
      </c>
      <c r="J160" s="1">
        <f>[1]Gesamt!J160</f>
        <v>0</v>
      </c>
      <c r="K160" s="1" t="str">
        <f>VLOOKUP($F160,Mastertable_FT!$C$5:$D$34,2,FALSE)</f>
        <v>1c</v>
      </c>
      <c r="L160" s="1">
        <f>VLOOKUP($F160,Mastertable_FT!$C$5:$E$34,3,FALSE)</f>
        <v>3</v>
      </c>
      <c r="M160" s="1" t="str">
        <f>VLOOKUP($F160,Mastertable_FT!$C$5:$F$34,4,FALSE)</f>
        <v>PPI</v>
      </c>
    </row>
    <row r="161" spans="1:13" x14ac:dyDescent="0.3">
      <c r="A161" s="1">
        <f>[1]Gesamt!A161</f>
        <v>49</v>
      </c>
      <c r="B161" s="1">
        <f>[1]Gesamt!B161</f>
        <v>4</v>
      </c>
      <c r="C161" s="1">
        <f>[1]Gesamt!C161</f>
        <v>2</v>
      </c>
      <c r="D161" s="1" t="str">
        <f>[1]Gesamt!D161</f>
        <v>HE2004</v>
      </c>
      <c r="E161" s="1">
        <f>[1]Gesamt!E161</f>
        <v>6</v>
      </c>
      <c r="F161" s="1" t="str">
        <f>[1]Gesamt!F161</f>
        <v>Hoplolaimidae</v>
      </c>
      <c r="G161" s="1" t="str">
        <f>[1]Gesamt!G161</f>
        <v>female</v>
      </c>
      <c r="H161" s="1" t="str">
        <f>[1]Gesamt!H161</f>
        <v>herbivore</v>
      </c>
      <c r="I161" s="1">
        <f>[1]Gesamt!I161</f>
        <v>0</v>
      </c>
      <c r="J161" s="1">
        <f>[1]Gesamt!J161</f>
        <v>0</v>
      </c>
      <c r="K161" s="1" t="str">
        <f>VLOOKUP($F161,Mastertable_FT!$C$5:$D$34,2,FALSE)</f>
        <v>1c</v>
      </c>
      <c r="L161" s="1">
        <f>VLOOKUP($F161,Mastertable_FT!$C$5:$E$34,3,FALSE)</f>
        <v>3</v>
      </c>
      <c r="M161" s="1" t="str">
        <f>VLOOKUP($F161,Mastertable_FT!$C$5:$F$34,4,FALSE)</f>
        <v>PPI</v>
      </c>
    </row>
    <row r="162" spans="1:13" x14ac:dyDescent="0.3">
      <c r="A162" s="1">
        <f>[1]Gesamt!A162</f>
        <v>50</v>
      </c>
      <c r="B162" s="1">
        <f>[1]Gesamt!B162</f>
        <v>4</v>
      </c>
      <c r="C162" s="1">
        <f>[1]Gesamt!C162</f>
        <v>2</v>
      </c>
      <c r="D162" s="1" t="str">
        <f>[1]Gesamt!D162</f>
        <v>HE2004</v>
      </c>
      <c r="E162" s="1">
        <f>[1]Gesamt!E162</f>
        <v>6</v>
      </c>
      <c r="F162" s="1" t="str">
        <f>[1]Gesamt!F162</f>
        <v>Hoplolaimidae</v>
      </c>
      <c r="G162" s="1" t="str">
        <f>[1]Gesamt!G162</f>
        <v>juvenile</v>
      </c>
      <c r="H162" s="1" t="str">
        <f>[1]Gesamt!H162</f>
        <v>herbivore</v>
      </c>
      <c r="I162" s="1">
        <f>[1]Gesamt!I162</f>
        <v>0</v>
      </c>
      <c r="J162" s="1">
        <f>[1]Gesamt!J162</f>
        <v>0</v>
      </c>
      <c r="K162" s="1" t="str">
        <f>VLOOKUP($F162,Mastertable_FT!$C$5:$D$34,2,FALSE)</f>
        <v>1c</v>
      </c>
      <c r="L162" s="1">
        <f>VLOOKUP($F162,Mastertable_FT!$C$5:$E$34,3,FALSE)</f>
        <v>3</v>
      </c>
      <c r="M162" s="1" t="str">
        <f>VLOOKUP($F162,Mastertable_FT!$C$5:$F$34,4,FALSE)</f>
        <v>PPI</v>
      </c>
    </row>
    <row r="163" spans="1:13" x14ac:dyDescent="0.3">
      <c r="A163" s="1">
        <f>[1]Gesamt!A163</f>
        <v>51</v>
      </c>
      <c r="B163" s="1">
        <f>[1]Gesamt!B163</f>
        <v>4</v>
      </c>
      <c r="C163" s="1">
        <f>[1]Gesamt!C163</f>
        <v>2</v>
      </c>
      <c r="D163" s="1" t="str">
        <f>[1]Gesamt!D163</f>
        <v>HE2004</v>
      </c>
      <c r="E163" s="1">
        <f>[1]Gesamt!E163</f>
        <v>6</v>
      </c>
      <c r="F163" s="1" t="str">
        <f>[1]Gesamt!F163</f>
        <v>Hoplolaimidae</v>
      </c>
      <c r="G163" s="1" t="str">
        <f>[1]Gesamt!G163</f>
        <v>female</v>
      </c>
      <c r="H163" s="1" t="str">
        <f>[1]Gesamt!H163</f>
        <v>herbivore</v>
      </c>
      <c r="I163" s="1">
        <f>[1]Gesamt!I163</f>
        <v>0</v>
      </c>
      <c r="J163" s="1">
        <f>[1]Gesamt!J163</f>
        <v>0</v>
      </c>
      <c r="K163" s="1" t="str">
        <f>VLOOKUP($F163,Mastertable_FT!$C$5:$D$34,2,FALSE)</f>
        <v>1c</v>
      </c>
      <c r="L163" s="1">
        <f>VLOOKUP($F163,Mastertable_FT!$C$5:$E$34,3,FALSE)</f>
        <v>3</v>
      </c>
      <c r="M163" s="1" t="str">
        <f>VLOOKUP($F163,Mastertable_FT!$C$5:$F$34,4,FALSE)</f>
        <v>PPI</v>
      </c>
    </row>
    <row r="164" spans="1:13" x14ac:dyDescent="0.3">
      <c r="A164" s="1">
        <f>[1]Gesamt!A164</f>
        <v>52</v>
      </c>
      <c r="B164" s="1">
        <f>[1]Gesamt!B164</f>
        <v>4</v>
      </c>
      <c r="C164" s="1">
        <f>[1]Gesamt!C164</f>
        <v>2</v>
      </c>
      <c r="D164" s="1" t="str">
        <f>[1]Gesamt!D164</f>
        <v>HE2004</v>
      </c>
      <c r="E164" s="1">
        <f>[1]Gesamt!E164</f>
        <v>6</v>
      </c>
      <c r="F164" s="1" t="str">
        <f>[1]Gesamt!F164</f>
        <v>Hoplolaimidae</v>
      </c>
      <c r="G164" s="1" t="str">
        <f>[1]Gesamt!G164</f>
        <v>female</v>
      </c>
      <c r="H164" s="1" t="str">
        <f>[1]Gesamt!H164</f>
        <v>herbivore</v>
      </c>
      <c r="I164" s="1">
        <f>[1]Gesamt!I164</f>
        <v>0</v>
      </c>
      <c r="J164" s="1">
        <f>[1]Gesamt!J164</f>
        <v>0</v>
      </c>
      <c r="K164" s="1" t="str">
        <f>VLOOKUP($F164,Mastertable_FT!$C$5:$D$34,2,FALSE)</f>
        <v>1c</v>
      </c>
      <c r="L164" s="1">
        <f>VLOOKUP($F164,Mastertable_FT!$C$5:$E$34,3,FALSE)</f>
        <v>3</v>
      </c>
      <c r="M164" s="1" t="str">
        <f>VLOOKUP($F164,Mastertable_FT!$C$5:$F$34,4,FALSE)</f>
        <v>PPI</v>
      </c>
    </row>
    <row r="165" spans="1:13" x14ac:dyDescent="0.3">
      <c r="A165" s="1">
        <f>[1]Gesamt!A165</f>
        <v>53</v>
      </c>
      <c r="B165" s="1">
        <f>[1]Gesamt!B165</f>
        <v>4</v>
      </c>
      <c r="C165" s="1">
        <f>[1]Gesamt!C165</f>
        <v>2</v>
      </c>
      <c r="D165" s="1" t="str">
        <f>[1]Gesamt!D165</f>
        <v>HE2004</v>
      </c>
      <c r="E165" s="1">
        <f>[1]Gesamt!E165</f>
        <v>6</v>
      </c>
      <c r="F165" s="1" t="str">
        <f>[1]Gesamt!F165</f>
        <v>Belondiridae</v>
      </c>
      <c r="G165" s="1" t="str">
        <f>[1]Gesamt!G165</f>
        <v>female</v>
      </c>
      <c r="H165" s="1" t="str">
        <f>[1]Gesamt!H165</f>
        <v>omnivore</v>
      </c>
      <c r="I165" s="1">
        <f>[1]Gesamt!I165</f>
        <v>0</v>
      </c>
      <c r="J165" s="1">
        <f>[1]Gesamt!J165</f>
        <v>0</v>
      </c>
      <c r="K165" s="1">
        <f>VLOOKUP($F165,Mastertable_FT!$C$5:$D$34,2,FALSE)</f>
        <v>8</v>
      </c>
      <c r="L165" s="1">
        <f>VLOOKUP($F165,Mastertable_FT!$C$5:$E$34,3,FALSE)</f>
        <v>5</v>
      </c>
      <c r="M165" s="1" t="str">
        <f>VLOOKUP($F165,Mastertable_FT!$C$5:$F$34,4,FALSE)</f>
        <v>MI</v>
      </c>
    </row>
    <row r="166" spans="1:13" x14ac:dyDescent="0.3">
      <c r="A166" s="1">
        <f>[1]Gesamt!A166</f>
        <v>54</v>
      </c>
      <c r="B166" s="1">
        <f>[1]Gesamt!B166</f>
        <v>4</v>
      </c>
      <c r="C166" s="1">
        <f>[1]Gesamt!C166</f>
        <v>2</v>
      </c>
      <c r="D166" s="1" t="str">
        <f>[1]Gesamt!D166</f>
        <v>HE2004</v>
      </c>
      <c r="E166" s="1">
        <f>[1]Gesamt!E166</f>
        <v>6</v>
      </c>
      <c r="F166" s="1" t="str">
        <f>[1]Gesamt!F166</f>
        <v>Hoplolaimidae</v>
      </c>
      <c r="G166" s="1" t="str">
        <f>[1]Gesamt!G166</f>
        <v>female</v>
      </c>
      <c r="H166" s="1" t="str">
        <f>[1]Gesamt!H166</f>
        <v>herbivore</v>
      </c>
      <c r="I166" s="1">
        <f>[1]Gesamt!I166</f>
        <v>0</v>
      </c>
      <c r="J166" s="1">
        <f>[1]Gesamt!J166</f>
        <v>0</v>
      </c>
      <c r="K166" s="1" t="str">
        <f>VLOOKUP($F166,Mastertable_FT!$C$5:$D$34,2,FALSE)</f>
        <v>1c</v>
      </c>
      <c r="L166" s="1">
        <f>VLOOKUP($F166,Mastertable_FT!$C$5:$E$34,3,FALSE)</f>
        <v>3</v>
      </c>
      <c r="M166" s="1" t="str">
        <f>VLOOKUP($F166,Mastertable_FT!$C$5:$F$34,4,FALSE)</f>
        <v>PPI</v>
      </c>
    </row>
    <row r="167" spans="1:13" x14ac:dyDescent="0.3">
      <c r="A167" s="1">
        <f>[1]Gesamt!A167</f>
        <v>55</v>
      </c>
      <c r="B167" s="1">
        <f>[1]Gesamt!B167</f>
        <v>4</v>
      </c>
      <c r="C167" s="1">
        <f>[1]Gesamt!C167</f>
        <v>2</v>
      </c>
      <c r="D167" s="1" t="str">
        <f>[1]Gesamt!D167</f>
        <v>HE2004</v>
      </c>
      <c r="E167" s="1">
        <f>[1]Gesamt!E167</f>
        <v>6</v>
      </c>
      <c r="F167" s="1" t="str">
        <f>[1]Gesamt!F167</f>
        <v>Hoplolaimidae</v>
      </c>
      <c r="G167" s="1" t="str">
        <f>[1]Gesamt!G167</f>
        <v>female</v>
      </c>
      <c r="H167" s="1" t="str">
        <f>[1]Gesamt!H167</f>
        <v>herbivore</v>
      </c>
      <c r="I167" s="1">
        <f>[1]Gesamt!I167</f>
        <v>0</v>
      </c>
      <c r="J167" s="1">
        <f>[1]Gesamt!J167</f>
        <v>0</v>
      </c>
      <c r="K167" s="1" t="str">
        <f>VLOOKUP($F167,Mastertable_FT!$C$5:$D$34,2,FALSE)</f>
        <v>1c</v>
      </c>
      <c r="L167" s="1">
        <f>VLOOKUP($F167,Mastertable_FT!$C$5:$E$34,3,FALSE)</f>
        <v>3</v>
      </c>
      <c r="M167" s="1" t="str">
        <f>VLOOKUP($F167,Mastertable_FT!$C$5:$F$34,4,FALSE)</f>
        <v>PPI</v>
      </c>
    </row>
    <row r="168" spans="1:13" x14ac:dyDescent="0.3">
      <c r="A168" s="1">
        <f>[1]Gesamt!A168</f>
        <v>56</v>
      </c>
      <c r="B168" s="1">
        <f>[1]Gesamt!B168</f>
        <v>4</v>
      </c>
      <c r="C168" s="1">
        <f>[1]Gesamt!C168</f>
        <v>2</v>
      </c>
      <c r="D168" s="1" t="str">
        <f>[1]Gesamt!D168</f>
        <v>HE2004</v>
      </c>
      <c r="E168" s="1">
        <f>[1]Gesamt!E168</f>
        <v>6</v>
      </c>
      <c r="F168" s="1" t="str">
        <f>[1]Gesamt!F168</f>
        <v>Hoplolaimidae</v>
      </c>
      <c r="G168" s="1" t="str">
        <f>[1]Gesamt!G168</f>
        <v>juvenile</v>
      </c>
      <c r="H168" s="1" t="str">
        <f>[1]Gesamt!H168</f>
        <v>herbivore</v>
      </c>
      <c r="I168" s="1">
        <f>[1]Gesamt!I168</f>
        <v>0</v>
      </c>
      <c r="J168" s="1">
        <f>[1]Gesamt!J168</f>
        <v>0</v>
      </c>
      <c r="K168" s="1" t="str">
        <f>VLOOKUP($F168,Mastertable_FT!$C$5:$D$34,2,FALSE)</f>
        <v>1c</v>
      </c>
      <c r="L168" s="1">
        <f>VLOOKUP($F168,Mastertable_FT!$C$5:$E$34,3,FALSE)</f>
        <v>3</v>
      </c>
      <c r="M168" s="1" t="str">
        <f>VLOOKUP($F168,Mastertable_FT!$C$5:$F$34,4,FALSE)</f>
        <v>PPI</v>
      </c>
    </row>
    <row r="169" spans="1:13" x14ac:dyDescent="0.3">
      <c r="A169" s="1">
        <f>[1]Gesamt!A169</f>
        <v>57</v>
      </c>
      <c r="B169" s="1">
        <f>[1]Gesamt!B169</f>
        <v>4</v>
      </c>
      <c r="C169" s="1">
        <f>[1]Gesamt!C169</f>
        <v>2</v>
      </c>
      <c r="D169" s="1" t="str">
        <f>[1]Gesamt!D169</f>
        <v>HE2004</v>
      </c>
      <c r="E169" s="1">
        <f>[1]Gesamt!E169</f>
        <v>6</v>
      </c>
      <c r="F169" s="1" t="str">
        <f>[1]Gesamt!F169</f>
        <v>Hoplolaimidae</v>
      </c>
      <c r="G169" s="1" t="str">
        <f>[1]Gesamt!G169</f>
        <v>female</v>
      </c>
      <c r="H169" s="1" t="str">
        <f>[1]Gesamt!H169</f>
        <v>herbivore</v>
      </c>
      <c r="I169" s="1">
        <f>[1]Gesamt!I169</f>
        <v>0</v>
      </c>
      <c r="J169" s="1">
        <f>[1]Gesamt!J169</f>
        <v>0</v>
      </c>
      <c r="K169" s="1" t="str">
        <f>VLOOKUP($F169,Mastertable_FT!$C$5:$D$34,2,FALSE)</f>
        <v>1c</v>
      </c>
      <c r="L169" s="1">
        <f>VLOOKUP($F169,Mastertable_FT!$C$5:$E$34,3,FALSE)</f>
        <v>3</v>
      </c>
      <c r="M169" s="1" t="str">
        <f>VLOOKUP($F169,Mastertable_FT!$C$5:$F$34,4,FALSE)</f>
        <v>PPI</v>
      </c>
    </row>
    <row r="170" spans="1:13" x14ac:dyDescent="0.3">
      <c r="A170" s="1">
        <f>[1]Gesamt!A170</f>
        <v>58</v>
      </c>
      <c r="B170" s="1">
        <f>[1]Gesamt!B170</f>
        <v>4</v>
      </c>
      <c r="C170" s="1">
        <f>[1]Gesamt!C170</f>
        <v>2</v>
      </c>
      <c r="D170" s="1" t="str">
        <f>[1]Gesamt!D170</f>
        <v>HE2004</v>
      </c>
      <c r="E170" s="1">
        <f>[1]Gesamt!E170</f>
        <v>6</v>
      </c>
      <c r="F170" s="1" t="str">
        <f>[1]Gesamt!F170</f>
        <v>Hoplolaimidae</v>
      </c>
      <c r="G170" s="1" t="str">
        <f>[1]Gesamt!G170</f>
        <v>female</v>
      </c>
      <c r="H170" s="1" t="str">
        <f>[1]Gesamt!H170</f>
        <v>herbivore</v>
      </c>
      <c r="I170" s="1">
        <f>[1]Gesamt!I170</f>
        <v>0</v>
      </c>
      <c r="J170" s="1">
        <f>[1]Gesamt!J170</f>
        <v>0</v>
      </c>
      <c r="K170" s="1" t="str">
        <f>VLOOKUP($F170,Mastertable_FT!$C$5:$D$34,2,FALSE)</f>
        <v>1c</v>
      </c>
      <c r="L170" s="1">
        <f>VLOOKUP($F170,Mastertable_FT!$C$5:$E$34,3,FALSE)</f>
        <v>3</v>
      </c>
      <c r="M170" s="1" t="str">
        <f>VLOOKUP($F170,Mastertable_FT!$C$5:$F$34,4,FALSE)</f>
        <v>PPI</v>
      </c>
    </row>
    <row r="171" spans="1:13" x14ac:dyDescent="0.3">
      <c r="A171" s="1">
        <f>[1]Gesamt!A171</f>
        <v>59</v>
      </c>
      <c r="B171" s="1">
        <f>[1]Gesamt!B171</f>
        <v>4</v>
      </c>
      <c r="C171" s="1">
        <f>[1]Gesamt!C171</f>
        <v>2</v>
      </c>
      <c r="D171" s="1" t="str">
        <f>[1]Gesamt!D171</f>
        <v>HE2004</v>
      </c>
      <c r="E171" s="1">
        <f>[1]Gesamt!E171</f>
        <v>6</v>
      </c>
      <c r="F171" s="1" t="str">
        <f>[1]Gesamt!F171</f>
        <v>Hoplolaimidae</v>
      </c>
      <c r="G171" s="1" t="str">
        <f>[1]Gesamt!G171</f>
        <v>female</v>
      </c>
      <c r="H171" s="1" t="str">
        <f>[1]Gesamt!H171</f>
        <v>herbivore</v>
      </c>
      <c r="I171" s="1">
        <f>[1]Gesamt!I171</f>
        <v>0</v>
      </c>
      <c r="J171" s="1">
        <f>[1]Gesamt!J171</f>
        <v>0</v>
      </c>
      <c r="K171" s="1" t="str">
        <f>VLOOKUP($F171,Mastertable_FT!$C$5:$D$34,2,FALSE)</f>
        <v>1c</v>
      </c>
      <c r="L171" s="1">
        <f>VLOOKUP($F171,Mastertable_FT!$C$5:$E$34,3,FALSE)</f>
        <v>3</v>
      </c>
      <c r="M171" s="1" t="str">
        <f>VLOOKUP($F171,Mastertable_FT!$C$5:$F$34,4,FALSE)</f>
        <v>PPI</v>
      </c>
    </row>
    <row r="172" spans="1:13" x14ac:dyDescent="0.3">
      <c r="A172" s="1">
        <f>[1]Gesamt!A172</f>
        <v>60</v>
      </c>
      <c r="B172" s="1">
        <f>[1]Gesamt!B172</f>
        <v>4</v>
      </c>
      <c r="C172" s="1">
        <f>[1]Gesamt!C172</f>
        <v>2</v>
      </c>
      <c r="D172" s="1" t="str">
        <f>[1]Gesamt!D172</f>
        <v>HE2004</v>
      </c>
      <c r="E172" s="1">
        <f>[1]Gesamt!E172</f>
        <v>6</v>
      </c>
      <c r="F172" s="1" t="str">
        <f>[1]Gesamt!F172</f>
        <v>Cephalobidae</v>
      </c>
      <c r="G172" s="1" t="str">
        <f>[1]Gesamt!G172</f>
        <v>male</v>
      </c>
      <c r="H172" s="1" t="str">
        <f>[1]Gesamt!H172</f>
        <v>bacterivore</v>
      </c>
      <c r="I172" s="1">
        <f>[1]Gesamt!I172</f>
        <v>0</v>
      </c>
      <c r="J172" s="1">
        <f>[1]Gesamt!J172</f>
        <v>0</v>
      </c>
      <c r="K172" s="1">
        <f>VLOOKUP($F172,Mastertable_FT!$C$5:$D$34,2,FALSE)</f>
        <v>3</v>
      </c>
      <c r="L172" s="1">
        <f>VLOOKUP($F172,Mastertable_FT!$C$5:$E$34,3,FALSE)</f>
        <v>2</v>
      </c>
      <c r="M172" s="1" t="str">
        <f>VLOOKUP($F172,Mastertable_FT!$C$5:$F$34,4,FALSE)</f>
        <v>MI</v>
      </c>
    </row>
    <row r="173" spans="1:13" x14ac:dyDescent="0.3">
      <c r="A173" s="1">
        <f>[1]Gesamt!A173</f>
        <v>61</v>
      </c>
      <c r="B173" s="1">
        <f>[1]Gesamt!B173</f>
        <v>4</v>
      </c>
      <c r="C173" s="1">
        <f>[1]Gesamt!C173</f>
        <v>2</v>
      </c>
      <c r="D173" s="1" t="str">
        <f>[1]Gesamt!D173</f>
        <v>HE2004</v>
      </c>
      <c r="E173" s="1">
        <f>[1]Gesamt!E173</f>
        <v>6</v>
      </c>
      <c r="F173" s="1" t="str">
        <f>[1]Gesamt!F173</f>
        <v>Hoplolaimidae</v>
      </c>
      <c r="G173" s="1" t="str">
        <f>[1]Gesamt!G173</f>
        <v>female</v>
      </c>
      <c r="H173" s="1" t="str">
        <f>[1]Gesamt!H173</f>
        <v>herbivore</v>
      </c>
      <c r="I173" s="1">
        <f>[1]Gesamt!I173</f>
        <v>0</v>
      </c>
      <c r="J173" s="1">
        <f>[1]Gesamt!J173</f>
        <v>0</v>
      </c>
      <c r="K173" s="1" t="str">
        <f>VLOOKUP($F173,Mastertable_FT!$C$5:$D$34,2,FALSE)</f>
        <v>1c</v>
      </c>
      <c r="L173" s="1">
        <f>VLOOKUP($F173,Mastertable_FT!$C$5:$E$34,3,FALSE)</f>
        <v>3</v>
      </c>
      <c r="M173" s="1" t="str">
        <f>VLOOKUP($F173,Mastertable_FT!$C$5:$F$34,4,FALSE)</f>
        <v>PPI</v>
      </c>
    </row>
    <row r="174" spans="1:13" x14ac:dyDescent="0.3">
      <c r="A174" s="1">
        <f>[1]Gesamt!A174</f>
        <v>62</v>
      </c>
      <c r="B174" s="1">
        <f>[1]Gesamt!B174</f>
        <v>4</v>
      </c>
      <c r="C174" s="1">
        <f>[1]Gesamt!C174</f>
        <v>2</v>
      </c>
      <c r="D174" s="1" t="str">
        <f>[1]Gesamt!D174</f>
        <v>HE2004</v>
      </c>
      <c r="E174" s="1">
        <f>[1]Gesamt!E174</f>
        <v>6</v>
      </c>
      <c r="F174" s="1" t="str">
        <f>[1]Gesamt!F174</f>
        <v>Anatonchidae</v>
      </c>
      <c r="G174" s="1" t="str">
        <f>[1]Gesamt!G174</f>
        <v>juvenile</v>
      </c>
      <c r="H174" s="1" t="str">
        <f>[1]Gesamt!H174</f>
        <v>carnivore</v>
      </c>
      <c r="I174" s="1">
        <f>[1]Gesamt!I174</f>
        <v>0</v>
      </c>
      <c r="J174" s="1">
        <f>[1]Gesamt!J174</f>
        <v>0</v>
      </c>
      <c r="K174" s="1" t="str">
        <f>VLOOKUP($F174,Mastertable_FT!$C$5:$D$34,2,FALSE)</f>
        <v>5a</v>
      </c>
      <c r="L174" s="1">
        <f>VLOOKUP($F174,Mastertable_FT!$C$5:$E$34,3,FALSE)</f>
        <v>4</v>
      </c>
      <c r="M174" s="1" t="str">
        <f>VLOOKUP($F174,Mastertable_FT!$C$5:$F$34,4,FALSE)</f>
        <v>MI</v>
      </c>
    </row>
    <row r="175" spans="1:13" x14ac:dyDescent="0.3">
      <c r="A175" s="1">
        <f>[1]Gesamt!A175</f>
        <v>63</v>
      </c>
      <c r="B175" s="1">
        <f>[1]Gesamt!B175</f>
        <v>4</v>
      </c>
      <c r="C175" s="1">
        <f>[1]Gesamt!C175</f>
        <v>2</v>
      </c>
      <c r="D175" s="1" t="str">
        <f>[1]Gesamt!D175</f>
        <v>HE2004</v>
      </c>
      <c r="E175" s="1">
        <f>[1]Gesamt!E175</f>
        <v>6</v>
      </c>
      <c r="F175" s="1" t="str">
        <f>[1]Gesamt!F175</f>
        <v>Cephalobidae</v>
      </c>
      <c r="G175" s="1" t="str">
        <f>[1]Gesamt!G175</f>
        <v>female</v>
      </c>
      <c r="H175" s="1" t="str">
        <f>[1]Gesamt!H175</f>
        <v>bacterivore</v>
      </c>
      <c r="I175" s="1">
        <f>[1]Gesamt!I175</f>
        <v>0</v>
      </c>
      <c r="J175" s="1">
        <f>[1]Gesamt!J175</f>
        <v>0</v>
      </c>
      <c r="K175" s="1">
        <f>VLOOKUP($F175,Mastertable_FT!$C$5:$D$34,2,FALSE)</f>
        <v>3</v>
      </c>
      <c r="L175" s="1">
        <f>VLOOKUP($F175,Mastertable_FT!$C$5:$E$34,3,FALSE)</f>
        <v>2</v>
      </c>
      <c r="M175" s="1" t="str">
        <f>VLOOKUP($F175,Mastertable_FT!$C$5:$F$34,4,FALSE)</f>
        <v>MI</v>
      </c>
    </row>
    <row r="176" spans="1:13" x14ac:dyDescent="0.3">
      <c r="A176" s="1">
        <f>[1]Gesamt!A176</f>
        <v>64</v>
      </c>
      <c r="B176" s="1">
        <f>[1]Gesamt!B176</f>
        <v>4</v>
      </c>
      <c r="C176" s="1">
        <f>[1]Gesamt!C176</f>
        <v>2</v>
      </c>
      <c r="D176" s="1" t="str">
        <f>[1]Gesamt!D176</f>
        <v>HE2004</v>
      </c>
      <c r="E176" s="1">
        <f>[1]Gesamt!E176</f>
        <v>6</v>
      </c>
      <c r="F176" s="1" t="str">
        <f>[1]Gesamt!F176</f>
        <v>Belondiridae</v>
      </c>
      <c r="G176" s="1" t="str">
        <f>[1]Gesamt!G176</f>
        <v>female</v>
      </c>
      <c r="H176" s="1" t="str">
        <f>[1]Gesamt!H176</f>
        <v>omnivore</v>
      </c>
      <c r="I176" s="1">
        <f>[1]Gesamt!I176</f>
        <v>0</v>
      </c>
      <c r="J176" s="1">
        <f>[1]Gesamt!J176</f>
        <v>0</v>
      </c>
      <c r="K176" s="1">
        <f>VLOOKUP($F176,Mastertable_FT!$C$5:$D$34,2,FALSE)</f>
        <v>8</v>
      </c>
      <c r="L176" s="1">
        <f>VLOOKUP($F176,Mastertable_FT!$C$5:$E$34,3,FALSE)</f>
        <v>5</v>
      </c>
      <c r="M176" s="1" t="str">
        <f>VLOOKUP($F176,Mastertable_FT!$C$5:$F$34,4,FALSE)</f>
        <v>MI</v>
      </c>
    </row>
    <row r="177" spans="1:13" x14ac:dyDescent="0.3">
      <c r="A177" s="1">
        <f>[1]Gesamt!A177</f>
        <v>65</v>
      </c>
      <c r="B177" s="1">
        <f>[1]Gesamt!B177</f>
        <v>4</v>
      </c>
      <c r="C177" s="1">
        <f>[1]Gesamt!C177</f>
        <v>2</v>
      </c>
      <c r="D177" s="1" t="str">
        <f>[1]Gesamt!D177</f>
        <v>HE2004</v>
      </c>
      <c r="E177" s="1">
        <f>[1]Gesamt!E177</f>
        <v>6</v>
      </c>
      <c r="F177" s="1" t="str">
        <f>[1]Gesamt!F177</f>
        <v>Rhabditidae</v>
      </c>
      <c r="G177" s="1" t="str">
        <f>[1]Gesamt!G177</f>
        <v>juvenile</v>
      </c>
      <c r="H177" s="1" t="str">
        <f>[1]Gesamt!H177</f>
        <v>bacterivore</v>
      </c>
      <c r="I177" s="1">
        <f>[1]Gesamt!I177</f>
        <v>0</v>
      </c>
      <c r="J177" s="1">
        <f>[1]Gesamt!J177</f>
        <v>0</v>
      </c>
      <c r="K177" s="1">
        <f>VLOOKUP($F177,Mastertable_FT!$C$5:$D$34,2,FALSE)</f>
        <v>3</v>
      </c>
      <c r="L177" s="1">
        <f>VLOOKUP($F177,Mastertable_FT!$C$5:$E$34,3,FALSE)</f>
        <v>1</v>
      </c>
      <c r="M177" s="1" t="str">
        <f>VLOOKUP($F177,Mastertable_FT!$C$5:$F$34,4,FALSE)</f>
        <v>MI</v>
      </c>
    </row>
    <row r="178" spans="1:13" x14ac:dyDescent="0.3">
      <c r="A178" s="1">
        <f>[1]Gesamt!A178</f>
        <v>66</v>
      </c>
      <c r="B178" s="1">
        <f>[1]Gesamt!B178</f>
        <v>4</v>
      </c>
      <c r="C178" s="1">
        <f>[1]Gesamt!C178</f>
        <v>2</v>
      </c>
      <c r="D178" s="1" t="str">
        <f>[1]Gesamt!D178</f>
        <v>HE2004</v>
      </c>
      <c r="E178" s="1">
        <f>[1]Gesamt!E178</f>
        <v>6</v>
      </c>
      <c r="F178" s="1" t="str">
        <f>[1]Gesamt!F178</f>
        <v>Hoplolaimidae</v>
      </c>
      <c r="G178" s="1" t="str">
        <f>[1]Gesamt!G178</f>
        <v>female</v>
      </c>
      <c r="H178" s="1" t="str">
        <f>[1]Gesamt!H178</f>
        <v>herbivore</v>
      </c>
      <c r="I178" s="1">
        <f>[1]Gesamt!I178</f>
        <v>0</v>
      </c>
      <c r="J178" s="1">
        <f>[1]Gesamt!J178</f>
        <v>0</v>
      </c>
      <c r="K178" s="1" t="str">
        <f>VLOOKUP($F178,Mastertable_FT!$C$5:$D$34,2,FALSE)</f>
        <v>1c</v>
      </c>
      <c r="L178" s="1">
        <f>VLOOKUP($F178,Mastertable_FT!$C$5:$E$34,3,FALSE)</f>
        <v>3</v>
      </c>
      <c r="M178" s="1" t="str">
        <f>VLOOKUP($F178,Mastertable_FT!$C$5:$F$34,4,FALSE)</f>
        <v>PPI</v>
      </c>
    </row>
    <row r="179" spans="1:13" x14ac:dyDescent="0.3">
      <c r="A179" s="1">
        <f>[1]Gesamt!A179</f>
        <v>67</v>
      </c>
      <c r="B179" s="1">
        <f>[1]Gesamt!B179</f>
        <v>4</v>
      </c>
      <c r="C179" s="1">
        <f>[1]Gesamt!C179</f>
        <v>2</v>
      </c>
      <c r="D179" s="1" t="str">
        <f>[1]Gesamt!D179</f>
        <v>HE2004</v>
      </c>
      <c r="E179" s="1">
        <f>[1]Gesamt!E179</f>
        <v>6</v>
      </c>
      <c r="F179" s="1" t="str">
        <f>[1]Gesamt!F179</f>
        <v>Hoplolaimidae</v>
      </c>
      <c r="G179" s="1" t="str">
        <f>[1]Gesamt!G179</f>
        <v>female</v>
      </c>
      <c r="H179" s="1" t="str">
        <f>[1]Gesamt!H179</f>
        <v>herbivore</v>
      </c>
      <c r="I179" s="1">
        <f>[1]Gesamt!I179</f>
        <v>0</v>
      </c>
      <c r="J179" s="1">
        <f>[1]Gesamt!J179</f>
        <v>0</v>
      </c>
      <c r="K179" s="1" t="str">
        <f>VLOOKUP($F179,Mastertable_FT!$C$5:$D$34,2,FALSE)</f>
        <v>1c</v>
      </c>
      <c r="L179" s="1">
        <f>VLOOKUP($F179,Mastertable_FT!$C$5:$E$34,3,FALSE)</f>
        <v>3</v>
      </c>
      <c r="M179" s="1" t="str">
        <f>VLOOKUP($F179,Mastertable_FT!$C$5:$F$34,4,FALSE)</f>
        <v>PPI</v>
      </c>
    </row>
    <row r="180" spans="1:13" x14ac:dyDescent="0.3">
      <c r="A180" s="1">
        <f>[1]Gesamt!A180</f>
        <v>68</v>
      </c>
      <c r="B180" s="1">
        <f>[1]Gesamt!B180</f>
        <v>4</v>
      </c>
      <c r="C180" s="1">
        <f>[1]Gesamt!C180</f>
        <v>2</v>
      </c>
      <c r="D180" s="1" t="str">
        <f>[1]Gesamt!D180</f>
        <v>HE2004</v>
      </c>
      <c r="E180" s="1">
        <f>[1]Gesamt!E180</f>
        <v>6</v>
      </c>
      <c r="F180" s="1" t="str">
        <f>[1]Gesamt!F180</f>
        <v>Hoplolaimidae</v>
      </c>
      <c r="G180" s="1" t="str">
        <f>[1]Gesamt!G180</f>
        <v>female</v>
      </c>
      <c r="H180" s="1" t="str">
        <f>[1]Gesamt!H180</f>
        <v>herbivore</v>
      </c>
      <c r="I180" s="1">
        <f>[1]Gesamt!I180</f>
        <v>0</v>
      </c>
      <c r="J180" s="1">
        <f>[1]Gesamt!J180</f>
        <v>0</v>
      </c>
      <c r="K180" s="1" t="str">
        <f>VLOOKUP($F180,Mastertable_FT!$C$5:$D$34,2,FALSE)</f>
        <v>1c</v>
      </c>
      <c r="L180" s="1">
        <f>VLOOKUP($F180,Mastertable_FT!$C$5:$E$34,3,FALSE)</f>
        <v>3</v>
      </c>
      <c r="M180" s="1" t="str">
        <f>VLOOKUP($F180,Mastertable_FT!$C$5:$F$34,4,FALSE)</f>
        <v>PPI</v>
      </c>
    </row>
    <row r="181" spans="1:13" x14ac:dyDescent="0.3">
      <c r="A181" s="1">
        <f>[1]Gesamt!A181</f>
        <v>69</v>
      </c>
      <c r="B181" s="1">
        <f>[1]Gesamt!B181</f>
        <v>4</v>
      </c>
      <c r="C181" s="1">
        <f>[1]Gesamt!C181</f>
        <v>2</v>
      </c>
      <c r="D181" s="1" t="str">
        <f>[1]Gesamt!D181</f>
        <v>HE2004</v>
      </c>
      <c r="E181" s="1">
        <f>[1]Gesamt!E181</f>
        <v>6</v>
      </c>
      <c r="F181" s="1" t="str">
        <f>[1]Gesamt!F181</f>
        <v>Hoplolaimidae</v>
      </c>
      <c r="G181" s="1" t="str">
        <f>[1]Gesamt!G181</f>
        <v>female</v>
      </c>
      <c r="H181" s="1" t="str">
        <f>[1]Gesamt!H181</f>
        <v>herbivore</v>
      </c>
      <c r="I181" s="1">
        <f>[1]Gesamt!I181</f>
        <v>0</v>
      </c>
      <c r="J181" s="1">
        <f>[1]Gesamt!J181</f>
        <v>0</v>
      </c>
      <c r="K181" s="1" t="str">
        <f>VLOOKUP($F181,Mastertable_FT!$C$5:$D$34,2,FALSE)</f>
        <v>1c</v>
      </c>
      <c r="L181" s="1">
        <f>VLOOKUP($F181,Mastertable_FT!$C$5:$E$34,3,FALSE)</f>
        <v>3</v>
      </c>
      <c r="M181" s="1" t="str">
        <f>VLOOKUP($F181,Mastertable_FT!$C$5:$F$34,4,FALSE)</f>
        <v>PPI</v>
      </c>
    </row>
    <row r="182" spans="1:13" x14ac:dyDescent="0.3">
      <c r="A182" s="1">
        <f>[1]Gesamt!A182</f>
        <v>70</v>
      </c>
      <c r="B182" s="1">
        <f>[1]Gesamt!B182</f>
        <v>4</v>
      </c>
      <c r="C182" s="1">
        <f>[1]Gesamt!C182</f>
        <v>2</v>
      </c>
      <c r="D182" s="1" t="str">
        <f>[1]Gesamt!D182</f>
        <v>HE2004</v>
      </c>
      <c r="E182" s="1">
        <f>[1]Gesamt!E182</f>
        <v>6</v>
      </c>
      <c r="F182" s="1" t="str">
        <f>[1]Gesamt!F182</f>
        <v>Rhabditidae</v>
      </c>
      <c r="G182" s="1" t="str">
        <f>[1]Gesamt!G182</f>
        <v>juvenile</v>
      </c>
      <c r="H182" s="1" t="str">
        <f>[1]Gesamt!H182</f>
        <v>bacterivore</v>
      </c>
      <c r="I182" s="1">
        <f>[1]Gesamt!I182</f>
        <v>0</v>
      </c>
      <c r="J182" s="1">
        <f>[1]Gesamt!J182</f>
        <v>0</v>
      </c>
      <c r="K182" s="1">
        <f>VLOOKUP($F182,Mastertable_FT!$C$5:$D$34,2,FALSE)</f>
        <v>3</v>
      </c>
      <c r="L182" s="1">
        <f>VLOOKUP($F182,Mastertable_FT!$C$5:$E$34,3,FALSE)</f>
        <v>1</v>
      </c>
      <c r="M182" s="1" t="str">
        <f>VLOOKUP($F182,Mastertable_FT!$C$5:$F$34,4,FALSE)</f>
        <v>MI</v>
      </c>
    </row>
    <row r="183" spans="1:13" x14ac:dyDescent="0.3">
      <c r="A183" s="1">
        <f>[1]Gesamt!A183</f>
        <v>71</v>
      </c>
      <c r="B183" s="1">
        <f>[1]Gesamt!B183</f>
        <v>4</v>
      </c>
      <c r="C183" s="1">
        <f>[1]Gesamt!C183</f>
        <v>2</v>
      </c>
      <c r="D183" s="1" t="str">
        <f>[1]Gesamt!D183</f>
        <v>HE2004</v>
      </c>
      <c r="E183" s="1">
        <f>[1]Gesamt!E183</f>
        <v>6</v>
      </c>
      <c r="F183" s="1" t="str">
        <f>[1]Gesamt!F183</f>
        <v>Hoplolaimidae</v>
      </c>
      <c r="G183" s="1" t="str">
        <f>[1]Gesamt!G183</f>
        <v>female</v>
      </c>
      <c r="H183" s="1" t="str">
        <f>[1]Gesamt!H183</f>
        <v>herbivore</v>
      </c>
      <c r="I183" s="1">
        <f>[1]Gesamt!I183</f>
        <v>0</v>
      </c>
      <c r="J183" s="1">
        <f>[1]Gesamt!J183</f>
        <v>0</v>
      </c>
      <c r="K183" s="1" t="str">
        <f>VLOOKUP($F183,Mastertable_FT!$C$5:$D$34,2,FALSE)</f>
        <v>1c</v>
      </c>
      <c r="L183" s="1">
        <f>VLOOKUP($F183,Mastertable_FT!$C$5:$E$34,3,FALSE)</f>
        <v>3</v>
      </c>
      <c r="M183" s="1" t="str">
        <f>VLOOKUP($F183,Mastertable_FT!$C$5:$F$34,4,FALSE)</f>
        <v>PPI</v>
      </c>
    </row>
    <row r="184" spans="1:13" x14ac:dyDescent="0.3">
      <c r="A184" s="1">
        <f>[1]Gesamt!A184</f>
        <v>72</v>
      </c>
      <c r="B184" s="1">
        <f>[1]Gesamt!B184</f>
        <v>4</v>
      </c>
      <c r="C184" s="1">
        <f>[1]Gesamt!C184</f>
        <v>2</v>
      </c>
      <c r="D184" s="1" t="str">
        <f>[1]Gesamt!D184</f>
        <v>HE2004</v>
      </c>
      <c r="E184" s="1">
        <f>[1]Gesamt!E184</f>
        <v>6</v>
      </c>
      <c r="F184" s="1" t="str">
        <f>[1]Gesamt!F184</f>
        <v>Rhabditidae</v>
      </c>
      <c r="G184" s="1" t="str">
        <f>[1]Gesamt!G184</f>
        <v>juvenile</v>
      </c>
      <c r="H184" s="1" t="str">
        <f>[1]Gesamt!H184</f>
        <v>bacterivore</v>
      </c>
      <c r="I184" s="1">
        <f>[1]Gesamt!I184</f>
        <v>0</v>
      </c>
      <c r="J184" s="1">
        <f>[1]Gesamt!J184</f>
        <v>0</v>
      </c>
      <c r="K184" s="1">
        <f>VLOOKUP($F184,Mastertable_FT!$C$5:$D$34,2,FALSE)</f>
        <v>3</v>
      </c>
      <c r="L184" s="1">
        <f>VLOOKUP($F184,Mastertable_FT!$C$5:$E$34,3,FALSE)</f>
        <v>1</v>
      </c>
      <c r="M184" s="1" t="str">
        <f>VLOOKUP($F184,Mastertable_FT!$C$5:$F$34,4,FALSE)</f>
        <v>MI</v>
      </c>
    </row>
    <row r="185" spans="1:13" x14ac:dyDescent="0.3">
      <c r="A185" s="1">
        <f>[1]Gesamt!A185</f>
        <v>73</v>
      </c>
      <c r="B185" s="1">
        <f>[1]Gesamt!B185</f>
        <v>4</v>
      </c>
      <c r="C185" s="1">
        <f>[1]Gesamt!C185</f>
        <v>2</v>
      </c>
      <c r="D185" s="1" t="str">
        <f>[1]Gesamt!D185</f>
        <v>HE2004</v>
      </c>
      <c r="E185" s="1">
        <f>[1]Gesamt!E185</f>
        <v>6</v>
      </c>
      <c r="F185" s="1" t="str">
        <f>[1]Gesamt!F185</f>
        <v>Hoplolaimidae</v>
      </c>
      <c r="G185" s="1" t="str">
        <f>[1]Gesamt!G185</f>
        <v>juvenile</v>
      </c>
      <c r="H185" s="1" t="str">
        <f>[1]Gesamt!H185</f>
        <v>herbivore</v>
      </c>
      <c r="I185" s="1">
        <f>[1]Gesamt!I185</f>
        <v>0</v>
      </c>
      <c r="J185" s="1">
        <f>[1]Gesamt!J185</f>
        <v>0</v>
      </c>
      <c r="K185" s="1" t="str">
        <f>VLOOKUP($F185,Mastertable_FT!$C$5:$D$34,2,FALSE)</f>
        <v>1c</v>
      </c>
      <c r="L185" s="1">
        <f>VLOOKUP($F185,Mastertable_FT!$C$5:$E$34,3,FALSE)</f>
        <v>3</v>
      </c>
      <c r="M185" s="1" t="str">
        <f>VLOOKUP($F185,Mastertable_FT!$C$5:$F$34,4,FALSE)</f>
        <v>PPI</v>
      </c>
    </row>
    <row r="186" spans="1:13" x14ac:dyDescent="0.3">
      <c r="A186" s="1">
        <f>[1]Gesamt!A186</f>
        <v>74</v>
      </c>
      <c r="B186" s="1">
        <f>[1]Gesamt!B186</f>
        <v>4</v>
      </c>
      <c r="C186" s="1">
        <f>[1]Gesamt!C186</f>
        <v>2</v>
      </c>
      <c r="D186" s="1" t="str">
        <f>[1]Gesamt!D186</f>
        <v>HE2004</v>
      </c>
      <c r="E186" s="1">
        <f>[1]Gesamt!E186</f>
        <v>6</v>
      </c>
      <c r="F186" s="1" t="str">
        <f>[1]Gesamt!F186</f>
        <v>Hoplolaimidae</v>
      </c>
      <c r="G186" s="1" t="str">
        <f>[1]Gesamt!G186</f>
        <v>juvenile</v>
      </c>
      <c r="H186" s="1" t="str">
        <f>[1]Gesamt!H186</f>
        <v>herbivore</v>
      </c>
      <c r="I186" s="1">
        <f>[1]Gesamt!I186</f>
        <v>0</v>
      </c>
      <c r="J186" s="1">
        <f>[1]Gesamt!J186</f>
        <v>0</v>
      </c>
      <c r="K186" s="1" t="str">
        <f>VLOOKUP($F186,Mastertable_FT!$C$5:$D$34,2,FALSE)</f>
        <v>1c</v>
      </c>
      <c r="L186" s="1">
        <f>VLOOKUP($F186,Mastertable_FT!$C$5:$E$34,3,FALSE)</f>
        <v>3</v>
      </c>
      <c r="M186" s="1" t="str">
        <f>VLOOKUP($F186,Mastertable_FT!$C$5:$F$34,4,FALSE)</f>
        <v>PPI</v>
      </c>
    </row>
    <row r="187" spans="1:13" x14ac:dyDescent="0.3">
      <c r="A187" s="1">
        <f>[1]Gesamt!A187</f>
        <v>75</v>
      </c>
      <c r="B187" s="1">
        <f>[1]Gesamt!B187</f>
        <v>4</v>
      </c>
      <c r="C187" s="1">
        <f>[1]Gesamt!C187</f>
        <v>2</v>
      </c>
      <c r="D187" s="1" t="str">
        <f>[1]Gesamt!D187</f>
        <v>HE2004</v>
      </c>
      <c r="E187" s="1">
        <f>[1]Gesamt!E187</f>
        <v>6</v>
      </c>
      <c r="F187" s="1" t="str">
        <f>[1]Gesamt!F187</f>
        <v>Hoplolaimidae</v>
      </c>
      <c r="G187" s="1" t="str">
        <f>[1]Gesamt!G187</f>
        <v>juvenile</v>
      </c>
      <c r="H187" s="1" t="str">
        <f>[1]Gesamt!H187</f>
        <v>herbivore</v>
      </c>
      <c r="I187" s="1">
        <f>[1]Gesamt!I187</f>
        <v>0</v>
      </c>
      <c r="J187" s="1">
        <f>[1]Gesamt!J187</f>
        <v>0</v>
      </c>
      <c r="K187" s="1" t="str">
        <f>VLOOKUP($F187,Mastertable_FT!$C$5:$D$34,2,FALSE)</f>
        <v>1c</v>
      </c>
      <c r="L187" s="1">
        <f>VLOOKUP($F187,Mastertable_FT!$C$5:$E$34,3,FALSE)</f>
        <v>3</v>
      </c>
      <c r="M187" s="1" t="str">
        <f>VLOOKUP($F187,Mastertable_FT!$C$5:$F$34,4,FALSE)</f>
        <v>PPI</v>
      </c>
    </row>
    <row r="188" spans="1:13" x14ac:dyDescent="0.3">
      <c r="A188" s="1">
        <f>[1]Gesamt!A188</f>
        <v>76</v>
      </c>
      <c r="B188" s="1">
        <f>[1]Gesamt!B188</f>
        <v>4</v>
      </c>
      <c r="C188" s="1">
        <f>[1]Gesamt!C188</f>
        <v>2</v>
      </c>
      <c r="D188" s="1" t="str">
        <f>[1]Gesamt!D188</f>
        <v>HE2004</v>
      </c>
      <c r="E188" s="1">
        <f>[1]Gesamt!E188</f>
        <v>6</v>
      </c>
      <c r="F188" s="1" t="str">
        <f>[1]Gesamt!F188</f>
        <v>Tylenchidae</v>
      </c>
      <c r="G188" s="1" t="str">
        <f>[1]Gesamt!G188</f>
        <v>female</v>
      </c>
      <c r="H188" s="1" t="str">
        <f>[1]Gesamt!H188</f>
        <v>herbivore</v>
      </c>
      <c r="I188" s="1">
        <f>[1]Gesamt!I188</f>
        <v>0</v>
      </c>
      <c r="J188" s="1">
        <f>[1]Gesamt!J188</f>
        <v>0</v>
      </c>
      <c r="K188" s="1" t="str">
        <f>VLOOKUP($F188,Mastertable_FT!$C$5:$D$34,2,FALSE)</f>
        <v>1e</v>
      </c>
      <c r="L188" s="1">
        <f>VLOOKUP($F188,Mastertable_FT!$C$5:$E$34,3,FALSE)</f>
        <v>2</v>
      </c>
      <c r="M188" s="1" t="str">
        <f>VLOOKUP($F188,Mastertable_FT!$C$5:$F$34,4,FALSE)</f>
        <v>PPI</v>
      </c>
    </row>
    <row r="189" spans="1:13" x14ac:dyDescent="0.3">
      <c r="A189" s="1">
        <f>[1]Gesamt!A189</f>
        <v>77</v>
      </c>
      <c r="B189" s="1">
        <f>[1]Gesamt!B189</f>
        <v>4</v>
      </c>
      <c r="C189" s="1">
        <f>[1]Gesamt!C189</f>
        <v>2</v>
      </c>
      <c r="D189" s="1" t="str">
        <f>[1]Gesamt!D189</f>
        <v>HE2004</v>
      </c>
      <c r="E189" s="1">
        <f>[1]Gesamt!E189</f>
        <v>6</v>
      </c>
      <c r="F189" s="1" t="str">
        <f>[1]Gesamt!F189</f>
        <v>Cephalobidae</v>
      </c>
      <c r="G189" s="1" t="str">
        <f>[1]Gesamt!G189</f>
        <v>juvenile</v>
      </c>
      <c r="H189" s="1" t="str">
        <f>[1]Gesamt!H189</f>
        <v>bacterivore</v>
      </c>
      <c r="I189" s="1">
        <f>[1]Gesamt!I189</f>
        <v>0</v>
      </c>
      <c r="J189" s="1">
        <f>[1]Gesamt!J189</f>
        <v>0</v>
      </c>
      <c r="K189" s="1">
        <f>VLOOKUP($F189,Mastertable_FT!$C$5:$D$34,2,FALSE)</f>
        <v>3</v>
      </c>
      <c r="L189" s="1">
        <f>VLOOKUP($F189,Mastertable_FT!$C$5:$E$34,3,FALSE)</f>
        <v>2</v>
      </c>
      <c r="M189" s="1" t="str">
        <f>VLOOKUP($F189,Mastertable_FT!$C$5:$F$34,4,FALSE)</f>
        <v>MI</v>
      </c>
    </row>
    <row r="190" spans="1:13" x14ac:dyDescent="0.3">
      <c r="A190" s="1">
        <f>[1]Gesamt!A190</f>
        <v>78</v>
      </c>
      <c r="B190" s="1">
        <f>[1]Gesamt!B190</f>
        <v>4</v>
      </c>
      <c r="C190" s="1">
        <f>[1]Gesamt!C190</f>
        <v>2</v>
      </c>
      <c r="D190" s="1" t="str">
        <f>[1]Gesamt!D190</f>
        <v>HE2004</v>
      </c>
      <c r="E190" s="1">
        <f>[1]Gesamt!E190</f>
        <v>6</v>
      </c>
      <c r="F190" s="1" t="str">
        <f>[1]Gesamt!F190</f>
        <v>Cephalobidae</v>
      </c>
      <c r="G190" s="1" t="str">
        <f>[1]Gesamt!G190</f>
        <v>juvenile</v>
      </c>
      <c r="H190" s="1" t="str">
        <f>[1]Gesamt!H190</f>
        <v>bacterivore</v>
      </c>
      <c r="I190" s="1">
        <f>[1]Gesamt!I190</f>
        <v>0</v>
      </c>
      <c r="J190" s="1">
        <f>[1]Gesamt!J190</f>
        <v>0</v>
      </c>
      <c r="K190" s="1">
        <f>VLOOKUP($F190,Mastertable_FT!$C$5:$D$34,2,FALSE)</f>
        <v>3</v>
      </c>
      <c r="L190" s="1">
        <f>VLOOKUP($F190,Mastertable_FT!$C$5:$E$34,3,FALSE)</f>
        <v>2</v>
      </c>
      <c r="M190" s="1" t="str">
        <f>VLOOKUP($F190,Mastertable_FT!$C$5:$F$34,4,FALSE)</f>
        <v>MI</v>
      </c>
    </row>
    <row r="191" spans="1:13" x14ac:dyDescent="0.3">
      <c r="A191" s="1">
        <f>[1]Gesamt!A191</f>
        <v>79</v>
      </c>
      <c r="B191" s="1">
        <f>[1]Gesamt!B191</f>
        <v>4</v>
      </c>
      <c r="C191" s="1">
        <f>[1]Gesamt!C191</f>
        <v>2</v>
      </c>
      <c r="D191" s="1" t="str">
        <f>[1]Gesamt!D191</f>
        <v>HE2004</v>
      </c>
      <c r="E191" s="1">
        <f>[1]Gesamt!E191</f>
        <v>6</v>
      </c>
      <c r="F191" s="1" t="str">
        <f>[1]Gesamt!F191</f>
        <v>Cephalobidae</v>
      </c>
      <c r="G191" s="1" t="str">
        <f>[1]Gesamt!G191</f>
        <v>juvenile</v>
      </c>
      <c r="H191" s="1" t="str">
        <f>[1]Gesamt!H191</f>
        <v>bacterivore</v>
      </c>
      <c r="I191" s="1">
        <f>[1]Gesamt!I191</f>
        <v>0</v>
      </c>
      <c r="J191" s="1">
        <f>[1]Gesamt!J191</f>
        <v>0</v>
      </c>
      <c r="K191" s="1">
        <f>VLOOKUP($F191,Mastertable_FT!$C$5:$D$34,2,FALSE)</f>
        <v>3</v>
      </c>
      <c r="L191" s="1">
        <f>VLOOKUP($F191,Mastertable_FT!$C$5:$E$34,3,FALSE)</f>
        <v>2</v>
      </c>
      <c r="M191" s="1" t="str">
        <f>VLOOKUP($F191,Mastertable_FT!$C$5:$F$34,4,FALSE)</f>
        <v>MI</v>
      </c>
    </row>
    <row r="192" spans="1:13" x14ac:dyDescent="0.3">
      <c r="A192" s="1">
        <f>[1]Gesamt!A192</f>
        <v>80</v>
      </c>
      <c r="B192" s="1">
        <f>[1]Gesamt!B192</f>
        <v>4</v>
      </c>
      <c r="C192" s="1">
        <f>[1]Gesamt!C192</f>
        <v>2</v>
      </c>
      <c r="D192" s="1" t="str">
        <f>[1]Gesamt!D192</f>
        <v>HE2004</v>
      </c>
      <c r="E192" s="1">
        <f>[1]Gesamt!E192</f>
        <v>6</v>
      </c>
      <c r="F192" s="1" t="str">
        <f>[1]Gesamt!F192</f>
        <v>Hoplolaimidae</v>
      </c>
      <c r="G192" s="1" t="str">
        <f>[1]Gesamt!G192</f>
        <v>juvenile</v>
      </c>
      <c r="H192" s="1" t="str">
        <f>[1]Gesamt!H192</f>
        <v>herbivore</v>
      </c>
      <c r="I192" s="1">
        <f>[1]Gesamt!I192</f>
        <v>0</v>
      </c>
      <c r="J192" s="1">
        <f>[1]Gesamt!J192</f>
        <v>0</v>
      </c>
      <c r="K192" s="1" t="str">
        <f>VLOOKUP($F192,Mastertable_FT!$C$5:$D$34,2,FALSE)</f>
        <v>1c</v>
      </c>
      <c r="L192" s="1">
        <f>VLOOKUP($F192,Mastertable_FT!$C$5:$E$34,3,FALSE)</f>
        <v>3</v>
      </c>
      <c r="M192" s="1" t="str">
        <f>VLOOKUP($F192,Mastertable_FT!$C$5:$F$34,4,FALSE)</f>
        <v>PPI</v>
      </c>
    </row>
    <row r="193" spans="1:13" x14ac:dyDescent="0.3">
      <c r="A193" s="1">
        <f>[1]Gesamt!A193</f>
        <v>81</v>
      </c>
      <c r="B193" s="1">
        <f>[1]Gesamt!B193</f>
        <v>4</v>
      </c>
      <c r="C193" s="1">
        <f>[1]Gesamt!C193</f>
        <v>2</v>
      </c>
      <c r="D193" s="1" t="str">
        <f>[1]Gesamt!D193</f>
        <v>HE2004</v>
      </c>
      <c r="E193" s="1">
        <f>[1]Gesamt!E193</f>
        <v>6</v>
      </c>
      <c r="F193" s="1" t="str">
        <f>[1]Gesamt!F193</f>
        <v>Hoplolaimidae</v>
      </c>
      <c r="G193" s="1" t="str">
        <f>[1]Gesamt!G193</f>
        <v>female</v>
      </c>
      <c r="H193" s="1" t="str">
        <f>[1]Gesamt!H193</f>
        <v>herbivore</v>
      </c>
      <c r="I193" s="1">
        <f>[1]Gesamt!I193</f>
        <v>0</v>
      </c>
      <c r="J193" s="1">
        <f>[1]Gesamt!J193</f>
        <v>0</v>
      </c>
      <c r="K193" s="1" t="str">
        <f>VLOOKUP($F193,Mastertable_FT!$C$5:$D$34,2,FALSE)</f>
        <v>1c</v>
      </c>
      <c r="L193" s="1">
        <f>VLOOKUP($F193,Mastertable_FT!$C$5:$E$34,3,FALSE)</f>
        <v>3</v>
      </c>
      <c r="M193" s="1" t="str">
        <f>VLOOKUP($F193,Mastertable_FT!$C$5:$F$34,4,FALSE)</f>
        <v>PPI</v>
      </c>
    </row>
    <row r="194" spans="1:13" x14ac:dyDescent="0.3">
      <c r="A194" s="1">
        <f>[1]Gesamt!A194</f>
        <v>82</v>
      </c>
      <c r="B194" s="1">
        <f>[1]Gesamt!B194</f>
        <v>4</v>
      </c>
      <c r="C194" s="1">
        <f>[1]Gesamt!C194</f>
        <v>2</v>
      </c>
      <c r="D194" s="1" t="str">
        <f>[1]Gesamt!D194</f>
        <v>HE2004</v>
      </c>
      <c r="E194" s="1">
        <f>[1]Gesamt!E194</f>
        <v>6</v>
      </c>
      <c r="F194" s="1" t="str">
        <f>[1]Gesamt!F194</f>
        <v>Hoplolaimidae</v>
      </c>
      <c r="G194" s="1" t="str">
        <f>[1]Gesamt!G194</f>
        <v>female</v>
      </c>
      <c r="H194" s="1" t="str">
        <f>[1]Gesamt!H194</f>
        <v>herbivore</v>
      </c>
      <c r="I194" s="1">
        <f>[1]Gesamt!I194</f>
        <v>0</v>
      </c>
      <c r="J194" s="1">
        <f>[1]Gesamt!J194</f>
        <v>0</v>
      </c>
      <c r="K194" s="1" t="str">
        <f>VLOOKUP($F194,Mastertable_FT!$C$5:$D$34,2,FALSE)</f>
        <v>1c</v>
      </c>
      <c r="L194" s="1">
        <f>VLOOKUP($F194,Mastertable_FT!$C$5:$E$34,3,FALSE)</f>
        <v>3</v>
      </c>
      <c r="M194" s="1" t="str">
        <f>VLOOKUP($F194,Mastertable_FT!$C$5:$F$34,4,FALSE)</f>
        <v>PPI</v>
      </c>
    </row>
    <row r="195" spans="1:13" x14ac:dyDescent="0.3">
      <c r="A195" s="1">
        <f>[1]Gesamt!A195</f>
        <v>83</v>
      </c>
      <c r="B195" s="1">
        <f>[1]Gesamt!B195</f>
        <v>4</v>
      </c>
      <c r="C195" s="1">
        <f>[1]Gesamt!C195</f>
        <v>2</v>
      </c>
      <c r="D195" s="1" t="str">
        <f>[1]Gesamt!D195</f>
        <v>HE2004</v>
      </c>
      <c r="E195" s="1">
        <f>[1]Gesamt!E195</f>
        <v>6</v>
      </c>
      <c r="F195" s="1" t="str">
        <f>[1]Gesamt!F195</f>
        <v>#</v>
      </c>
      <c r="G195" s="1" t="str">
        <f>[1]Gesamt!G195</f>
        <v>female</v>
      </c>
      <c r="H195" s="1" t="str">
        <f>[1]Gesamt!H195</f>
        <v>#</v>
      </c>
      <c r="I195" s="1">
        <f>[1]Gesamt!I195</f>
        <v>0</v>
      </c>
      <c r="J195" s="1">
        <f>[1]Gesamt!J195</f>
        <v>0</v>
      </c>
      <c r="K195" s="1" t="e">
        <f>VLOOKUP($F195,Mastertable_FT!$C$5:$D$34,2,FALSE)</f>
        <v>#N/A</v>
      </c>
      <c r="L195" s="1" t="e">
        <f>VLOOKUP($F195,Mastertable_FT!$C$5:$E$34,3,FALSE)</f>
        <v>#N/A</v>
      </c>
      <c r="M195" s="1" t="e">
        <f>VLOOKUP($F195,Mastertable_FT!$C$5:$F$34,4,FALSE)</f>
        <v>#N/A</v>
      </c>
    </row>
    <row r="196" spans="1:13" x14ac:dyDescent="0.3">
      <c r="A196" s="1">
        <f>[1]Gesamt!A196</f>
        <v>84</v>
      </c>
      <c r="B196" s="1">
        <f>[1]Gesamt!B196</f>
        <v>4</v>
      </c>
      <c r="C196" s="1">
        <f>[1]Gesamt!C196</f>
        <v>2</v>
      </c>
      <c r="D196" s="1" t="str">
        <f>[1]Gesamt!D196</f>
        <v>HE2004</v>
      </c>
      <c r="E196" s="1">
        <f>[1]Gesamt!E196</f>
        <v>6</v>
      </c>
      <c r="F196" s="1" t="str">
        <f>[1]Gesamt!F196</f>
        <v>Cephalobidae</v>
      </c>
      <c r="G196" s="1" t="str">
        <f>[1]Gesamt!G196</f>
        <v>juvenile</v>
      </c>
      <c r="H196" s="1" t="str">
        <f>[1]Gesamt!H196</f>
        <v>bacterivore</v>
      </c>
      <c r="I196" s="1">
        <f>[1]Gesamt!I196</f>
        <v>0</v>
      </c>
      <c r="J196" s="1">
        <f>[1]Gesamt!J196</f>
        <v>0</v>
      </c>
      <c r="K196" s="1">
        <f>VLOOKUP($F196,Mastertable_FT!$C$5:$D$34,2,FALSE)</f>
        <v>3</v>
      </c>
      <c r="L196" s="1">
        <f>VLOOKUP($F196,Mastertable_FT!$C$5:$E$34,3,FALSE)</f>
        <v>2</v>
      </c>
      <c r="M196" s="1" t="str">
        <f>VLOOKUP($F196,Mastertable_FT!$C$5:$F$34,4,FALSE)</f>
        <v>MI</v>
      </c>
    </row>
    <row r="197" spans="1:13" x14ac:dyDescent="0.3">
      <c r="A197" s="1">
        <f>[1]Gesamt!A197</f>
        <v>85</v>
      </c>
      <c r="B197" s="1">
        <f>[1]Gesamt!B197</f>
        <v>4</v>
      </c>
      <c r="C197" s="1">
        <f>[1]Gesamt!C197</f>
        <v>2</v>
      </c>
      <c r="D197" s="1" t="str">
        <f>[1]Gesamt!D197</f>
        <v>HE2004</v>
      </c>
      <c r="E197" s="1">
        <f>[1]Gesamt!E197</f>
        <v>6</v>
      </c>
      <c r="F197" s="1" t="str">
        <f>[1]Gesamt!F197</f>
        <v>Tylenchidae</v>
      </c>
      <c r="G197" s="1" t="str">
        <f>[1]Gesamt!G197</f>
        <v>female</v>
      </c>
      <c r="H197" s="1" t="str">
        <f>[1]Gesamt!H197</f>
        <v>herbivore</v>
      </c>
      <c r="I197" s="1">
        <f>[1]Gesamt!I197</f>
        <v>0</v>
      </c>
      <c r="J197" s="1">
        <f>[1]Gesamt!J197</f>
        <v>0</v>
      </c>
      <c r="K197" s="1" t="str">
        <f>VLOOKUP($F197,Mastertable_FT!$C$5:$D$34,2,FALSE)</f>
        <v>1e</v>
      </c>
      <c r="L197" s="1">
        <f>VLOOKUP($F197,Mastertable_FT!$C$5:$E$34,3,FALSE)</f>
        <v>2</v>
      </c>
      <c r="M197" s="1" t="str">
        <f>VLOOKUP($F197,Mastertable_FT!$C$5:$F$34,4,FALSE)</f>
        <v>PPI</v>
      </c>
    </row>
    <row r="198" spans="1:13" x14ac:dyDescent="0.3">
      <c r="A198" s="1">
        <f>[1]Gesamt!A198</f>
        <v>86</v>
      </c>
      <c r="B198" s="1">
        <f>[1]Gesamt!B198</f>
        <v>4</v>
      </c>
      <c r="C198" s="1">
        <f>[1]Gesamt!C198</f>
        <v>2</v>
      </c>
      <c r="D198" s="1" t="str">
        <f>[1]Gesamt!D198</f>
        <v>HE2004</v>
      </c>
      <c r="E198" s="1">
        <f>[1]Gesamt!E198</f>
        <v>6</v>
      </c>
      <c r="F198" s="1" t="str">
        <f>[1]Gesamt!F198</f>
        <v>Dolichodoridae</v>
      </c>
      <c r="G198" s="1" t="str">
        <f>[1]Gesamt!G198</f>
        <v>juvenile</v>
      </c>
      <c r="H198" s="1" t="str">
        <f>[1]Gesamt!H198</f>
        <v>herbivore</v>
      </c>
      <c r="I198" s="1">
        <f>[1]Gesamt!I198</f>
        <v>0</v>
      </c>
      <c r="J198" s="1" t="str">
        <f>[1]Gesamt!J198</f>
        <v>?? Stylet Knobs</v>
      </c>
      <c r="K198" s="1" t="str">
        <f>VLOOKUP($F198,Mastertable_FT!$C$5:$D$34,2,FALSE)</f>
        <v>1d</v>
      </c>
      <c r="L198" s="1">
        <f>VLOOKUP($F198,Mastertable_FT!$C$5:$E$34,3,FALSE)</f>
        <v>3</v>
      </c>
      <c r="M198" s="1" t="str">
        <f>VLOOKUP($F198,Mastertable_FT!$C$5:$F$34,4,FALSE)</f>
        <v>PPI</v>
      </c>
    </row>
    <row r="199" spans="1:13" x14ac:dyDescent="0.3">
      <c r="A199" s="1">
        <f>[1]Gesamt!A199</f>
        <v>87</v>
      </c>
      <c r="B199" s="1">
        <f>[1]Gesamt!B199</f>
        <v>4</v>
      </c>
      <c r="C199" s="1">
        <f>[1]Gesamt!C199</f>
        <v>2</v>
      </c>
      <c r="D199" s="1" t="str">
        <f>[1]Gesamt!D199</f>
        <v>HE2004</v>
      </c>
      <c r="E199" s="1">
        <f>[1]Gesamt!E199</f>
        <v>6</v>
      </c>
      <c r="F199" s="1" t="str">
        <f>[1]Gesamt!F199</f>
        <v>Tylenchidae</v>
      </c>
      <c r="G199" s="1" t="str">
        <f>[1]Gesamt!G199</f>
        <v>female</v>
      </c>
      <c r="H199" s="1" t="str">
        <f>[1]Gesamt!H199</f>
        <v>herbivore</v>
      </c>
      <c r="I199" s="1">
        <f>[1]Gesamt!I199</f>
        <v>0</v>
      </c>
      <c r="J199" s="1">
        <f>[1]Gesamt!J199</f>
        <v>0</v>
      </c>
      <c r="K199" s="1" t="str">
        <f>VLOOKUP($F199,Mastertable_FT!$C$5:$D$34,2,FALSE)</f>
        <v>1e</v>
      </c>
      <c r="L199" s="1">
        <f>VLOOKUP($F199,Mastertable_FT!$C$5:$E$34,3,FALSE)</f>
        <v>2</v>
      </c>
      <c r="M199" s="1" t="str">
        <f>VLOOKUP($F199,Mastertable_FT!$C$5:$F$34,4,FALSE)</f>
        <v>PPI</v>
      </c>
    </row>
    <row r="200" spans="1:13" x14ac:dyDescent="0.3">
      <c r="A200" s="1">
        <f>[1]Gesamt!A200</f>
        <v>88</v>
      </c>
      <c r="B200" s="1">
        <f>[1]Gesamt!B200</f>
        <v>4</v>
      </c>
      <c r="C200" s="1">
        <f>[1]Gesamt!C200</f>
        <v>2</v>
      </c>
      <c r="D200" s="1" t="str">
        <f>[1]Gesamt!D200</f>
        <v>HE2004</v>
      </c>
      <c r="E200" s="1">
        <f>[1]Gesamt!E200</f>
        <v>6</v>
      </c>
      <c r="F200" s="1" t="str">
        <f>[1]Gesamt!F200</f>
        <v>Dolichodoridae</v>
      </c>
      <c r="G200" s="1" t="str">
        <f>[1]Gesamt!G200</f>
        <v>female</v>
      </c>
      <c r="H200" s="1" t="str">
        <f>[1]Gesamt!H200</f>
        <v>herbivore</v>
      </c>
      <c r="I200" s="1">
        <f>[1]Gesamt!I200</f>
        <v>0</v>
      </c>
      <c r="J200" s="1">
        <f>[1]Gesamt!J200</f>
        <v>0</v>
      </c>
      <c r="K200" s="1" t="str">
        <f>VLOOKUP($F200,Mastertable_FT!$C$5:$D$34,2,FALSE)</f>
        <v>1d</v>
      </c>
      <c r="L200" s="1">
        <f>VLOOKUP($F200,Mastertable_FT!$C$5:$E$34,3,FALSE)</f>
        <v>3</v>
      </c>
      <c r="M200" s="1" t="str">
        <f>VLOOKUP($F200,Mastertable_FT!$C$5:$F$34,4,FALSE)</f>
        <v>PPI</v>
      </c>
    </row>
    <row r="201" spans="1:13" x14ac:dyDescent="0.3">
      <c r="A201" s="1">
        <f>[1]Gesamt!A201</f>
        <v>89</v>
      </c>
      <c r="B201" s="1">
        <f>[1]Gesamt!B201</f>
        <v>4</v>
      </c>
      <c r="C201" s="1">
        <f>[1]Gesamt!C201</f>
        <v>2</v>
      </c>
      <c r="D201" s="1" t="str">
        <f>[1]Gesamt!D201</f>
        <v>HE2004</v>
      </c>
      <c r="E201" s="1">
        <f>[1]Gesamt!E201</f>
        <v>6</v>
      </c>
      <c r="F201" s="1" t="str">
        <f>[1]Gesamt!F201</f>
        <v>Plectidae</v>
      </c>
      <c r="G201" s="1" t="str">
        <f>[1]Gesamt!G201</f>
        <v>female</v>
      </c>
      <c r="H201" s="1" t="str">
        <f>[1]Gesamt!H201</f>
        <v>bacterivore</v>
      </c>
      <c r="I201" s="1">
        <f>[1]Gesamt!I201</f>
        <v>0</v>
      </c>
      <c r="J201" s="1">
        <f>[1]Gesamt!J201</f>
        <v>0</v>
      </c>
      <c r="K201" s="1">
        <f>VLOOKUP($F201,Mastertable_FT!$C$5:$D$34,2,FALSE)</f>
        <v>3</v>
      </c>
      <c r="L201" s="1">
        <f>VLOOKUP($F201,Mastertable_FT!$C$5:$E$34,3,FALSE)</f>
        <v>2</v>
      </c>
      <c r="M201" s="1" t="str">
        <f>VLOOKUP($F201,Mastertable_FT!$C$5:$F$34,4,FALSE)</f>
        <v>MI</v>
      </c>
    </row>
    <row r="202" spans="1:13" x14ac:dyDescent="0.3">
      <c r="A202" s="1">
        <f>[1]Gesamt!A202</f>
        <v>90</v>
      </c>
      <c r="B202" s="1">
        <f>[1]Gesamt!B202</f>
        <v>4</v>
      </c>
      <c r="C202" s="1">
        <f>[1]Gesamt!C202</f>
        <v>2</v>
      </c>
      <c r="D202" s="1" t="str">
        <f>[1]Gesamt!D202</f>
        <v>HE2004</v>
      </c>
      <c r="E202" s="1">
        <f>[1]Gesamt!E202</f>
        <v>6</v>
      </c>
      <c r="F202" s="1" t="str">
        <f>[1]Gesamt!F202</f>
        <v>Aphelenchidae</v>
      </c>
      <c r="G202" s="1" t="str">
        <f>[1]Gesamt!G202</f>
        <v>female</v>
      </c>
      <c r="H202" s="1" t="str">
        <f>[1]Gesamt!H202</f>
        <v>fungivore</v>
      </c>
      <c r="I202" s="1">
        <f>[1]Gesamt!I202</f>
        <v>0</v>
      </c>
      <c r="J202" s="1">
        <f>[1]Gesamt!J202</f>
        <v>0</v>
      </c>
      <c r="K202" s="1">
        <f>VLOOKUP($F202,Mastertable_FT!$C$5:$D$34,2,FALSE)</f>
        <v>2</v>
      </c>
      <c r="L202" s="1">
        <f>VLOOKUP($F202,Mastertable_FT!$C$5:$E$34,3,FALSE)</f>
        <v>2</v>
      </c>
      <c r="M202" s="1" t="str">
        <f>VLOOKUP($F202,Mastertable_FT!$C$5:$F$34,4,FALSE)</f>
        <v>MI</v>
      </c>
    </row>
    <row r="203" spans="1:13" x14ac:dyDescent="0.3">
      <c r="A203" s="1">
        <f>[1]Gesamt!A203</f>
        <v>91</v>
      </c>
      <c r="B203" s="1">
        <f>[1]Gesamt!B203</f>
        <v>4</v>
      </c>
      <c r="C203" s="1">
        <f>[1]Gesamt!C203</f>
        <v>2</v>
      </c>
      <c r="D203" s="1" t="str">
        <f>[1]Gesamt!D203</f>
        <v>HE2004</v>
      </c>
      <c r="E203" s="1">
        <f>[1]Gesamt!E203</f>
        <v>6</v>
      </c>
      <c r="F203" s="1" t="str">
        <f>[1]Gesamt!F203</f>
        <v>Cephalobidae</v>
      </c>
      <c r="G203" s="1" t="str">
        <f>[1]Gesamt!G203</f>
        <v>juvenile</v>
      </c>
      <c r="H203" s="1" t="str">
        <f>[1]Gesamt!H203</f>
        <v>bacterivore</v>
      </c>
      <c r="I203" s="1">
        <f>[1]Gesamt!I203</f>
        <v>0</v>
      </c>
      <c r="J203" s="1">
        <f>[1]Gesamt!J203</f>
        <v>0</v>
      </c>
      <c r="K203" s="1">
        <f>VLOOKUP($F203,Mastertable_FT!$C$5:$D$34,2,FALSE)</f>
        <v>3</v>
      </c>
      <c r="L203" s="1">
        <f>VLOOKUP($F203,Mastertable_FT!$C$5:$E$34,3,FALSE)</f>
        <v>2</v>
      </c>
      <c r="M203" s="1" t="str">
        <f>VLOOKUP($F203,Mastertable_FT!$C$5:$F$34,4,FALSE)</f>
        <v>MI</v>
      </c>
    </row>
    <row r="204" spans="1:13" x14ac:dyDescent="0.3">
      <c r="A204" s="1">
        <f>[1]Gesamt!A204</f>
        <v>92</v>
      </c>
      <c r="B204" s="1">
        <f>[1]Gesamt!B204</f>
        <v>4</v>
      </c>
      <c r="C204" s="1">
        <f>[1]Gesamt!C204</f>
        <v>2</v>
      </c>
      <c r="D204" s="1" t="str">
        <f>[1]Gesamt!D204</f>
        <v>HE2004</v>
      </c>
      <c r="E204" s="1">
        <f>[1]Gesamt!E204</f>
        <v>6</v>
      </c>
      <c r="F204" s="1" t="str">
        <f>[1]Gesamt!F204</f>
        <v>Aphelenchidae</v>
      </c>
      <c r="G204" s="1" t="str">
        <f>[1]Gesamt!G204</f>
        <v>juvenile</v>
      </c>
      <c r="H204" s="1" t="str">
        <f>[1]Gesamt!H204</f>
        <v>fungivore</v>
      </c>
      <c r="I204" s="1">
        <f>[1]Gesamt!I204</f>
        <v>0</v>
      </c>
      <c r="J204" s="1">
        <f>[1]Gesamt!J204</f>
        <v>0</v>
      </c>
      <c r="K204" s="1">
        <f>VLOOKUP($F204,Mastertable_FT!$C$5:$D$34,2,FALSE)</f>
        <v>2</v>
      </c>
      <c r="L204" s="1">
        <f>VLOOKUP($F204,Mastertable_FT!$C$5:$E$34,3,FALSE)</f>
        <v>2</v>
      </c>
      <c r="M204" s="1" t="str">
        <f>VLOOKUP($F204,Mastertable_FT!$C$5:$F$34,4,FALSE)</f>
        <v>MI</v>
      </c>
    </row>
    <row r="205" spans="1:13" x14ac:dyDescent="0.3">
      <c r="A205" s="1">
        <f>[1]Gesamt!A205</f>
        <v>93</v>
      </c>
      <c r="B205" s="1">
        <f>[1]Gesamt!B205</f>
        <v>4</v>
      </c>
      <c r="C205" s="1">
        <f>[1]Gesamt!C205</f>
        <v>2</v>
      </c>
      <c r="D205" s="1" t="str">
        <f>[1]Gesamt!D205</f>
        <v>HE2004</v>
      </c>
      <c r="E205" s="1">
        <f>[1]Gesamt!E205</f>
        <v>6</v>
      </c>
      <c r="F205" s="1" t="str">
        <f>[1]Gesamt!F205</f>
        <v>Rhabditidae</v>
      </c>
      <c r="G205" s="1" t="str">
        <f>[1]Gesamt!G205</f>
        <v>juvenile</v>
      </c>
      <c r="H205" s="1" t="str">
        <f>[1]Gesamt!H205</f>
        <v>bacterivore</v>
      </c>
      <c r="I205" s="1">
        <f>[1]Gesamt!I205</f>
        <v>0</v>
      </c>
      <c r="J205" s="1">
        <f>[1]Gesamt!J205</f>
        <v>0</v>
      </c>
      <c r="K205" s="1">
        <f>VLOOKUP($F205,Mastertable_FT!$C$5:$D$34,2,FALSE)</f>
        <v>3</v>
      </c>
      <c r="L205" s="1">
        <f>VLOOKUP($F205,Mastertable_FT!$C$5:$E$34,3,FALSE)</f>
        <v>1</v>
      </c>
      <c r="M205" s="1" t="str">
        <f>VLOOKUP($F205,Mastertable_FT!$C$5:$F$34,4,FALSE)</f>
        <v>MI</v>
      </c>
    </row>
    <row r="206" spans="1:13" x14ac:dyDescent="0.3">
      <c r="A206" s="1">
        <f>[1]Gesamt!A206</f>
        <v>94</v>
      </c>
      <c r="B206" s="1">
        <f>[1]Gesamt!B206</f>
        <v>4</v>
      </c>
      <c r="C206" s="1">
        <f>[1]Gesamt!C206</f>
        <v>2</v>
      </c>
      <c r="D206" s="1" t="str">
        <f>[1]Gesamt!D206</f>
        <v>HE2004</v>
      </c>
      <c r="E206" s="1">
        <f>[1]Gesamt!E206</f>
        <v>6</v>
      </c>
      <c r="F206" s="1" t="str">
        <f>[1]Gesamt!F206</f>
        <v>Tylenchidae</v>
      </c>
      <c r="G206" s="1" t="str">
        <f>[1]Gesamt!G206</f>
        <v>female</v>
      </c>
      <c r="H206" s="1" t="str">
        <f>[1]Gesamt!H206</f>
        <v>herbivore</v>
      </c>
      <c r="I206" s="1">
        <f>[1]Gesamt!I206</f>
        <v>0</v>
      </c>
      <c r="J206" s="1">
        <f>[1]Gesamt!J206</f>
        <v>0</v>
      </c>
      <c r="K206" s="1" t="str">
        <f>VLOOKUP($F206,Mastertable_FT!$C$5:$D$34,2,FALSE)</f>
        <v>1e</v>
      </c>
      <c r="L206" s="1">
        <f>VLOOKUP($F206,Mastertable_FT!$C$5:$E$34,3,FALSE)</f>
        <v>2</v>
      </c>
      <c r="M206" s="1" t="str">
        <f>VLOOKUP($F206,Mastertable_FT!$C$5:$F$34,4,FALSE)</f>
        <v>PPI</v>
      </c>
    </row>
    <row r="207" spans="1:13" x14ac:dyDescent="0.3">
      <c r="A207" s="1">
        <f>[1]Gesamt!A207</f>
        <v>95</v>
      </c>
      <c r="B207" s="1">
        <f>[1]Gesamt!B207</f>
        <v>4</v>
      </c>
      <c r="C207" s="1">
        <f>[1]Gesamt!C207</f>
        <v>2</v>
      </c>
      <c r="D207" s="1" t="str">
        <f>[1]Gesamt!D207</f>
        <v>HE2004</v>
      </c>
      <c r="E207" s="1">
        <f>[1]Gesamt!E207</f>
        <v>6</v>
      </c>
      <c r="F207" s="1" t="str">
        <f>[1]Gesamt!F207</f>
        <v>Tylenchidae</v>
      </c>
      <c r="G207" s="1" t="str">
        <f>[1]Gesamt!G207</f>
        <v>female</v>
      </c>
      <c r="H207" s="1" t="str">
        <f>[1]Gesamt!H207</f>
        <v>herbivore</v>
      </c>
      <c r="I207" s="1">
        <f>[1]Gesamt!I207</f>
        <v>0</v>
      </c>
      <c r="J207" s="1">
        <f>[1]Gesamt!J207</f>
        <v>0</v>
      </c>
      <c r="K207" s="1" t="str">
        <f>VLOOKUP($F207,Mastertable_FT!$C$5:$D$34,2,FALSE)</f>
        <v>1e</v>
      </c>
      <c r="L207" s="1">
        <f>VLOOKUP($F207,Mastertable_FT!$C$5:$E$34,3,FALSE)</f>
        <v>2</v>
      </c>
      <c r="M207" s="1" t="str">
        <f>VLOOKUP($F207,Mastertable_FT!$C$5:$F$34,4,FALSE)</f>
        <v>PPI</v>
      </c>
    </row>
    <row r="208" spans="1:13" x14ac:dyDescent="0.3">
      <c r="A208" s="1">
        <f>[1]Gesamt!A208</f>
        <v>96</v>
      </c>
      <c r="B208" s="1">
        <f>[1]Gesamt!B208</f>
        <v>4</v>
      </c>
      <c r="C208" s="1">
        <f>[1]Gesamt!C208</f>
        <v>2</v>
      </c>
      <c r="D208" s="1" t="str">
        <f>[1]Gesamt!D208</f>
        <v>HE2004</v>
      </c>
      <c r="E208" s="1">
        <f>[1]Gesamt!E208</f>
        <v>6</v>
      </c>
      <c r="F208" s="1" t="str">
        <f>[1]Gesamt!F208</f>
        <v>Aphelenchidae</v>
      </c>
      <c r="G208" s="1" t="str">
        <f>[1]Gesamt!G208</f>
        <v>female</v>
      </c>
      <c r="H208" s="1" t="str">
        <f>[1]Gesamt!H208</f>
        <v>fungivore</v>
      </c>
      <c r="I208" s="1">
        <f>[1]Gesamt!I208</f>
        <v>0</v>
      </c>
      <c r="J208" s="1">
        <f>[1]Gesamt!J208</f>
        <v>0</v>
      </c>
      <c r="K208" s="1">
        <f>VLOOKUP($F208,Mastertable_FT!$C$5:$D$34,2,FALSE)</f>
        <v>2</v>
      </c>
      <c r="L208" s="1">
        <f>VLOOKUP($F208,Mastertable_FT!$C$5:$E$34,3,FALSE)</f>
        <v>2</v>
      </c>
      <c r="M208" s="1" t="str">
        <f>VLOOKUP($F208,Mastertable_FT!$C$5:$F$34,4,FALSE)</f>
        <v>MI</v>
      </c>
    </row>
    <row r="209" spans="1:13" x14ac:dyDescent="0.3">
      <c r="A209" s="1">
        <f>[1]Gesamt!A209</f>
        <v>97</v>
      </c>
      <c r="B209" s="1">
        <f>[1]Gesamt!B209</f>
        <v>4</v>
      </c>
      <c r="C209" s="1">
        <f>[1]Gesamt!C209</f>
        <v>2</v>
      </c>
      <c r="D209" s="1" t="str">
        <f>[1]Gesamt!D209</f>
        <v>HE2004</v>
      </c>
      <c r="E209" s="1">
        <f>[1]Gesamt!E209</f>
        <v>6</v>
      </c>
      <c r="F209" s="1" t="str">
        <f>[1]Gesamt!F209</f>
        <v>Tylenchidae</v>
      </c>
      <c r="G209" s="1" t="str">
        <f>[1]Gesamt!G209</f>
        <v>female</v>
      </c>
      <c r="H209" s="1" t="str">
        <f>[1]Gesamt!H209</f>
        <v>herbivore</v>
      </c>
      <c r="I209" s="1">
        <f>[1]Gesamt!I209</f>
        <v>0</v>
      </c>
      <c r="J209" s="1">
        <f>[1]Gesamt!J209</f>
        <v>0</v>
      </c>
      <c r="K209" s="1" t="str">
        <f>VLOOKUP($F209,Mastertable_FT!$C$5:$D$34,2,FALSE)</f>
        <v>1e</v>
      </c>
      <c r="L209" s="1">
        <f>VLOOKUP($F209,Mastertable_FT!$C$5:$E$34,3,FALSE)</f>
        <v>2</v>
      </c>
      <c r="M209" s="1" t="str">
        <f>VLOOKUP($F209,Mastertable_FT!$C$5:$F$34,4,FALSE)</f>
        <v>PPI</v>
      </c>
    </row>
    <row r="210" spans="1:13" x14ac:dyDescent="0.3">
      <c r="A210" s="1">
        <f>[1]Gesamt!A210</f>
        <v>98</v>
      </c>
      <c r="B210" s="1">
        <f>[1]Gesamt!B210</f>
        <v>4</v>
      </c>
      <c r="C210" s="1">
        <f>[1]Gesamt!C210</f>
        <v>2</v>
      </c>
      <c r="D210" s="1" t="str">
        <f>[1]Gesamt!D210</f>
        <v>HE2004</v>
      </c>
      <c r="E210" s="1">
        <f>[1]Gesamt!E210</f>
        <v>6</v>
      </c>
      <c r="F210" s="1" t="str">
        <f>[1]Gesamt!F210</f>
        <v>Aphelenchidae</v>
      </c>
      <c r="G210" s="1" t="str">
        <f>[1]Gesamt!G210</f>
        <v>juvenile</v>
      </c>
      <c r="H210" s="1" t="str">
        <f>[1]Gesamt!H210</f>
        <v>fungivore</v>
      </c>
      <c r="I210" s="1">
        <f>[1]Gesamt!I210</f>
        <v>0</v>
      </c>
      <c r="J210" s="1">
        <f>[1]Gesamt!J210</f>
        <v>0</v>
      </c>
      <c r="K210" s="1">
        <f>VLOOKUP($F210,Mastertable_FT!$C$5:$D$34,2,FALSE)</f>
        <v>2</v>
      </c>
      <c r="L210" s="1">
        <f>VLOOKUP($F210,Mastertable_FT!$C$5:$E$34,3,FALSE)</f>
        <v>2</v>
      </c>
      <c r="M210" s="1" t="str">
        <f>VLOOKUP($F210,Mastertable_FT!$C$5:$F$34,4,FALSE)</f>
        <v>MI</v>
      </c>
    </row>
    <row r="211" spans="1:13" x14ac:dyDescent="0.3">
      <c r="A211" s="1">
        <f>[1]Gesamt!A211</f>
        <v>99</v>
      </c>
      <c r="B211" s="1">
        <f>[1]Gesamt!B211</f>
        <v>4</v>
      </c>
      <c r="C211" s="1">
        <f>[1]Gesamt!C211</f>
        <v>2</v>
      </c>
      <c r="D211" s="1" t="str">
        <f>[1]Gesamt!D211</f>
        <v>HE2004</v>
      </c>
      <c r="E211" s="1">
        <f>[1]Gesamt!E211</f>
        <v>6</v>
      </c>
      <c r="F211" s="1" t="str">
        <f>[1]Gesamt!F211</f>
        <v>Cephalobidae</v>
      </c>
      <c r="G211" s="1" t="str">
        <f>[1]Gesamt!G211</f>
        <v>female</v>
      </c>
      <c r="H211" s="1" t="str">
        <f>[1]Gesamt!H211</f>
        <v>bacterivore</v>
      </c>
      <c r="I211" s="1">
        <f>[1]Gesamt!I211</f>
        <v>0</v>
      </c>
      <c r="J211" s="1">
        <f>[1]Gesamt!J211</f>
        <v>0</v>
      </c>
      <c r="K211" s="1">
        <f>VLOOKUP($F211,Mastertable_FT!$C$5:$D$34,2,FALSE)</f>
        <v>3</v>
      </c>
      <c r="L211" s="1">
        <f>VLOOKUP($F211,Mastertable_FT!$C$5:$E$34,3,FALSE)</f>
        <v>2</v>
      </c>
      <c r="M211" s="1" t="str">
        <f>VLOOKUP($F211,Mastertable_FT!$C$5:$F$34,4,FALSE)</f>
        <v>MI</v>
      </c>
    </row>
    <row r="212" spans="1:13" x14ac:dyDescent="0.3">
      <c r="A212" s="1">
        <f>[1]Gesamt!A212</f>
        <v>100</v>
      </c>
      <c r="B212" s="1">
        <f>[1]Gesamt!B212</f>
        <v>4</v>
      </c>
      <c r="C212" s="1">
        <f>[1]Gesamt!C212</f>
        <v>2</v>
      </c>
      <c r="D212" s="1" t="str">
        <f>[1]Gesamt!D212</f>
        <v>HE2004</v>
      </c>
      <c r="E212" s="1">
        <f>[1]Gesamt!E212</f>
        <v>6</v>
      </c>
      <c r="F212" s="1" t="str">
        <f>[1]Gesamt!F212</f>
        <v>Hoplolaimidae</v>
      </c>
      <c r="G212" s="1" t="str">
        <f>[1]Gesamt!G212</f>
        <v>juvenile</v>
      </c>
      <c r="H212" s="1" t="str">
        <f>[1]Gesamt!H212</f>
        <v>herbivore</v>
      </c>
      <c r="I212" s="1">
        <f>[1]Gesamt!I212</f>
        <v>0</v>
      </c>
      <c r="J212" s="1">
        <f>[1]Gesamt!J212</f>
        <v>0</v>
      </c>
      <c r="K212" s="1" t="str">
        <f>VLOOKUP($F212,Mastertable_FT!$C$5:$D$34,2,FALSE)</f>
        <v>1c</v>
      </c>
      <c r="L212" s="1">
        <f>VLOOKUP($F212,Mastertable_FT!$C$5:$E$34,3,FALSE)</f>
        <v>3</v>
      </c>
      <c r="M212" s="1" t="str">
        <f>VLOOKUP($F212,Mastertable_FT!$C$5:$F$34,4,FALSE)</f>
        <v>PPI</v>
      </c>
    </row>
    <row r="213" spans="1:13" x14ac:dyDescent="0.3">
      <c r="A213" s="1">
        <f>[1]Gesamt!A213</f>
        <v>101</v>
      </c>
      <c r="B213" s="1">
        <f>[1]Gesamt!B213</f>
        <v>4</v>
      </c>
      <c r="C213" s="1">
        <f>[1]Gesamt!C213</f>
        <v>2</v>
      </c>
      <c r="D213" s="1" t="str">
        <f>[1]Gesamt!D213</f>
        <v>HE2004</v>
      </c>
      <c r="E213" s="1">
        <f>[1]Gesamt!E213</f>
        <v>6</v>
      </c>
      <c r="F213" s="1" t="str">
        <f>[1]Gesamt!F213</f>
        <v>Cephalobidae</v>
      </c>
      <c r="G213" s="1" t="str">
        <f>[1]Gesamt!G213</f>
        <v>juvenile</v>
      </c>
      <c r="H213" s="1" t="str">
        <f>[1]Gesamt!H213</f>
        <v>bacterivore</v>
      </c>
      <c r="I213" s="1">
        <f>[1]Gesamt!I213</f>
        <v>0</v>
      </c>
      <c r="J213" s="1">
        <f>[1]Gesamt!J213</f>
        <v>0</v>
      </c>
      <c r="K213" s="1">
        <f>VLOOKUP($F213,Mastertable_FT!$C$5:$D$34,2,FALSE)</f>
        <v>3</v>
      </c>
      <c r="L213" s="1">
        <f>VLOOKUP($F213,Mastertable_FT!$C$5:$E$34,3,FALSE)</f>
        <v>2</v>
      </c>
      <c r="M213" s="1" t="str">
        <f>VLOOKUP($F213,Mastertable_FT!$C$5:$F$34,4,FALSE)</f>
        <v>MI</v>
      </c>
    </row>
    <row r="214" spans="1:13" x14ac:dyDescent="0.3">
      <c r="A214" s="1">
        <f>[1]Gesamt!A214</f>
        <v>102</v>
      </c>
      <c r="B214" s="1">
        <f>[1]Gesamt!B214</f>
        <v>4</v>
      </c>
      <c r="C214" s="1">
        <f>[1]Gesamt!C214</f>
        <v>2</v>
      </c>
      <c r="D214" s="1" t="str">
        <f>[1]Gesamt!D214</f>
        <v>HE2004</v>
      </c>
      <c r="E214" s="1">
        <f>[1]Gesamt!E214</f>
        <v>6</v>
      </c>
      <c r="F214" s="1" t="str">
        <f>[1]Gesamt!F214</f>
        <v>Aphelenchidae</v>
      </c>
      <c r="G214" s="1" t="str">
        <f>[1]Gesamt!G214</f>
        <v>female</v>
      </c>
      <c r="H214" s="1" t="str">
        <f>[1]Gesamt!H214</f>
        <v>fungivore</v>
      </c>
      <c r="I214" s="1">
        <f>[1]Gesamt!I214</f>
        <v>0</v>
      </c>
      <c r="J214" s="1">
        <f>[1]Gesamt!J214</f>
        <v>0</v>
      </c>
      <c r="K214" s="1">
        <f>VLOOKUP($F214,Mastertable_FT!$C$5:$D$34,2,FALSE)</f>
        <v>2</v>
      </c>
      <c r="L214" s="1">
        <f>VLOOKUP($F214,Mastertable_FT!$C$5:$E$34,3,FALSE)</f>
        <v>2</v>
      </c>
      <c r="M214" s="1" t="str">
        <f>VLOOKUP($F214,Mastertable_FT!$C$5:$F$34,4,FALSE)</f>
        <v>MI</v>
      </c>
    </row>
    <row r="215" spans="1:13" x14ac:dyDescent="0.3">
      <c r="A215" s="1">
        <f>[1]Gesamt!A215</f>
        <v>103</v>
      </c>
      <c r="B215" s="1">
        <f>[1]Gesamt!B215</f>
        <v>4</v>
      </c>
      <c r="C215" s="1">
        <f>[1]Gesamt!C215</f>
        <v>2</v>
      </c>
      <c r="D215" s="1" t="str">
        <f>[1]Gesamt!D215</f>
        <v>HE2004</v>
      </c>
      <c r="E215" s="1">
        <f>[1]Gesamt!E215</f>
        <v>6</v>
      </c>
      <c r="F215" s="1" t="str">
        <f>[1]Gesamt!F215</f>
        <v>Cephalobidae</v>
      </c>
      <c r="G215" s="1" t="str">
        <f>[1]Gesamt!G215</f>
        <v>male</v>
      </c>
      <c r="H215" s="1" t="str">
        <f>[1]Gesamt!H215</f>
        <v>bacterivore</v>
      </c>
      <c r="I215" s="1">
        <f>[1]Gesamt!I215</f>
        <v>0</v>
      </c>
      <c r="J215" s="1">
        <f>[1]Gesamt!J215</f>
        <v>0</v>
      </c>
      <c r="K215" s="1">
        <f>VLOOKUP($F215,Mastertable_FT!$C$5:$D$34,2,FALSE)</f>
        <v>3</v>
      </c>
      <c r="L215" s="1">
        <f>VLOOKUP($F215,Mastertable_FT!$C$5:$E$34,3,FALSE)</f>
        <v>2</v>
      </c>
      <c r="M215" s="1" t="str">
        <f>VLOOKUP($F215,Mastertable_FT!$C$5:$F$34,4,FALSE)</f>
        <v>MI</v>
      </c>
    </row>
    <row r="216" spans="1:13" x14ac:dyDescent="0.3">
      <c r="A216" s="1">
        <f>[1]Gesamt!A216</f>
        <v>104</v>
      </c>
      <c r="B216" s="1">
        <f>[1]Gesamt!B216</f>
        <v>4</v>
      </c>
      <c r="C216" s="1">
        <f>[1]Gesamt!C216</f>
        <v>2</v>
      </c>
      <c r="D216" s="1" t="str">
        <f>[1]Gesamt!D216</f>
        <v>HE2004</v>
      </c>
      <c r="E216" s="1">
        <f>[1]Gesamt!E216</f>
        <v>6</v>
      </c>
      <c r="F216" s="1" t="str">
        <f>[1]Gesamt!F216</f>
        <v>Hoplolaimidae</v>
      </c>
      <c r="G216" s="1" t="str">
        <f>[1]Gesamt!G216</f>
        <v>female</v>
      </c>
      <c r="H216" s="1" t="str">
        <f>[1]Gesamt!H216</f>
        <v>herbivore</v>
      </c>
      <c r="I216" s="1">
        <f>[1]Gesamt!I216</f>
        <v>0</v>
      </c>
      <c r="J216" s="1">
        <f>[1]Gesamt!J216</f>
        <v>0</v>
      </c>
      <c r="K216" s="1" t="str">
        <f>VLOOKUP($F216,Mastertable_FT!$C$5:$D$34,2,FALSE)</f>
        <v>1c</v>
      </c>
      <c r="L216" s="1">
        <f>VLOOKUP($F216,Mastertable_FT!$C$5:$E$34,3,FALSE)</f>
        <v>3</v>
      </c>
      <c r="M216" s="1" t="str">
        <f>VLOOKUP($F216,Mastertable_FT!$C$5:$F$34,4,FALSE)</f>
        <v>PPI</v>
      </c>
    </row>
    <row r="217" spans="1:13" x14ac:dyDescent="0.3">
      <c r="A217" s="1">
        <f>[1]Gesamt!A217</f>
        <v>105</v>
      </c>
      <c r="B217" s="1">
        <f>[1]Gesamt!B217</f>
        <v>4</v>
      </c>
      <c r="C217" s="1">
        <f>[1]Gesamt!C217</f>
        <v>2</v>
      </c>
      <c r="D217" s="1" t="str">
        <f>[1]Gesamt!D217</f>
        <v>HE2004</v>
      </c>
      <c r="E217" s="1">
        <f>[1]Gesamt!E217</f>
        <v>6</v>
      </c>
      <c r="F217" s="1" t="str">
        <f>[1]Gesamt!F217</f>
        <v>Mononchidae</v>
      </c>
      <c r="G217" s="1" t="str">
        <f>[1]Gesamt!G217</f>
        <v>female</v>
      </c>
      <c r="H217" s="1" t="str">
        <f>[1]Gesamt!H217</f>
        <v>carnivore</v>
      </c>
      <c r="I217" s="1">
        <f>[1]Gesamt!I217</f>
        <v>0</v>
      </c>
      <c r="J217" s="1">
        <f>[1]Gesamt!J217</f>
        <v>0</v>
      </c>
      <c r="K217" s="1" t="str">
        <f>VLOOKUP($F217,Mastertable_FT!$C$5:$D$34,2,FALSE)</f>
        <v>5a</v>
      </c>
      <c r="L217" s="1">
        <f>VLOOKUP($F217,Mastertable_FT!$C$5:$E$34,3,FALSE)</f>
        <v>4</v>
      </c>
      <c r="M217" s="1" t="str">
        <f>VLOOKUP($F217,Mastertable_FT!$C$5:$F$34,4,FALSE)</f>
        <v>MI</v>
      </c>
    </row>
    <row r="218" spans="1:13" x14ac:dyDescent="0.3">
      <c r="A218" s="1">
        <f>[1]Gesamt!A218</f>
        <v>106</v>
      </c>
      <c r="B218" s="1">
        <f>[1]Gesamt!B218</f>
        <v>4</v>
      </c>
      <c r="C218" s="1">
        <f>[1]Gesamt!C218</f>
        <v>2</v>
      </c>
      <c r="D218" s="1" t="str">
        <f>[1]Gesamt!D218</f>
        <v>HE2004</v>
      </c>
      <c r="E218" s="1">
        <f>[1]Gesamt!E218</f>
        <v>6</v>
      </c>
      <c r="F218" s="1" t="str">
        <f>[1]Gesamt!F218</f>
        <v>Rhabditidae</v>
      </c>
      <c r="G218" s="1" t="str">
        <f>[1]Gesamt!G218</f>
        <v>female</v>
      </c>
      <c r="H218" s="1" t="str">
        <f>[1]Gesamt!H218</f>
        <v>bacterivore</v>
      </c>
      <c r="I218" s="1">
        <f>[1]Gesamt!I218</f>
        <v>0</v>
      </c>
      <c r="J218" s="1">
        <f>[1]Gesamt!J218</f>
        <v>0</v>
      </c>
      <c r="K218" s="1">
        <f>VLOOKUP($F218,Mastertable_FT!$C$5:$D$34,2,FALSE)</f>
        <v>3</v>
      </c>
      <c r="L218" s="1">
        <f>VLOOKUP($F218,Mastertable_FT!$C$5:$E$34,3,FALSE)</f>
        <v>1</v>
      </c>
      <c r="M218" s="1" t="str">
        <f>VLOOKUP($F218,Mastertable_FT!$C$5:$F$34,4,FALSE)</f>
        <v>MI</v>
      </c>
    </row>
    <row r="219" spans="1:13" x14ac:dyDescent="0.3">
      <c r="A219" s="1">
        <f>[1]Gesamt!A219</f>
        <v>107</v>
      </c>
      <c r="B219" s="1">
        <f>[1]Gesamt!B219</f>
        <v>4</v>
      </c>
      <c r="C219" s="1">
        <f>[1]Gesamt!C219</f>
        <v>2</v>
      </c>
      <c r="D219" s="1" t="str">
        <f>[1]Gesamt!D219</f>
        <v>HE2004</v>
      </c>
      <c r="E219" s="1">
        <f>[1]Gesamt!E219</f>
        <v>6</v>
      </c>
      <c r="F219" s="1" t="str">
        <f>[1]Gesamt!F219</f>
        <v>Mononchidae</v>
      </c>
      <c r="G219" s="1" t="str">
        <f>[1]Gesamt!G219</f>
        <v>juvenile</v>
      </c>
      <c r="H219" s="1" t="str">
        <f>[1]Gesamt!H219</f>
        <v>carnivore</v>
      </c>
      <c r="I219" s="1">
        <f>[1]Gesamt!I219</f>
        <v>0</v>
      </c>
      <c r="J219" s="1">
        <f>[1]Gesamt!J219</f>
        <v>0</v>
      </c>
      <c r="K219" s="1" t="str">
        <f>VLOOKUP($F219,Mastertable_FT!$C$5:$D$34,2,FALSE)</f>
        <v>5a</v>
      </c>
      <c r="L219" s="1">
        <f>VLOOKUP($F219,Mastertable_FT!$C$5:$E$34,3,FALSE)</f>
        <v>4</v>
      </c>
      <c r="M219" s="1" t="str">
        <f>VLOOKUP($F219,Mastertable_FT!$C$5:$F$34,4,FALSE)</f>
        <v>MI</v>
      </c>
    </row>
    <row r="220" spans="1:13" x14ac:dyDescent="0.3">
      <c r="A220" s="1">
        <f>[1]Gesamt!A220</f>
        <v>108</v>
      </c>
      <c r="B220" s="1">
        <f>[1]Gesamt!B220</f>
        <v>4</v>
      </c>
      <c r="C220" s="1">
        <f>[1]Gesamt!C220</f>
        <v>2</v>
      </c>
      <c r="D220" s="1" t="str">
        <f>[1]Gesamt!D220</f>
        <v>HE2004</v>
      </c>
      <c r="E220" s="1">
        <f>[1]Gesamt!E220</f>
        <v>6</v>
      </c>
      <c r="F220" s="1" t="str">
        <f>[1]Gesamt!F220</f>
        <v>Cephalobidae</v>
      </c>
      <c r="G220" s="1" t="str">
        <f>[1]Gesamt!G220</f>
        <v>juvenile</v>
      </c>
      <c r="H220" s="1" t="str">
        <f>[1]Gesamt!H220</f>
        <v>bacterivore</v>
      </c>
      <c r="I220" s="1">
        <f>[1]Gesamt!I220</f>
        <v>0</v>
      </c>
      <c r="J220" s="1">
        <f>[1]Gesamt!J220</f>
        <v>0</v>
      </c>
      <c r="K220" s="1">
        <f>VLOOKUP($F220,Mastertable_FT!$C$5:$D$34,2,FALSE)</f>
        <v>3</v>
      </c>
      <c r="L220" s="1">
        <f>VLOOKUP($F220,Mastertable_FT!$C$5:$E$34,3,FALSE)</f>
        <v>2</v>
      </c>
      <c r="M220" s="1" t="str">
        <f>VLOOKUP($F220,Mastertable_FT!$C$5:$F$34,4,FALSE)</f>
        <v>MI</v>
      </c>
    </row>
    <row r="221" spans="1:13" x14ac:dyDescent="0.3">
      <c r="A221" s="1">
        <f>[1]Gesamt!A221</f>
        <v>109</v>
      </c>
      <c r="B221" s="1">
        <f>[1]Gesamt!B221</f>
        <v>4</v>
      </c>
      <c r="C221" s="1">
        <f>[1]Gesamt!C221</f>
        <v>2</v>
      </c>
      <c r="D221" s="1" t="str">
        <f>[1]Gesamt!D221</f>
        <v>HE2004</v>
      </c>
      <c r="E221" s="1">
        <f>[1]Gesamt!E221</f>
        <v>6</v>
      </c>
      <c r="F221" s="1" t="str">
        <f>[1]Gesamt!F221</f>
        <v>Tylenchidae</v>
      </c>
      <c r="G221" s="1" t="str">
        <f>[1]Gesamt!G221</f>
        <v>female</v>
      </c>
      <c r="H221" s="1" t="str">
        <f>[1]Gesamt!H221</f>
        <v>herbivore</v>
      </c>
      <c r="I221" s="1">
        <f>[1]Gesamt!I221</f>
        <v>0</v>
      </c>
      <c r="J221" s="1">
        <f>[1]Gesamt!J221</f>
        <v>0</v>
      </c>
      <c r="K221" s="1" t="str">
        <f>VLOOKUP($F221,Mastertable_FT!$C$5:$D$34,2,FALSE)</f>
        <v>1e</v>
      </c>
      <c r="L221" s="1">
        <f>VLOOKUP($F221,Mastertable_FT!$C$5:$E$34,3,FALSE)</f>
        <v>2</v>
      </c>
      <c r="M221" s="1" t="str">
        <f>VLOOKUP($F221,Mastertable_FT!$C$5:$F$34,4,FALSE)</f>
        <v>PPI</v>
      </c>
    </row>
    <row r="222" spans="1:13" x14ac:dyDescent="0.3">
      <c r="A222" s="1">
        <f>[1]Gesamt!A222</f>
        <v>110</v>
      </c>
      <c r="B222" s="1">
        <f>[1]Gesamt!B222</f>
        <v>4</v>
      </c>
      <c r="C222" s="1">
        <f>[1]Gesamt!C222</f>
        <v>2</v>
      </c>
      <c r="D222" s="1" t="str">
        <f>[1]Gesamt!D222</f>
        <v>HE2004</v>
      </c>
      <c r="E222" s="1">
        <f>[1]Gesamt!E222</f>
        <v>6</v>
      </c>
      <c r="F222" s="1" t="str">
        <f>[1]Gesamt!F222</f>
        <v>Dolichodoridae</v>
      </c>
      <c r="G222" s="1" t="str">
        <f>[1]Gesamt!G222</f>
        <v>male</v>
      </c>
      <c r="H222" s="1" t="str">
        <f>[1]Gesamt!H222</f>
        <v>herbivore</v>
      </c>
      <c r="I222" s="1">
        <f>[1]Gesamt!I222</f>
        <v>0</v>
      </c>
      <c r="J222" s="1">
        <f>[1]Gesamt!J222</f>
        <v>0</v>
      </c>
      <c r="K222" s="1" t="str">
        <f>VLOOKUP($F222,Mastertable_FT!$C$5:$D$34,2,FALSE)</f>
        <v>1d</v>
      </c>
      <c r="L222" s="1">
        <f>VLOOKUP($F222,Mastertable_FT!$C$5:$E$34,3,FALSE)</f>
        <v>3</v>
      </c>
      <c r="M222" s="1" t="str">
        <f>VLOOKUP($F222,Mastertable_FT!$C$5:$F$34,4,FALSE)</f>
        <v>PPI</v>
      </c>
    </row>
    <row r="223" spans="1:13" x14ac:dyDescent="0.3">
      <c r="A223" s="1">
        <f>[1]Gesamt!A223</f>
        <v>111</v>
      </c>
      <c r="B223" s="1">
        <f>[1]Gesamt!B223</f>
        <v>4</v>
      </c>
      <c r="C223" s="1">
        <f>[1]Gesamt!C223</f>
        <v>2</v>
      </c>
      <c r="D223" s="1" t="str">
        <f>[1]Gesamt!D223</f>
        <v>HE2004</v>
      </c>
      <c r="E223" s="1">
        <f>[1]Gesamt!E223</f>
        <v>6</v>
      </c>
      <c r="F223" s="1" t="str">
        <f>[1]Gesamt!F223</f>
        <v>Tylenchidae</v>
      </c>
      <c r="G223" s="1" t="str">
        <f>[1]Gesamt!G223</f>
        <v>female</v>
      </c>
      <c r="H223" s="1" t="str">
        <f>[1]Gesamt!H223</f>
        <v>fungivore</v>
      </c>
      <c r="I223" s="1">
        <f>[1]Gesamt!I223</f>
        <v>0</v>
      </c>
      <c r="J223" s="1">
        <f>[1]Gesamt!J223</f>
        <v>0</v>
      </c>
      <c r="K223" s="1" t="str">
        <f>VLOOKUP($F223,Mastertable_FT!$C$5:$D$34,2,FALSE)</f>
        <v>1e</v>
      </c>
      <c r="L223" s="1">
        <f>VLOOKUP($F223,Mastertable_FT!$C$5:$E$34,3,FALSE)</f>
        <v>2</v>
      </c>
      <c r="M223" s="1" t="str">
        <f>VLOOKUP($F223,Mastertable_FT!$C$5:$F$34,4,FALSE)</f>
        <v>PPI</v>
      </c>
    </row>
    <row r="224" spans="1:13" x14ac:dyDescent="0.3">
      <c r="A224" s="1">
        <f>[1]Gesamt!A224</f>
        <v>1</v>
      </c>
      <c r="B224" s="1">
        <f>[1]Gesamt!B224</f>
        <v>4</v>
      </c>
      <c r="C224" s="1">
        <f>[1]Gesamt!C224</f>
        <v>3</v>
      </c>
      <c r="D224" s="1" t="str">
        <f>[1]Gesamt!D224</f>
        <v>DO2005</v>
      </c>
      <c r="E224" s="1">
        <f>[1]Gesamt!E224</f>
        <v>7</v>
      </c>
      <c r="F224" s="1" t="str">
        <f>[1]Gesamt!F224</f>
        <v>Aphelenchoididae</v>
      </c>
      <c r="G224" s="1" t="str">
        <f>[1]Gesamt!G224</f>
        <v>female</v>
      </c>
      <c r="H224" s="1" t="str">
        <f>[1]Gesamt!H224</f>
        <v>fungivore</v>
      </c>
      <c r="I224" s="1">
        <f>[1]Gesamt!I224</f>
        <v>0</v>
      </c>
      <c r="J224" s="1">
        <f>[1]Gesamt!J224</f>
        <v>0</v>
      </c>
      <c r="K224" s="1">
        <f>VLOOKUP($F224,Mastertable_FT!$C$5:$D$34,2,FALSE)</f>
        <v>2</v>
      </c>
      <c r="L224" s="1">
        <f>VLOOKUP($F224,Mastertable_FT!$C$5:$E$34,3,FALSE)</f>
        <v>2</v>
      </c>
      <c r="M224" s="1" t="str">
        <f>VLOOKUP($F224,Mastertable_FT!$C$5:$F$34,4,FALSE)</f>
        <v>MI</v>
      </c>
    </row>
    <row r="225" spans="1:13" x14ac:dyDescent="0.3">
      <c r="A225" s="1">
        <f>[1]Gesamt!A225</f>
        <v>2</v>
      </c>
      <c r="B225" s="1">
        <f>[1]Gesamt!B225</f>
        <v>4</v>
      </c>
      <c r="C225" s="1">
        <f>[1]Gesamt!C225</f>
        <v>3</v>
      </c>
      <c r="D225" s="1" t="str">
        <f>[1]Gesamt!D225</f>
        <v>DO2005</v>
      </c>
      <c r="E225" s="1">
        <f>[1]Gesamt!E225</f>
        <v>7</v>
      </c>
      <c r="F225" s="1" t="str">
        <f>[1]Gesamt!F225</f>
        <v>Aphelenchoididae</v>
      </c>
      <c r="G225" s="1" t="str">
        <f>[1]Gesamt!G225</f>
        <v>female</v>
      </c>
      <c r="H225" s="1" t="str">
        <f>[1]Gesamt!H225</f>
        <v>fungivore</v>
      </c>
      <c r="I225" s="1">
        <f>[1]Gesamt!I225</f>
        <v>0</v>
      </c>
      <c r="J225" s="1">
        <f>[1]Gesamt!J225</f>
        <v>0</v>
      </c>
      <c r="K225" s="1">
        <f>VLOOKUP($F225,Mastertable_FT!$C$5:$D$34,2,FALSE)</f>
        <v>2</v>
      </c>
      <c r="L225" s="1">
        <f>VLOOKUP($F225,Mastertable_FT!$C$5:$E$34,3,FALSE)</f>
        <v>2</v>
      </c>
      <c r="M225" s="1" t="str">
        <f>VLOOKUP($F225,Mastertable_FT!$C$5:$F$34,4,FALSE)</f>
        <v>MI</v>
      </c>
    </row>
    <row r="226" spans="1:13" x14ac:dyDescent="0.3">
      <c r="A226" s="1">
        <f>[1]Gesamt!A226</f>
        <v>3</v>
      </c>
      <c r="B226" s="1">
        <f>[1]Gesamt!B226</f>
        <v>4</v>
      </c>
      <c r="C226" s="1">
        <f>[1]Gesamt!C226</f>
        <v>3</v>
      </c>
      <c r="D226" s="1" t="str">
        <f>[1]Gesamt!D226</f>
        <v>DO2005</v>
      </c>
      <c r="E226" s="1">
        <f>[1]Gesamt!E226</f>
        <v>7</v>
      </c>
      <c r="F226" s="1" t="str">
        <f>[1]Gesamt!F226</f>
        <v>Hoplolaimidae</v>
      </c>
      <c r="G226" s="1" t="str">
        <f>[1]Gesamt!G226</f>
        <v>female</v>
      </c>
      <c r="H226" s="1" t="str">
        <f>[1]Gesamt!H226</f>
        <v>herbivore</v>
      </c>
      <c r="I226" s="1">
        <f>[1]Gesamt!I226</f>
        <v>0</v>
      </c>
      <c r="J226" s="1">
        <f>[1]Gesamt!J226</f>
        <v>0</v>
      </c>
      <c r="K226" s="1" t="str">
        <f>VLOOKUP($F226,Mastertable_FT!$C$5:$D$34,2,FALSE)</f>
        <v>1c</v>
      </c>
      <c r="L226" s="1">
        <f>VLOOKUP($F226,Mastertable_FT!$C$5:$E$34,3,FALSE)</f>
        <v>3</v>
      </c>
      <c r="M226" s="1" t="str">
        <f>VLOOKUP($F226,Mastertable_FT!$C$5:$F$34,4,FALSE)</f>
        <v>PPI</v>
      </c>
    </row>
    <row r="227" spans="1:13" x14ac:dyDescent="0.3">
      <c r="A227" s="1">
        <f>[1]Gesamt!A227</f>
        <v>4</v>
      </c>
      <c r="B227" s="1">
        <f>[1]Gesamt!B227</f>
        <v>4</v>
      </c>
      <c r="C227" s="1">
        <f>[1]Gesamt!C227</f>
        <v>3</v>
      </c>
      <c r="D227" s="1" t="str">
        <f>[1]Gesamt!D227</f>
        <v>DO2005</v>
      </c>
      <c r="E227" s="1">
        <f>[1]Gesamt!E227</f>
        <v>7</v>
      </c>
      <c r="F227" s="1" t="str">
        <f>[1]Gesamt!F227</f>
        <v>Aphelenchoididae</v>
      </c>
      <c r="G227" s="1" t="str">
        <f>[1]Gesamt!G227</f>
        <v>female</v>
      </c>
      <c r="H227" s="1" t="str">
        <f>[1]Gesamt!H227</f>
        <v>fungivore</v>
      </c>
      <c r="I227" s="1">
        <f>[1]Gesamt!I227</f>
        <v>0</v>
      </c>
      <c r="J227" s="1">
        <f>[1]Gesamt!J227</f>
        <v>0</v>
      </c>
      <c r="K227" s="1">
        <f>VLOOKUP($F227,Mastertable_FT!$C$5:$D$34,2,FALSE)</f>
        <v>2</v>
      </c>
      <c r="L227" s="1">
        <f>VLOOKUP($F227,Mastertable_FT!$C$5:$E$34,3,FALSE)</f>
        <v>2</v>
      </c>
      <c r="M227" s="1" t="str">
        <f>VLOOKUP($F227,Mastertable_FT!$C$5:$F$34,4,FALSE)</f>
        <v>MI</v>
      </c>
    </row>
    <row r="228" spans="1:13" x14ac:dyDescent="0.3">
      <c r="A228" s="1">
        <f>[1]Gesamt!A228</f>
        <v>5</v>
      </c>
      <c r="B228" s="1">
        <f>[1]Gesamt!B228</f>
        <v>4</v>
      </c>
      <c r="C228" s="1">
        <f>[1]Gesamt!C228</f>
        <v>3</v>
      </c>
      <c r="D228" s="1" t="str">
        <f>[1]Gesamt!D228</f>
        <v>DO2005</v>
      </c>
      <c r="E228" s="1">
        <f>[1]Gesamt!E228</f>
        <v>7</v>
      </c>
      <c r="F228" s="1" t="str">
        <f>[1]Gesamt!F228</f>
        <v>Hoplolaimidae</v>
      </c>
      <c r="G228" s="1" t="str">
        <f>[1]Gesamt!G228</f>
        <v>female</v>
      </c>
      <c r="H228" s="1" t="str">
        <f>[1]Gesamt!H228</f>
        <v>herbivore</v>
      </c>
      <c r="I228" s="1">
        <f>[1]Gesamt!I228</f>
        <v>0</v>
      </c>
      <c r="J228" s="1">
        <f>[1]Gesamt!J228</f>
        <v>0</v>
      </c>
      <c r="K228" s="1" t="str">
        <f>VLOOKUP($F228,Mastertable_FT!$C$5:$D$34,2,FALSE)</f>
        <v>1c</v>
      </c>
      <c r="L228" s="1">
        <f>VLOOKUP($F228,Mastertable_FT!$C$5:$E$34,3,FALSE)</f>
        <v>3</v>
      </c>
      <c r="M228" s="1" t="str">
        <f>VLOOKUP($F228,Mastertable_FT!$C$5:$F$34,4,FALSE)</f>
        <v>PPI</v>
      </c>
    </row>
    <row r="229" spans="1:13" x14ac:dyDescent="0.3">
      <c r="A229" s="1">
        <f>[1]Gesamt!A229</f>
        <v>6</v>
      </c>
      <c r="B229" s="1">
        <f>[1]Gesamt!B229</f>
        <v>4</v>
      </c>
      <c r="C229" s="1">
        <f>[1]Gesamt!C229</f>
        <v>3</v>
      </c>
      <c r="D229" s="1" t="str">
        <f>[1]Gesamt!D229</f>
        <v>DO2005</v>
      </c>
      <c r="E229" s="1">
        <f>[1]Gesamt!E229</f>
        <v>7</v>
      </c>
      <c r="F229" s="1" t="str">
        <f>[1]Gesamt!F229</f>
        <v>Hoplolaimidae</v>
      </c>
      <c r="G229" s="1" t="str">
        <f>[1]Gesamt!G229</f>
        <v>female</v>
      </c>
      <c r="H229" s="1" t="str">
        <f>[1]Gesamt!H229</f>
        <v>herbivore</v>
      </c>
      <c r="I229" s="1">
        <f>[1]Gesamt!I229</f>
        <v>0</v>
      </c>
      <c r="J229" s="1">
        <f>[1]Gesamt!J229</f>
        <v>0</v>
      </c>
      <c r="K229" s="1" t="str">
        <f>VLOOKUP($F229,Mastertable_FT!$C$5:$D$34,2,FALSE)</f>
        <v>1c</v>
      </c>
      <c r="L229" s="1">
        <f>VLOOKUP($F229,Mastertable_FT!$C$5:$E$34,3,FALSE)</f>
        <v>3</v>
      </c>
      <c r="M229" s="1" t="str">
        <f>VLOOKUP($F229,Mastertable_FT!$C$5:$F$34,4,FALSE)</f>
        <v>PPI</v>
      </c>
    </row>
    <row r="230" spans="1:13" x14ac:dyDescent="0.3">
      <c r="A230" s="1">
        <f>[1]Gesamt!A230</f>
        <v>7</v>
      </c>
      <c r="B230" s="1">
        <f>[1]Gesamt!B230</f>
        <v>4</v>
      </c>
      <c r="C230" s="1">
        <f>[1]Gesamt!C230</f>
        <v>3</v>
      </c>
      <c r="D230" s="1" t="str">
        <f>[1]Gesamt!D230</f>
        <v>DO2005</v>
      </c>
      <c r="E230" s="1">
        <f>[1]Gesamt!E230</f>
        <v>7</v>
      </c>
      <c r="F230" s="1" t="str">
        <f>[1]Gesamt!F230</f>
        <v>Hoplolaimidae</v>
      </c>
      <c r="G230" s="1" t="str">
        <f>[1]Gesamt!G230</f>
        <v>female</v>
      </c>
      <c r="H230" s="1" t="str">
        <f>[1]Gesamt!H230</f>
        <v>herbivore</v>
      </c>
      <c r="I230" s="1">
        <f>[1]Gesamt!I230</f>
        <v>0</v>
      </c>
      <c r="J230" s="1">
        <f>[1]Gesamt!J230</f>
        <v>0</v>
      </c>
      <c r="K230" s="1" t="str">
        <f>VLOOKUP($F230,Mastertable_FT!$C$5:$D$34,2,FALSE)</f>
        <v>1c</v>
      </c>
      <c r="L230" s="1">
        <f>VLOOKUP($F230,Mastertable_FT!$C$5:$E$34,3,FALSE)</f>
        <v>3</v>
      </c>
      <c r="M230" s="1" t="str">
        <f>VLOOKUP($F230,Mastertable_FT!$C$5:$F$34,4,FALSE)</f>
        <v>PPI</v>
      </c>
    </row>
    <row r="231" spans="1:13" x14ac:dyDescent="0.3">
      <c r="A231" s="1">
        <f>[1]Gesamt!A231</f>
        <v>8</v>
      </c>
      <c r="B231" s="1">
        <f>[1]Gesamt!B231</f>
        <v>4</v>
      </c>
      <c r="C231" s="1">
        <f>[1]Gesamt!C231</f>
        <v>3</v>
      </c>
      <c r="D231" s="1" t="str">
        <f>[1]Gesamt!D231</f>
        <v>DO2005</v>
      </c>
      <c r="E231" s="1">
        <f>[1]Gesamt!E231</f>
        <v>7</v>
      </c>
      <c r="F231" s="1" t="str">
        <f>[1]Gesamt!F231</f>
        <v>Hoplolaimidae</v>
      </c>
      <c r="G231" s="1" t="str">
        <f>[1]Gesamt!G231</f>
        <v>female</v>
      </c>
      <c r="H231" s="1" t="str">
        <f>[1]Gesamt!H231</f>
        <v>herbivore</v>
      </c>
      <c r="I231" s="1">
        <f>[1]Gesamt!I231</f>
        <v>0</v>
      </c>
      <c r="J231" s="1">
        <f>[1]Gesamt!J231</f>
        <v>0</v>
      </c>
      <c r="K231" s="1" t="str">
        <f>VLOOKUP($F231,Mastertable_FT!$C$5:$D$34,2,FALSE)</f>
        <v>1c</v>
      </c>
      <c r="L231" s="1">
        <f>VLOOKUP($F231,Mastertable_FT!$C$5:$E$34,3,FALSE)</f>
        <v>3</v>
      </c>
      <c r="M231" s="1" t="str">
        <f>VLOOKUP($F231,Mastertable_FT!$C$5:$F$34,4,FALSE)</f>
        <v>PPI</v>
      </c>
    </row>
    <row r="232" spans="1:13" x14ac:dyDescent="0.3">
      <c r="A232" s="1">
        <f>[1]Gesamt!A232</f>
        <v>9</v>
      </c>
      <c r="B232" s="1">
        <f>[1]Gesamt!B232</f>
        <v>4</v>
      </c>
      <c r="C232" s="1">
        <f>[1]Gesamt!C232</f>
        <v>3</v>
      </c>
      <c r="D232" s="1" t="str">
        <f>[1]Gesamt!D232</f>
        <v>DO2005</v>
      </c>
      <c r="E232" s="1">
        <f>[1]Gesamt!E232</f>
        <v>7</v>
      </c>
      <c r="F232" s="1" t="str">
        <f>[1]Gesamt!F232</f>
        <v>Aphelenchoididae</v>
      </c>
      <c r="G232" s="1" t="str">
        <f>[1]Gesamt!G232</f>
        <v>juvenile</v>
      </c>
      <c r="H232" s="1" t="str">
        <f>[1]Gesamt!H232</f>
        <v>fungivore</v>
      </c>
      <c r="I232" s="1">
        <f>[1]Gesamt!I232</f>
        <v>0</v>
      </c>
      <c r="J232" s="1">
        <f>[1]Gesamt!J232</f>
        <v>0</v>
      </c>
      <c r="K232" s="1">
        <f>VLOOKUP($F232,Mastertable_FT!$C$5:$D$34,2,FALSE)</f>
        <v>2</v>
      </c>
      <c r="L232" s="1">
        <f>VLOOKUP($F232,Mastertable_FT!$C$5:$E$34,3,FALSE)</f>
        <v>2</v>
      </c>
      <c r="M232" s="1" t="str">
        <f>VLOOKUP($F232,Mastertable_FT!$C$5:$F$34,4,FALSE)</f>
        <v>MI</v>
      </c>
    </row>
    <row r="233" spans="1:13" x14ac:dyDescent="0.3">
      <c r="A233" s="1">
        <f>[1]Gesamt!A233</f>
        <v>10</v>
      </c>
      <c r="B233" s="1">
        <f>[1]Gesamt!B233</f>
        <v>4</v>
      </c>
      <c r="C233" s="1">
        <f>[1]Gesamt!C233</f>
        <v>3</v>
      </c>
      <c r="D233" s="1" t="str">
        <f>[1]Gesamt!D233</f>
        <v>DO2005</v>
      </c>
      <c r="E233" s="1">
        <f>[1]Gesamt!E233</f>
        <v>7</v>
      </c>
      <c r="F233" s="1" t="str">
        <f>[1]Gesamt!F233</f>
        <v>Aphelenchoididae</v>
      </c>
      <c r="G233" s="1" t="str">
        <f>[1]Gesamt!G233</f>
        <v>female</v>
      </c>
      <c r="H233" s="1" t="str">
        <f>[1]Gesamt!H233</f>
        <v>fungivore</v>
      </c>
      <c r="I233" s="1">
        <f>[1]Gesamt!I233</f>
        <v>0</v>
      </c>
      <c r="J233" s="1">
        <f>[1]Gesamt!J233</f>
        <v>0</v>
      </c>
      <c r="K233" s="1">
        <f>VLOOKUP($F233,Mastertable_FT!$C$5:$D$34,2,FALSE)</f>
        <v>2</v>
      </c>
      <c r="L233" s="1">
        <f>VLOOKUP($F233,Mastertable_FT!$C$5:$E$34,3,FALSE)</f>
        <v>2</v>
      </c>
      <c r="M233" s="1" t="str">
        <f>VLOOKUP($F233,Mastertable_FT!$C$5:$F$34,4,FALSE)</f>
        <v>MI</v>
      </c>
    </row>
    <row r="234" spans="1:13" x14ac:dyDescent="0.3">
      <c r="A234" s="1">
        <f>[1]Gesamt!A234</f>
        <v>11</v>
      </c>
      <c r="B234" s="1">
        <f>[1]Gesamt!B234</f>
        <v>4</v>
      </c>
      <c r="C234" s="1">
        <f>[1]Gesamt!C234</f>
        <v>3</v>
      </c>
      <c r="D234" s="1" t="str">
        <f>[1]Gesamt!D234</f>
        <v>DO2005</v>
      </c>
      <c r="E234" s="1">
        <f>[1]Gesamt!E234</f>
        <v>7</v>
      </c>
      <c r="F234" s="1" t="str">
        <f>[1]Gesamt!F234</f>
        <v>Hoplolaimidae</v>
      </c>
      <c r="G234" s="1" t="str">
        <f>[1]Gesamt!G234</f>
        <v>female</v>
      </c>
      <c r="H234" s="1" t="str">
        <f>[1]Gesamt!H234</f>
        <v>herbivore</v>
      </c>
      <c r="I234" s="1">
        <f>[1]Gesamt!I234</f>
        <v>0</v>
      </c>
      <c r="J234" s="1">
        <f>[1]Gesamt!J234</f>
        <v>0</v>
      </c>
      <c r="K234" s="1" t="str">
        <f>VLOOKUP($F234,Mastertable_FT!$C$5:$D$34,2,FALSE)</f>
        <v>1c</v>
      </c>
      <c r="L234" s="1">
        <f>VLOOKUP($F234,Mastertable_FT!$C$5:$E$34,3,FALSE)</f>
        <v>3</v>
      </c>
      <c r="M234" s="1" t="str">
        <f>VLOOKUP($F234,Mastertable_FT!$C$5:$F$34,4,FALSE)</f>
        <v>PPI</v>
      </c>
    </row>
    <row r="235" spans="1:13" x14ac:dyDescent="0.3">
      <c r="A235" s="1">
        <f>[1]Gesamt!A235</f>
        <v>12</v>
      </c>
      <c r="B235" s="1">
        <f>[1]Gesamt!B235</f>
        <v>4</v>
      </c>
      <c r="C235" s="1">
        <f>[1]Gesamt!C235</f>
        <v>3</v>
      </c>
      <c r="D235" s="1" t="str">
        <f>[1]Gesamt!D235</f>
        <v>DO2005</v>
      </c>
      <c r="E235" s="1">
        <f>[1]Gesamt!E235</f>
        <v>7</v>
      </c>
      <c r="F235" s="1" t="str">
        <f>[1]Gesamt!F235</f>
        <v>Hoplolaimidae</v>
      </c>
      <c r="G235" s="1" t="str">
        <f>[1]Gesamt!G235</f>
        <v>female</v>
      </c>
      <c r="H235" s="1" t="str">
        <f>[1]Gesamt!H235</f>
        <v>herbivore</v>
      </c>
      <c r="I235" s="1">
        <f>[1]Gesamt!I235</f>
        <v>0</v>
      </c>
      <c r="J235" s="1">
        <f>[1]Gesamt!J235</f>
        <v>0</v>
      </c>
      <c r="K235" s="1" t="str">
        <f>VLOOKUP($F235,Mastertable_FT!$C$5:$D$34,2,FALSE)</f>
        <v>1c</v>
      </c>
      <c r="L235" s="1">
        <f>VLOOKUP($F235,Mastertable_FT!$C$5:$E$34,3,FALSE)</f>
        <v>3</v>
      </c>
      <c r="M235" s="1" t="str">
        <f>VLOOKUP($F235,Mastertable_FT!$C$5:$F$34,4,FALSE)</f>
        <v>PPI</v>
      </c>
    </row>
    <row r="236" spans="1:13" x14ac:dyDescent="0.3">
      <c r="A236" s="1">
        <f>[1]Gesamt!A236</f>
        <v>13</v>
      </c>
      <c r="B236" s="1">
        <f>[1]Gesamt!B236</f>
        <v>4</v>
      </c>
      <c r="C236" s="1">
        <f>[1]Gesamt!C236</f>
        <v>3</v>
      </c>
      <c r="D236" s="1" t="str">
        <f>[1]Gesamt!D236</f>
        <v>DO2005</v>
      </c>
      <c r="E236" s="1">
        <f>[1]Gesamt!E236</f>
        <v>7</v>
      </c>
      <c r="F236" s="1" t="str">
        <f>[1]Gesamt!F236</f>
        <v>Tylenchidae</v>
      </c>
      <c r="G236" s="1" t="str">
        <f>[1]Gesamt!G236</f>
        <v>female</v>
      </c>
      <c r="H236" s="1" t="str">
        <f>[1]Gesamt!H236</f>
        <v>herbivore</v>
      </c>
      <c r="I236" s="1">
        <f>[1]Gesamt!I236</f>
        <v>0</v>
      </c>
      <c r="J236" s="1">
        <f>[1]Gesamt!J236</f>
        <v>0</v>
      </c>
      <c r="K236" s="1" t="str">
        <f>VLOOKUP($F236,Mastertable_FT!$C$5:$D$34,2,FALSE)</f>
        <v>1e</v>
      </c>
      <c r="L236" s="1">
        <f>VLOOKUP($F236,Mastertable_FT!$C$5:$E$34,3,FALSE)</f>
        <v>2</v>
      </c>
      <c r="M236" s="1" t="str">
        <f>VLOOKUP($F236,Mastertable_FT!$C$5:$F$34,4,FALSE)</f>
        <v>PPI</v>
      </c>
    </row>
    <row r="237" spans="1:13" x14ac:dyDescent="0.3">
      <c r="A237" s="1">
        <f>[1]Gesamt!A237</f>
        <v>14</v>
      </c>
      <c r="B237" s="1">
        <f>[1]Gesamt!B237</f>
        <v>4</v>
      </c>
      <c r="C237" s="1">
        <f>[1]Gesamt!C237</f>
        <v>3</v>
      </c>
      <c r="D237" s="1" t="str">
        <f>[1]Gesamt!D237</f>
        <v>DO2005</v>
      </c>
      <c r="E237" s="1">
        <f>[1]Gesamt!E237</f>
        <v>7</v>
      </c>
      <c r="F237" s="1" t="str">
        <f>[1]Gesamt!F237</f>
        <v>Cephalobidae</v>
      </c>
      <c r="G237" s="1" t="str">
        <f>[1]Gesamt!G237</f>
        <v>female</v>
      </c>
      <c r="H237" s="1" t="str">
        <f>[1]Gesamt!H237</f>
        <v>bacterivore</v>
      </c>
      <c r="I237" s="1">
        <f>[1]Gesamt!I237</f>
        <v>0</v>
      </c>
      <c r="J237" s="1">
        <f>[1]Gesamt!J237</f>
        <v>0</v>
      </c>
      <c r="K237" s="1">
        <f>VLOOKUP($F237,Mastertable_FT!$C$5:$D$34,2,FALSE)</f>
        <v>3</v>
      </c>
      <c r="L237" s="1">
        <f>VLOOKUP($F237,Mastertable_FT!$C$5:$E$34,3,FALSE)</f>
        <v>2</v>
      </c>
      <c r="M237" s="1" t="str">
        <f>VLOOKUP($F237,Mastertable_FT!$C$5:$F$34,4,FALSE)</f>
        <v>MI</v>
      </c>
    </row>
    <row r="238" spans="1:13" x14ac:dyDescent="0.3">
      <c r="A238" s="1">
        <f>[1]Gesamt!A238</f>
        <v>15</v>
      </c>
      <c r="B238" s="1">
        <f>[1]Gesamt!B238</f>
        <v>4</v>
      </c>
      <c r="C238" s="1">
        <f>[1]Gesamt!C238</f>
        <v>3</v>
      </c>
      <c r="D238" s="1" t="str">
        <f>[1]Gesamt!D238</f>
        <v>DO2005</v>
      </c>
      <c r="E238" s="1">
        <f>[1]Gesamt!E238</f>
        <v>7</v>
      </c>
      <c r="F238" s="1" t="str">
        <f>[1]Gesamt!F238</f>
        <v>Cephalobidae</v>
      </c>
      <c r="G238" s="1" t="str">
        <f>[1]Gesamt!G238</f>
        <v>female</v>
      </c>
      <c r="H238" s="1" t="str">
        <f>[1]Gesamt!H238</f>
        <v>bacterivore</v>
      </c>
      <c r="I238" s="1">
        <f>[1]Gesamt!I238</f>
        <v>0</v>
      </c>
      <c r="J238" s="1">
        <f>[1]Gesamt!J238</f>
        <v>0</v>
      </c>
      <c r="K238" s="1">
        <f>VLOOKUP($F238,Mastertable_FT!$C$5:$D$34,2,FALSE)</f>
        <v>3</v>
      </c>
      <c r="L238" s="1">
        <f>VLOOKUP($F238,Mastertable_FT!$C$5:$E$34,3,FALSE)</f>
        <v>2</v>
      </c>
      <c r="M238" s="1" t="str">
        <f>VLOOKUP($F238,Mastertable_FT!$C$5:$F$34,4,FALSE)</f>
        <v>MI</v>
      </c>
    </row>
    <row r="239" spans="1:13" x14ac:dyDescent="0.3">
      <c r="A239" s="1">
        <f>[1]Gesamt!A239</f>
        <v>16</v>
      </c>
      <c r="B239" s="1">
        <f>[1]Gesamt!B239</f>
        <v>4</v>
      </c>
      <c r="C239" s="1">
        <f>[1]Gesamt!C239</f>
        <v>3</v>
      </c>
      <c r="D239" s="1" t="str">
        <f>[1]Gesamt!D239</f>
        <v>DO2005</v>
      </c>
      <c r="E239" s="1">
        <f>[1]Gesamt!E239</f>
        <v>7</v>
      </c>
      <c r="F239" s="1" t="str">
        <f>[1]Gesamt!F239</f>
        <v>Aphelenchoididae</v>
      </c>
      <c r="G239" s="1" t="str">
        <f>[1]Gesamt!G239</f>
        <v>female</v>
      </c>
      <c r="H239" s="1" t="str">
        <f>[1]Gesamt!H239</f>
        <v>fungivore</v>
      </c>
      <c r="I239" s="1">
        <f>[1]Gesamt!I239</f>
        <v>0</v>
      </c>
      <c r="J239" s="1">
        <f>[1]Gesamt!J239</f>
        <v>0</v>
      </c>
      <c r="K239" s="1">
        <f>VLOOKUP($F239,Mastertable_FT!$C$5:$D$34,2,FALSE)</f>
        <v>2</v>
      </c>
      <c r="L239" s="1">
        <f>VLOOKUP($F239,Mastertable_FT!$C$5:$E$34,3,FALSE)</f>
        <v>2</v>
      </c>
      <c r="M239" s="1" t="str">
        <f>VLOOKUP($F239,Mastertable_FT!$C$5:$F$34,4,FALSE)</f>
        <v>MI</v>
      </c>
    </row>
    <row r="240" spans="1:13" x14ac:dyDescent="0.3">
      <c r="A240" s="1">
        <f>[1]Gesamt!A240</f>
        <v>17</v>
      </c>
      <c r="B240" s="1">
        <f>[1]Gesamt!B240</f>
        <v>4</v>
      </c>
      <c r="C240" s="1">
        <f>[1]Gesamt!C240</f>
        <v>3</v>
      </c>
      <c r="D240" s="1" t="str">
        <f>[1]Gesamt!D240</f>
        <v>DO2005</v>
      </c>
      <c r="E240" s="1">
        <f>[1]Gesamt!E240</f>
        <v>7</v>
      </c>
      <c r="F240" s="1" t="str">
        <f>[1]Gesamt!F240</f>
        <v>Hoplolaimidae</v>
      </c>
      <c r="G240" s="1" t="str">
        <f>[1]Gesamt!G240</f>
        <v>female</v>
      </c>
      <c r="H240" s="1" t="str">
        <f>[1]Gesamt!H240</f>
        <v>herbivore</v>
      </c>
      <c r="I240" s="1">
        <f>[1]Gesamt!I240</f>
        <v>0</v>
      </c>
      <c r="J240" s="1">
        <f>[1]Gesamt!J240</f>
        <v>0</v>
      </c>
      <c r="K240" s="1" t="str">
        <f>VLOOKUP($F240,Mastertable_FT!$C$5:$D$34,2,FALSE)</f>
        <v>1c</v>
      </c>
      <c r="L240" s="1">
        <f>VLOOKUP($F240,Mastertable_FT!$C$5:$E$34,3,FALSE)</f>
        <v>3</v>
      </c>
      <c r="M240" s="1" t="str">
        <f>VLOOKUP($F240,Mastertable_FT!$C$5:$F$34,4,FALSE)</f>
        <v>PPI</v>
      </c>
    </row>
    <row r="241" spans="1:13" x14ac:dyDescent="0.3">
      <c r="A241" s="1">
        <f>[1]Gesamt!A241</f>
        <v>18</v>
      </c>
      <c r="B241" s="1">
        <f>[1]Gesamt!B241</f>
        <v>4</v>
      </c>
      <c r="C241" s="1">
        <f>[1]Gesamt!C241</f>
        <v>3</v>
      </c>
      <c r="D241" s="1" t="str">
        <f>[1]Gesamt!D241</f>
        <v>DO2005</v>
      </c>
      <c r="E241" s="1">
        <f>[1]Gesamt!E241</f>
        <v>7</v>
      </c>
      <c r="F241" s="1" t="str">
        <f>[1]Gesamt!F241</f>
        <v>Cephalobidae</v>
      </c>
      <c r="G241" s="1" t="str">
        <f>[1]Gesamt!G241</f>
        <v>juvenile</v>
      </c>
      <c r="H241" s="1" t="str">
        <f>[1]Gesamt!H241</f>
        <v>bacterivore</v>
      </c>
      <c r="I241" s="1">
        <f>[1]Gesamt!I241</f>
        <v>0</v>
      </c>
      <c r="J241" s="1">
        <f>[1]Gesamt!J241</f>
        <v>0</v>
      </c>
      <c r="K241" s="1">
        <f>VLOOKUP($F241,Mastertable_FT!$C$5:$D$34,2,FALSE)</f>
        <v>3</v>
      </c>
      <c r="L241" s="1">
        <f>VLOOKUP($F241,Mastertable_FT!$C$5:$E$34,3,FALSE)</f>
        <v>2</v>
      </c>
      <c r="M241" s="1" t="str">
        <f>VLOOKUP($F241,Mastertable_FT!$C$5:$F$34,4,FALSE)</f>
        <v>MI</v>
      </c>
    </row>
    <row r="242" spans="1:13" x14ac:dyDescent="0.3">
      <c r="A242" s="1">
        <f>[1]Gesamt!A242</f>
        <v>19</v>
      </c>
      <c r="B242" s="1">
        <f>[1]Gesamt!B242</f>
        <v>4</v>
      </c>
      <c r="C242" s="1">
        <f>[1]Gesamt!C242</f>
        <v>3</v>
      </c>
      <c r="D242" s="1" t="str">
        <f>[1]Gesamt!D242</f>
        <v>DO2005</v>
      </c>
      <c r="E242" s="1">
        <f>[1]Gesamt!E242</f>
        <v>7</v>
      </c>
      <c r="F242" s="1" t="str">
        <f>[1]Gesamt!F242</f>
        <v>Hoplolaimidae</v>
      </c>
      <c r="G242" s="1" t="str">
        <f>[1]Gesamt!G242</f>
        <v>female</v>
      </c>
      <c r="H242" s="1" t="str">
        <f>[1]Gesamt!H242</f>
        <v>herbivore</v>
      </c>
      <c r="I242" s="1">
        <f>[1]Gesamt!I242</f>
        <v>0</v>
      </c>
      <c r="J242" s="1">
        <f>[1]Gesamt!J242</f>
        <v>0</v>
      </c>
      <c r="K242" s="1" t="str">
        <f>VLOOKUP($F242,Mastertable_FT!$C$5:$D$34,2,FALSE)</f>
        <v>1c</v>
      </c>
      <c r="L242" s="1">
        <f>VLOOKUP($F242,Mastertable_FT!$C$5:$E$34,3,FALSE)</f>
        <v>3</v>
      </c>
      <c r="M242" s="1" t="str">
        <f>VLOOKUP($F242,Mastertable_FT!$C$5:$F$34,4,FALSE)</f>
        <v>PPI</v>
      </c>
    </row>
    <row r="243" spans="1:13" x14ac:dyDescent="0.3">
      <c r="A243" s="1">
        <f>[1]Gesamt!A243</f>
        <v>20</v>
      </c>
      <c r="B243" s="1">
        <f>[1]Gesamt!B243</f>
        <v>4</v>
      </c>
      <c r="C243" s="1">
        <f>[1]Gesamt!C243</f>
        <v>3</v>
      </c>
      <c r="D243" s="1" t="str">
        <f>[1]Gesamt!D243</f>
        <v>DO2005</v>
      </c>
      <c r="E243" s="1">
        <f>[1]Gesamt!E243</f>
        <v>7</v>
      </c>
      <c r="F243" s="1" t="str">
        <f>[1]Gesamt!F243</f>
        <v>Aphelenchoididae</v>
      </c>
      <c r="G243" s="1" t="str">
        <f>[1]Gesamt!G243</f>
        <v>female</v>
      </c>
      <c r="H243" s="1" t="str">
        <f>[1]Gesamt!H243</f>
        <v>fungivore</v>
      </c>
      <c r="I243" s="1">
        <f>[1]Gesamt!I243</f>
        <v>0</v>
      </c>
      <c r="J243" s="1">
        <f>[1]Gesamt!J243</f>
        <v>0</v>
      </c>
      <c r="K243" s="1">
        <f>VLOOKUP($F243,Mastertable_FT!$C$5:$D$34,2,FALSE)</f>
        <v>2</v>
      </c>
      <c r="L243" s="1">
        <f>VLOOKUP($F243,Mastertable_FT!$C$5:$E$34,3,FALSE)</f>
        <v>2</v>
      </c>
      <c r="M243" s="1" t="str">
        <f>VLOOKUP($F243,Mastertable_FT!$C$5:$F$34,4,FALSE)</f>
        <v>MI</v>
      </c>
    </row>
    <row r="244" spans="1:13" x14ac:dyDescent="0.3">
      <c r="A244" s="1">
        <f>[1]Gesamt!A244</f>
        <v>21</v>
      </c>
      <c r="B244" s="1">
        <f>[1]Gesamt!B244</f>
        <v>4</v>
      </c>
      <c r="C244" s="1">
        <f>[1]Gesamt!C244</f>
        <v>3</v>
      </c>
      <c r="D244" s="1" t="str">
        <f>[1]Gesamt!D244</f>
        <v>DO2005</v>
      </c>
      <c r="E244" s="1">
        <f>[1]Gesamt!E244</f>
        <v>7</v>
      </c>
      <c r="F244" s="1" t="str">
        <f>[1]Gesamt!F244</f>
        <v>Cephalobidae</v>
      </c>
      <c r="G244" s="1" t="str">
        <f>[1]Gesamt!G244</f>
        <v>female</v>
      </c>
      <c r="H244" s="1" t="str">
        <f>[1]Gesamt!H244</f>
        <v>bacterivore</v>
      </c>
      <c r="I244" s="1">
        <f>[1]Gesamt!I244</f>
        <v>0</v>
      </c>
      <c r="J244" s="1">
        <f>[1]Gesamt!J244</f>
        <v>0</v>
      </c>
      <c r="K244" s="1">
        <f>VLOOKUP($F244,Mastertable_FT!$C$5:$D$34,2,FALSE)</f>
        <v>3</v>
      </c>
      <c r="L244" s="1">
        <f>VLOOKUP($F244,Mastertable_FT!$C$5:$E$34,3,FALSE)</f>
        <v>2</v>
      </c>
      <c r="M244" s="1" t="str">
        <f>VLOOKUP($F244,Mastertable_FT!$C$5:$F$34,4,FALSE)</f>
        <v>MI</v>
      </c>
    </row>
    <row r="245" spans="1:13" x14ac:dyDescent="0.3">
      <c r="A245" s="1">
        <f>[1]Gesamt!A245</f>
        <v>22</v>
      </c>
      <c r="B245" s="1">
        <f>[1]Gesamt!B245</f>
        <v>4</v>
      </c>
      <c r="C245" s="1">
        <f>[1]Gesamt!C245</f>
        <v>3</v>
      </c>
      <c r="D245" s="1" t="str">
        <f>[1]Gesamt!D245</f>
        <v>DO2005</v>
      </c>
      <c r="E245" s="1">
        <f>[1]Gesamt!E245</f>
        <v>7</v>
      </c>
      <c r="F245" s="1" t="str">
        <f>[1]Gesamt!F245</f>
        <v>Aphelenchidae</v>
      </c>
      <c r="G245" s="1" t="str">
        <f>[1]Gesamt!G245</f>
        <v>female</v>
      </c>
      <c r="H245" s="1" t="str">
        <f>[1]Gesamt!H245</f>
        <v>fungivore</v>
      </c>
      <c r="I245" s="1">
        <f>[1]Gesamt!I245</f>
        <v>0</v>
      </c>
      <c r="J245" s="1">
        <f>[1]Gesamt!J245</f>
        <v>0</v>
      </c>
      <c r="K245" s="1">
        <f>VLOOKUP($F245,Mastertable_FT!$C$5:$D$34,2,FALSE)</f>
        <v>2</v>
      </c>
      <c r="L245" s="1">
        <f>VLOOKUP($F245,Mastertable_FT!$C$5:$E$34,3,FALSE)</f>
        <v>2</v>
      </c>
      <c r="M245" s="1" t="str">
        <f>VLOOKUP($F245,Mastertable_FT!$C$5:$F$34,4,FALSE)</f>
        <v>MI</v>
      </c>
    </row>
    <row r="246" spans="1:13" x14ac:dyDescent="0.3">
      <c r="A246" s="1">
        <f>[1]Gesamt!A246</f>
        <v>23</v>
      </c>
      <c r="B246" s="1">
        <f>[1]Gesamt!B246</f>
        <v>4</v>
      </c>
      <c r="C246" s="1">
        <f>[1]Gesamt!C246</f>
        <v>3</v>
      </c>
      <c r="D246" s="1" t="str">
        <f>[1]Gesamt!D246</f>
        <v>DO2005</v>
      </c>
      <c r="E246" s="1">
        <f>[1]Gesamt!E246</f>
        <v>7</v>
      </c>
      <c r="F246" s="1" t="str">
        <f>[1]Gesamt!F246</f>
        <v>Hoplolaimidae</v>
      </c>
      <c r="G246" s="1" t="str">
        <f>[1]Gesamt!G246</f>
        <v>female</v>
      </c>
      <c r="H246" s="1" t="str">
        <f>[1]Gesamt!H246</f>
        <v>herbivore</v>
      </c>
      <c r="I246" s="1">
        <f>[1]Gesamt!I246</f>
        <v>0</v>
      </c>
      <c r="J246" s="1">
        <f>[1]Gesamt!J246</f>
        <v>0</v>
      </c>
      <c r="K246" s="1" t="str">
        <f>VLOOKUP($F246,Mastertable_FT!$C$5:$D$34,2,FALSE)</f>
        <v>1c</v>
      </c>
      <c r="L246" s="1">
        <f>VLOOKUP($F246,Mastertable_FT!$C$5:$E$34,3,FALSE)</f>
        <v>3</v>
      </c>
      <c r="M246" s="1" t="str">
        <f>VLOOKUP($F246,Mastertable_FT!$C$5:$F$34,4,FALSE)</f>
        <v>PPI</v>
      </c>
    </row>
    <row r="247" spans="1:13" x14ac:dyDescent="0.3">
      <c r="A247" s="1">
        <f>[1]Gesamt!A247</f>
        <v>24</v>
      </c>
      <c r="B247" s="1">
        <f>[1]Gesamt!B247</f>
        <v>4</v>
      </c>
      <c r="C247" s="1">
        <f>[1]Gesamt!C247</f>
        <v>3</v>
      </c>
      <c r="D247" s="1" t="str">
        <f>[1]Gesamt!D247</f>
        <v>DO2005</v>
      </c>
      <c r="E247" s="1">
        <f>[1]Gesamt!E247</f>
        <v>7</v>
      </c>
      <c r="F247" s="1" t="str">
        <f>[1]Gesamt!F247</f>
        <v>Hoplolaimidae</v>
      </c>
      <c r="G247" s="1" t="str">
        <f>[1]Gesamt!G247</f>
        <v>female</v>
      </c>
      <c r="H247" s="1" t="str">
        <f>[1]Gesamt!H247</f>
        <v>herbivore</v>
      </c>
      <c r="I247" s="1">
        <f>[1]Gesamt!I247</f>
        <v>0</v>
      </c>
      <c r="J247" s="1">
        <f>[1]Gesamt!J247</f>
        <v>0</v>
      </c>
      <c r="K247" s="1" t="str">
        <f>VLOOKUP($F247,Mastertable_FT!$C$5:$D$34,2,FALSE)</f>
        <v>1c</v>
      </c>
      <c r="L247" s="1">
        <f>VLOOKUP($F247,Mastertable_FT!$C$5:$E$34,3,FALSE)</f>
        <v>3</v>
      </c>
      <c r="M247" s="1" t="str">
        <f>VLOOKUP($F247,Mastertable_FT!$C$5:$F$34,4,FALSE)</f>
        <v>PPI</v>
      </c>
    </row>
    <row r="248" spans="1:13" x14ac:dyDescent="0.3">
      <c r="A248" s="1">
        <f>[1]Gesamt!A248</f>
        <v>25</v>
      </c>
      <c r="B248" s="1">
        <f>[1]Gesamt!B248</f>
        <v>4</v>
      </c>
      <c r="C248" s="1">
        <f>[1]Gesamt!C248</f>
        <v>3</v>
      </c>
      <c r="D248" s="1" t="str">
        <f>[1]Gesamt!D248</f>
        <v>DO2005</v>
      </c>
      <c r="E248" s="1">
        <f>[1]Gesamt!E248</f>
        <v>7</v>
      </c>
      <c r="F248" s="1" t="str">
        <f>[1]Gesamt!F248</f>
        <v>Aphelenchidae</v>
      </c>
      <c r="G248" s="1" t="str">
        <f>[1]Gesamt!G248</f>
        <v>female</v>
      </c>
      <c r="H248" s="1" t="str">
        <f>[1]Gesamt!H248</f>
        <v>fungivore</v>
      </c>
      <c r="I248" s="1">
        <f>[1]Gesamt!I248</f>
        <v>0</v>
      </c>
      <c r="J248" s="1">
        <f>[1]Gesamt!J248</f>
        <v>0</v>
      </c>
      <c r="K248" s="1">
        <f>VLOOKUP($F248,Mastertable_FT!$C$5:$D$34,2,FALSE)</f>
        <v>2</v>
      </c>
      <c r="L248" s="1">
        <f>VLOOKUP($F248,Mastertable_FT!$C$5:$E$34,3,FALSE)</f>
        <v>2</v>
      </c>
      <c r="M248" s="1" t="str">
        <f>VLOOKUP($F248,Mastertable_FT!$C$5:$F$34,4,FALSE)</f>
        <v>MI</v>
      </c>
    </row>
    <row r="249" spans="1:13" x14ac:dyDescent="0.3">
      <c r="A249" s="1">
        <f>[1]Gesamt!A249</f>
        <v>26</v>
      </c>
      <c r="B249" s="1">
        <f>[1]Gesamt!B249</f>
        <v>4</v>
      </c>
      <c r="C249" s="1">
        <f>[1]Gesamt!C249</f>
        <v>3</v>
      </c>
      <c r="D249" s="1" t="str">
        <f>[1]Gesamt!D249</f>
        <v>DO2005</v>
      </c>
      <c r="E249" s="1">
        <f>[1]Gesamt!E249</f>
        <v>7</v>
      </c>
      <c r="F249" s="1" t="str">
        <f>[1]Gesamt!F249</f>
        <v>Hoplolaimidae</v>
      </c>
      <c r="G249" s="1" t="str">
        <f>[1]Gesamt!G249</f>
        <v>female</v>
      </c>
      <c r="H249" s="1" t="str">
        <f>[1]Gesamt!H249</f>
        <v>herbivore</v>
      </c>
      <c r="I249" s="1">
        <f>[1]Gesamt!I249</f>
        <v>0</v>
      </c>
      <c r="J249" s="1">
        <f>[1]Gesamt!J249</f>
        <v>0</v>
      </c>
      <c r="K249" s="1" t="str">
        <f>VLOOKUP($F249,Mastertable_FT!$C$5:$D$34,2,FALSE)</f>
        <v>1c</v>
      </c>
      <c r="L249" s="1">
        <f>VLOOKUP($F249,Mastertable_FT!$C$5:$E$34,3,FALSE)</f>
        <v>3</v>
      </c>
      <c r="M249" s="1" t="str">
        <f>VLOOKUP($F249,Mastertable_FT!$C$5:$F$34,4,FALSE)</f>
        <v>PPI</v>
      </c>
    </row>
    <row r="250" spans="1:13" x14ac:dyDescent="0.3">
      <c r="A250" s="1">
        <f>[1]Gesamt!A250</f>
        <v>27</v>
      </c>
      <c r="B250" s="1">
        <f>[1]Gesamt!B250</f>
        <v>4</v>
      </c>
      <c r="C250" s="1">
        <f>[1]Gesamt!C250</f>
        <v>3</v>
      </c>
      <c r="D250" s="1" t="str">
        <f>[1]Gesamt!D250</f>
        <v>DO2005</v>
      </c>
      <c r="E250" s="1">
        <f>[1]Gesamt!E250</f>
        <v>7</v>
      </c>
      <c r="F250" s="1" t="str">
        <f>[1]Gesamt!F250</f>
        <v>Hoplolaimidae</v>
      </c>
      <c r="G250" s="1" t="str">
        <f>[1]Gesamt!G250</f>
        <v>female</v>
      </c>
      <c r="H250" s="1" t="str">
        <f>[1]Gesamt!H250</f>
        <v>herbivore</v>
      </c>
      <c r="I250" s="1">
        <f>[1]Gesamt!I250</f>
        <v>0</v>
      </c>
      <c r="J250" s="1">
        <f>[1]Gesamt!J250</f>
        <v>0</v>
      </c>
      <c r="K250" s="1" t="str">
        <f>VLOOKUP($F250,Mastertable_FT!$C$5:$D$34,2,FALSE)</f>
        <v>1c</v>
      </c>
      <c r="L250" s="1">
        <f>VLOOKUP($F250,Mastertable_FT!$C$5:$E$34,3,FALSE)</f>
        <v>3</v>
      </c>
      <c r="M250" s="1" t="str">
        <f>VLOOKUP($F250,Mastertable_FT!$C$5:$F$34,4,FALSE)</f>
        <v>PPI</v>
      </c>
    </row>
    <row r="251" spans="1:13" x14ac:dyDescent="0.3">
      <c r="A251" s="1">
        <f>[1]Gesamt!A251</f>
        <v>28</v>
      </c>
      <c r="B251" s="1">
        <f>[1]Gesamt!B251</f>
        <v>4</v>
      </c>
      <c r="C251" s="1">
        <f>[1]Gesamt!C251</f>
        <v>3</v>
      </c>
      <c r="D251" s="1" t="str">
        <f>[1]Gesamt!D251</f>
        <v>DO2005</v>
      </c>
      <c r="E251" s="1">
        <f>[1]Gesamt!E251</f>
        <v>7</v>
      </c>
      <c r="F251" s="1" t="str">
        <f>[1]Gesamt!F251</f>
        <v>Hoplolaimidae</v>
      </c>
      <c r="G251" s="1" t="str">
        <f>[1]Gesamt!G251</f>
        <v>female</v>
      </c>
      <c r="H251" s="1" t="str">
        <f>[1]Gesamt!H251</f>
        <v>herbivore</v>
      </c>
      <c r="I251" s="1">
        <f>[1]Gesamt!I251</f>
        <v>0</v>
      </c>
      <c r="J251" s="1">
        <f>[1]Gesamt!J251</f>
        <v>0</v>
      </c>
      <c r="K251" s="1" t="str">
        <f>VLOOKUP($F251,Mastertable_FT!$C$5:$D$34,2,FALSE)</f>
        <v>1c</v>
      </c>
      <c r="L251" s="1">
        <f>VLOOKUP($F251,Mastertable_FT!$C$5:$E$34,3,FALSE)</f>
        <v>3</v>
      </c>
      <c r="M251" s="1" t="str">
        <f>VLOOKUP($F251,Mastertable_FT!$C$5:$F$34,4,FALSE)</f>
        <v>PPI</v>
      </c>
    </row>
    <row r="252" spans="1:13" x14ac:dyDescent="0.3">
      <c r="A252" s="1">
        <f>[1]Gesamt!A252</f>
        <v>29</v>
      </c>
      <c r="B252" s="1">
        <f>[1]Gesamt!B252</f>
        <v>4</v>
      </c>
      <c r="C252" s="1">
        <f>[1]Gesamt!C252</f>
        <v>3</v>
      </c>
      <c r="D252" s="1" t="str">
        <f>[1]Gesamt!D252</f>
        <v>DO2005</v>
      </c>
      <c r="E252" s="1">
        <f>[1]Gesamt!E252</f>
        <v>7</v>
      </c>
      <c r="F252" s="1" t="str">
        <f>[1]Gesamt!F252</f>
        <v>Hoplolaimidae</v>
      </c>
      <c r="G252" s="1" t="str">
        <f>[1]Gesamt!G252</f>
        <v>female</v>
      </c>
      <c r="H252" s="1" t="str">
        <f>[1]Gesamt!H252</f>
        <v>herbivore</v>
      </c>
      <c r="I252" s="1">
        <f>[1]Gesamt!I252</f>
        <v>0</v>
      </c>
      <c r="J252" s="1">
        <f>[1]Gesamt!J252</f>
        <v>0</v>
      </c>
      <c r="K252" s="1" t="str">
        <f>VLOOKUP($F252,Mastertable_FT!$C$5:$D$34,2,FALSE)</f>
        <v>1c</v>
      </c>
      <c r="L252" s="1">
        <f>VLOOKUP($F252,Mastertable_FT!$C$5:$E$34,3,FALSE)</f>
        <v>3</v>
      </c>
      <c r="M252" s="1" t="str">
        <f>VLOOKUP($F252,Mastertable_FT!$C$5:$F$34,4,FALSE)</f>
        <v>PPI</v>
      </c>
    </row>
    <row r="253" spans="1:13" x14ac:dyDescent="0.3">
      <c r="A253" s="1">
        <f>[1]Gesamt!A253</f>
        <v>30</v>
      </c>
      <c r="B253" s="1">
        <f>[1]Gesamt!B253</f>
        <v>4</v>
      </c>
      <c r="C253" s="1">
        <f>[1]Gesamt!C253</f>
        <v>3</v>
      </c>
      <c r="D253" s="1" t="str">
        <f>[1]Gesamt!D253</f>
        <v>DO2005</v>
      </c>
      <c r="E253" s="1">
        <f>[1]Gesamt!E253</f>
        <v>7</v>
      </c>
      <c r="F253" s="1" t="str">
        <f>[1]Gesamt!F253</f>
        <v>Rhabditidae</v>
      </c>
      <c r="G253" s="1" t="str">
        <f>[1]Gesamt!G253</f>
        <v>juvenile</v>
      </c>
      <c r="H253" s="1" t="str">
        <f>[1]Gesamt!H253</f>
        <v>bacterivore</v>
      </c>
      <c r="I253" s="1">
        <f>[1]Gesamt!I253</f>
        <v>0</v>
      </c>
      <c r="J253" s="1">
        <f>[1]Gesamt!J253</f>
        <v>0</v>
      </c>
      <c r="K253" s="1">
        <f>VLOOKUP($F253,Mastertable_FT!$C$5:$D$34,2,FALSE)</f>
        <v>3</v>
      </c>
      <c r="L253" s="1">
        <f>VLOOKUP($F253,Mastertable_FT!$C$5:$E$34,3,FALSE)</f>
        <v>1</v>
      </c>
      <c r="M253" s="1" t="str">
        <f>VLOOKUP($F253,Mastertable_FT!$C$5:$F$34,4,FALSE)</f>
        <v>MI</v>
      </c>
    </row>
    <row r="254" spans="1:13" x14ac:dyDescent="0.3">
      <c r="A254" s="1">
        <f>[1]Gesamt!A254</f>
        <v>31</v>
      </c>
      <c r="B254" s="1">
        <f>[1]Gesamt!B254</f>
        <v>4</v>
      </c>
      <c r="C254" s="1">
        <f>[1]Gesamt!C254</f>
        <v>3</v>
      </c>
      <c r="D254" s="1" t="str">
        <f>[1]Gesamt!D254</f>
        <v>DO2005</v>
      </c>
      <c r="E254" s="1">
        <f>[1]Gesamt!E254</f>
        <v>7</v>
      </c>
      <c r="F254" s="1" t="str">
        <f>[1]Gesamt!F254</f>
        <v>Hoplolaimidae</v>
      </c>
      <c r="G254" s="1" t="str">
        <f>[1]Gesamt!G254</f>
        <v>female</v>
      </c>
      <c r="H254" s="1" t="str">
        <f>[1]Gesamt!H254</f>
        <v>herbivore</v>
      </c>
      <c r="I254" s="1">
        <f>[1]Gesamt!I254</f>
        <v>0</v>
      </c>
      <c r="J254" s="1">
        <f>[1]Gesamt!J254</f>
        <v>0</v>
      </c>
      <c r="K254" s="1" t="str">
        <f>VLOOKUP($F254,Mastertable_FT!$C$5:$D$34,2,FALSE)</f>
        <v>1c</v>
      </c>
      <c r="L254" s="1">
        <f>VLOOKUP($F254,Mastertable_FT!$C$5:$E$34,3,FALSE)</f>
        <v>3</v>
      </c>
      <c r="M254" s="1" t="str">
        <f>VLOOKUP($F254,Mastertable_FT!$C$5:$F$34,4,FALSE)</f>
        <v>PPI</v>
      </c>
    </row>
    <row r="255" spans="1:13" x14ac:dyDescent="0.3">
      <c r="A255" s="1">
        <f>[1]Gesamt!A255</f>
        <v>32</v>
      </c>
      <c r="B255" s="1">
        <f>[1]Gesamt!B255</f>
        <v>4</v>
      </c>
      <c r="C255" s="1">
        <f>[1]Gesamt!C255</f>
        <v>3</v>
      </c>
      <c r="D255" s="1" t="str">
        <f>[1]Gesamt!D255</f>
        <v>DO2005</v>
      </c>
      <c r="E255" s="1">
        <f>[1]Gesamt!E255</f>
        <v>7</v>
      </c>
      <c r="F255" s="1" t="str">
        <f>[1]Gesamt!F255</f>
        <v>Tylenchidae</v>
      </c>
      <c r="G255" s="1" t="str">
        <f>[1]Gesamt!G255</f>
        <v>juvenile</v>
      </c>
      <c r="H255" s="1" t="str">
        <f>[1]Gesamt!H255</f>
        <v>herbivore</v>
      </c>
      <c r="I255" s="1">
        <f>[1]Gesamt!I255</f>
        <v>0</v>
      </c>
      <c r="J255" s="1">
        <f>[1]Gesamt!J255</f>
        <v>0</v>
      </c>
      <c r="K255" s="1" t="str">
        <f>VLOOKUP($F255,Mastertable_FT!$C$5:$D$34,2,FALSE)</f>
        <v>1e</v>
      </c>
      <c r="L255" s="1">
        <f>VLOOKUP($F255,Mastertable_FT!$C$5:$E$34,3,FALSE)</f>
        <v>2</v>
      </c>
      <c r="M255" s="1" t="str">
        <f>VLOOKUP($F255,Mastertable_FT!$C$5:$F$34,4,FALSE)</f>
        <v>PPI</v>
      </c>
    </row>
    <row r="256" spans="1:13" x14ac:dyDescent="0.3">
      <c r="A256" s="1">
        <f>[1]Gesamt!A256</f>
        <v>33</v>
      </c>
      <c r="B256" s="1">
        <f>[1]Gesamt!B256</f>
        <v>4</v>
      </c>
      <c r="C256" s="1">
        <f>[1]Gesamt!C256</f>
        <v>3</v>
      </c>
      <c r="D256" s="1" t="str">
        <f>[1]Gesamt!D256</f>
        <v>DO2005</v>
      </c>
      <c r="E256" s="1">
        <f>[1]Gesamt!E256</f>
        <v>7</v>
      </c>
      <c r="F256" s="1" t="str">
        <f>[1]Gesamt!F256</f>
        <v>Aphelenchidae</v>
      </c>
      <c r="G256" s="1" t="str">
        <f>[1]Gesamt!G256</f>
        <v>female</v>
      </c>
      <c r="H256" s="1" t="str">
        <f>[1]Gesamt!H256</f>
        <v>fungivore</v>
      </c>
      <c r="I256" s="1">
        <f>[1]Gesamt!I256</f>
        <v>0</v>
      </c>
      <c r="J256" s="1">
        <f>[1]Gesamt!J256</f>
        <v>0</v>
      </c>
      <c r="K256" s="1">
        <f>VLOOKUP($F256,Mastertable_FT!$C$5:$D$34,2,FALSE)</f>
        <v>2</v>
      </c>
      <c r="L256" s="1">
        <f>VLOOKUP($F256,Mastertable_FT!$C$5:$E$34,3,FALSE)</f>
        <v>2</v>
      </c>
      <c r="M256" s="1" t="str">
        <f>VLOOKUP($F256,Mastertable_FT!$C$5:$F$34,4,FALSE)</f>
        <v>MI</v>
      </c>
    </row>
    <row r="257" spans="1:13" x14ac:dyDescent="0.3">
      <c r="A257" s="1">
        <f>[1]Gesamt!A257</f>
        <v>34</v>
      </c>
      <c r="B257" s="1">
        <f>[1]Gesamt!B257</f>
        <v>4</v>
      </c>
      <c r="C257" s="1">
        <f>[1]Gesamt!C257</f>
        <v>3</v>
      </c>
      <c r="D257" s="1" t="str">
        <f>[1]Gesamt!D257</f>
        <v>DO2005</v>
      </c>
      <c r="E257" s="1">
        <f>[1]Gesamt!E257</f>
        <v>7</v>
      </c>
      <c r="F257" s="1" t="str">
        <f>[1]Gesamt!F257</f>
        <v>Tylenchidae</v>
      </c>
      <c r="G257" s="1" t="str">
        <f>[1]Gesamt!G257</f>
        <v>male</v>
      </c>
      <c r="H257" s="1" t="str">
        <f>[1]Gesamt!H257</f>
        <v>herbivore</v>
      </c>
      <c r="I257" s="1">
        <f>[1]Gesamt!I257</f>
        <v>0</v>
      </c>
      <c r="J257" s="1">
        <f>[1]Gesamt!J257</f>
        <v>0</v>
      </c>
      <c r="K257" s="1" t="str">
        <f>VLOOKUP($F257,Mastertable_FT!$C$5:$D$34,2,FALSE)</f>
        <v>1e</v>
      </c>
      <c r="L257" s="1">
        <f>VLOOKUP($F257,Mastertable_FT!$C$5:$E$34,3,FALSE)</f>
        <v>2</v>
      </c>
      <c r="M257" s="1" t="str">
        <f>VLOOKUP($F257,Mastertable_FT!$C$5:$F$34,4,FALSE)</f>
        <v>PPI</v>
      </c>
    </row>
    <row r="258" spans="1:13" x14ac:dyDescent="0.3">
      <c r="A258" s="1">
        <f>[1]Gesamt!A258</f>
        <v>35</v>
      </c>
      <c r="B258" s="1">
        <f>[1]Gesamt!B258</f>
        <v>4</v>
      </c>
      <c r="C258" s="1">
        <f>[1]Gesamt!C258</f>
        <v>3</v>
      </c>
      <c r="D258" s="1" t="str">
        <f>[1]Gesamt!D258</f>
        <v>DO2005</v>
      </c>
      <c r="E258" s="1">
        <f>[1]Gesamt!E258</f>
        <v>7</v>
      </c>
      <c r="F258" s="1" t="str">
        <f>[1]Gesamt!F258</f>
        <v>Hoplolaimidae</v>
      </c>
      <c r="G258" s="1" t="str">
        <f>[1]Gesamt!G258</f>
        <v>female</v>
      </c>
      <c r="H258" s="1" t="str">
        <f>[1]Gesamt!H258</f>
        <v>herbivore</v>
      </c>
      <c r="I258" s="1">
        <f>[1]Gesamt!I258</f>
        <v>0</v>
      </c>
      <c r="J258" s="1">
        <f>[1]Gesamt!J258</f>
        <v>0</v>
      </c>
      <c r="K258" s="1" t="str">
        <f>VLOOKUP($F258,Mastertable_FT!$C$5:$D$34,2,FALSE)</f>
        <v>1c</v>
      </c>
      <c r="L258" s="1">
        <f>VLOOKUP($F258,Mastertable_FT!$C$5:$E$34,3,FALSE)</f>
        <v>3</v>
      </c>
      <c r="M258" s="1" t="str">
        <f>VLOOKUP($F258,Mastertable_FT!$C$5:$F$34,4,FALSE)</f>
        <v>PPI</v>
      </c>
    </row>
    <row r="259" spans="1:13" x14ac:dyDescent="0.3">
      <c r="A259" s="1">
        <f>[1]Gesamt!A259</f>
        <v>36</v>
      </c>
      <c r="B259" s="1">
        <f>[1]Gesamt!B259</f>
        <v>4</v>
      </c>
      <c r="C259" s="1">
        <f>[1]Gesamt!C259</f>
        <v>3</v>
      </c>
      <c r="D259" s="1" t="str">
        <f>[1]Gesamt!D259</f>
        <v>DO2005</v>
      </c>
      <c r="E259" s="1">
        <f>[1]Gesamt!E259</f>
        <v>7</v>
      </c>
      <c r="F259" s="1" t="str">
        <f>[1]Gesamt!F259</f>
        <v>Hoplolaimidae</v>
      </c>
      <c r="G259" s="1" t="str">
        <f>[1]Gesamt!G259</f>
        <v>female</v>
      </c>
      <c r="H259" s="1" t="str">
        <f>[1]Gesamt!H259</f>
        <v>herbivore</v>
      </c>
      <c r="I259" s="1">
        <f>[1]Gesamt!I259</f>
        <v>0</v>
      </c>
      <c r="J259" s="1">
        <f>[1]Gesamt!J259</f>
        <v>0</v>
      </c>
      <c r="K259" s="1" t="str">
        <f>VLOOKUP($F259,Mastertable_FT!$C$5:$D$34,2,FALSE)</f>
        <v>1c</v>
      </c>
      <c r="L259" s="1">
        <f>VLOOKUP($F259,Mastertable_FT!$C$5:$E$34,3,FALSE)</f>
        <v>3</v>
      </c>
      <c r="M259" s="1" t="str">
        <f>VLOOKUP($F259,Mastertable_FT!$C$5:$F$34,4,FALSE)</f>
        <v>PPI</v>
      </c>
    </row>
    <row r="260" spans="1:13" x14ac:dyDescent="0.3">
      <c r="A260" s="1">
        <f>[1]Gesamt!A260</f>
        <v>37</v>
      </c>
      <c r="B260" s="1">
        <f>[1]Gesamt!B260</f>
        <v>4</v>
      </c>
      <c r="C260" s="1">
        <f>[1]Gesamt!C260</f>
        <v>3</v>
      </c>
      <c r="D260" s="1" t="str">
        <f>[1]Gesamt!D260</f>
        <v>DO2005</v>
      </c>
      <c r="E260" s="1">
        <f>[1]Gesamt!E260</f>
        <v>7</v>
      </c>
      <c r="F260" s="1" t="str">
        <f>[1]Gesamt!F260</f>
        <v>Hoplolaimidae</v>
      </c>
      <c r="G260" s="1" t="str">
        <f>[1]Gesamt!G260</f>
        <v>female</v>
      </c>
      <c r="H260" s="1" t="str">
        <f>[1]Gesamt!H260</f>
        <v>herbivore</v>
      </c>
      <c r="I260" s="1">
        <f>[1]Gesamt!I260</f>
        <v>0</v>
      </c>
      <c r="J260" s="1">
        <f>[1]Gesamt!J260</f>
        <v>0</v>
      </c>
      <c r="K260" s="1" t="str">
        <f>VLOOKUP($F260,Mastertable_FT!$C$5:$D$34,2,FALSE)</f>
        <v>1c</v>
      </c>
      <c r="L260" s="1">
        <f>VLOOKUP($F260,Mastertable_FT!$C$5:$E$34,3,FALSE)</f>
        <v>3</v>
      </c>
      <c r="M260" s="1" t="str">
        <f>VLOOKUP($F260,Mastertable_FT!$C$5:$F$34,4,FALSE)</f>
        <v>PPI</v>
      </c>
    </row>
    <row r="261" spans="1:13" x14ac:dyDescent="0.3">
      <c r="A261" s="1">
        <f>[1]Gesamt!A261</f>
        <v>38</v>
      </c>
      <c r="B261" s="1">
        <f>[1]Gesamt!B261</f>
        <v>4</v>
      </c>
      <c r="C261" s="1">
        <f>[1]Gesamt!C261</f>
        <v>3</v>
      </c>
      <c r="D261" s="1" t="str">
        <f>[1]Gesamt!D261</f>
        <v>DO2005</v>
      </c>
      <c r="E261" s="1">
        <f>[1]Gesamt!E261</f>
        <v>7</v>
      </c>
      <c r="F261" s="1" t="str">
        <f>[1]Gesamt!F261</f>
        <v>Cephalobidae</v>
      </c>
      <c r="G261" s="1" t="str">
        <f>[1]Gesamt!G261</f>
        <v>juvenile</v>
      </c>
      <c r="H261" s="1" t="str">
        <f>[1]Gesamt!H261</f>
        <v>bacterivore</v>
      </c>
      <c r="I261" s="1">
        <f>[1]Gesamt!I261</f>
        <v>0</v>
      </c>
      <c r="J261" s="1">
        <f>[1]Gesamt!J261</f>
        <v>0</v>
      </c>
      <c r="K261" s="1">
        <f>VLOOKUP($F261,Mastertable_FT!$C$5:$D$34,2,FALSE)</f>
        <v>3</v>
      </c>
      <c r="L261" s="1">
        <f>VLOOKUP($F261,Mastertable_FT!$C$5:$E$34,3,FALSE)</f>
        <v>2</v>
      </c>
      <c r="M261" s="1" t="str">
        <f>VLOOKUP($F261,Mastertable_FT!$C$5:$F$34,4,FALSE)</f>
        <v>MI</v>
      </c>
    </row>
    <row r="262" spans="1:13" x14ac:dyDescent="0.3">
      <c r="A262" s="1">
        <f>[1]Gesamt!A262</f>
        <v>39</v>
      </c>
      <c r="B262" s="1">
        <f>[1]Gesamt!B262</f>
        <v>4</v>
      </c>
      <c r="C262" s="1">
        <f>[1]Gesamt!C262</f>
        <v>3</v>
      </c>
      <c r="D262" s="1" t="str">
        <f>[1]Gesamt!D262</f>
        <v>DO2005</v>
      </c>
      <c r="E262" s="1">
        <f>[1]Gesamt!E262</f>
        <v>7</v>
      </c>
      <c r="F262" s="1" t="str">
        <f>[1]Gesamt!F262</f>
        <v>Thornenematidae</v>
      </c>
      <c r="G262" s="1" t="str">
        <f>[1]Gesamt!G262</f>
        <v>female</v>
      </c>
      <c r="H262" s="1" t="str">
        <f>[1]Gesamt!H262</f>
        <v>omnivore</v>
      </c>
      <c r="I262" s="1">
        <f>[1]Gesamt!I262</f>
        <v>0</v>
      </c>
      <c r="J262" s="1" t="str">
        <f>[1]Gesamt!J262</f>
        <v>a=</v>
      </c>
      <c r="K262" s="1">
        <f>VLOOKUP($F262,Mastertable_FT!$C$5:$D$34,2,FALSE)</f>
        <v>8</v>
      </c>
      <c r="L262" s="1">
        <f>VLOOKUP($F262,Mastertable_FT!$C$5:$E$34,3,FALSE)</f>
        <v>5</v>
      </c>
      <c r="M262" s="1" t="str">
        <f>VLOOKUP($F262,Mastertable_FT!$C$5:$F$34,4,FALSE)</f>
        <v>MI</v>
      </c>
    </row>
    <row r="263" spans="1:13" x14ac:dyDescent="0.3">
      <c r="A263" s="1">
        <f>[1]Gesamt!A263</f>
        <v>40</v>
      </c>
      <c r="B263" s="1">
        <f>[1]Gesamt!B263</f>
        <v>4</v>
      </c>
      <c r="C263" s="1">
        <f>[1]Gesamt!C263</f>
        <v>3</v>
      </c>
      <c r="D263" s="1" t="str">
        <f>[1]Gesamt!D263</f>
        <v>DO2005</v>
      </c>
      <c r="E263" s="1">
        <f>[1]Gesamt!E263</f>
        <v>7</v>
      </c>
      <c r="F263" s="1" t="str">
        <f>[1]Gesamt!F263</f>
        <v>Hoplolaimidae</v>
      </c>
      <c r="G263" s="1" t="str">
        <f>[1]Gesamt!G263</f>
        <v>female</v>
      </c>
      <c r="H263" s="1" t="str">
        <f>[1]Gesamt!H263</f>
        <v>herbivore</v>
      </c>
      <c r="I263" s="1">
        <f>[1]Gesamt!I263</f>
        <v>0</v>
      </c>
      <c r="J263" s="1">
        <f>[1]Gesamt!J263</f>
        <v>0</v>
      </c>
      <c r="K263" s="1" t="str">
        <f>VLOOKUP($F263,Mastertable_FT!$C$5:$D$34,2,FALSE)</f>
        <v>1c</v>
      </c>
      <c r="L263" s="1">
        <f>VLOOKUP($F263,Mastertable_FT!$C$5:$E$34,3,FALSE)</f>
        <v>3</v>
      </c>
      <c r="M263" s="1" t="str">
        <f>VLOOKUP($F263,Mastertable_FT!$C$5:$F$34,4,FALSE)</f>
        <v>PPI</v>
      </c>
    </row>
    <row r="264" spans="1:13" x14ac:dyDescent="0.3">
      <c r="A264" s="1">
        <f>[1]Gesamt!A264</f>
        <v>41</v>
      </c>
      <c r="B264" s="1">
        <f>[1]Gesamt!B264</f>
        <v>4</v>
      </c>
      <c r="C264" s="1">
        <f>[1]Gesamt!C264</f>
        <v>3</v>
      </c>
      <c r="D264" s="1" t="str">
        <f>[1]Gesamt!D264</f>
        <v>DO2005</v>
      </c>
      <c r="E264" s="1">
        <f>[1]Gesamt!E264</f>
        <v>7</v>
      </c>
      <c r="F264" s="1" t="str">
        <f>[1]Gesamt!F264</f>
        <v>Tylenchidae</v>
      </c>
      <c r="G264" s="1" t="str">
        <f>[1]Gesamt!G264</f>
        <v>female</v>
      </c>
      <c r="H264" s="1" t="str">
        <f>[1]Gesamt!H264</f>
        <v>herbivore</v>
      </c>
      <c r="I264" s="1">
        <f>[1]Gesamt!I264</f>
        <v>0</v>
      </c>
      <c r="J264" s="1">
        <f>[1]Gesamt!J264</f>
        <v>0</v>
      </c>
      <c r="K264" s="1" t="str">
        <f>VLOOKUP($F264,Mastertable_FT!$C$5:$D$34,2,FALSE)</f>
        <v>1e</v>
      </c>
      <c r="L264" s="1">
        <f>VLOOKUP($F264,Mastertable_FT!$C$5:$E$34,3,FALSE)</f>
        <v>2</v>
      </c>
      <c r="M264" s="1" t="str">
        <f>VLOOKUP($F264,Mastertable_FT!$C$5:$F$34,4,FALSE)</f>
        <v>PPI</v>
      </c>
    </row>
    <row r="265" spans="1:13" x14ac:dyDescent="0.3">
      <c r="A265" s="1">
        <f>[1]Gesamt!A265</f>
        <v>42</v>
      </c>
      <c r="B265" s="1">
        <f>[1]Gesamt!B265</f>
        <v>4</v>
      </c>
      <c r="C265" s="1">
        <f>[1]Gesamt!C265</f>
        <v>3</v>
      </c>
      <c r="D265" s="1" t="str">
        <f>[1]Gesamt!D265</f>
        <v>DO2005</v>
      </c>
      <c r="E265" s="1">
        <f>[1]Gesamt!E265</f>
        <v>7</v>
      </c>
      <c r="F265" s="1" t="str">
        <f>[1]Gesamt!F265</f>
        <v>Hoplolaimidae</v>
      </c>
      <c r="G265" s="1" t="str">
        <f>[1]Gesamt!G265</f>
        <v>female</v>
      </c>
      <c r="H265" s="1" t="str">
        <f>[1]Gesamt!H265</f>
        <v>herbivore</v>
      </c>
      <c r="I265" s="1">
        <f>[1]Gesamt!I265</f>
        <v>0</v>
      </c>
      <c r="J265" s="1">
        <f>[1]Gesamt!J265</f>
        <v>0</v>
      </c>
      <c r="K265" s="1" t="str">
        <f>VLOOKUP($F265,Mastertable_FT!$C$5:$D$34,2,FALSE)</f>
        <v>1c</v>
      </c>
      <c r="L265" s="1">
        <f>VLOOKUP($F265,Mastertable_FT!$C$5:$E$34,3,FALSE)</f>
        <v>3</v>
      </c>
      <c r="M265" s="1" t="str">
        <f>VLOOKUP($F265,Mastertable_FT!$C$5:$F$34,4,FALSE)</f>
        <v>PPI</v>
      </c>
    </row>
    <row r="266" spans="1:13" x14ac:dyDescent="0.3">
      <c r="A266" s="1">
        <f>[1]Gesamt!A266</f>
        <v>43</v>
      </c>
      <c r="B266" s="1">
        <f>[1]Gesamt!B266</f>
        <v>4</v>
      </c>
      <c r="C266" s="1">
        <f>[1]Gesamt!C266</f>
        <v>3</v>
      </c>
      <c r="D266" s="1" t="str">
        <f>[1]Gesamt!D266</f>
        <v>DO2005</v>
      </c>
      <c r="E266" s="1">
        <f>[1]Gesamt!E266</f>
        <v>7</v>
      </c>
      <c r="F266" s="1" t="str">
        <f>[1]Gesamt!F266</f>
        <v>Hoplolaimidae</v>
      </c>
      <c r="G266" s="1" t="str">
        <f>[1]Gesamt!G266</f>
        <v>female</v>
      </c>
      <c r="H266" s="1" t="str">
        <f>[1]Gesamt!H266</f>
        <v>herbivore</v>
      </c>
      <c r="I266" s="1">
        <f>[1]Gesamt!I266</f>
        <v>0</v>
      </c>
      <c r="J266" s="1">
        <f>[1]Gesamt!J266</f>
        <v>0</v>
      </c>
      <c r="K266" s="1" t="str">
        <f>VLOOKUP($F266,Mastertable_FT!$C$5:$D$34,2,FALSE)</f>
        <v>1c</v>
      </c>
      <c r="L266" s="1">
        <f>VLOOKUP($F266,Mastertable_FT!$C$5:$E$34,3,FALSE)</f>
        <v>3</v>
      </c>
      <c r="M266" s="1" t="str">
        <f>VLOOKUP($F266,Mastertable_FT!$C$5:$F$34,4,FALSE)</f>
        <v>PPI</v>
      </c>
    </row>
    <row r="267" spans="1:13" x14ac:dyDescent="0.3">
      <c r="A267" s="1">
        <f>[1]Gesamt!A267</f>
        <v>44</v>
      </c>
      <c r="B267" s="1">
        <f>[1]Gesamt!B267</f>
        <v>4</v>
      </c>
      <c r="C267" s="1">
        <f>[1]Gesamt!C267</f>
        <v>3</v>
      </c>
      <c r="D267" s="1" t="str">
        <f>[1]Gesamt!D267</f>
        <v>DO2005</v>
      </c>
      <c r="E267" s="1">
        <f>[1]Gesamt!E267</f>
        <v>7</v>
      </c>
      <c r="F267" s="1" t="str">
        <f>[1]Gesamt!F267</f>
        <v>Cephalobidae</v>
      </c>
      <c r="G267" s="1" t="str">
        <f>[1]Gesamt!G267</f>
        <v>female</v>
      </c>
      <c r="H267" s="1" t="str">
        <f>[1]Gesamt!H267</f>
        <v>bacterivore</v>
      </c>
      <c r="I267" s="1">
        <f>[1]Gesamt!I267</f>
        <v>0</v>
      </c>
      <c r="J267" s="1">
        <f>[1]Gesamt!J267</f>
        <v>0</v>
      </c>
      <c r="K267" s="1">
        <f>VLOOKUP($F267,Mastertable_FT!$C$5:$D$34,2,FALSE)</f>
        <v>3</v>
      </c>
      <c r="L267" s="1">
        <f>VLOOKUP($F267,Mastertable_FT!$C$5:$E$34,3,FALSE)</f>
        <v>2</v>
      </c>
      <c r="M267" s="1" t="str">
        <f>VLOOKUP($F267,Mastertable_FT!$C$5:$F$34,4,FALSE)</f>
        <v>MI</v>
      </c>
    </row>
    <row r="268" spans="1:13" x14ac:dyDescent="0.3">
      <c r="A268" s="1">
        <f>[1]Gesamt!A268</f>
        <v>45</v>
      </c>
      <c r="B268" s="1">
        <f>[1]Gesamt!B268</f>
        <v>4</v>
      </c>
      <c r="C268" s="1">
        <f>[1]Gesamt!C268</f>
        <v>3</v>
      </c>
      <c r="D268" s="1" t="str">
        <f>[1]Gesamt!D268</f>
        <v>DO2005</v>
      </c>
      <c r="E268" s="1">
        <f>[1]Gesamt!E268</f>
        <v>7</v>
      </c>
      <c r="F268" s="1" t="str">
        <f>[1]Gesamt!F268</f>
        <v>Hoplolaimidae</v>
      </c>
      <c r="G268" s="1" t="str">
        <f>[1]Gesamt!G268</f>
        <v>female</v>
      </c>
      <c r="H268" s="1" t="str">
        <f>[1]Gesamt!H268</f>
        <v>herbivore</v>
      </c>
      <c r="I268" s="1">
        <f>[1]Gesamt!I268</f>
        <v>0</v>
      </c>
      <c r="J268" s="1">
        <f>[1]Gesamt!J268</f>
        <v>0</v>
      </c>
      <c r="K268" s="1" t="str">
        <f>VLOOKUP($F268,Mastertable_FT!$C$5:$D$34,2,FALSE)</f>
        <v>1c</v>
      </c>
      <c r="L268" s="1">
        <f>VLOOKUP($F268,Mastertable_FT!$C$5:$E$34,3,FALSE)</f>
        <v>3</v>
      </c>
      <c r="M268" s="1" t="str">
        <f>VLOOKUP($F268,Mastertable_FT!$C$5:$F$34,4,FALSE)</f>
        <v>PPI</v>
      </c>
    </row>
    <row r="269" spans="1:13" x14ac:dyDescent="0.3">
      <c r="A269" s="1">
        <f>[1]Gesamt!A269</f>
        <v>46</v>
      </c>
      <c r="B269" s="1">
        <f>[1]Gesamt!B269</f>
        <v>4</v>
      </c>
      <c r="C269" s="1">
        <f>[1]Gesamt!C269</f>
        <v>3</v>
      </c>
      <c r="D269" s="1" t="str">
        <f>[1]Gesamt!D269</f>
        <v>DO2005</v>
      </c>
      <c r="E269" s="1">
        <f>[1]Gesamt!E269</f>
        <v>7</v>
      </c>
      <c r="F269" s="1" t="str">
        <f>[1]Gesamt!F269</f>
        <v>unknown</v>
      </c>
      <c r="G269" s="1" t="str">
        <f>[1]Gesamt!G269</f>
        <v>juvenile</v>
      </c>
      <c r="H269" s="1" t="str">
        <f>[1]Gesamt!H269</f>
        <v>unknown</v>
      </c>
      <c r="I269" s="1">
        <f>[1]Gesamt!I269</f>
        <v>0</v>
      </c>
      <c r="J269" s="1">
        <f>[1]Gesamt!J269</f>
        <v>0</v>
      </c>
      <c r="K269" s="1">
        <f>VLOOKUP($F269,Mastertable_FT!$C$5:$D$34,2,FALSE)</f>
        <v>0</v>
      </c>
      <c r="L269" s="1">
        <f>VLOOKUP($F269,Mastertable_FT!$C$5:$E$34,3,FALSE)</f>
        <v>0</v>
      </c>
      <c r="M269" s="1">
        <f>VLOOKUP($F269,Mastertable_FT!$C$5:$F$34,4,FALSE)</f>
        <v>0</v>
      </c>
    </row>
    <row r="270" spans="1:13" x14ac:dyDescent="0.3">
      <c r="A270" s="1">
        <f>[1]Gesamt!A270</f>
        <v>47</v>
      </c>
      <c r="B270" s="1">
        <f>[1]Gesamt!B270</f>
        <v>4</v>
      </c>
      <c r="C270" s="1">
        <f>[1]Gesamt!C270</f>
        <v>3</v>
      </c>
      <c r="D270" s="1" t="str">
        <f>[1]Gesamt!D270</f>
        <v>DO2005</v>
      </c>
      <c r="E270" s="1">
        <f>[1]Gesamt!E270</f>
        <v>7</v>
      </c>
      <c r="F270" s="1" t="str">
        <f>[1]Gesamt!F270</f>
        <v>Hoplolaimidae</v>
      </c>
      <c r="G270" s="1" t="str">
        <f>[1]Gesamt!G270</f>
        <v>female</v>
      </c>
      <c r="H270" s="1" t="str">
        <f>[1]Gesamt!H270</f>
        <v>herbivore</v>
      </c>
      <c r="I270" s="1">
        <f>[1]Gesamt!I270</f>
        <v>0</v>
      </c>
      <c r="J270" s="1">
        <f>[1]Gesamt!J270</f>
        <v>0</v>
      </c>
      <c r="K270" s="1" t="str">
        <f>VLOOKUP($F270,Mastertable_FT!$C$5:$D$34,2,FALSE)</f>
        <v>1c</v>
      </c>
      <c r="L270" s="1">
        <f>VLOOKUP($F270,Mastertable_FT!$C$5:$E$34,3,FALSE)</f>
        <v>3</v>
      </c>
      <c r="M270" s="1" t="str">
        <f>VLOOKUP($F270,Mastertable_FT!$C$5:$F$34,4,FALSE)</f>
        <v>PPI</v>
      </c>
    </row>
    <row r="271" spans="1:13" x14ac:dyDescent="0.3">
      <c r="A271" s="1">
        <f>[1]Gesamt!A271</f>
        <v>48</v>
      </c>
      <c r="B271" s="1">
        <f>[1]Gesamt!B271</f>
        <v>4</v>
      </c>
      <c r="C271" s="1">
        <f>[1]Gesamt!C271</f>
        <v>3</v>
      </c>
      <c r="D271" s="1" t="str">
        <f>[1]Gesamt!D271</f>
        <v>DO2005</v>
      </c>
      <c r="E271" s="1">
        <f>[1]Gesamt!E271</f>
        <v>7</v>
      </c>
      <c r="F271" s="1" t="str">
        <f>[1]Gesamt!F271</f>
        <v>Hoplolaimidae</v>
      </c>
      <c r="G271" s="1" t="str">
        <f>[1]Gesamt!G271</f>
        <v>female</v>
      </c>
      <c r="H271" s="1" t="str">
        <f>[1]Gesamt!H271</f>
        <v>herbivore</v>
      </c>
      <c r="I271" s="1">
        <f>[1]Gesamt!I271</f>
        <v>0</v>
      </c>
      <c r="J271" s="1">
        <f>[1]Gesamt!J271</f>
        <v>0</v>
      </c>
      <c r="K271" s="1" t="str">
        <f>VLOOKUP($F271,Mastertable_FT!$C$5:$D$34,2,FALSE)</f>
        <v>1c</v>
      </c>
      <c r="L271" s="1">
        <f>VLOOKUP($F271,Mastertable_FT!$C$5:$E$34,3,FALSE)</f>
        <v>3</v>
      </c>
      <c r="M271" s="1" t="str">
        <f>VLOOKUP($F271,Mastertable_FT!$C$5:$F$34,4,FALSE)</f>
        <v>PPI</v>
      </c>
    </row>
    <row r="272" spans="1:13" x14ac:dyDescent="0.3">
      <c r="A272" s="1">
        <f>[1]Gesamt!A272</f>
        <v>49</v>
      </c>
      <c r="B272" s="1">
        <f>[1]Gesamt!B272</f>
        <v>4</v>
      </c>
      <c r="C272" s="1">
        <f>[1]Gesamt!C272</f>
        <v>3</v>
      </c>
      <c r="D272" s="1" t="str">
        <f>[1]Gesamt!D272</f>
        <v>DO2005</v>
      </c>
      <c r="E272" s="1">
        <f>[1]Gesamt!E272</f>
        <v>7</v>
      </c>
      <c r="F272" s="1" t="str">
        <f>[1]Gesamt!F272</f>
        <v>Hoplolaimidae</v>
      </c>
      <c r="G272" s="1" t="str">
        <f>[1]Gesamt!G272</f>
        <v>female</v>
      </c>
      <c r="H272" s="1" t="str">
        <f>[1]Gesamt!H272</f>
        <v>herbivore</v>
      </c>
      <c r="I272" s="1">
        <f>[1]Gesamt!I272</f>
        <v>0</v>
      </c>
      <c r="J272" s="1">
        <f>[1]Gesamt!J272</f>
        <v>0</v>
      </c>
      <c r="K272" s="1" t="str">
        <f>VLOOKUP($F272,Mastertable_FT!$C$5:$D$34,2,FALSE)</f>
        <v>1c</v>
      </c>
      <c r="L272" s="1">
        <f>VLOOKUP($F272,Mastertable_FT!$C$5:$E$34,3,FALSE)</f>
        <v>3</v>
      </c>
      <c r="M272" s="1" t="str">
        <f>VLOOKUP($F272,Mastertable_FT!$C$5:$F$34,4,FALSE)</f>
        <v>PPI</v>
      </c>
    </row>
    <row r="273" spans="1:13" x14ac:dyDescent="0.3">
      <c r="A273" s="1">
        <f>[1]Gesamt!A273</f>
        <v>50</v>
      </c>
      <c r="B273" s="1">
        <f>[1]Gesamt!B273</f>
        <v>4</v>
      </c>
      <c r="C273" s="1">
        <f>[1]Gesamt!C273</f>
        <v>3</v>
      </c>
      <c r="D273" s="1" t="str">
        <f>[1]Gesamt!D273</f>
        <v>DO2005</v>
      </c>
      <c r="E273" s="1">
        <f>[1]Gesamt!E273</f>
        <v>7</v>
      </c>
      <c r="F273" s="1" t="str">
        <f>[1]Gesamt!F273</f>
        <v>Plectidae</v>
      </c>
      <c r="G273" s="1" t="str">
        <f>[1]Gesamt!G273</f>
        <v>female</v>
      </c>
      <c r="H273" s="1" t="str">
        <f>[1]Gesamt!H273</f>
        <v>bacterivore</v>
      </c>
      <c r="I273" s="1">
        <f>[1]Gesamt!I273</f>
        <v>0</v>
      </c>
      <c r="J273" s="1">
        <f>[1]Gesamt!J273</f>
        <v>0</v>
      </c>
      <c r="K273" s="1">
        <f>VLOOKUP($F273,Mastertable_FT!$C$5:$D$34,2,FALSE)</f>
        <v>3</v>
      </c>
      <c r="L273" s="1">
        <f>VLOOKUP($F273,Mastertable_FT!$C$5:$E$34,3,FALSE)</f>
        <v>2</v>
      </c>
      <c r="M273" s="1" t="str">
        <f>VLOOKUP($F273,Mastertable_FT!$C$5:$F$34,4,FALSE)</f>
        <v>MI</v>
      </c>
    </row>
    <row r="274" spans="1:13" x14ac:dyDescent="0.3">
      <c r="A274" s="1">
        <f>[1]Gesamt!A274</f>
        <v>51</v>
      </c>
      <c r="B274" s="1">
        <f>[1]Gesamt!B274</f>
        <v>4</v>
      </c>
      <c r="C274" s="1">
        <f>[1]Gesamt!C274</f>
        <v>3</v>
      </c>
      <c r="D274" s="1" t="str">
        <f>[1]Gesamt!D274</f>
        <v>DO2005</v>
      </c>
      <c r="E274" s="1">
        <f>[1]Gesamt!E274</f>
        <v>7</v>
      </c>
      <c r="F274" s="1" t="str">
        <f>[1]Gesamt!F274</f>
        <v>Cephalobidae</v>
      </c>
      <c r="G274" s="1" t="str">
        <f>[1]Gesamt!G274</f>
        <v>male</v>
      </c>
      <c r="H274" s="1" t="str">
        <f>[1]Gesamt!H274</f>
        <v>bacterivore</v>
      </c>
      <c r="I274" s="1">
        <f>[1]Gesamt!I274</f>
        <v>0</v>
      </c>
      <c r="J274" s="1">
        <f>[1]Gesamt!J274</f>
        <v>0</v>
      </c>
      <c r="K274" s="1">
        <f>VLOOKUP($F274,Mastertable_FT!$C$5:$D$34,2,FALSE)</f>
        <v>3</v>
      </c>
      <c r="L274" s="1">
        <f>VLOOKUP($F274,Mastertable_FT!$C$5:$E$34,3,FALSE)</f>
        <v>2</v>
      </c>
      <c r="M274" s="1" t="str">
        <f>VLOOKUP($F274,Mastertable_FT!$C$5:$F$34,4,FALSE)</f>
        <v>MI</v>
      </c>
    </row>
    <row r="275" spans="1:13" x14ac:dyDescent="0.3">
      <c r="A275" s="1">
        <f>[1]Gesamt!A275</f>
        <v>52</v>
      </c>
      <c r="B275" s="1">
        <f>[1]Gesamt!B275</f>
        <v>4</v>
      </c>
      <c r="C275" s="1">
        <f>[1]Gesamt!C275</f>
        <v>3</v>
      </c>
      <c r="D275" s="1" t="str">
        <f>[1]Gesamt!D275</f>
        <v>DO2005</v>
      </c>
      <c r="E275" s="1">
        <f>[1]Gesamt!E275</f>
        <v>7</v>
      </c>
      <c r="F275" s="1" t="str">
        <f>[1]Gesamt!F275</f>
        <v>Cephalobidae</v>
      </c>
      <c r="G275" s="1" t="str">
        <f>[1]Gesamt!G275</f>
        <v>female</v>
      </c>
      <c r="H275" s="1" t="str">
        <f>[1]Gesamt!H275</f>
        <v>bacterivore</v>
      </c>
      <c r="I275" s="1">
        <f>[1]Gesamt!I275</f>
        <v>0</v>
      </c>
      <c r="J275" s="1">
        <f>[1]Gesamt!J275</f>
        <v>0</v>
      </c>
      <c r="K275" s="1">
        <f>VLOOKUP($F275,Mastertable_FT!$C$5:$D$34,2,FALSE)</f>
        <v>3</v>
      </c>
      <c r="L275" s="1">
        <f>VLOOKUP($F275,Mastertable_FT!$C$5:$E$34,3,FALSE)</f>
        <v>2</v>
      </c>
      <c r="M275" s="1" t="str">
        <f>VLOOKUP($F275,Mastertable_FT!$C$5:$F$34,4,FALSE)</f>
        <v>MI</v>
      </c>
    </row>
    <row r="276" spans="1:13" x14ac:dyDescent="0.3">
      <c r="A276" s="1">
        <f>[1]Gesamt!A276</f>
        <v>53</v>
      </c>
      <c r="B276" s="1">
        <f>[1]Gesamt!B276</f>
        <v>4</v>
      </c>
      <c r="C276" s="1">
        <f>[1]Gesamt!C276</f>
        <v>3</v>
      </c>
      <c r="D276" s="1" t="str">
        <f>[1]Gesamt!D276</f>
        <v>DO2005</v>
      </c>
      <c r="E276" s="1">
        <f>[1]Gesamt!E276</f>
        <v>7</v>
      </c>
      <c r="F276" s="1" t="str">
        <f>[1]Gesamt!F276</f>
        <v>Cephalobidae</v>
      </c>
      <c r="G276" s="1" t="str">
        <f>[1]Gesamt!G276</f>
        <v>juvenile</v>
      </c>
      <c r="H276" s="1" t="str">
        <f>[1]Gesamt!H276</f>
        <v>bacterivore</v>
      </c>
      <c r="I276" s="1">
        <f>[1]Gesamt!I276</f>
        <v>0</v>
      </c>
      <c r="J276" s="1">
        <f>[1]Gesamt!J276</f>
        <v>0</v>
      </c>
      <c r="K276" s="1">
        <f>VLOOKUP($F276,Mastertable_FT!$C$5:$D$34,2,FALSE)</f>
        <v>3</v>
      </c>
      <c r="L276" s="1">
        <f>VLOOKUP($F276,Mastertable_FT!$C$5:$E$34,3,FALSE)</f>
        <v>2</v>
      </c>
      <c r="M276" s="1" t="str">
        <f>VLOOKUP($F276,Mastertable_FT!$C$5:$F$34,4,FALSE)</f>
        <v>MI</v>
      </c>
    </row>
    <row r="277" spans="1:13" x14ac:dyDescent="0.3">
      <c r="A277" s="1">
        <f>[1]Gesamt!A277</f>
        <v>54</v>
      </c>
      <c r="B277" s="1">
        <f>[1]Gesamt!B277</f>
        <v>4</v>
      </c>
      <c r="C277" s="1">
        <f>[1]Gesamt!C277</f>
        <v>3</v>
      </c>
      <c r="D277" s="1" t="str">
        <f>[1]Gesamt!D277</f>
        <v>DO2005</v>
      </c>
      <c r="E277" s="1">
        <f>[1]Gesamt!E277</f>
        <v>7</v>
      </c>
      <c r="F277" s="1" t="str">
        <f>[1]Gesamt!F277</f>
        <v>Hoplolaimidae</v>
      </c>
      <c r="G277" s="1" t="str">
        <f>[1]Gesamt!G277</f>
        <v>female</v>
      </c>
      <c r="H277" s="1" t="str">
        <f>[1]Gesamt!H277</f>
        <v>herbivore</v>
      </c>
      <c r="I277" s="1">
        <f>[1]Gesamt!I277</f>
        <v>0</v>
      </c>
      <c r="J277" s="1">
        <f>[1]Gesamt!J277</f>
        <v>0</v>
      </c>
      <c r="K277" s="1" t="str">
        <f>VLOOKUP($F277,Mastertable_FT!$C$5:$D$34,2,FALSE)</f>
        <v>1c</v>
      </c>
      <c r="L277" s="1">
        <f>VLOOKUP($F277,Mastertable_FT!$C$5:$E$34,3,FALSE)</f>
        <v>3</v>
      </c>
      <c r="M277" s="1" t="str">
        <f>VLOOKUP($F277,Mastertable_FT!$C$5:$F$34,4,FALSE)</f>
        <v>PPI</v>
      </c>
    </row>
    <row r="278" spans="1:13" x14ac:dyDescent="0.3">
      <c r="A278" s="1">
        <f>[1]Gesamt!A278</f>
        <v>55</v>
      </c>
      <c r="B278" s="1">
        <f>[1]Gesamt!B278</f>
        <v>4</v>
      </c>
      <c r="C278" s="1">
        <f>[1]Gesamt!C278</f>
        <v>3</v>
      </c>
      <c r="D278" s="1" t="str">
        <f>[1]Gesamt!D278</f>
        <v>DO2005</v>
      </c>
      <c r="E278" s="1">
        <f>[1]Gesamt!E278</f>
        <v>7</v>
      </c>
      <c r="F278" s="1" t="str">
        <f>[1]Gesamt!F278</f>
        <v>Tylenchidae</v>
      </c>
      <c r="G278" s="1" t="str">
        <f>[1]Gesamt!G278</f>
        <v>female</v>
      </c>
      <c r="H278" s="1" t="str">
        <f>[1]Gesamt!H278</f>
        <v>herbivore</v>
      </c>
      <c r="I278" s="1">
        <f>[1]Gesamt!I278</f>
        <v>0</v>
      </c>
      <c r="J278" s="1">
        <f>[1]Gesamt!J278</f>
        <v>0</v>
      </c>
      <c r="K278" s="1" t="str">
        <f>VLOOKUP($F278,Mastertable_FT!$C$5:$D$34,2,FALSE)</f>
        <v>1e</v>
      </c>
      <c r="L278" s="1">
        <f>VLOOKUP($F278,Mastertable_FT!$C$5:$E$34,3,FALSE)</f>
        <v>2</v>
      </c>
      <c r="M278" s="1" t="str">
        <f>VLOOKUP($F278,Mastertable_FT!$C$5:$F$34,4,FALSE)</f>
        <v>PPI</v>
      </c>
    </row>
    <row r="279" spans="1:13" x14ac:dyDescent="0.3">
      <c r="A279" s="1">
        <f>[1]Gesamt!A279</f>
        <v>56</v>
      </c>
      <c r="B279" s="1">
        <f>[1]Gesamt!B279</f>
        <v>4</v>
      </c>
      <c r="C279" s="1">
        <f>[1]Gesamt!C279</f>
        <v>3</v>
      </c>
      <c r="D279" s="1" t="str">
        <f>[1]Gesamt!D279</f>
        <v>DO2005</v>
      </c>
      <c r="E279" s="1">
        <f>[1]Gesamt!E279</f>
        <v>7</v>
      </c>
      <c r="F279" s="1" t="str">
        <f>[1]Gesamt!F279</f>
        <v>Hoplolaimidae</v>
      </c>
      <c r="G279" s="1" t="str">
        <f>[1]Gesamt!G279</f>
        <v>female</v>
      </c>
      <c r="H279" s="1" t="str">
        <f>[1]Gesamt!H279</f>
        <v>herbivore</v>
      </c>
      <c r="I279" s="1">
        <f>[1]Gesamt!I279</f>
        <v>0</v>
      </c>
      <c r="J279" s="1">
        <f>[1]Gesamt!J279</f>
        <v>0</v>
      </c>
      <c r="K279" s="1" t="str">
        <f>VLOOKUP($F279,Mastertable_FT!$C$5:$D$34,2,FALSE)</f>
        <v>1c</v>
      </c>
      <c r="L279" s="1">
        <f>VLOOKUP($F279,Mastertable_FT!$C$5:$E$34,3,FALSE)</f>
        <v>3</v>
      </c>
      <c r="M279" s="1" t="str">
        <f>VLOOKUP($F279,Mastertable_FT!$C$5:$F$34,4,FALSE)</f>
        <v>PPI</v>
      </c>
    </row>
    <row r="280" spans="1:13" x14ac:dyDescent="0.3">
      <c r="A280" s="1">
        <f>[1]Gesamt!A280</f>
        <v>57</v>
      </c>
      <c r="B280" s="1">
        <f>[1]Gesamt!B280</f>
        <v>4</v>
      </c>
      <c r="C280" s="1">
        <f>[1]Gesamt!C280</f>
        <v>3</v>
      </c>
      <c r="D280" s="1" t="str">
        <f>[1]Gesamt!D280</f>
        <v>DO2005</v>
      </c>
      <c r="E280" s="1">
        <f>[1]Gesamt!E280</f>
        <v>7</v>
      </c>
      <c r="F280" s="1" t="str">
        <f>[1]Gesamt!F280</f>
        <v>Aporcelaimidae</v>
      </c>
      <c r="G280" s="1" t="str">
        <f>[1]Gesamt!G280</f>
        <v>female</v>
      </c>
      <c r="H280" s="1" t="str">
        <f>[1]Gesamt!H280</f>
        <v>omnivore</v>
      </c>
      <c r="I280" s="1">
        <f>[1]Gesamt!I280</f>
        <v>0</v>
      </c>
      <c r="J280" s="1">
        <f>[1]Gesamt!J280</f>
        <v>0</v>
      </c>
      <c r="K280" s="1">
        <f>VLOOKUP($F280,Mastertable_FT!$C$5:$D$34,2,FALSE)</f>
        <v>8</v>
      </c>
      <c r="L280" s="1">
        <f>VLOOKUP($F280,Mastertable_FT!$C$5:$E$34,3,FALSE)</f>
        <v>5</v>
      </c>
      <c r="M280" s="1" t="str">
        <f>VLOOKUP($F280,Mastertable_FT!$C$5:$F$34,4,FALSE)</f>
        <v>MI</v>
      </c>
    </row>
    <row r="281" spans="1:13" x14ac:dyDescent="0.3">
      <c r="A281" s="1">
        <f>[1]Gesamt!A281</f>
        <v>58</v>
      </c>
      <c r="B281" s="1">
        <f>[1]Gesamt!B281</f>
        <v>4</v>
      </c>
      <c r="C281" s="1">
        <f>[1]Gesamt!C281</f>
        <v>3</v>
      </c>
      <c r="D281" s="1" t="str">
        <f>[1]Gesamt!D281</f>
        <v>DO2005</v>
      </c>
      <c r="E281" s="1">
        <f>[1]Gesamt!E281</f>
        <v>7</v>
      </c>
      <c r="F281" s="1" t="str">
        <f>[1]Gesamt!F281</f>
        <v>Hoplolaimidae</v>
      </c>
      <c r="G281" s="1" t="str">
        <f>[1]Gesamt!G281</f>
        <v>female</v>
      </c>
      <c r="H281" s="1" t="str">
        <f>[1]Gesamt!H281</f>
        <v>herbivore</v>
      </c>
      <c r="I281" s="1">
        <f>[1]Gesamt!I281</f>
        <v>0</v>
      </c>
      <c r="J281" s="1">
        <f>[1]Gesamt!J281</f>
        <v>0</v>
      </c>
      <c r="K281" s="1" t="str">
        <f>VLOOKUP($F281,Mastertable_FT!$C$5:$D$34,2,FALSE)</f>
        <v>1c</v>
      </c>
      <c r="L281" s="1">
        <f>VLOOKUP($F281,Mastertable_FT!$C$5:$E$34,3,FALSE)</f>
        <v>3</v>
      </c>
      <c r="M281" s="1" t="str">
        <f>VLOOKUP($F281,Mastertable_FT!$C$5:$F$34,4,FALSE)</f>
        <v>PPI</v>
      </c>
    </row>
    <row r="282" spans="1:13" x14ac:dyDescent="0.3">
      <c r="A282" s="1">
        <f>[1]Gesamt!A282</f>
        <v>59</v>
      </c>
      <c r="B282" s="1">
        <f>[1]Gesamt!B282</f>
        <v>4</v>
      </c>
      <c r="C282" s="1">
        <f>[1]Gesamt!C282</f>
        <v>3</v>
      </c>
      <c r="D282" s="1" t="str">
        <f>[1]Gesamt!D282</f>
        <v>DO2005</v>
      </c>
      <c r="E282" s="1">
        <f>[1]Gesamt!E282</f>
        <v>7</v>
      </c>
      <c r="F282" s="1" t="str">
        <f>[1]Gesamt!F282</f>
        <v>Hoplolaimidae</v>
      </c>
      <c r="G282" s="1" t="str">
        <f>[1]Gesamt!G282</f>
        <v>female</v>
      </c>
      <c r="H282" s="1" t="str">
        <f>[1]Gesamt!H282</f>
        <v>herbivore</v>
      </c>
      <c r="I282" s="1">
        <f>[1]Gesamt!I282</f>
        <v>0</v>
      </c>
      <c r="J282" s="1">
        <f>[1]Gesamt!J282</f>
        <v>0</v>
      </c>
      <c r="K282" s="1" t="str">
        <f>VLOOKUP($F282,Mastertable_FT!$C$5:$D$34,2,FALSE)</f>
        <v>1c</v>
      </c>
      <c r="L282" s="1">
        <f>VLOOKUP($F282,Mastertable_FT!$C$5:$E$34,3,FALSE)</f>
        <v>3</v>
      </c>
      <c r="M282" s="1" t="str">
        <f>VLOOKUP($F282,Mastertable_FT!$C$5:$F$34,4,FALSE)</f>
        <v>PPI</v>
      </c>
    </row>
    <row r="283" spans="1:13" x14ac:dyDescent="0.3">
      <c r="A283" s="1">
        <f>[1]Gesamt!A283</f>
        <v>60</v>
      </c>
      <c r="B283" s="1">
        <f>[1]Gesamt!B283</f>
        <v>4</v>
      </c>
      <c r="C283" s="1">
        <f>[1]Gesamt!C283</f>
        <v>3</v>
      </c>
      <c r="D283" s="1" t="str">
        <f>[1]Gesamt!D283</f>
        <v>DO2005</v>
      </c>
      <c r="E283" s="1">
        <f>[1]Gesamt!E283</f>
        <v>7</v>
      </c>
      <c r="F283" s="1" t="str">
        <f>[1]Gesamt!F283</f>
        <v>Hoplolaimidae</v>
      </c>
      <c r="G283" s="1" t="str">
        <f>[1]Gesamt!G283</f>
        <v>female</v>
      </c>
      <c r="H283" s="1" t="str">
        <f>[1]Gesamt!H283</f>
        <v>herbivore</v>
      </c>
      <c r="I283" s="1">
        <f>[1]Gesamt!I283</f>
        <v>0</v>
      </c>
      <c r="J283" s="1">
        <f>[1]Gesamt!J283</f>
        <v>0</v>
      </c>
      <c r="K283" s="1" t="str">
        <f>VLOOKUP($F283,Mastertable_FT!$C$5:$D$34,2,FALSE)</f>
        <v>1c</v>
      </c>
      <c r="L283" s="1">
        <f>VLOOKUP($F283,Mastertable_FT!$C$5:$E$34,3,FALSE)</f>
        <v>3</v>
      </c>
      <c r="M283" s="1" t="str">
        <f>VLOOKUP($F283,Mastertable_FT!$C$5:$F$34,4,FALSE)</f>
        <v>PPI</v>
      </c>
    </row>
    <row r="284" spans="1:13" x14ac:dyDescent="0.3">
      <c r="A284" s="1">
        <f>[1]Gesamt!A284</f>
        <v>61</v>
      </c>
      <c r="B284" s="1">
        <f>[1]Gesamt!B284</f>
        <v>4</v>
      </c>
      <c r="C284" s="1">
        <f>[1]Gesamt!C284</f>
        <v>3</v>
      </c>
      <c r="D284" s="1" t="str">
        <f>[1]Gesamt!D284</f>
        <v>DO2005</v>
      </c>
      <c r="E284" s="1">
        <f>[1]Gesamt!E284</f>
        <v>7</v>
      </c>
      <c r="F284" s="1" t="str">
        <f>[1]Gesamt!F284</f>
        <v>Hoplolaimidae</v>
      </c>
      <c r="G284" s="1" t="str">
        <f>[1]Gesamt!G284</f>
        <v>female</v>
      </c>
      <c r="H284" s="1" t="str">
        <f>[1]Gesamt!H284</f>
        <v>herbivore</v>
      </c>
      <c r="I284" s="1">
        <f>[1]Gesamt!I284</f>
        <v>0</v>
      </c>
      <c r="J284" s="1">
        <f>[1]Gesamt!J284</f>
        <v>0</v>
      </c>
      <c r="K284" s="1" t="str">
        <f>VLOOKUP($F284,Mastertable_FT!$C$5:$D$34,2,FALSE)</f>
        <v>1c</v>
      </c>
      <c r="L284" s="1">
        <f>VLOOKUP($F284,Mastertable_FT!$C$5:$E$34,3,FALSE)</f>
        <v>3</v>
      </c>
      <c r="M284" s="1" t="str">
        <f>VLOOKUP($F284,Mastertable_FT!$C$5:$F$34,4,FALSE)</f>
        <v>PPI</v>
      </c>
    </row>
    <row r="285" spans="1:13" x14ac:dyDescent="0.3">
      <c r="A285" s="1">
        <f>[1]Gesamt!A285</f>
        <v>62</v>
      </c>
      <c r="B285" s="1">
        <f>[1]Gesamt!B285</f>
        <v>4</v>
      </c>
      <c r="C285" s="1">
        <f>[1]Gesamt!C285</f>
        <v>3</v>
      </c>
      <c r="D285" s="1" t="str">
        <f>[1]Gesamt!D285</f>
        <v>DO2005</v>
      </c>
      <c r="E285" s="1">
        <f>[1]Gesamt!E285</f>
        <v>7</v>
      </c>
      <c r="F285" s="1" t="str">
        <f>[1]Gesamt!F285</f>
        <v>Hoplolaimidae</v>
      </c>
      <c r="G285" s="1" t="str">
        <f>[1]Gesamt!G285</f>
        <v>female</v>
      </c>
      <c r="H285" s="1" t="str">
        <f>[1]Gesamt!H285</f>
        <v>herbivore</v>
      </c>
      <c r="I285" s="1">
        <f>[1]Gesamt!I285</f>
        <v>0</v>
      </c>
      <c r="J285" s="1">
        <f>[1]Gesamt!J285</f>
        <v>0</v>
      </c>
      <c r="K285" s="1" t="str">
        <f>VLOOKUP($F285,Mastertable_FT!$C$5:$D$34,2,FALSE)</f>
        <v>1c</v>
      </c>
      <c r="L285" s="1">
        <f>VLOOKUP($F285,Mastertable_FT!$C$5:$E$34,3,FALSE)</f>
        <v>3</v>
      </c>
      <c r="M285" s="1" t="str">
        <f>VLOOKUP($F285,Mastertable_FT!$C$5:$F$34,4,FALSE)</f>
        <v>PPI</v>
      </c>
    </row>
    <row r="286" spans="1:13" x14ac:dyDescent="0.3">
      <c r="A286" s="1">
        <f>[1]Gesamt!A286</f>
        <v>63</v>
      </c>
      <c r="B286" s="1">
        <f>[1]Gesamt!B286</f>
        <v>4</v>
      </c>
      <c r="C286" s="1">
        <f>[1]Gesamt!C286</f>
        <v>3</v>
      </c>
      <c r="D286" s="1" t="str">
        <f>[1]Gesamt!D286</f>
        <v>DO2005</v>
      </c>
      <c r="E286" s="1">
        <f>[1]Gesamt!E286</f>
        <v>7</v>
      </c>
      <c r="F286" s="1" t="str">
        <f>[1]Gesamt!F286</f>
        <v>Hoplolaimidae</v>
      </c>
      <c r="G286" s="1" t="str">
        <f>[1]Gesamt!G286</f>
        <v>female</v>
      </c>
      <c r="H286" s="1" t="str">
        <f>[1]Gesamt!H286</f>
        <v>herbivore</v>
      </c>
      <c r="I286" s="1">
        <f>[1]Gesamt!I286</f>
        <v>0</v>
      </c>
      <c r="J286" s="1">
        <f>[1]Gesamt!J286</f>
        <v>0</v>
      </c>
      <c r="K286" s="1" t="str">
        <f>VLOOKUP($F286,Mastertable_FT!$C$5:$D$34,2,FALSE)</f>
        <v>1c</v>
      </c>
      <c r="L286" s="1">
        <f>VLOOKUP($F286,Mastertable_FT!$C$5:$E$34,3,FALSE)</f>
        <v>3</v>
      </c>
      <c r="M286" s="1" t="str">
        <f>VLOOKUP($F286,Mastertable_FT!$C$5:$F$34,4,FALSE)</f>
        <v>PPI</v>
      </c>
    </row>
    <row r="287" spans="1:13" x14ac:dyDescent="0.3">
      <c r="A287" s="1">
        <f>[1]Gesamt!A287</f>
        <v>64</v>
      </c>
      <c r="B287" s="1">
        <f>[1]Gesamt!B287</f>
        <v>4</v>
      </c>
      <c r="C287" s="1">
        <f>[1]Gesamt!C287</f>
        <v>3</v>
      </c>
      <c r="D287" s="1" t="str">
        <f>[1]Gesamt!D287</f>
        <v>DO2005</v>
      </c>
      <c r="E287" s="1">
        <f>[1]Gesamt!E287</f>
        <v>7</v>
      </c>
      <c r="F287" s="1" t="str">
        <f>[1]Gesamt!F287</f>
        <v>Hoplolaimidae</v>
      </c>
      <c r="G287" s="1" t="str">
        <f>[1]Gesamt!G287</f>
        <v>female</v>
      </c>
      <c r="H287" s="1" t="str">
        <f>[1]Gesamt!H287</f>
        <v>herbivore</v>
      </c>
      <c r="I287" s="1">
        <f>[1]Gesamt!I287</f>
        <v>0</v>
      </c>
      <c r="J287" s="1">
        <f>[1]Gesamt!J287</f>
        <v>0</v>
      </c>
      <c r="K287" s="1" t="str">
        <f>VLOOKUP($F287,Mastertable_FT!$C$5:$D$34,2,FALSE)</f>
        <v>1c</v>
      </c>
      <c r="L287" s="1">
        <f>VLOOKUP($F287,Mastertable_FT!$C$5:$E$34,3,FALSE)</f>
        <v>3</v>
      </c>
      <c r="M287" s="1" t="str">
        <f>VLOOKUP($F287,Mastertable_FT!$C$5:$F$34,4,FALSE)</f>
        <v>PPI</v>
      </c>
    </row>
    <row r="288" spans="1:13" x14ac:dyDescent="0.3">
      <c r="A288" s="1">
        <f>[1]Gesamt!A288</f>
        <v>65</v>
      </c>
      <c r="B288" s="1">
        <f>[1]Gesamt!B288</f>
        <v>4</v>
      </c>
      <c r="C288" s="1">
        <f>[1]Gesamt!C288</f>
        <v>3</v>
      </c>
      <c r="D288" s="1" t="str">
        <f>[1]Gesamt!D288</f>
        <v>DO2005</v>
      </c>
      <c r="E288" s="1">
        <f>[1]Gesamt!E288</f>
        <v>7</v>
      </c>
      <c r="F288" s="1" t="str">
        <f>[1]Gesamt!F288</f>
        <v>Hoplolaimidae</v>
      </c>
      <c r="G288" s="1" t="str">
        <f>[1]Gesamt!G288</f>
        <v>female</v>
      </c>
      <c r="H288" s="1" t="str">
        <f>[1]Gesamt!H288</f>
        <v>herbivore</v>
      </c>
      <c r="I288" s="1">
        <f>[1]Gesamt!I288</f>
        <v>0</v>
      </c>
      <c r="J288" s="1">
        <f>[1]Gesamt!J288</f>
        <v>0</v>
      </c>
      <c r="K288" s="1" t="str">
        <f>VLOOKUP($F288,Mastertable_FT!$C$5:$D$34,2,FALSE)</f>
        <v>1c</v>
      </c>
      <c r="L288" s="1">
        <f>VLOOKUP($F288,Mastertable_FT!$C$5:$E$34,3,FALSE)</f>
        <v>3</v>
      </c>
      <c r="M288" s="1" t="str">
        <f>VLOOKUP($F288,Mastertable_FT!$C$5:$F$34,4,FALSE)</f>
        <v>PPI</v>
      </c>
    </row>
    <row r="289" spans="1:13" x14ac:dyDescent="0.3">
      <c r="A289" s="1">
        <f>[1]Gesamt!A289</f>
        <v>66</v>
      </c>
      <c r="B289" s="1">
        <f>[1]Gesamt!B289</f>
        <v>4</v>
      </c>
      <c r="C289" s="1">
        <f>[1]Gesamt!C289</f>
        <v>3</v>
      </c>
      <c r="D289" s="1" t="str">
        <f>[1]Gesamt!D289</f>
        <v>DO2005</v>
      </c>
      <c r="E289" s="1">
        <f>[1]Gesamt!E289</f>
        <v>7</v>
      </c>
      <c r="F289" s="1" t="str">
        <f>[1]Gesamt!F289</f>
        <v>Hoplolaimidae</v>
      </c>
      <c r="G289" s="1" t="str">
        <f>[1]Gesamt!G289</f>
        <v>female</v>
      </c>
      <c r="H289" s="1" t="str">
        <f>[1]Gesamt!H289</f>
        <v>herbivore</v>
      </c>
      <c r="I289" s="1">
        <f>[1]Gesamt!I289</f>
        <v>0</v>
      </c>
      <c r="J289" s="1">
        <f>[1]Gesamt!J289</f>
        <v>0</v>
      </c>
      <c r="K289" s="1" t="str">
        <f>VLOOKUP($F289,Mastertable_FT!$C$5:$D$34,2,FALSE)</f>
        <v>1c</v>
      </c>
      <c r="L289" s="1">
        <f>VLOOKUP($F289,Mastertable_FT!$C$5:$E$34,3,FALSE)</f>
        <v>3</v>
      </c>
      <c r="M289" s="1" t="str">
        <f>VLOOKUP($F289,Mastertable_FT!$C$5:$F$34,4,FALSE)</f>
        <v>PPI</v>
      </c>
    </row>
    <row r="290" spans="1:13" x14ac:dyDescent="0.3">
      <c r="A290" s="1">
        <f>[1]Gesamt!A290</f>
        <v>67</v>
      </c>
      <c r="B290" s="1">
        <f>[1]Gesamt!B290</f>
        <v>4</v>
      </c>
      <c r="C290" s="1">
        <f>[1]Gesamt!C290</f>
        <v>3</v>
      </c>
      <c r="D290" s="1" t="str">
        <f>[1]Gesamt!D290</f>
        <v>DO2005</v>
      </c>
      <c r="E290" s="1">
        <f>[1]Gesamt!E290</f>
        <v>7</v>
      </c>
      <c r="F290" s="1" t="str">
        <f>[1]Gesamt!F290</f>
        <v>Hoplolaimidae</v>
      </c>
      <c r="G290" s="1" t="str">
        <f>[1]Gesamt!G290</f>
        <v>female</v>
      </c>
      <c r="H290" s="1" t="str">
        <f>[1]Gesamt!H290</f>
        <v>herbivore</v>
      </c>
      <c r="I290" s="1">
        <f>[1]Gesamt!I290</f>
        <v>0</v>
      </c>
      <c r="J290" s="1">
        <f>[1]Gesamt!J290</f>
        <v>0</v>
      </c>
      <c r="K290" s="1" t="str">
        <f>VLOOKUP($F290,Mastertable_FT!$C$5:$D$34,2,FALSE)</f>
        <v>1c</v>
      </c>
      <c r="L290" s="1">
        <f>VLOOKUP($F290,Mastertable_FT!$C$5:$E$34,3,FALSE)</f>
        <v>3</v>
      </c>
      <c r="M290" s="1" t="str">
        <f>VLOOKUP($F290,Mastertable_FT!$C$5:$F$34,4,FALSE)</f>
        <v>PPI</v>
      </c>
    </row>
    <row r="291" spans="1:13" x14ac:dyDescent="0.3">
      <c r="A291" s="1">
        <f>[1]Gesamt!A291</f>
        <v>68</v>
      </c>
      <c r="B291" s="1">
        <f>[1]Gesamt!B291</f>
        <v>4</v>
      </c>
      <c r="C291" s="1">
        <f>[1]Gesamt!C291</f>
        <v>3</v>
      </c>
      <c r="D291" s="1" t="str">
        <f>[1]Gesamt!D291</f>
        <v>DO2005</v>
      </c>
      <c r="E291" s="1">
        <f>[1]Gesamt!E291</f>
        <v>7</v>
      </c>
      <c r="F291" s="1" t="str">
        <f>[1]Gesamt!F291</f>
        <v>Hoplolaimidae</v>
      </c>
      <c r="G291" s="1" t="str">
        <f>[1]Gesamt!G291</f>
        <v>female</v>
      </c>
      <c r="H291" s="1" t="str">
        <f>[1]Gesamt!H291</f>
        <v>herbivore</v>
      </c>
      <c r="I291" s="1">
        <f>[1]Gesamt!I291</f>
        <v>0</v>
      </c>
      <c r="J291" s="1">
        <f>[1]Gesamt!J291</f>
        <v>0</v>
      </c>
      <c r="K291" s="1" t="str">
        <f>VLOOKUP($F291,Mastertable_FT!$C$5:$D$34,2,FALSE)</f>
        <v>1c</v>
      </c>
      <c r="L291" s="1">
        <f>VLOOKUP($F291,Mastertable_FT!$C$5:$E$34,3,FALSE)</f>
        <v>3</v>
      </c>
      <c r="M291" s="1" t="str">
        <f>VLOOKUP($F291,Mastertable_FT!$C$5:$F$34,4,FALSE)</f>
        <v>PPI</v>
      </c>
    </row>
    <row r="292" spans="1:13" x14ac:dyDescent="0.3">
      <c r="A292" s="1">
        <f>[1]Gesamt!A292</f>
        <v>69</v>
      </c>
      <c r="B292" s="1">
        <f>[1]Gesamt!B292</f>
        <v>4</v>
      </c>
      <c r="C292" s="1">
        <f>[1]Gesamt!C292</f>
        <v>3</v>
      </c>
      <c r="D292" s="1" t="str">
        <f>[1]Gesamt!D292</f>
        <v>DO2005</v>
      </c>
      <c r="E292" s="1">
        <f>[1]Gesamt!E292</f>
        <v>7</v>
      </c>
      <c r="F292" s="1" t="str">
        <f>[1]Gesamt!F292</f>
        <v>Aphelenchidae</v>
      </c>
      <c r="G292" s="1" t="str">
        <f>[1]Gesamt!G292</f>
        <v>female</v>
      </c>
      <c r="H292" s="1" t="str">
        <f>[1]Gesamt!H292</f>
        <v>fungivore</v>
      </c>
      <c r="I292" s="1">
        <f>[1]Gesamt!I292</f>
        <v>0</v>
      </c>
      <c r="J292" s="1">
        <f>[1]Gesamt!J292</f>
        <v>0</v>
      </c>
      <c r="K292" s="1">
        <f>VLOOKUP($F292,Mastertable_FT!$C$5:$D$34,2,FALSE)</f>
        <v>2</v>
      </c>
      <c r="L292" s="1">
        <f>VLOOKUP($F292,Mastertable_FT!$C$5:$E$34,3,FALSE)</f>
        <v>2</v>
      </c>
      <c r="M292" s="1" t="str">
        <f>VLOOKUP($F292,Mastertable_FT!$C$5:$F$34,4,FALSE)</f>
        <v>MI</v>
      </c>
    </row>
    <row r="293" spans="1:13" x14ac:dyDescent="0.3">
      <c r="A293" s="1">
        <f>[1]Gesamt!A293</f>
        <v>70</v>
      </c>
      <c r="B293" s="1">
        <f>[1]Gesamt!B293</f>
        <v>4</v>
      </c>
      <c r="C293" s="1">
        <f>[1]Gesamt!C293</f>
        <v>3</v>
      </c>
      <c r="D293" s="1" t="str">
        <f>[1]Gesamt!D293</f>
        <v>DO2005</v>
      </c>
      <c r="E293" s="1">
        <f>[1]Gesamt!E293</f>
        <v>7</v>
      </c>
      <c r="F293" s="1" t="str">
        <f>[1]Gesamt!F293</f>
        <v>Rhabditidae</v>
      </c>
      <c r="G293" s="1" t="str">
        <f>[1]Gesamt!G293</f>
        <v>juvenile</v>
      </c>
      <c r="H293" s="1" t="str">
        <f>[1]Gesamt!H293</f>
        <v>bacterivore</v>
      </c>
      <c r="I293" s="1">
        <f>[1]Gesamt!I293</f>
        <v>0</v>
      </c>
      <c r="J293" s="1">
        <f>[1]Gesamt!J293</f>
        <v>0</v>
      </c>
      <c r="K293" s="1">
        <f>VLOOKUP($F293,Mastertable_FT!$C$5:$D$34,2,FALSE)</f>
        <v>3</v>
      </c>
      <c r="L293" s="1">
        <f>VLOOKUP($F293,Mastertable_FT!$C$5:$E$34,3,FALSE)</f>
        <v>1</v>
      </c>
      <c r="M293" s="1" t="str">
        <f>VLOOKUP($F293,Mastertable_FT!$C$5:$F$34,4,FALSE)</f>
        <v>MI</v>
      </c>
    </row>
    <row r="294" spans="1:13" x14ac:dyDescent="0.3">
      <c r="A294" s="1">
        <f>[1]Gesamt!A294</f>
        <v>71</v>
      </c>
      <c r="B294" s="1">
        <f>[1]Gesamt!B294</f>
        <v>4</v>
      </c>
      <c r="C294" s="1">
        <f>[1]Gesamt!C294</f>
        <v>3</v>
      </c>
      <c r="D294" s="1" t="str">
        <f>[1]Gesamt!D294</f>
        <v>DO2005</v>
      </c>
      <c r="E294" s="1">
        <f>[1]Gesamt!E294</f>
        <v>7</v>
      </c>
      <c r="F294" s="1" t="str">
        <f>[1]Gesamt!F294</f>
        <v>Aphelenchoididae</v>
      </c>
      <c r="G294" s="1" t="str">
        <f>[1]Gesamt!G294</f>
        <v>female</v>
      </c>
      <c r="H294" s="1" t="str">
        <f>[1]Gesamt!H294</f>
        <v>fungivore</v>
      </c>
      <c r="I294" s="1">
        <f>[1]Gesamt!I294</f>
        <v>0</v>
      </c>
      <c r="J294" s="1">
        <f>[1]Gesamt!J294</f>
        <v>0</v>
      </c>
      <c r="K294" s="1">
        <f>VLOOKUP($F294,Mastertable_FT!$C$5:$D$34,2,FALSE)</f>
        <v>2</v>
      </c>
      <c r="L294" s="1">
        <f>VLOOKUP($F294,Mastertable_FT!$C$5:$E$34,3,FALSE)</f>
        <v>2</v>
      </c>
      <c r="M294" s="1" t="str">
        <f>VLOOKUP($F294,Mastertable_FT!$C$5:$F$34,4,FALSE)</f>
        <v>MI</v>
      </c>
    </row>
    <row r="295" spans="1:13" x14ac:dyDescent="0.3">
      <c r="A295" s="1">
        <f>[1]Gesamt!A295</f>
        <v>72</v>
      </c>
      <c r="B295" s="1">
        <f>[1]Gesamt!B295</f>
        <v>4</v>
      </c>
      <c r="C295" s="1">
        <f>[1]Gesamt!C295</f>
        <v>3</v>
      </c>
      <c r="D295" s="1" t="str">
        <f>[1]Gesamt!D295</f>
        <v>DO2005</v>
      </c>
      <c r="E295" s="1">
        <f>[1]Gesamt!E295</f>
        <v>7</v>
      </c>
      <c r="F295" s="1" t="str">
        <f>[1]Gesamt!F295</f>
        <v>Cephalobidae</v>
      </c>
      <c r="G295" s="1" t="str">
        <f>[1]Gesamt!G295</f>
        <v>juvenile</v>
      </c>
      <c r="H295" s="1" t="str">
        <f>[1]Gesamt!H295</f>
        <v>bacterivore</v>
      </c>
      <c r="I295" s="1">
        <f>[1]Gesamt!I295</f>
        <v>0</v>
      </c>
      <c r="J295" s="1">
        <f>[1]Gesamt!J295</f>
        <v>0</v>
      </c>
      <c r="K295" s="1">
        <f>VLOOKUP($F295,Mastertable_FT!$C$5:$D$34,2,FALSE)</f>
        <v>3</v>
      </c>
      <c r="L295" s="1">
        <f>VLOOKUP($F295,Mastertable_FT!$C$5:$E$34,3,FALSE)</f>
        <v>2</v>
      </c>
      <c r="M295" s="1" t="str">
        <f>VLOOKUP($F295,Mastertable_FT!$C$5:$F$34,4,FALSE)</f>
        <v>MI</v>
      </c>
    </row>
    <row r="296" spans="1:13" x14ac:dyDescent="0.3">
      <c r="A296" s="1">
        <f>[1]Gesamt!A296</f>
        <v>73</v>
      </c>
      <c r="B296" s="1">
        <f>[1]Gesamt!B296</f>
        <v>4</v>
      </c>
      <c r="C296" s="1">
        <f>[1]Gesamt!C296</f>
        <v>3</v>
      </c>
      <c r="D296" s="1" t="str">
        <f>[1]Gesamt!D296</f>
        <v>DO2005</v>
      </c>
      <c r="E296" s="1">
        <f>[1]Gesamt!E296</f>
        <v>7</v>
      </c>
      <c r="F296" s="1" t="str">
        <f>[1]Gesamt!F296</f>
        <v>Rhabditidae</v>
      </c>
      <c r="G296" s="1" t="str">
        <f>[1]Gesamt!G296</f>
        <v>juvenile</v>
      </c>
      <c r="H296" s="1" t="str">
        <f>[1]Gesamt!H296</f>
        <v>bacterivore</v>
      </c>
      <c r="I296" s="1">
        <f>[1]Gesamt!I296</f>
        <v>0</v>
      </c>
      <c r="J296" s="1">
        <f>[1]Gesamt!J296</f>
        <v>0</v>
      </c>
      <c r="K296" s="1">
        <f>VLOOKUP($F296,Mastertable_FT!$C$5:$D$34,2,FALSE)</f>
        <v>3</v>
      </c>
      <c r="L296" s="1">
        <f>VLOOKUP($F296,Mastertable_FT!$C$5:$E$34,3,FALSE)</f>
        <v>1</v>
      </c>
      <c r="M296" s="1" t="str">
        <f>VLOOKUP($F296,Mastertable_FT!$C$5:$F$34,4,FALSE)</f>
        <v>MI</v>
      </c>
    </row>
    <row r="297" spans="1:13" x14ac:dyDescent="0.3">
      <c r="A297" s="1">
        <f>[1]Gesamt!A297</f>
        <v>74</v>
      </c>
      <c r="B297" s="1">
        <f>[1]Gesamt!B297</f>
        <v>4</v>
      </c>
      <c r="C297" s="1">
        <f>[1]Gesamt!C297</f>
        <v>3</v>
      </c>
      <c r="D297" s="1" t="str">
        <f>[1]Gesamt!D297</f>
        <v>DO2005</v>
      </c>
      <c r="E297" s="1">
        <f>[1]Gesamt!E297</f>
        <v>7</v>
      </c>
      <c r="F297" s="1" t="str">
        <f>[1]Gesamt!F297</f>
        <v>Cephalobidae</v>
      </c>
      <c r="G297" s="1" t="str">
        <f>[1]Gesamt!G297</f>
        <v>juvenile</v>
      </c>
      <c r="H297" s="1" t="str">
        <f>[1]Gesamt!H297</f>
        <v>bacterivore</v>
      </c>
      <c r="I297" s="1">
        <f>[1]Gesamt!I297</f>
        <v>0</v>
      </c>
      <c r="J297" s="1">
        <f>[1]Gesamt!J297</f>
        <v>0</v>
      </c>
      <c r="K297" s="1">
        <f>VLOOKUP($F297,Mastertable_FT!$C$5:$D$34,2,FALSE)</f>
        <v>3</v>
      </c>
      <c r="L297" s="1">
        <f>VLOOKUP($F297,Mastertable_FT!$C$5:$E$34,3,FALSE)</f>
        <v>2</v>
      </c>
      <c r="M297" s="1" t="str">
        <f>VLOOKUP($F297,Mastertable_FT!$C$5:$F$34,4,FALSE)</f>
        <v>MI</v>
      </c>
    </row>
    <row r="298" spans="1:13" x14ac:dyDescent="0.3">
      <c r="A298" s="1">
        <f>[1]Gesamt!A298</f>
        <v>75</v>
      </c>
      <c r="B298" s="1">
        <f>[1]Gesamt!B298</f>
        <v>4</v>
      </c>
      <c r="C298" s="1">
        <f>[1]Gesamt!C298</f>
        <v>3</v>
      </c>
      <c r="D298" s="1" t="str">
        <f>[1]Gesamt!D298</f>
        <v>DO2005</v>
      </c>
      <c r="E298" s="1">
        <f>[1]Gesamt!E298</f>
        <v>7</v>
      </c>
      <c r="F298" s="1" t="str">
        <f>[1]Gesamt!F298</f>
        <v>Cephalobidae</v>
      </c>
      <c r="G298" s="1" t="str">
        <f>[1]Gesamt!G298</f>
        <v>male</v>
      </c>
      <c r="H298" s="1" t="str">
        <f>[1]Gesamt!H298</f>
        <v>bacterivore</v>
      </c>
      <c r="I298" s="1">
        <f>[1]Gesamt!I298</f>
        <v>0</v>
      </c>
      <c r="J298" s="1">
        <f>[1]Gesamt!J298</f>
        <v>0</v>
      </c>
      <c r="K298" s="1">
        <f>VLOOKUP($F298,Mastertable_FT!$C$5:$D$34,2,FALSE)</f>
        <v>3</v>
      </c>
      <c r="L298" s="1">
        <f>VLOOKUP($F298,Mastertable_FT!$C$5:$E$34,3,FALSE)</f>
        <v>2</v>
      </c>
      <c r="M298" s="1" t="str">
        <f>VLOOKUP($F298,Mastertable_FT!$C$5:$F$34,4,FALSE)</f>
        <v>MI</v>
      </c>
    </row>
    <row r="299" spans="1:13" x14ac:dyDescent="0.3">
      <c r="A299" s="1">
        <f>[1]Gesamt!A299</f>
        <v>76</v>
      </c>
      <c r="B299" s="1">
        <f>[1]Gesamt!B299</f>
        <v>4</v>
      </c>
      <c r="C299" s="1">
        <f>[1]Gesamt!C299</f>
        <v>3</v>
      </c>
      <c r="D299" s="1" t="str">
        <f>[1]Gesamt!D299</f>
        <v>DO2005</v>
      </c>
      <c r="E299" s="1">
        <f>[1]Gesamt!E299</f>
        <v>7</v>
      </c>
      <c r="F299" s="1" t="str">
        <f>[1]Gesamt!F299</f>
        <v>Rhabditidae</v>
      </c>
      <c r="G299" s="1" t="str">
        <f>[1]Gesamt!G299</f>
        <v>juvenile</v>
      </c>
      <c r="H299" s="1" t="str">
        <f>[1]Gesamt!H299</f>
        <v>bacterivore</v>
      </c>
      <c r="I299" s="1">
        <f>[1]Gesamt!I299</f>
        <v>0</v>
      </c>
      <c r="J299" s="1">
        <f>[1]Gesamt!J299</f>
        <v>0</v>
      </c>
      <c r="K299" s="1">
        <f>VLOOKUP($F299,Mastertable_FT!$C$5:$D$34,2,FALSE)</f>
        <v>3</v>
      </c>
      <c r="L299" s="1">
        <f>VLOOKUP($F299,Mastertable_FT!$C$5:$E$34,3,FALSE)</f>
        <v>1</v>
      </c>
      <c r="M299" s="1" t="str">
        <f>VLOOKUP($F299,Mastertable_FT!$C$5:$F$34,4,FALSE)</f>
        <v>MI</v>
      </c>
    </row>
    <row r="300" spans="1:13" x14ac:dyDescent="0.3">
      <c r="A300" s="1">
        <f>[1]Gesamt!A300</f>
        <v>77</v>
      </c>
      <c r="B300" s="1">
        <f>[1]Gesamt!B300</f>
        <v>4</v>
      </c>
      <c r="C300" s="1">
        <f>[1]Gesamt!C300</f>
        <v>3</v>
      </c>
      <c r="D300" s="1" t="str">
        <f>[1]Gesamt!D300</f>
        <v>DO2005</v>
      </c>
      <c r="E300" s="1">
        <f>[1]Gesamt!E300</f>
        <v>7</v>
      </c>
      <c r="F300" s="1" t="str">
        <f>[1]Gesamt!F300</f>
        <v>Hoplolaimidae</v>
      </c>
      <c r="G300" s="1" t="str">
        <f>[1]Gesamt!G300</f>
        <v>female</v>
      </c>
      <c r="H300" s="1" t="str">
        <f>[1]Gesamt!H300</f>
        <v>herbivore</v>
      </c>
      <c r="I300" s="1">
        <f>[1]Gesamt!I300</f>
        <v>0</v>
      </c>
      <c r="J300" s="1">
        <f>[1]Gesamt!J300</f>
        <v>0</v>
      </c>
      <c r="K300" s="1" t="str">
        <f>VLOOKUP($F300,Mastertable_FT!$C$5:$D$34,2,FALSE)</f>
        <v>1c</v>
      </c>
      <c r="L300" s="1">
        <f>VLOOKUP($F300,Mastertable_FT!$C$5:$E$34,3,FALSE)</f>
        <v>3</v>
      </c>
      <c r="M300" s="1" t="str">
        <f>VLOOKUP($F300,Mastertable_FT!$C$5:$F$34,4,FALSE)</f>
        <v>PPI</v>
      </c>
    </row>
    <row r="301" spans="1:13" x14ac:dyDescent="0.3">
      <c r="A301" s="1">
        <f>[1]Gesamt!A301</f>
        <v>78</v>
      </c>
      <c r="B301" s="1">
        <f>[1]Gesamt!B301</f>
        <v>4</v>
      </c>
      <c r="C301" s="1">
        <f>[1]Gesamt!C301</f>
        <v>3</v>
      </c>
      <c r="D301" s="1" t="str">
        <f>[1]Gesamt!D301</f>
        <v>DO2005</v>
      </c>
      <c r="E301" s="1">
        <f>[1]Gesamt!E301</f>
        <v>7</v>
      </c>
      <c r="F301" s="1" t="str">
        <f>[1]Gesamt!F301</f>
        <v>Hoplolaimidae</v>
      </c>
      <c r="G301" s="1" t="str">
        <f>[1]Gesamt!G301</f>
        <v>female</v>
      </c>
      <c r="H301" s="1" t="str">
        <f>[1]Gesamt!H301</f>
        <v>herbivore</v>
      </c>
      <c r="I301" s="1">
        <f>[1]Gesamt!I301</f>
        <v>0</v>
      </c>
      <c r="J301" s="1">
        <f>[1]Gesamt!J301</f>
        <v>0</v>
      </c>
      <c r="K301" s="1" t="str">
        <f>VLOOKUP($F301,Mastertable_FT!$C$5:$D$34,2,FALSE)</f>
        <v>1c</v>
      </c>
      <c r="L301" s="1">
        <f>VLOOKUP($F301,Mastertable_FT!$C$5:$E$34,3,FALSE)</f>
        <v>3</v>
      </c>
      <c r="M301" s="1" t="str">
        <f>VLOOKUP($F301,Mastertable_FT!$C$5:$F$34,4,FALSE)</f>
        <v>PPI</v>
      </c>
    </row>
    <row r="302" spans="1:13" x14ac:dyDescent="0.3">
      <c r="A302" s="1">
        <f>[1]Gesamt!A302</f>
        <v>79</v>
      </c>
      <c r="B302" s="1">
        <f>[1]Gesamt!B302</f>
        <v>4</v>
      </c>
      <c r="C302" s="1">
        <f>[1]Gesamt!C302</f>
        <v>3</v>
      </c>
      <c r="D302" s="1" t="str">
        <f>[1]Gesamt!D302</f>
        <v>DO2005</v>
      </c>
      <c r="E302" s="1">
        <f>[1]Gesamt!E302</f>
        <v>7</v>
      </c>
      <c r="F302" s="1" t="str">
        <f>[1]Gesamt!F302</f>
        <v>Hoplolaimidae</v>
      </c>
      <c r="G302" s="1" t="str">
        <f>[1]Gesamt!G302</f>
        <v>female</v>
      </c>
      <c r="H302" s="1" t="str">
        <f>[1]Gesamt!H302</f>
        <v>herbivore</v>
      </c>
      <c r="I302" s="1">
        <f>[1]Gesamt!I302</f>
        <v>0</v>
      </c>
      <c r="J302" s="1">
        <f>[1]Gesamt!J302</f>
        <v>0</v>
      </c>
      <c r="K302" s="1" t="str">
        <f>VLOOKUP($F302,Mastertable_FT!$C$5:$D$34,2,FALSE)</f>
        <v>1c</v>
      </c>
      <c r="L302" s="1">
        <f>VLOOKUP($F302,Mastertable_FT!$C$5:$E$34,3,FALSE)</f>
        <v>3</v>
      </c>
      <c r="M302" s="1" t="str">
        <f>VLOOKUP($F302,Mastertable_FT!$C$5:$F$34,4,FALSE)</f>
        <v>PPI</v>
      </c>
    </row>
    <row r="303" spans="1:13" x14ac:dyDescent="0.3">
      <c r="A303" s="1">
        <f>[1]Gesamt!A303</f>
        <v>80</v>
      </c>
      <c r="B303" s="1">
        <f>[1]Gesamt!B303</f>
        <v>4</v>
      </c>
      <c r="C303" s="1">
        <f>[1]Gesamt!C303</f>
        <v>3</v>
      </c>
      <c r="D303" s="1" t="str">
        <f>[1]Gesamt!D303</f>
        <v>DO2005</v>
      </c>
      <c r="E303" s="1">
        <f>[1]Gesamt!E303</f>
        <v>7</v>
      </c>
      <c r="F303" s="1" t="str">
        <f>[1]Gesamt!F303</f>
        <v>Qudsianematidae</v>
      </c>
      <c r="G303" s="1" t="str">
        <f>[1]Gesamt!G303</f>
        <v>juvenile</v>
      </c>
      <c r="H303" s="1" t="str">
        <f>[1]Gesamt!H303</f>
        <v>omnivore</v>
      </c>
      <c r="I303" s="1">
        <f>[1]Gesamt!I303</f>
        <v>0</v>
      </c>
      <c r="J303" s="1">
        <f>[1]Gesamt!J303</f>
        <v>0</v>
      </c>
      <c r="K303" s="1">
        <f>VLOOKUP($F303,Mastertable_FT!$C$5:$D$34,2,FALSE)</f>
        <v>8</v>
      </c>
      <c r="L303" s="1">
        <f>VLOOKUP($F303,Mastertable_FT!$C$5:$E$34,3,FALSE)</f>
        <v>4</v>
      </c>
      <c r="M303" s="1" t="str">
        <f>VLOOKUP($F303,Mastertable_FT!$C$5:$F$34,4,FALSE)</f>
        <v>MI</v>
      </c>
    </row>
    <row r="304" spans="1:13" x14ac:dyDescent="0.3">
      <c r="A304" s="1">
        <f>[1]Gesamt!A304</f>
        <v>81</v>
      </c>
      <c r="B304" s="1">
        <f>[1]Gesamt!B304</f>
        <v>4</v>
      </c>
      <c r="C304" s="1">
        <f>[1]Gesamt!C304</f>
        <v>3</v>
      </c>
      <c r="D304" s="1" t="str">
        <f>[1]Gesamt!D304</f>
        <v>DO2005</v>
      </c>
      <c r="E304" s="1">
        <f>[1]Gesamt!E304</f>
        <v>7</v>
      </c>
      <c r="F304" s="1" t="str">
        <f>[1]Gesamt!F304</f>
        <v>#</v>
      </c>
      <c r="G304" s="1" t="str">
        <f>[1]Gesamt!G304</f>
        <v>#</v>
      </c>
      <c r="H304" s="1" t="str">
        <f>[1]Gesamt!H304</f>
        <v>#</v>
      </c>
      <c r="I304" s="1">
        <f>[1]Gesamt!I304</f>
        <v>0</v>
      </c>
      <c r="J304" s="1">
        <f>[1]Gesamt!J304</f>
        <v>0</v>
      </c>
      <c r="K304" s="1" t="e">
        <f>VLOOKUP($F304,Mastertable_FT!$C$5:$D$34,2,FALSE)</f>
        <v>#N/A</v>
      </c>
      <c r="L304" s="1" t="e">
        <f>VLOOKUP($F304,Mastertable_FT!$C$5:$E$34,3,FALSE)</f>
        <v>#N/A</v>
      </c>
      <c r="M304" s="1" t="e">
        <f>VLOOKUP($F304,Mastertable_FT!$C$5:$F$34,4,FALSE)</f>
        <v>#N/A</v>
      </c>
    </row>
    <row r="305" spans="1:13" x14ac:dyDescent="0.3">
      <c r="A305" s="1">
        <f>[1]Gesamt!A305</f>
        <v>82</v>
      </c>
      <c r="B305" s="1">
        <f>[1]Gesamt!B305</f>
        <v>4</v>
      </c>
      <c r="C305" s="1">
        <f>[1]Gesamt!C305</f>
        <v>3</v>
      </c>
      <c r="D305" s="1" t="str">
        <f>[1]Gesamt!D305</f>
        <v>DO2005</v>
      </c>
      <c r="E305" s="1">
        <f>[1]Gesamt!E305</f>
        <v>7</v>
      </c>
      <c r="F305" s="1" t="str">
        <f>[1]Gesamt!F305</f>
        <v>Hoplolaimidae</v>
      </c>
      <c r="G305" s="1" t="str">
        <f>[1]Gesamt!G305</f>
        <v>female</v>
      </c>
      <c r="H305" s="1" t="str">
        <f>[1]Gesamt!H305</f>
        <v>herbivore</v>
      </c>
      <c r="I305" s="1">
        <f>[1]Gesamt!I305</f>
        <v>0</v>
      </c>
      <c r="J305" s="1">
        <f>[1]Gesamt!J305</f>
        <v>0</v>
      </c>
      <c r="K305" s="1" t="str">
        <f>VLOOKUP($F305,Mastertable_FT!$C$5:$D$34,2,FALSE)</f>
        <v>1c</v>
      </c>
      <c r="L305" s="1">
        <f>VLOOKUP($F305,Mastertable_FT!$C$5:$E$34,3,FALSE)</f>
        <v>3</v>
      </c>
      <c r="M305" s="1" t="str">
        <f>VLOOKUP($F305,Mastertable_FT!$C$5:$F$34,4,FALSE)</f>
        <v>PPI</v>
      </c>
    </row>
    <row r="306" spans="1:13" x14ac:dyDescent="0.3">
      <c r="A306" s="1">
        <f>[1]Gesamt!A306</f>
        <v>83</v>
      </c>
      <c r="B306" s="1">
        <f>[1]Gesamt!B306</f>
        <v>4</v>
      </c>
      <c r="C306" s="1">
        <f>[1]Gesamt!C306</f>
        <v>3</v>
      </c>
      <c r="D306" s="1" t="str">
        <f>[1]Gesamt!D306</f>
        <v>DO2005</v>
      </c>
      <c r="E306" s="1">
        <f>[1]Gesamt!E306</f>
        <v>7</v>
      </c>
      <c r="F306" s="1" t="str">
        <f>[1]Gesamt!F306</f>
        <v>Hoplolaimidae</v>
      </c>
      <c r="G306" s="1" t="str">
        <f>[1]Gesamt!G306</f>
        <v>female</v>
      </c>
      <c r="H306" s="1" t="str">
        <f>[1]Gesamt!H306</f>
        <v>herbivore</v>
      </c>
      <c r="I306" s="1">
        <f>[1]Gesamt!I306</f>
        <v>0</v>
      </c>
      <c r="J306" s="1">
        <f>[1]Gesamt!J306</f>
        <v>0</v>
      </c>
      <c r="K306" s="1" t="str">
        <f>VLOOKUP($F306,Mastertable_FT!$C$5:$D$34,2,FALSE)</f>
        <v>1c</v>
      </c>
      <c r="L306" s="1">
        <f>VLOOKUP($F306,Mastertable_FT!$C$5:$E$34,3,FALSE)</f>
        <v>3</v>
      </c>
      <c r="M306" s="1" t="str">
        <f>VLOOKUP($F306,Mastertable_FT!$C$5:$F$34,4,FALSE)</f>
        <v>PPI</v>
      </c>
    </row>
    <row r="307" spans="1:13" x14ac:dyDescent="0.3">
      <c r="A307" s="1">
        <f>[1]Gesamt!A307</f>
        <v>84</v>
      </c>
      <c r="B307" s="1">
        <f>[1]Gesamt!B307</f>
        <v>4</v>
      </c>
      <c r="C307" s="1">
        <f>[1]Gesamt!C307</f>
        <v>3</v>
      </c>
      <c r="D307" s="1" t="str">
        <f>[1]Gesamt!D307</f>
        <v>DO2005</v>
      </c>
      <c r="E307" s="1">
        <f>[1]Gesamt!E307</f>
        <v>7</v>
      </c>
      <c r="F307" s="1" t="str">
        <f>[1]Gesamt!F307</f>
        <v>Cephalobidae</v>
      </c>
      <c r="G307" s="1" t="str">
        <f>[1]Gesamt!G307</f>
        <v>juvenile</v>
      </c>
      <c r="H307" s="1" t="str">
        <f>[1]Gesamt!H307</f>
        <v>bacterivore</v>
      </c>
      <c r="I307" s="1">
        <f>[1]Gesamt!I307</f>
        <v>0</v>
      </c>
      <c r="J307" s="1">
        <f>[1]Gesamt!J307</f>
        <v>0</v>
      </c>
      <c r="K307" s="1">
        <f>VLOOKUP($F307,Mastertable_FT!$C$5:$D$34,2,FALSE)</f>
        <v>3</v>
      </c>
      <c r="L307" s="1">
        <f>VLOOKUP($F307,Mastertable_FT!$C$5:$E$34,3,FALSE)</f>
        <v>2</v>
      </c>
      <c r="M307" s="1" t="str">
        <f>VLOOKUP($F307,Mastertable_FT!$C$5:$F$34,4,FALSE)</f>
        <v>MI</v>
      </c>
    </row>
    <row r="308" spans="1:13" x14ac:dyDescent="0.3">
      <c r="A308" s="1">
        <f>[1]Gesamt!A308</f>
        <v>85</v>
      </c>
      <c r="B308" s="1">
        <f>[1]Gesamt!B308</f>
        <v>4</v>
      </c>
      <c r="C308" s="1">
        <f>[1]Gesamt!C308</f>
        <v>3</v>
      </c>
      <c r="D308" s="1" t="str">
        <f>[1]Gesamt!D308</f>
        <v>DO2005</v>
      </c>
      <c r="E308" s="1">
        <f>[1]Gesamt!E308</f>
        <v>7</v>
      </c>
      <c r="F308" s="1" t="str">
        <f>[1]Gesamt!F308</f>
        <v>Tylenchidae</v>
      </c>
      <c r="G308" s="1" t="str">
        <f>[1]Gesamt!G308</f>
        <v>female</v>
      </c>
      <c r="H308" s="1" t="str">
        <f>[1]Gesamt!H308</f>
        <v>herbivore</v>
      </c>
      <c r="I308" s="1">
        <f>[1]Gesamt!I308</f>
        <v>0</v>
      </c>
      <c r="J308" s="1">
        <f>[1]Gesamt!J308</f>
        <v>0</v>
      </c>
      <c r="K308" s="1" t="str">
        <f>VLOOKUP($F308,Mastertable_FT!$C$5:$D$34,2,FALSE)</f>
        <v>1e</v>
      </c>
      <c r="L308" s="1">
        <f>VLOOKUP($F308,Mastertable_FT!$C$5:$E$34,3,FALSE)</f>
        <v>2</v>
      </c>
      <c r="M308" s="1" t="str">
        <f>VLOOKUP($F308,Mastertable_FT!$C$5:$F$34,4,FALSE)</f>
        <v>PPI</v>
      </c>
    </row>
    <row r="309" spans="1:13" x14ac:dyDescent="0.3">
      <c r="A309" s="1">
        <f>[1]Gesamt!A309</f>
        <v>86</v>
      </c>
      <c r="B309" s="1">
        <f>[1]Gesamt!B309</f>
        <v>4</v>
      </c>
      <c r="C309" s="1">
        <f>[1]Gesamt!C309</f>
        <v>3</v>
      </c>
      <c r="D309" s="1" t="str">
        <f>[1]Gesamt!D309</f>
        <v>DO2005</v>
      </c>
      <c r="E309" s="1">
        <f>[1]Gesamt!E309</f>
        <v>7</v>
      </c>
      <c r="F309" s="1" t="str">
        <f>[1]Gesamt!F309</f>
        <v>Dolichodoridae</v>
      </c>
      <c r="G309" s="1" t="str">
        <f>[1]Gesamt!G309</f>
        <v>juvenile</v>
      </c>
      <c r="H309" s="1" t="str">
        <f>[1]Gesamt!H309</f>
        <v>herbivore</v>
      </c>
      <c r="I309" s="1">
        <f>[1]Gesamt!I309</f>
        <v>0</v>
      </c>
      <c r="J309" s="1">
        <f>[1]Gesamt!J309</f>
        <v>0</v>
      </c>
      <c r="K309" s="1" t="str">
        <f>VLOOKUP($F309,Mastertable_FT!$C$5:$D$34,2,FALSE)</f>
        <v>1d</v>
      </c>
      <c r="L309" s="1">
        <f>VLOOKUP($F309,Mastertable_FT!$C$5:$E$34,3,FALSE)</f>
        <v>3</v>
      </c>
      <c r="M309" s="1" t="str">
        <f>VLOOKUP($F309,Mastertable_FT!$C$5:$F$34,4,FALSE)</f>
        <v>PPI</v>
      </c>
    </row>
    <row r="310" spans="1:13" x14ac:dyDescent="0.3">
      <c r="A310" s="1">
        <f>[1]Gesamt!A310</f>
        <v>87</v>
      </c>
      <c r="B310" s="1">
        <f>[1]Gesamt!B310</f>
        <v>4</v>
      </c>
      <c r="C310" s="1">
        <f>[1]Gesamt!C310</f>
        <v>3</v>
      </c>
      <c r="D310" s="1" t="str">
        <f>[1]Gesamt!D310</f>
        <v>DO2005</v>
      </c>
      <c r="E310" s="1">
        <f>[1]Gesamt!E310</f>
        <v>7</v>
      </c>
      <c r="F310" s="1" t="str">
        <f>[1]Gesamt!F310</f>
        <v>Tylenchidae</v>
      </c>
      <c r="G310" s="1" t="str">
        <f>[1]Gesamt!G310</f>
        <v>female</v>
      </c>
      <c r="H310" s="1" t="str">
        <f>[1]Gesamt!H310</f>
        <v>herbivore</v>
      </c>
      <c r="I310" s="1">
        <f>[1]Gesamt!I310</f>
        <v>0</v>
      </c>
      <c r="J310" s="1">
        <f>[1]Gesamt!J310</f>
        <v>0</v>
      </c>
      <c r="K310" s="1" t="str">
        <f>VLOOKUP($F310,Mastertable_FT!$C$5:$D$34,2,FALSE)</f>
        <v>1e</v>
      </c>
      <c r="L310" s="1">
        <f>VLOOKUP($F310,Mastertable_FT!$C$5:$E$34,3,FALSE)</f>
        <v>2</v>
      </c>
      <c r="M310" s="1" t="str">
        <f>VLOOKUP($F310,Mastertable_FT!$C$5:$F$34,4,FALSE)</f>
        <v>PPI</v>
      </c>
    </row>
    <row r="311" spans="1:13" x14ac:dyDescent="0.3">
      <c r="A311" s="1">
        <f>[1]Gesamt!A311</f>
        <v>88</v>
      </c>
      <c r="B311" s="1">
        <f>[1]Gesamt!B311</f>
        <v>4</v>
      </c>
      <c r="C311" s="1">
        <f>[1]Gesamt!C311</f>
        <v>3</v>
      </c>
      <c r="D311" s="1" t="str">
        <f>[1]Gesamt!D311</f>
        <v>DO2005</v>
      </c>
      <c r="E311" s="1">
        <f>[1]Gesamt!E311</f>
        <v>7</v>
      </c>
      <c r="F311" s="1" t="str">
        <f>[1]Gesamt!F311</f>
        <v>Dolichodoridae</v>
      </c>
      <c r="G311" s="1" t="str">
        <f>[1]Gesamt!G311</f>
        <v>female</v>
      </c>
      <c r="H311" s="1" t="str">
        <f>[1]Gesamt!H311</f>
        <v>herbivore</v>
      </c>
      <c r="I311" s="1">
        <f>[1]Gesamt!I311</f>
        <v>0</v>
      </c>
      <c r="J311" s="1">
        <f>[1]Gesamt!J311</f>
        <v>0</v>
      </c>
      <c r="K311" s="1" t="str">
        <f>VLOOKUP($F311,Mastertable_FT!$C$5:$D$34,2,FALSE)</f>
        <v>1d</v>
      </c>
      <c r="L311" s="1">
        <f>VLOOKUP($F311,Mastertable_FT!$C$5:$E$34,3,FALSE)</f>
        <v>3</v>
      </c>
      <c r="M311" s="1" t="str">
        <f>VLOOKUP($F311,Mastertable_FT!$C$5:$F$34,4,FALSE)</f>
        <v>PPI</v>
      </c>
    </row>
    <row r="312" spans="1:13" x14ac:dyDescent="0.3">
      <c r="A312" s="1">
        <f>[1]Gesamt!A312</f>
        <v>89</v>
      </c>
      <c r="B312" s="1">
        <f>[1]Gesamt!B312</f>
        <v>4</v>
      </c>
      <c r="C312" s="1">
        <f>[1]Gesamt!C312</f>
        <v>3</v>
      </c>
      <c r="D312" s="1" t="str">
        <f>[1]Gesamt!D312</f>
        <v>DO2005</v>
      </c>
      <c r="E312" s="1">
        <f>[1]Gesamt!E312</f>
        <v>7</v>
      </c>
      <c r="F312" s="1" t="str">
        <f>[1]Gesamt!F312</f>
        <v>Plectidae</v>
      </c>
      <c r="G312" s="1" t="str">
        <f>[1]Gesamt!G312</f>
        <v>female</v>
      </c>
      <c r="H312" s="1" t="str">
        <f>[1]Gesamt!H312</f>
        <v>bacterivore</v>
      </c>
      <c r="I312" s="1">
        <f>[1]Gesamt!I312</f>
        <v>0</v>
      </c>
      <c r="J312" s="1">
        <f>[1]Gesamt!J312</f>
        <v>0</v>
      </c>
      <c r="K312" s="1">
        <f>VLOOKUP($F312,Mastertable_FT!$C$5:$D$34,2,FALSE)</f>
        <v>3</v>
      </c>
      <c r="L312" s="1">
        <f>VLOOKUP($F312,Mastertable_FT!$C$5:$E$34,3,FALSE)</f>
        <v>2</v>
      </c>
      <c r="M312" s="1" t="str">
        <f>VLOOKUP($F312,Mastertable_FT!$C$5:$F$34,4,FALSE)</f>
        <v>MI</v>
      </c>
    </row>
    <row r="313" spans="1:13" x14ac:dyDescent="0.3">
      <c r="A313" s="1">
        <f>[1]Gesamt!A313</f>
        <v>90</v>
      </c>
      <c r="B313" s="1">
        <f>[1]Gesamt!B313</f>
        <v>4</v>
      </c>
      <c r="C313" s="1">
        <f>[1]Gesamt!C313</f>
        <v>3</v>
      </c>
      <c r="D313" s="1" t="str">
        <f>[1]Gesamt!D313</f>
        <v>DO2005</v>
      </c>
      <c r="E313" s="1">
        <f>[1]Gesamt!E313</f>
        <v>7</v>
      </c>
      <c r="F313" s="1" t="str">
        <f>[1]Gesamt!F313</f>
        <v>Aphelenchidae</v>
      </c>
      <c r="G313" s="1" t="str">
        <f>[1]Gesamt!G313</f>
        <v>female</v>
      </c>
      <c r="H313" s="1" t="str">
        <f>[1]Gesamt!H313</f>
        <v>fungivore</v>
      </c>
      <c r="I313" s="1">
        <f>[1]Gesamt!I313</f>
        <v>0</v>
      </c>
      <c r="J313" s="1">
        <f>[1]Gesamt!J313</f>
        <v>0</v>
      </c>
      <c r="K313" s="1">
        <f>VLOOKUP($F313,Mastertable_FT!$C$5:$D$34,2,FALSE)</f>
        <v>2</v>
      </c>
      <c r="L313" s="1">
        <f>VLOOKUP($F313,Mastertable_FT!$C$5:$E$34,3,FALSE)</f>
        <v>2</v>
      </c>
      <c r="M313" s="1" t="str">
        <f>VLOOKUP($F313,Mastertable_FT!$C$5:$F$34,4,FALSE)</f>
        <v>MI</v>
      </c>
    </row>
    <row r="314" spans="1:13" x14ac:dyDescent="0.3">
      <c r="A314" s="1">
        <f>[1]Gesamt!A314</f>
        <v>91</v>
      </c>
      <c r="B314" s="1">
        <f>[1]Gesamt!B314</f>
        <v>4</v>
      </c>
      <c r="C314" s="1">
        <f>[1]Gesamt!C314</f>
        <v>3</v>
      </c>
      <c r="D314" s="1" t="str">
        <f>[1]Gesamt!D314</f>
        <v>DO2005</v>
      </c>
      <c r="E314" s="1">
        <f>[1]Gesamt!E314</f>
        <v>7</v>
      </c>
      <c r="F314" s="1" t="str">
        <f>[1]Gesamt!F314</f>
        <v>Cephalobidae</v>
      </c>
      <c r="G314" s="1" t="str">
        <f>[1]Gesamt!G314</f>
        <v>juvenile</v>
      </c>
      <c r="H314" s="1" t="str">
        <f>[1]Gesamt!H314</f>
        <v>bacterivore</v>
      </c>
      <c r="I314" s="1">
        <f>[1]Gesamt!I314</f>
        <v>0</v>
      </c>
      <c r="J314" s="1">
        <f>[1]Gesamt!J314</f>
        <v>0</v>
      </c>
      <c r="K314" s="1">
        <f>VLOOKUP($F314,Mastertable_FT!$C$5:$D$34,2,FALSE)</f>
        <v>3</v>
      </c>
      <c r="L314" s="1">
        <f>VLOOKUP($F314,Mastertable_FT!$C$5:$E$34,3,FALSE)</f>
        <v>2</v>
      </c>
      <c r="M314" s="1" t="str">
        <f>VLOOKUP($F314,Mastertable_FT!$C$5:$F$34,4,FALSE)</f>
        <v>MI</v>
      </c>
    </row>
    <row r="315" spans="1:13" x14ac:dyDescent="0.3">
      <c r="A315" s="1">
        <f>[1]Gesamt!A315</f>
        <v>92</v>
      </c>
      <c r="B315" s="1">
        <f>[1]Gesamt!B315</f>
        <v>4</v>
      </c>
      <c r="C315" s="1">
        <f>[1]Gesamt!C315</f>
        <v>3</v>
      </c>
      <c r="D315" s="1" t="str">
        <f>[1]Gesamt!D315</f>
        <v>DO2005</v>
      </c>
      <c r="E315" s="1">
        <f>[1]Gesamt!E315</f>
        <v>7</v>
      </c>
      <c r="F315" s="1" t="str">
        <f>[1]Gesamt!F315</f>
        <v>Aphelenchidae</v>
      </c>
      <c r="G315" s="1" t="str">
        <f>[1]Gesamt!G315</f>
        <v>juvenile</v>
      </c>
      <c r="H315" s="1" t="str">
        <f>[1]Gesamt!H315</f>
        <v>fungivore</v>
      </c>
      <c r="I315" s="1">
        <f>[1]Gesamt!I315</f>
        <v>0</v>
      </c>
      <c r="J315" s="1">
        <f>[1]Gesamt!J315</f>
        <v>0</v>
      </c>
      <c r="K315" s="1">
        <f>VLOOKUP($F315,Mastertable_FT!$C$5:$D$34,2,FALSE)</f>
        <v>2</v>
      </c>
      <c r="L315" s="1">
        <f>VLOOKUP($F315,Mastertable_FT!$C$5:$E$34,3,FALSE)</f>
        <v>2</v>
      </c>
      <c r="M315" s="1" t="str">
        <f>VLOOKUP($F315,Mastertable_FT!$C$5:$F$34,4,FALSE)</f>
        <v>MI</v>
      </c>
    </row>
    <row r="316" spans="1:13" x14ac:dyDescent="0.3">
      <c r="A316" s="1">
        <f>[1]Gesamt!A316</f>
        <v>93</v>
      </c>
      <c r="B316" s="1">
        <f>[1]Gesamt!B316</f>
        <v>4</v>
      </c>
      <c r="C316" s="1">
        <f>[1]Gesamt!C316</f>
        <v>3</v>
      </c>
      <c r="D316" s="1" t="str">
        <f>[1]Gesamt!D316</f>
        <v>DO2005</v>
      </c>
      <c r="E316" s="1">
        <f>[1]Gesamt!E316</f>
        <v>7</v>
      </c>
      <c r="F316" s="1" t="str">
        <f>[1]Gesamt!F316</f>
        <v>Rhabditidae</v>
      </c>
      <c r="G316" s="1" t="str">
        <f>[1]Gesamt!G316</f>
        <v>juvenile</v>
      </c>
      <c r="H316" s="1" t="str">
        <f>[1]Gesamt!H316</f>
        <v>bacterivore</v>
      </c>
      <c r="I316" s="1">
        <f>[1]Gesamt!I316</f>
        <v>0</v>
      </c>
      <c r="J316" s="1">
        <f>[1]Gesamt!J316</f>
        <v>0</v>
      </c>
      <c r="K316" s="1">
        <f>VLOOKUP($F316,Mastertable_FT!$C$5:$D$34,2,FALSE)</f>
        <v>3</v>
      </c>
      <c r="L316" s="1">
        <f>VLOOKUP($F316,Mastertable_FT!$C$5:$E$34,3,FALSE)</f>
        <v>1</v>
      </c>
      <c r="M316" s="1" t="str">
        <f>VLOOKUP($F316,Mastertable_FT!$C$5:$F$34,4,FALSE)</f>
        <v>MI</v>
      </c>
    </row>
    <row r="317" spans="1:13" x14ac:dyDescent="0.3">
      <c r="A317" s="1">
        <f>[1]Gesamt!A317</f>
        <v>94</v>
      </c>
      <c r="B317" s="1">
        <f>[1]Gesamt!B317</f>
        <v>4</v>
      </c>
      <c r="C317" s="1">
        <f>[1]Gesamt!C317</f>
        <v>3</v>
      </c>
      <c r="D317" s="1" t="str">
        <f>[1]Gesamt!D317</f>
        <v>DO2005</v>
      </c>
      <c r="E317" s="1">
        <f>[1]Gesamt!E317</f>
        <v>7</v>
      </c>
      <c r="F317" s="1" t="str">
        <f>[1]Gesamt!F317</f>
        <v>Tylenchidae</v>
      </c>
      <c r="G317" s="1" t="str">
        <f>[1]Gesamt!G317</f>
        <v>female</v>
      </c>
      <c r="H317" s="1" t="str">
        <f>[1]Gesamt!H317</f>
        <v>herbivore</v>
      </c>
      <c r="I317" s="1">
        <f>[1]Gesamt!I317</f>
        <v>0</v>
      </c>
      <c r="J317" s="1">
        <f>[1]Gesamt!J317</f>
        <v>0</v>
      </c>
      <c r="K317" s="1" t="str">
        <f>VLOOKUP($F317,Mastertable_FT!$C$5:$D$34,2,FALSE)</f>
        <v>1e</v>
      </c>
      <c r="L317" s="1">
        <f>VLOOKUP($F317,Mastertable_FT!$C$5:$E$34,3,FALSE)</f>
        <v>2</v>
      </c>
      <c r="M317" s="1" t="str">
        <f>VLOOKUP($F317,Mastertable_FT!$C$5:$F$34,4,FALSE)</f>
        <v>PPI</v>
      </c>
    </row>
    <row r="318" spans="1:13" x14ac:dyDescent="0.3">
      <c r="A318" s="1">
        <f>[1]Gesamt!A318</f>
        <v>95</v>
      </c>
      <c r="B318" s="1">
        <f>[1]Gesamt!B318</f>
        <v>4</v>
      </c>
      <c r="C318" s="1">
        <f>[1]Gesamt!C318</f>
        <v>3</v>
      </c>
      <c r="D318" s="1" t="str">
        <f>[1]Gesamt!D318</f>
        <v>DO2005</v>
      </c>
      <c r="E318" s="1">
        <f>[1]Gesamt!E318</f>
        <v>7</v>
      </c>
      <c r="F318" s="1" t="str">
        <f>[1]Gesamt!F318</f>
        <v>Tylenchidae</v>
      </c>
      <c r="G318" s="1" t="str">
        <f>[1]Gesamt!G318</f>
        <v>female</v>
      </c>
      <c r="H318" s="1" t="str">
        <f>[1]Gesamt!H318</f>
        <v>herbivore</v>
      </c>
      <c r="I318" s="1">
        <f>[1]Gesamt!I318</f>
        <v>0</v>
      </c>
      <c r="J318" s="1">
        <f>[1]Gesamt!J318</f>
        <v>0</v>
      </c>
      <c r="K318" s="1" t="str">
        <f>VLOOKUP($F318,Mastertable_FT!$C$5:$D$34,2,FALSE)</f>
        <v>1e</v>
      </c>
      <c r="L318" s="1">
        <f>VLOOKUP($F318,Mastertable_FT!$C$5:$E$34,3,FALSE)</f>
        <v>2</v>
      </c>
      <c r="M318" s="1" t="str">
        <f>VLOOKUP($F318,Mastertable_FT!$C$5:$F$34,4,FALSE)</f>
        <v>PPI</v>
      </c>
    </row>
    <row r="319" spans="1:13" x14ac:dyDescent="0.3">
      <c r="A319" s="1">
        <f>[1]Gesamt!A319</f>
        <v>96</v>
      </c>
      <c r="B319" s="1">
        <f>[1]Gesamt!B319</f>
        <v>4</v>
      </c>
      <c r="C319" s="1">
        <f>[1]Gesamt!C319</f>
        <v>3</v>
      </c>
      <c r="D319" s="1" t="str">
        <f>[1]Gesamt!D319</f>
        <v>DO2005</v>
      </c>
      <c r="E319" s="1">
        <f>[1]Gesamt!E319</f>
        <v>7</v>
      </c>
      <c r="F319" s="1" t="str">
        <f>[1]Gesamt!F319</f>
        <v>Aphelenchidae</v>
      </c>
      <c r="G319" s="1" t="str">
        <f>[1]Gesamt!G319</f>
        <v>female</v>
      </c>
      <c r="H319" s="1" t="str">
        <f>[1]Gesamt!H319</f>
        <v>fungivore</v>
      </c>
      <c r="I319" s="1">
        <f>[1]Gesamt!I319</f>
        <v>0</v>
      </c>
      <c r="J319" s="1">
        <f>[1]Gesamt!J319</f>
        <v>0</v>
      </c>
      <c r="K319" s="1">
        <f>VLOOKUP($F319,Mastertable_FT!$C$5:$D$34,2,FALSE)</f>
        <v>2</v>
      </c>
      <c r="L319" s="1">
        <f>VLOOKUP($F319,Mastertable_FT!$C$5:$E$34,3,FALSE)</f>
        <v>2</v>
      </c>
      <c r="M319" s="1" t="str">
        <f>VLOOKUP($F319,Mastertable_FT!$C$5:$F$34,4,FALSE)</f>
        <v>MI</v>
      </c>
    </row>
    <row r="320" spans="1:13" x14ac:dyDescent="0.3">
      <c r="A320" s="1">
        <f>[1]Gesamt!A320</f>
        <v>97</v>
      </c>
      <c r="B320" s="1">
        <f>[1]Gesamt!B320</f>
        <v>4</v>
      </c>
      <c r="C320" s="1">
        <f>[1]Gesamt!C320</f>
        <v>3</v>
      </c>
      <c r="D320" s="1" t="str">
        <f>[1]Gesamt!D320</f>
        <v>DO2005</v>
      </c>
      <c r="E320" s="1">
        <f>[1]Gesamt!E320</f>
        <v>7</v>
      </c>
      <c r="F320" s="1" t="str">
        <f>[1]Gesamt!F320</f>
        <v>Tylenchidae</v>
      </c>
      <c r="G320" s="1" t="str">
        <f>[1]Gesamt!G320</f>
        <v>female</v>
      </c>
      <c r="H320" s="1" t="str">
        <f>[1]Gesamt!H320</f>
        <v>herbivore</v>
      </c>
      <c r="I320" s="1">
        <f>[1]Gesamt!I320</f>
        <v>0</v>
      </c>
      <c r="J320" s="1">
        <f>[1]Gesamt!J320</f>
        <v>0</v>
      </c>
      <c r="K320" s="1" t="str">
        <f>VLOOKUP($F320,Mastertable_FT!$C$5:$D$34,2,FALSE)</f>
        <v>1e</v>
      </c>
      <c r="L320" s="1">
        <f>VLOOKUP($F320,Mastertable_FT!$C$5:$E$34,3,FALSE)</f>
        <v>2</v>
      </c>
      <c r="M320" s="1" t="str">
        <f>VLOOKUP($F320,Mastertable_FT!$C$5:$F$34,4,FALSE)</f>
        <v>PPI</v>
      </c>
    </row>
    <row r="321" spans="1:13" x14ac:dyDescent="0.3">
      <c r="A321" s="1">
        <f>[1]Gesamt!A321</f>
        <v>98</v>
      </c>
      <c r="B321" s="1">
        <f>[1]Gesamt!B321</f>
        <v>4</v>
      </c>
      <c r="C321" s="1">
        <f>[1]Gesamt!C321</f>
        <v>3</v>
      </c>
      <c r="D321" s="1" t="str">
        <f>[1]Gesamt!D321</f>
        <v>DO2005</v>
      </c>
      <c r="E321" s="1">
        <f>[1]Gesamt!E321</f>
        <v>7</v>
      </c>
      <c r="F321" s="1" t="str">
        <f>[1]Gesamt!F321</f>
        <v>Aphelenchidae</v>
      </c>
      <c r="G321" s="1" t="str">
        <f>[1]Gesamt!G321</f>
        <v>juvenile</v>
      </c>
      <c r="H321" s="1" t="str">
        <f>[1]Gesamt!H321</f>
        <v>fungivore</v>
      </c>
      <c r="I321" s="1">
        <f>[1]Gesamt!I321</f>
        <v>0</v>
      </c>
      <c r="J321" s="1">
        <f>[1]Gesamt!J321</f>
        <v>0</v>
      </c>
      <c r="K321" s="1">
        <f>VLOOKUP($F321,Mastertable_FT!$C$5:$D$34,2,FALSE)</f>
        <v>2</v>
      </c>
      <c r="L321" s="1">
        <f>VLOOKUP($F321,Mastertable_FT!$C$5:$E$34,3,FALSE)</f>
        <v>2</v>
      </c>
      <c r="M321" s="1" t="str">
        <f>VLOOKUP($F321,Mastertable_FT!$C$5:$F$34,4,FALSE)</f>
        <v>MI</v>
      </c>
    </row>
    <row r="322" spans="1:13" x14ac:dyDescent="0.3">
      <c r="A322" s="1">
        <f>[1]Gesamt!A322</f>
        <v>99</v>
      </c>
      <c r="B322" s="1">
        <f>[1]Gesamt!B322</f>
        <v>4</v>
      </c>
      <c r="C322" s="1">
        <f>[1]Gesamt!C322</f>
        <v>3</v>
      </c>
      <c r="D322" s="1" t="str">
        <f>[1]Gesamt!D322</f>
        <v>DO2005</v>
      </c>
      <c r="E322" s="1">
        <f>[1]Gesamt!E322</f>
        <v>7</v>
      </c>
      <c r="F322" s="1" t="str">
        <f>[1]Gesamt!F322</f>
        <v>Cephalobidae</v>
      </c>
      <c r="G322" s="1" t="str">
        <f>[1]Gesamt!G322</f>
        <v>female</v>
      </c>
      <c r="H322" s="1" t="str">
        <f>[1]Gesamt!H322</f>
        <v>bacterivore</v>
      </c>
      <c r="I322" s="1">
        <f>[1]Gesamt!I322</f>
        <v>0</v>
      </c>
      <c r="J322" s="1">
        <f>[1]Gesamt!J322</f>
        <v>0</v>
      </c>
      <c r="K322" s="1">
        <f>VLOOKUP($F322,Mastertable_FT!$C$5:$D$34,2,FALSE)</f>
        <v>3</v>
      </c>
      <c r="L322" s="1">
        <f>VLOOKUP($F322,Mastertable_FT!$C$5:$E$34,3,FALSE)</f>
        <v>2</v>
      </c>
      <c r="M322" s="1" t="str">
        <f>VLOOKUP($F322,Mastertable_FT!$C$5:$F$34,4,FALSE)</f>
        <v>MI</v>
      </c>
    </row>
    <row r="323" spans="1:13" x14ac:dyDescent="0.3">
      <c r="A323" s="1">
        <f>[1]Gesamt!A323</f>
        <v>100</v>
      </c>
      <c r="B323" s="1">
        <f>[1]Gesamt!B323</f>
        <v>4</v>
      </c>
      <c r="C323" s="1">
        <f>[1]Gesamt!C323</f>
        <v>3</v>
      </c>
      <c r="D323" s="1" t="str">
        <f>[1]Gesamt!D323</f>
        <v>DO2005</v>
      </c>
      <c r="E323" s="1">
        <f>[1]Gesamt!E323</f>
        <v>7</v>
      </c>
      <c r="F323" s="1" t="str">
        <f>[1]Gesamt!F323</f>
        <v>Hoplolaimidae</v>
      </c>
      <c r="G323" s="1" t="str">
        <f>[1]Gesamt!G323</f>
        <v>juvenile</v>
      </c>
      <c r="H323" s="1" t="str">
        <f>[1]Gesamt!H323</f>
        <v>herbivore</v>
      </c>
      <c r="I323" s="1">
        <f>[1]Gesamt!I323</f>
        <v>0</v>
      </c>
      <c r="J323" s="1">
        <f>[1]Gesamt!J323</f>
        <v>0</v>
      </c>
      <c r="K323" s="1" t="str">
        <f>VLOOKUP($F323,Mastertable_FT!$C$5:$D$34,2,FALSE)</f>
        <v>1c</v>
      </c>
      <c r="L323" s="1">
        <f>VLOOKUP($F323,Mastertable_FT!$C$5:$E$34,3,FALSE)</f>
        <v>3</v>
      </c>
      <c r="M323" s="1" t="str">
        <f>VLOOKUP($F323,Mastertable_FT!$C$5:$F$34,4,FALSE)</f>
        <v>PPI</v>
      </c>
    </row>
    <row r="324" spans="1:13" x14ac:dyDescent="0.3">
      <c r="A324" s="1">
        <f>[1]Gesamt!A324</f>
        <v>101</v>
      </c>
      <c r="B324" s="1">
        <f>[1]Gesamt!B324</f>
        <v>4</v>
      </c>
      <c r="C324" s="1">
        <f>[1]Gesamt!C324</f>
        <v>3</v>
      </c>
      <c r="D324" s="1" t="str">
        <f>[1]Gesamt!D324</f>
        <v>DO2005</v>
      </c>
      <c r="E324" s="1">
        <f>[1]Gesamt!E324</f>
        <v>7</v>
      </c>
      <c r="F324" s="1" t="str">
        <f>[1]Gesamt!F324</f>
        <v>Cephalobidae</v>
      </c>
      <c r="G324" s="1" t="str">
        <f>[1]Gesamt!G324</f>
        <v>juvenile</v>
      </c>
      <c r="H324" s="1" t="str">
        <f>[1]Gesamt!H324</f>
        <v>bacterivore</v>
      </c>
      <c r="I324" s="1">
        <f>[1]Gesamt!I324</f>
        <v>0</v>
      </c>
      <c r="J324" s="1">
        <f>[1]Gesamt!J324</f>
        <v>0</v>
      </c>
      <c r="K324" s="1">
        <f>VLOOKUP($F324,Mastertable_FT!$C$5:$D$34,2,FALSE)</f>
        <v>3</v>
      </c>
      <c r="L324" s="1">
        <f>VLOOKUP($F324,Mastertable_FT!$C$5:$E$34,3,FALSE)</f>
        <v>2</v>
      </c>
      <c r="M324" s="1" t="str">
        <f>VLOOKUP($F324,Mastertable_FT!$C$5:$F$34,4,FALSE)</f>
        <v>MI</v>
      </c>
    </row>
    <row r="325" spans="1:13" x14ac:dyDescent="0.3">
      <c r="A325" s="1">
        <f>[1]Gesamt!A325</f>
        <v>102</v>
      </c>
      <c r="B325" s="1">
        <f>[1]Gesamt!B325</f>
        <v>4</v>
      </c>
      <c r="C325" s="1">
        <f>[1]Gesamt!C325</f>
        <v>3</v>
      </c>
      <c r="D325" s="1" t="str">
        <f>[1]Gesamt!D325</f>
        <v>DO2005</v>
      </c>
      <c r="E325" s="1">
        <f>[1]Gesamt!E325</f>
        <v>7</v>
      </c>
      <c r="F325" s="1" t="str">
        <f>[1]Gesamt!F325</f>
        <v>Aphelenchidae</v>
      </c>
      <c r="G325" s="1" t="str">
        <f>[1]Gesamt!G325</f>
        <v>female</v>
      </c>
      <c r="H325" s="1" t="str">
        <f>[1]Gesamt!H325</f>
        <v>fungivore</v>
      </c>
      <c r="I325" s="1">
        <f>[1]Gesamt!I325</f>
        <v>0</v>
      </c>
      <c r="J325" s="1">
        <f>[1]Gesamt!J325</f>
        <v>0</v>
      </c>
      <c r="K325" s="1">
        <f>VLOOKUP($F325,Mastertable_FT!$C$5:$D$34,2,FALSE)</f>
        <v>2</v>
      </c>
      <c r="L325" s="1">
        <f>VLOOKUP($F325,Mastertable_FT!$C$5:$E$34,3,FALSE)</f>
        <v>2</v>
      </c>
      <c r="M325" s="1" t="str">
        <f>VLOOKUP($F325,Mastertable_FT!$C$5:$F$34,4,FALSE)</f>
        <v>MI</v>
      </c>
    </row>
    <row r="326" spans="1:13" x14ac:dyDescent="0.3">
      <c r="A326" s="1">
        <f>[1]Gesamt!A326</f>
        <v>103</v>
      </c>
      <c r="B326" s="1">
        <f>[1]Gesamt!B326</f>
        <v>4</v>
      </c>
      <c r="C326" s="1">
        <f>[1]Gesamt!C326</f>
        <v>3</v>
      </c>
      <c r="D326" s="1" t="str">
        <f>[1]Gesamt!D326</f>
        <v>DO2005</v>
      </c>
      <c r="E326" s="1">
        <f>[1]Gesamt!E326</f>
        <v>7</v>
      </c>
      <c r="F326" s="1" t="str">
        <f>[1]Gesamt!F326</f>
        <v>Cephalobidae</v>
      </c>
      <c r="G326" s="1" t="str">
        <f>[1]Gesamt!G326</f>
        <v>male</v>
      </c>
      <c r="H326" s="1" t="str">
        <f>[1]Gesamt!H326</f>
        <v>bacterivore</v>
      </c>
      <c r="I326" s="1">
        <f>[1]Gesamt!I326</f>
        <v>0</v>
      </c>
      <c r="J326" s="1">
        <f>[1]Gesamt!J326</f>
        <v>0</v>
      </c>
      <c r="K326" s="1">
        <f>VLOOKUP($F326,Mastertable_FT!$C$5:$D$34,2,FALSE)</f>
        <v>3</v>
      </c>
      <c r="L326" s="1">
        <f>VLOOKUP($F326,Mastertable_FT!$C$5:$E$34,3,FALSE)</f>
        <v>2</v>
      </c>
      <c r="M326" s="1" t="str">
        <f>VLOOKUP($F326,Mastertable_FT!$C$5:$F$34,4,FALSE)</f>
        <v>MI</v>
      </c>
    </row>
    <row r="327" spans="1:13" x14ac:dyDescent="0.3">
      <c r="A327" s="1">
        <f>[1]Gesamt!A327</f>
        <v>104</v>
      </c>
      <c r="B327" s="1">
        <f>[1]Gesamt!B327</f>
        <v>4</v>
      </c>
      <c r="C327" s="1">
        <f>[1]Gesamt!C327</f>
        <v>3</v>
      </c>
      <c r="D327" s="1" t="str">
        <f>[1]Gesamt!D327</f>
        <v>DO2005</v>
      </c>
      <c r="E327" s="1">
        <f>[1]Gesamt!E327</f>
        <v>7</v>
      </c>
      <c r="F327" s="1" t="str">
        <f>[1]Gesamt!F327</f>
        <v>Hoplolaimidae</v>
      </c>
      <c r="G327" s="1" t="str">
        <f>[1]Gesamt!G327</f>
        <v>female</v>
      </c>
      <c r="H327" s="1" t="str">
        <f>[1]Gesamt!H327</f>
        <v>herbivore</v>
      </c>
      <c r="I327" s="1">
        <f>[1]Gesamt!I327</f>
        <v>0</v>
      </c>
      <c r="J327" s="1">
        <f>[1]Gesamt!J327</f>
        <v>0</v>
      </c>
      <c r="K327" s="1" t="str">
        <f>VLOOKUP($F327,Mastertable_FT!$C$5:$D$34,2,FALSE)</f>
        <v>1c</v>
      </c>
      <c r="L327" s="1">
        <f>VLOOKUP($F327,Mastertable_FT!$C$5:$E$34,3,FALSE)</f>
        <v>3</v>
      </c>
      <c r="M327" s="1" t="str">
        <f>VLOOKUP($F327,Mastertable_FT!$C$5:$F$34,4,FALSE)</f>
        <v>PPI</v>
      </c>
    </row>
    <row r="328" spans="1:13" x14ac:dyDescent="0.3">
      <c r="A328" s="1">
        <f>[1]Gesamt!A328</f>
        <v>105</v>
      </c>
      <c r="B328" s="1">
        <f>[1]Gesamt!B328</f>
        <v>4</v>
      </c>
      <c r="C328" s="1">
        <f>[1]Gesamt!C328</f>
        <v>3</v>
      </c>
      <c r="D328" s="1" t="str">
        <f>[1]Gesamt!D328</f>
        <v>DO2005</v>
      </c>
      <c r="E328" s="1">
        <f>[1]Gesamt!E328</f>
        <v>7</v>
      </c>
      <c r="F328" s="1" t="str">
        <f>[1]Gesamt!F328</f>
        <v>Mononchidae</v>
      </c>
      <c r="G328" s="1" t="str">
        <f>[1]Gesamt!G328</f>
        <v>female</v>
      </c>
      <c r="H328" s="1" t="str">
        <f>[1]Gesamt!H328</f>
        <v>carnivore</v>
      </c>
      <c r="I328" s="1">
        <f>[1]Gesamt!I328</f>
        <v>0</v>
      </c>
      <c r="J328" s="1">
        <f>[1]Gesamt!J328</f>
        <v>0</v>
      </c>
      <c r="K328" s="1" t="str">
        <f>VLOOKUP($F328,Mastertable_FT!$C$5:$D$34,2,FALSE)</f>
        <v>5a</v>
      </c>
      <c r="L328" s="1">
        <f>VLOOKUP($F328,Mastertable_FT!$C$5:$E$34,3,FALSE)</f>
        <v>4</v>
      </c>
      <c r="M328" s="1" t="str">
        <f>VLOOKUP($F328,Mastertable_FT!$C$5:$F$34,4,FALSE)</f>
        <v>MI</v>
      </c>
    </row>
    <row r="329" spans="1:13" x14ac:dyDescent="0.3">
      <c r="A329" s="1">
        <f>[1]Gesamt!A329</f>
        <v>106</v>
      </c>
      <c r="B329" s="1">
        <f>[1]Gesamt!B329</f>
        <v>4</v>
      </c>
      <c r="C329" s="1">
        <f>[1]Gesamt!C329</f>
        <v>3</v>
      </c>
      <c r="D329" s="1" t="str">
        <f>[1]Gesamt!D329</f>
        <v>DO2005</v>
      </c>
      <c r="E329" s="1">
        <f>[1]Gesamt!E329</f>
        <v>7</v>
      </c>
      <c r="F329" s="1" t="str">
        <f>[1]Gesamt!F329</f>
        <v>Rhabditidae</v>
      </c>
      <c r="G329" s="1" t="str">
        <f>[1]Gesamt!G329</f>
        <v>female</v>
      </c>
      <c r="H329" s="1" t="str">
        <f>[1]Gesamt!H329</f>
        <v>bacterivore</v>
      </c>
      <c r="I329" s="1">
        <f>[1]Gesamt!I329</f>
        <v>0</v>
      </c>
      <c r="J329" s="1">
        <f>[1]Gesamt!J329</f>
        <v>0</v>
      </c>
      <c r="K329" s="1">
        <f>VLOOKUP($F329,Mastertable_FT!$C$5:$D$34,2,FALSE)</f>
        <v>3</v>
      </c>
      <c r="L329" s="1">
        <f>VLOOKUP($F329,Mastertable_FT!$C$5:$E$34,3,FALSE)</f>
        <v>1</v>
      </c>
      <c r="M329" s="1" t="str">
        <f>VLOOKUP($F329,Mastertable_FT!$C$5:$F$34,4,FALSE)</f>
        <v>MI</v>
      </c>
    </row>
    <row r="330" spans="1:13" x14ac:dyDescent="0.3">
      <c r="A330" s="1">
        <f>[1]Gesamt!A330</f>
        <v>107</v>
      </c>
      <c r="B330" s="1">
        <f>[1]Gesamt!B330</f>
        <v>4</v>
      </c>
      <c r="C330" s="1">
        <f>[1]Gesamt!C330</f>
        <v>3</v>
      </c>
      <c r="D330" s="1" t="str">
        <f>[1]Gesamt!D330</f>
        <v>DO2005</v>
      </c>
      <c r="E330" s="1">
        <f>[1]Gesamt!E330</f>
        <v>7</v>
      </c>
      <c r="F330" s="1" t="str">
        <f>[1]Gesamt!F330</f>
        <v>Mononchidae</v>
      </c>
      <c r="G330" s="1" t="str">
        <f>[1]Gesamt!G330</f>
        <v>juvenile</v>
      </c>
      <c r="H330" s="1" t="str">
        <f>[1]Gesamt!H330</f>
        <v>carnivore</v>
      </c>
      <c r="I330" s="1">
        <f>[1]Gesamt!I330</f>
        <v>0</v>
      </c>
      <c r="J330" s="1">
        <f>[1]Gesamt!J330</f>
        <v>0</v>
      </c>
      <c r="K330" s="1" t="str">
        <f>VLOOKUP($F330,Mastertable_FT!$C$5:$D$34,2,FALSE)</f>
        <v>5a</v>
      </c>
      <c r="L330" s="1">
        <f>VLOOKUP($F330,Mastertable_FT!$C$5:$E$34,3,FALSE)</f>
        <v>4</v>
      </c>
      <c r="M330" s="1" t="str">
        <f>VLOOKUP($F330,Mastertable_FT!$C$5:$F$34,4,FALSE)</f>
        <v>MI</v>
      </c>
    </row>
    <row r="331" spans="1:13" x14ac:dyDescent="0.3">
      <c r="A331" s="1">
        <f>[1]Gesamt!A331</f>
        <v>108</v>
      </c>
      <c r="B331" s="1">
        <f>[1]Gesamt!B331</f>
        <v>4</v>
      </c>
      <c r="C331" s="1">
        <f>[1]Gesamt!C331</f>
        <v>3</v>
      </c>
      <c r="D331" s="1" t="str">
        <f>[1]Gesamt!D331</f>
        <v>DO2005</v>
      </c>
      <c r="E331" s="1">
        <f>[1]Gesamt!E331</f>
        <v>7</v>
      </c>
      <c r="F331" s="1" t="str">
        <f>[1]Gesamt!F331</f>
        <v>Cephalobidae</v>
      </c>
      <c r="G331" s="1" t="str">
        <f>[1]Gesamt!G331</f>
        <v>juvenile</v>
      </c>
      <c r="H331" s="1" t="str">
        <f>[1]Gesamt!H331</f>
        <v>bacterivore</v>
      </c>
      <c r="I331" s="1">
        <f>[1]Gesamt!I331</f>
        <v>0</v>
      </c>
      <c r="J331" s="1">
        <f>[1]Gesamt!J331</f>
        <v>0</v>
      </c>
      <c r="K331" s="1">
        <f>VLOOKUP($F331,Mastertable_FT!$C$5:$D$34,2,FALSE)</f>
        <v>3</v>
      </c>
      <c r="L331" s="1">
        <f>VLOOKUP($F331,Mastertable_FT!$C$5:$E$34,3,FALSE)</f>
        <v>2</v>
      </c>
      <c r="M331" s="1" t="str">
        <f>VLOOKUP($F331,Mastertable_FT!$C$5:$F$34,4,FALSE)</f>
        <v>MI</v>
      </c>
    </row>
    <row r="332" spans="1:13" x14ac:dyDescent="0.3">
      <c r="A332" s="1">
        <f>[1]Gesamt!A332</f>
        <v>109</v>
      </c>
      <c r="B332" s="1">
        <f>[1]Gesamt!B332</f>
        <v>4</v>
      </c>
      <c r="C332" s="1">
        <f>[1]Gesamt!C332</f>
        <v>3</v>
      </c>
      <c r="D332" s="1" t="str">
        <f>[1]Gesamt!D332</f>
        <v>DO2005</v>
      </c>
      <c r="E332" s="1">
        <f>[1]Gesamt!E332</f>
        <v>7</v>
      </c>
      <c r="F332" s="1" t="str">
        <f>[1]Gesamt!F332</f>
        <v>Tylenchidae</v>
      </c>
      <c r="G332" s="1" t="str">
        <f>[1]Gesamt!G332</f>
        <v>female</v>
      </c>
      <c r="H332" s="1" t="str">
        <f>[1]Gesamt!H332</f>
        <v>herbivore</v>
      </c>
      <c r="I332" s="1">
        <f>[1]Gesamt!I332</f>
        <v>0</v>
      </c>
      <c r="J332" s="1">
        <f>[1]Gesamt!J332</f>
        <v>0</v>
      </c>
      <c r="K332" s="1" t="str">
        <f>VLOOKUP($F332,Mastertable_FT!$C$5:$D$34,2,FALSE)</f>
        <v>1e</v>
      </c>
      <c r="L332" s="1">
        <f>VLOOKUP($F332,Mastertable_FT!$C$5:$E$34,3,FALSE)</f>
        <v>2</v>
      </c>
      <c r="M332" s="1" t="str">
        <f>VLOOKUP($F332,Mastertable_FT!$C$5:$F$34,4,FALSE)</f>
        <v>PPI</v>
      </c>
    </row>
    <row r="333" spans="1:13" x14ac:dyDescent="0.3">
      <c r="A333" s="1">
        <f>[1]Gesamt!A333</f>
        <v>110</v>
      </c>
      <c r="B333" s="1">
        <f>[1]Gesamt!B333</f>
        <v>4</v>
      </c>
      <c r="C333" s="1">
        <f>[1]Gesamt!C333</f>
        <v>3</v>
      </c>
      <c r="D333" s="1" t="str">
        <f>[1]Gesamt!D333</f>
        <v>DO2005</v>
      </c>
      <c r="E333" s="1">
        <f>[1]Gesamt!E333</f>
        <v>7</v>
      </c>
      <c r="F333" s="1" t="str">
        <f>[1]Gesamt!F333</f>
        <v>Dolichodoridae</v>
      </c>
      <c r="G333" s="1" t="str">
        <f>[1]Gesamt!G333</f>
        <v>male</v>
      </c>
      <c r="H333" s="1" t="str">
        <f>[1]Gesamt!H333</f>
        <v>herbivore</v>
      </c>
      <c r="I333" s="1">
        <f>[1]Gesamt!I333</f>
        <v>0</v>
      </c>
      <c r="J333" s="1">
        <f>[1]Gesamt!J333</f>
        <v>0</v>
      </c>
      <c r="K333" s="1" t="str">
        <f>VLOOKUP($F333,Mastertable_FT!$C$5:$D$34,2,FALSE)</f>
        <v>1d</v>
      </c>
      <c r="L333" s="1">
        <f>VLOOKUP($F333,Mastertable_FT!$C$5:$E$34,3,FALSE)</f>
        <v>3</v>
      </c>
      <c r="M333" s="1" t="str">
        <f>VLOOKUP($F333,Mastertable_FT!$C$5:$F$34,4,FALSE)</f>
        <v>PPI</v>
      </c>
    </row>
    <row r="334" spans="1:13" x14ac:dyDescent="0.3">
      <c r="A334" s="1">
        <f>[1]Gesamt!A334</f>
        <v>111</v>
      </c>
      <c r="B334" s="1">
        <f>[1]Gesamt!B334</f>
        <v>4</v>
      </c>
      <c r="C334" s="1">
        <f>[1]Gesamt!C334</f>
        <v>3</v>
      </c>
      <c r="D334" s="1" t="str">
        <f>[1]Gesamt!D334</f>
        <v>DO2005</v>
      </c>
      <c r="E334" s="1">
        <f>[1]Gesamt!E334</f>
        <v>7</v>
      </c>
      <c r="F334" s="1" t="str">
        <f>[1]Gesamt!F334</f>
        <v>Tylenchidae</v>
      </c>
      <c r="G334" s="1" t="str">
        <f>[1]Gesamt!G334</f>
        <v>female</v>
      </c>
      <c r="H334" s="1" t="str">
        <f>[1]Gesamt!H334</f>
        <v>fungivore</v>
      </c>
      <c r="I334" s="1">
        <f>[1]Gesamt!I334</f>
        <v>0</v>
      </c>
      <c r="J334" s="1">
        <f>[1]Gesamt!J334</f>
        <v>0</v>
      </c>
      <c r="K334" s="1" t="str">
        <f>VLOOKUP($F334,Mastertable_FT!$C$5:$D$34,2,FALSE)</f>
        <v>1e</v>
      </c>
      <c r="L334" s="1">
        <f>VLOOKUP($F334,Mastertable_FT!$C$5:$E$34,3,FALSE)</f>
        <v>2</v>
      </c>
      <c r="M334" s="1" t="str">
        <f>VLOOKUP($F334,Mastertable_FT!$C$5:$F$34,4,FALSE)</f>
        <v>PPI</v>
      </c>
    </row>
    <row r="335" spans="1:13" x14ac:dyDescent="0.3">
      <c r="A335" s="1">
        <f>[1]Gesamt!A335</f>
        <v>1</v>
      </c>
      <c r="B335" s="1">
        <f>[1]Gesamt!B335</f>
        <v>4</v>
      </c>
      <c r="C335" s="1">
        <f>[1]Gesamt!C335</f>
        <v>4</v>
      </c>
      <c r="D335" s="1" t="str">
        <f>[1]Gesamt!D335</f>
        <v>DO2007</v>
      </c>
      <c r="E335" s="1">
        <f>[1]Gesamt!E335</f>
        <v>11</v>
      </c>
      <c r="F335" s="1" t="str">
        <f>[1]Gesamt!F335</f>
        <v>Cephalobidae</v>
      </c>
      <c r="G335" s="1" t="str">
        <f>[1]Gesamt!G335</f>
        <v>juvenile</v>
      </c>
      <c r="H335" s="1" t="str">
        <f>[1]Gesamt!H335</f>
        <v>bacterivore</v>
      </c>
      <c r="I335" s="1">
        <f>[1]Gesamt!I335</f>
        <v>0</v>
      </c>
      <c r="J335" s="1">
        <f>[1]Gesamt!J335</f>
        <v>0</v>
      </c>
      <c r="K335" s="1">
        <f>VLOOKUP($F335,Mastertable_FT!$C$5:$D$34,2,FALSE)</f>
        <v>3</v>
      </c>
      <c r="L335" s="1">
        <f>VLOOKUP($F335,Mastertable_FT!$C$5:$E$34,3,FALSE)</f>
        <v>2</v>
      </c>
      <c r="M335" s="1" t="str">
        <f>VLOOKUP($F335,Mastertable_FT!$C$5:$F$34,4,FALSE)</f>
        <v>MI</v>
      </c>
    </row>
    <row r="336" spans="1:13" x14ac:dyDescent="0.3">
      <c r="A336" s="1">
        <f>[1]Gesamt!A336</f>
        <v>2</v>
      </c>
      <c r="B336" s="1">
        <f>[1]Gesamt!B336</f>
        <v>4</v>
      </c>
      <c r="C336" s="1">
        <f>[1]Gesamt!C336</f>
        <v>4</v>
      </c>
      <c r="D336" s="1" t="str">
        <f>[1]Gesamt!D336</f>
        <v>DO2007</v>
      </c>
      <c r="E336" s="1">
        <f>[1]Gesamt!E336</f>
        <v>11</v>
      </c>
      <c r="F336" s="1" t="str">
        <f>[1]Gesamt!F336</f>
        <v>Cephalobidae</v>
      </c>
      <c r="G336" s="1" t="str">
        <f>[1]Gesamt!G336</f>
        <v>juvenile</v>
      </c>
      <c r="H336" s="1" t="str">
        <f>[1]Gesamt!H336</f>
        <v>bacterivore</v>
      </c>
      <c r="I336" s="1">
        <f>[1]Gesamt!I336</f>
        <v>0</v>
      </c>
      <c r="J336" s="1">
        <f>[1]Gesamt!J336</f>
        <v>0</v>
      </c>
      <c r="K336" s="1">
        <f>VLOOKUP($F336,Mastertable_FT!$C$5:$D$34,2,FALSE)</f>
        <v>3</v>
      </c>
      <c r="L336" s="1">
        <f>VLOOKUP($F336,Mastertable_FT!$C$5:$E$34,3,FALSE)</f>
        <v>2</v>
      </c>
      <c r="M336" s="1" t="str">
        <f>VLOOKUP($F336,Mastertable_FT!$C$5:$F$34,4,FALSE)</f>
        <v>MI</v>
      </c>
    </row>
    <row r="337" spans="1:13" x14ac:dyDescent="0.3">
      <c r="A337" s="1">
        <f>[1]Gesamt!A337</f>
        <v>3</v>
      </c>
      <c r="B337" s="1">
        <f>[1]Gesamt!B337</f>
        <v>4</v>
      </c>
      <c r="C337" s="1">
        <f>[1]Gesamt!C337</f>
        <v>4</v>
      </c>
      <c r="D337" s="1" t="str">
        <f>[1]Gesamt!D337</f>
        <v>DO2007</v>
      </c>
      <c r="E337" s="1">
        <f>[1]Gesamt!E337</f>
        <v>11</v>
      </c>
      <c r="F337" s="1" t="str">
        <f>[1]Gesamt!F337</f>
        <v>#</v>
      </c>
      <c r="G337" s="1" t="str">
        <f>[1]Gesamt!G337</f>
        <v>#</v>
      </c>
      <c r="H337" s="1" t="str">
        <f>[1]Gesamt!H337</f>
        <v>#</v>
      </c>
      <c r="I337" s="1">
        <f>[1]Gesamt!I337</f>
        <v>0</v>
      </c>
      <c r="J337" s="1">
        <f>[1]Gesamt!J337</f>
        <v>0</v>
      </c>
      <c r="K337" s="1" t="e">
        <f>VLOOKUP($F337,Mastertable_FT!$C$5:$D$34,2,FALSE)</f>
        <v>#N/A</v>
      </c>
      <c r="L337" s="1" t="e">
        <f>VLOOKUP($F337,Mastertable_FT!$C$5:$E$34,3,FALSE)</f>
        <v>#N/A</v>
      </c>
      <c r="M337" s="1" t="e">
        <f>VLOOKUP($F337,Mastertable_FT!$C$5:$F$34,4,FALSE)</f>
        <v>#N/A</v>
      </c>
    </row>
    <row r="338" spans="1:13" x14ac:dyDescent="0.3">
      <c r="A338" s="1">
        <f>[1]Gesamt!A338</f>
        <v>4</v>
      </c>
      <c r="B338" s="1">
        <f>[1]Gesamt!B338</f>
        <v>4</v>
      </c>
      <c r="C338" s="1">
        <f>[1]Gesamt!C338</f>
        <v>4</v>
      </c>
      <c r="D338" s="1" t="str">
        <f>[1]Gesamt!D338</f>
        <v>DO2007</v>
      </c>
      <c r="E338" s="1">
        <f>[1]Gesamt!E338</f>
        <v>11</v>
      </c>
      <c r="F338" s="1" t="str">
        <f>[1]Gesamt!F338</f>
        <v>Aphelenchidae</v>
      </c>
      <c r="G338" s="1" t="str">
        <f>[1]Gesamt!G338</f>
        <v>juvenile</v>
      </c>
      <c r="H338" s="1" t="str">
        <f>[1]Gesamt!H338</f>
        <v>fungivore</v>
      </c>
      <c r="I338" s="1">
        <f>[1]Gesamt!I338</f>
        <v>0</v>
      </c>
      <c r="J338" s="1">
        <f>[1]Gesamt!J338</f>
        <v>0</v>
      </c>
      <c r="K338" s="1">
        <f>VLOOKUP($F338,Mastertable_FT!$C$5:$D$34,2,FALSE)</f>
        <v>2</v>
      </c>
      <c r="L338" s="1">
        <f>VLOOKUP($F338,Mastertable_FT!$C$5:$E$34,3,FALSE)</f>
        <v>2</v>
      </c>
      <c r="M338" s="1" t="str">
        <f>VLOOKUP($F338,Mastertable_FT!$C$5:$F$34,4,FALSE)</f>
        <v>MI</v>
      </c>
    </row>
    <row r="339" spans="1:13" x14ac:dyDescent="0.3">
      <c r="A339" s="1">
        <f>[1]Gesamt!A339</f>
        <v>5</v>
      </c>
      <c r="B339" s="1">
        <f>[1]Gesamt!B339</f>
        <v>4</v>
      </c>
      <c r="C339" s="1">
        <f>[1]Gesamt!C339</f>
        <v>4</v>
      </c>
      <c r="D339" s="1" t="str">
        <f>[1]Gesamt!D339</f>
        <v>DO2007</v>
      </c>
      <c r="E339" s="1">
        <f>[1]Gesamt!E339</f>
        <v>11</v>
      </c>
      <c r="F339" s="1" t="str">
        <f>[1]Gesamt!F339</f>
        <v>Tylenchidae</v>
      </c>
      <c r="G339" s="1" t="str">
        <f>[1]Gesamt!G339</f>
        <v>male</v>
      </c>
      <c r="H339" s="1" t="str">
        <f>[1]Gesamt!H339</f>
        <v>herbivore</v>
      </c>
      <c r="I339" s="1">
        <f>[1]Gesamt!I339</f>
        <v>0</v>
      </c>
      <c r="J339" s="1">
        <f>[1]Gesamt!J339</f>
        <v>0</v>
      </c>
      <c r="K339" s="1" t="str">
        <f>VLOOKUP($F339,Mastertable_FT!$C$5:$D$34,2,FALSE)</f>
        <v>1e</v>
      </c>
      <c r="L339" s="1">
        <f>VLOOKUP($F339,Mastertable_FT!$C$5:$E$34,3,FALSE)</f>
        <v>2</v>
      </c>
      <c r="M339" s="1" t="str">
        <f>VLOOKUP($F339,Mastertable_FT!$C$5:$F$34,4,FALSE)</f>
        <v>PPI</v>
      </c>
    </row>
    <row r="340" spans="1:13" x14ac:dyDescent="0.3">
      <c r="A340" s="1">
        <f>[1]Gesamt!A340</f>
        <v>6</v>
      </c>
      <c r="B340" s="1">
        <f>[1]Gesamt!B340</f>
        <v>4</v>
      </c>
      <c r="C340" s="1">
        <f>[1]Gesamt!C340</f>
        <v>4</v>
      </c>
      <c r="D340" s="1" t="str">
        <f>[1]Gesamt!D340</f>
        <v>DO2007</v>
      </c>
      <c r="E340" s="1">
        <f>[1]Gesamt!E340</f>
        <v>11</v>
      </c>
      <c r="F340" s="1" t="str">
        <f>[1]Gesamt!F340</f>
        <v>Tylenchidae</v>
      </c>
      <c r="G340" s="1" t="str">
        <f>[1]Gesamt!G340</f>
        <v>female</v>
      </c>
      <c r="H340" s="1" t="str">
        <f>[1]Gesamt!H340</f>
        <v>herbivore</v>
      </c>
      <c r="I340" s="1">
        <f>[1]Gesamt!I340</f>
        <v>0</v>
      </c>
      <c r="J340" s="1">
        <f>[1]Gesamt!J340</f>
        <v>0</v>
      </c>
      <c r="K340" s="1" t="str">
        <f>VLOOKUP($F340,Mastertable_FT!$C$5:$D$34,2,FALSE)</f>
        <v>1e</v>
      </c>
      <c r="L340" s="1">
        <f>VLOOKUP($F340,Mastertable_FT!$C$5:$E$34,3,FALSE)</f>
        <v>2</v>
      </c>
      <c r="M340" s="1" t="str">
        <f>VLOOKUP($F340,Mastertable_FT!$C$5:$F$34,4,FALSE)</f>
        <v>PPI</v>
      </c>
    </row>
    <row r="341" spans="1:13" x14ac:dyDescent="0.3">
      <c r="A341" s="1">
        <f>[1]Gesamt!A341</f>
        <v>7</v>
      </c>
      <c r="B341" s="1">
        <f>[1]Gesamt!B341</f>
        <v>4</v>
      </c>
      <c r="C341" s="1">
        <f>[1]Gesamt!C341</f>
        <v>4</v>
      </c>
      <c r="D341" s="1" t="str">
        <f>[1]Gesamt!D341</f>
        <v>DO2007</v>
      </c>
      <c r="E341" s="1">
        <f>[1]Gesamt!E341</f>
        <v>11</v>
      </c>
      <c r="F341" s="1" t="str">
        <f>[1]Gesamt!F341</f>
        <v>Cephalobidae</v>
      </c>
      <c r="G341" s="1" t="str">
        <f>[1]Gesamt!G341</f>
        <v>female</v>
      </c>
      <c r="H341" s="1" t="str">
        <f>[1]Gesamt!H341</f>
        <v>bacterivore</v>
      </c>
      <c r="I341" s="1">
        <f>[1]Gesamt!I341</f>
        <v>0</v>
      </c>
      <c r="J341" s="1">
        <f>[1]Gesamt!J341</f>
        <v>0</v>
      </c>
      <c r="K341" s="1">
        <f>VLOOKUP($F341,Mastertable_FT!$C$5:$D$34,2,FALSE)</f>
        <v>3</v>
      </c>
      <c r="L341" s="1">
        <f>VLOOKUP($F341,Mastertable_FT!$C$5:$E$34,3,FALSE)</f>
        <v>2</v>
      </c>
      <c r="M341" s="1" t="str">
        <f>VLOOKUP($F341,Mastertable_FT!$C$5:$F$34,4,FALSE)</f>
        <v>MI</v>
      </c>
    </row>
    <row r="342" spans="1:13" x14ac:dyDescent="0.3">
      <c r="A342" s="1">
        <f>[1]Gesamt!A342</f>
        <v>8</v>
      </c>
      <c r="B342" s="1">
        <f>[1]Gesamt!B342</f>
        <v>4</v>
      </c>
      <c r="C342" s="1">
        <f>[1]Gesamt!C342</f>
        <v>4</v>
      </c>
      <c r="D342" s="1" t="str">
        <f>[1]Gesamt!D342</f>
        <v>DO2007</v>
      </c>
      <c r="E342" s="1">
        <f>[1]Gesamt!E342</f>
        <v>11</v>
      </c>
      <c r="F342" s="1" t="str">
        <f>[1]Gesamt!F342</f>
        <v>Plectidae</v>
      </c>
      <c r="G342" s="1" t="str">
        <f>[1]Gesamt!G342</f>
        <v>male</v>
      </c>
      <c r="H342" s="1" t="str">
        <f>[1]Gesamt!H342</f>
        <v>bacterivore</v>
      </c>
      <c r="I342" s="1">
        <f>[1]Gesamt!I342</f>
        <v>0</v>
      </c>
      <c r="J342" s="1">
        <f>[1]Gesamt!J342</f>
        <v>0</v>
      </c>
      <c r="K342" s="1">
        <f>VLOOKUP($F342,Mastertable_FT!$C$5:$D$34,2,FALSE)</f>
        <v>3</v>
      </c>
      <c r="L342" s="1">
        <f>VLOOKUP($F342,Mastertable_FT!$C$5:$E$34,3,FALSE)</f>
        <v>2</v>
      </c>
      <c r="M342" s="1" t="str">
        <f>VLOOKUP($F342,Mastertable_FT!$C$5:$F$34,4,FALSE)</f>
        <v>MI</v>
      </c>
    </row>
    <row r="343" spans="1:13" x14ac:dyDescent="0.3">
      <c r="A343" s="1">
        <f>[1]Gesamt!A343</f>
        <v>9</v>
      </c>
      <c r="B343" s="1">
        <f>[1]Gesamt!B343</f>
        <v>4</v>
      </c>
      <c r="C343" s="1">
        <f>[1]Gesamt!C343</f>
        <v>4</v>
      </c>
      <c r="D343" s="1" t="str">
        <f>[1]Gesamt!D343</f>
        <v>DO2007</v>
      </c>
      <c r="E343" s="1">
        <f>[1]Gesamt!E343</f>
        <v>11</v>
      </c>
      <c r="F343" s="1" t="str">
        <f>[1]Gesamt!F343</f>
        <v>Tylenchidae</v>
      </c>
      <c r="G343" s="1" t="str">
        <f>[1]Gesamt!G343</f>
        <v>female</v>
      </c>
      <c r="H343" s="1" t="str">
        <f>[1]Gesamt!H343</f>
        <v>herbivore</v>
      </c>
      <c r="I343" s="1">
        <f>[1]Gesamt!I343</f>
        <v>0</v>
      </c>
      <c r="J343" s="1">
        <f>[1]Gesamt!J343</f>
        <v>0</v>
      </c>
      <c r="K343" s="1" t="str">
        <f>VLOOKUP($F343,Mastertable_FT!$C$5:$D$34,2,FALSE)</f>
        <v>1e</v>
      </c>
      <c r="L343" s="1">
        <f>VLOOKUP($F343,Mastertable_FT!$C$5:$E$34,3,FALSE)</f>
        <v>2</v>
      </c>
      <c r="M343" s="1" t="str">
        <f>VLOOKUP($F343,Mastertable_FT!$C$5:$F$34,4,FALSE)</f>
        <v>PPI</v>
      </c>
    </row>
    <row r="344" spans="1:13" x14ac:dyDescent="0.3">
      <c r="A344" s="1">
        <f>[1]Gesamt!A344</f>
        <v>10</v>
      </c>
      <c r="B344" s="1">
        <f>[1]Gesamt!B344</f>
        <v>4</v>
      </c>
      <c r="C344" s="1">
        <f>[1]Gesamt!C344</f>
        <v>4</v>
      </c>
      <c r="D344" s="1" t="str">
        <f>[1]Gesamt!D344</f>
        <v>DO2007</v>
      </c>
      <c r="E344" s="1">
        <f>[1]Gesamt!E344</f>
        <v>11</v>
      </c>
      <c r="F344" s="1" t="str">
        <f>[1]Gesamt!F344</f>
        <v>Cephalobidae</v>
      </c>
      <c r="G344" s="1" t="str">
        <f>[1]Gesamt!G344</f>
        <v>juvenile</v>
      </c>
      <c r="H344" s="1" t="str">
        <f>[1]Gesamt!H344</f>
        <v>bacterivore</v>
      </c>
      <c r="I344" s="1">
        <f>[1]Gesamt!I344</f>
        <v>0</v>
      </c>
      <c r="J344" s="1">
        <f>[1]Gesamt!J344</f>
        <v>0</v>
      </c>
      <c r="K344" s="1">
        <f>VLOOKUP($F344,Mastertable_FT!$C$5:$D$34,2,FALSE)</f>
        <v>3</v>
      </c>
      <c r="L344" s="1">
        <f>VLOOKUP($F344,Mastertable_FT!$C$5:$E$34,3,FALSE)</f>
        <v>2</v>
      </c>
      <c r="M344" s="1" t="str">
        <f>VLOOKUP($F344,Mastertable_FT!$C$5:$F$34,4,FALSE)</f>
        <v>MI</v>
      </c>
    </row>
    <row r="345" spans="1:13" x14ac:dyDescent="0.3">
      <c r="A345" s="1">
        <f>[1]Gesamt!A345</f>
        <v>11</v>
      </c>
      <c r="B345" s="1">
        <f>[1]Gesamt!B345</f>
        <v>4</v>
      </c>
      <c r="C345" s="1">
        <f>[1]Gesamt!C345</f>
        <v>4</v>
      </c>
      <c r="D345" s="1" t="str">
        <f>[1]Gesamt!D345</f>
        <v>DO2007</v>
      </c>
      <c r="E345" s="1">
        <f>[1]Gesamt!E345</f>
        <v>11</v>
      </c>
      <c r="F345" s="1" t="str">
        <f>[1]Gesamt!F345</f>
        <v>Tylenchidae</v>
      </c>
      <c r="G345" s="1" t="str">
        <f>[1]Gesamt!G345</f>
        <v>female</v>
      </c>
      <c r="H345" s="1" t="str">
        <f>[1]Gesamt!H345</f>
        <v>herbivore</v>
      </c>
      <c r="I345" s="1">
        <f>[1]Gesamt!I345</f>
        <v>0</v>
      </c>
      <c r="J345" s="1">
        <f>[1]Gesamt!J345</f>
        <v>0</v>
      </c>
      <c r="K345" s="1" t="str">
        <f>VLOOKUP($F345,Mastertable_FT!$C$5:$D$34,2,FALSE)</f>
        <v>1e</v>
      </c>
      <c r="L345" s="1">
        <f>VLOOKUP($F345,Mastertable_FT!$C$5:$E$34,3,FALSE)</f>
        <v>2</v>
      </c>
      <c r="M345" s="1" t="str">
        <f>VLOOKUP($F345,Mastertable_FT!$C$5:$F$34,4,FALSE)</f>
        <v>PPI</v>
      </c>
    </row>
    <row r="346" spans="1:13" x14ac:dyDescent="0.3">
      <c r="A346" s="1">
        <f>[1]Gesamt!A346</f>
        <v>12</v>
      </c>
      <c r="B346" s="1">
        <f>[1]Gesamt!B346</f>
        <v>4</v>
      </c>
      <c r="C346" s="1">
        <f>[1]Gesamt!C346</f>
        <v>4</v>
      </c>
      <c r="D346" s="1" t="str">
        <f>[1]Gesamt!D346</f>
        <v>DO2007</v>
      </c>
      <c r="E346" s="1">
        <f>[1]Gesamt!E346</f>
        <v>11</v>
      </c>
      <c r="F346" s="1" t="str">
        <f>[1]Gesamt!F346</f>
        <v>Tylenchidae</v>
      </c>
      <c r="G346" s="1" t="str">
        <f>[1]Gesamt!G346</f>
        <v>female</v>
      </c>
      <c r="H346" s="1" t="str">
        <f>[1]Gesamt!H346</f>
        <v>herbivore</v>
      </c>
      <c r="I346" s="1">
        <f>[1]Gesamt!I346</f>
        <v>0</v>
      </c>
      <c r="J346" s="1">
        <f>[1]Gesamt!J346</f>
        <v>0</v>
      </c>
      <c r="K346" s="1" t="str">
        <f>VLOOKUP($F346,Mastertable_FT!$C$5:$D$34,2,FALSE)</f>
        <v>1e</v>
      </c>
      <c r="L346" s="1">
        <f>VLOOKUP($F346,Mastertable_FT!$C$5:$E$34,3,FALSE)</f>
        <v>2</v>
      </c>
      <c r="M346" s="1" t="str">
        <f>VLOOKUP($F346,Mastertable_FT!$C$5:$F$34,4,FALSE)</f>
        <v>PPI</v>
      </c>
    </row>
    <row r="347" spans="1:13" x14ac:dyDescent="0.3">
      <c r="A347" s="1">
        <f>[1]Gesamt!A347</f>
        <v>13</v>
      </c>
      <c r="B347" s="1">
        <f>[1]Gesamt!B347</f>
        <v>4</v>
      </c>
      <c r="C347" s="1">
        <f>[1]Gesamt!C347</f>
        <v>4</v>
      </c>
      <c r="D347" s="1" t="str">
        <f>[1]Gesamt!D347</f>
        <v>DO2007</v>
      </c>
      <c r="E347" s="1">
        <f>[1]Gesamt!E347</f>
        <v>11</v>
      </c>
      <c r="F347" s="1" t="str">
        <f>[1]Gesamt!F347</f>
        <v>Tylenchidae</v>
      </c>
      <c r="G347" s="1" t="str">
        <f>[1]Gesamt!G347</f>
        <v>female</v>
      </c>
      <c r="H347" s="1" t="str">
        <f>[1]Gesamt!H347</f>
        <v>herbivore</v>
      </c>
      <c r="I347" s="1">
        <f>[1]Gesamt!I347</f>
        <v>0</v>
      </c>
      <c r="J347" s="1">
        <f>[1]Gesamt!J347</f>
        <v>0</v>
      </c>
      <c r="K347" s="1" t="str">
        <f>VLOOKUP($F347,Mastertable_FT!$C$5:$D$34,2,FALSE)</f>
        <v>1e</v>
      </c>
      <c r="L347" s="1">
        <f>VLOOKUP($F347,Mastertable_FT!$C$5:$E$34,3,FALSE)</f>
        <v>2</v>
      </c>
      <c r="M347" s="1" t="str">
        <f>VLOOKUP($F347,Mastertable_FT!$C$5:$F$34,4,FALSE)</f>
        <v>PPI</v>
      </c>
    </row>
    <row r="348" spans="1:13" x14ac:dyDescent="0.3">
      <c r="A348" s="1">
        <f>[1]Gesamt!A348</f>
        <v>14</v>
      </c>
      <c r="B348" s="1">
        <f>[1]Gesamt!B348</f>
        <v>4</v>
      </c>
      <c r="C348" s="1">
        <f>[1]Gesamt!C348</f>
        <v>4</v>
      </c>
      <c r="D348" s="1" t="str">
        <f>[1]Gesamt!D348</f>
        <v>DO2007</v>
      </c>
      <c r="E348" s="1">
        <f>[1]Gesamt!E348</f>
        <v>11</v>
      </c>
      <c r="F348" s="1" t="str">
        <f>[1]Gesamt!F348</f>
        <v>Cephalobidae</v>
      </c>
      <c r="G348" s="1" t="str">
        <f>[1]Gesamt!G348</f>
        <v>juvenile</v>
      </c>
      <c r="H348" s="1" t="str">
        <f>[1]Gesamt!H348</f>
        <v>bacterivore</v>
      </c>
      <c r="I348" s="1">
        <f>[1]Gesamt!I348</f>
        <v>0</v>
      </c>
      <c r="J348" s="1">
        <f>[1]Gesamt!J348</f>
        <v>0</v>
      </c>
      <c r="K348" s="1">
        <f>VLOOKUP($F348,Mastertable_FT!$C$5:$D$34,2,FALSE)</f>
        <v>3</v>
      </c>
      <c r="L348" s="1">
        <f>VLOOKUP($F348,Mastertable_FT!$C$5:$E$34,3,FALSE)</f>
        <v>2</v>
      </c>
      <c r="M348" s="1" t="str">
        <f>VLOOKUP($F348,Mastertable_FT!$C$5:$F$34,4,FALSE)</f>
        <v>MI</v>
      </c>
    </row>
    <row r="349" spans="1:13" x14ac:dyDescent="0.3">
      <c r="A349" s="1">
        <f>[1]Gesamt!A349</f>
        <v>15</v>
      </c>
      <c r="B349" s="1">
        <f>[1]Gesamt!B349</f>
        <v>4</v>
      </c>
      <c r="C349" s="1">
        <f>[1]Gesamt!C349</f>
        <v>4</v>
      </c>
      <c r="D349" s="1" t="str">
        <f>[1]Gesamt!D349</f>
        <v>DO2007</v>
      </c>
      <c r="E349" s="1">
        <f>[1]Gesamt!E349</f>
        <v>11</v>
      </c>
      <c r="F349" s="1" t="str">
        <f>[1]Gesamt!F349</f>
        <v>Cephalobidae</v>
      </c>
      <c r="G349" s="1" t="str">
        <f>[1]Gesamt!G349</f>
        <v>juvenile</v>
      </c>
      <c r="H349" s="1" t="str">
        <f>[1]Gesamt!H349</f>
        <v>bacterivore</v>
      </c>
      <c r="I349" s="1">
        <f>[1]Gesamt!I349</f>
        <v>0</v>
      </c>
      <c r="J349" s="1">
        <f>[1]Gesamt!J349</f>
        <v>0</v>
      </c>
      <c r="K349" s="1">
        <f>VLOOKUP($F349,Mastertable_FT!$C$5:$D$34,2,FALSE)</f>
        <v>3</v>
      </c>
      <c r="L349" s="1">
        <f>VLOOKUP($F349,Mastertable_FT!$C$5:$E$34,3,FALSE)</f>
        <v>2</v>
      </c>
      <c r="M349" s="1" t="str">
        <f>VLOOKUP($F349,Mastertable_FT!$C$5:$F$34,4,FALSE)</f>
        <v>MI</v>
      </c>
    </row>
    <row r="350" spans="1:13" x14ac:dyDescent="0.3">
      <c r="A350" s="1">
        <f>[1]Gesamt!A350</f>
        <v>16</v>
      </c>
      <c r="B350" s="1">
        <f>[1]Gesamt!B350</f>
        <v>4</v>
      </c>
      <c r="C350" s="1">
        <f>[1]Gesamt!C350</f>
        <v>4</v>
      </c>
      <c r="D350" s="1" t="str">
        <f>[1]Gesamt!D350</f>
        <v>DO2007</v>
      </c>
      <c r="E350" s="1">
        <f>[1]Gesamt!E350</f>
        <v>11</v>
      </c>
      <c r="F350" s="1" t="str">
        <f>[1]Gesamt!F350</f>
        <v>Dolichodoridae</v>
      </c>
      <c r="G350" s="1" t="str">
        <f>[1]Gesamt!G350</f>
        <v>juvenile</v>
      </c>
      <c r="H350" s="1" t="str">
        <f>[1]Gesamt!H350</f>
        <v>herbivore</v>
      </c>
      <c r="I350" s="1">
        <f>[1]Gesamt!I350</f>
        <v>0</v>
      </c>
      <c r="J350" s="1">
        <f>[1]Gesamt!J350</f>
        <v>0</v>
      </c>
      <c r="K350" s="1" t="str">
        <f>VLOOKUP($F350,Mastertable_FT!$C$5:$D$34,2,FALSE)</f>
        <v>1d</v>
      </c>
      <c r="L350" s="1">
        <f>VLOOKUP($F350,Mastertable_FT!$C$5:$E$34,3,FALSE)</f>
        <v>3</v>
      </c>
      <c r="M350" s="1" t="str">
        <f>VLOOKUP($F350,Mastertable_FT!$C$5:$F$34,4,FALSE)</f>
        <v>PPI</v>
      </c>
    </row>
    <row r="351" spans="1:13" x14ac:dyDescent="0.3">
      <c r="A351" s="1">
        <f>[1]Gesamt!A351</f>
        <v>17</v>
      </c>
      <c r="B351" s="1">
        <f>[1]Gesamt!B351</f>
        <v>4</v>
      </c>
      <c r="C351" s="1">
        <f>[1]Gesamt!C351</f>
        <v>4</v>
      </c>
      <c r="D351" s="1" t="str">
        <f>[1]Gesamt!D351</f>
        <v>DO2007</v>
      </c>
      <c r="E351" s="1">
        <f>[1]Gesamt!E351</f>
        <v>11</v>
      </c>
      <c r="F351" s="1" t="str">
        <f>[1]Gesamt!F351</f>
        <v>Cephalobidae</v>
      </c>
      <c r="G351" s="1" t="str">
        <f>[1]Gesamt!G351</f>
        <v>juvenile</v>
      </c>
      <c r="H351" s="1" t="str">
        <f>[1]Gesamt!H351</f>
        <v>bacterivore</v>
      </c>
      <c r="I351" s="1">
        <f>[1]Gesamt!I351</f>
        <v>0</v>
      </c>
      <c r="J351" s="1">
        <f>[1]Gesamt!J351</f>
        <v>0</v>
      </c>
      <c r="K351" s="1">
        <f>VLOOKUP($F351,Mastertable_FT!$C$5:$D$34,2,FALSE)</f>
        <v>3</v>
      </c>
      <c r="L351" s="1">
        <f>VLOOKUP($F351,Mastertable_FT!$C$5:$E$34,3,FALSE)</f>
        <v>2</v>
      </c>
      <c r="M351" s="1" t="str">
        <f>VLOOKUP($F351,Mastertable_FT!$C$5:$F$34,4,FALSE)</f>
        <v>MI</v>
      </c>
    </row>
    <row r="352" spans="1:13" x14ac:dyDescent="0.3">
      <c r="A352" s="1">
        <f>[1]Gesamt!A352</f>
        <v>18</v>
      </c>
      <c r="B352" s="1">
        <f>[1]Gesamt!B352</f>
        <v>4</v>
      </c>
      <c r="C352" s="1">
        <f>[1]Gesamt!C352</f>
        <v>4</v>
      </c>
      <c r="D352" s="1" t="str">
        <f>[1]Gesamt!D352</f>
        <v>DO2007</v>
      </c>
      <c r="E352" s="1">
        <f>[1]Gesamt!E352</f>
        <v>11</v>
      </c>
      <c r="F352" s="1" t="str">
        <f>[1]Gesamt!F352</f>
        <v>Cephalobidae</v>
      </c>
      <c r="G352" s="1" t="str">
        <f>[1]Gesamt!G352</f>
        <v>juvenile</v>
      </c>
      <c r="H352" s="1" t="str">
        <f>[1]Gesamt!H352</f>
        <v>bacterivore</v>
      </c>
      <c r="I352" s="1">
        <f>[1]Gesamt!I352</f>
        <v>0</v>
      </c>
      <c r="J352" s="1">
        <f>[1]Gesamt!J352</f>
        <v>0</v>
      </c>
      <c r="K352" s="1">
        <f>VLOOKUP($F352,Mastertable_FT!$C$5:$D$34,2,FALSE)</f>
        <v>3</v>
      </c>
      <c r="L352" s="1">
        <f>VLOOKUP($F352,Mastertable_FT!$C$5:$E$34,3,FALSE)</f>
        <v>2</v>
      </c>
      <c r="M352" s="1" t="str">
        <f>VLOOKUP($F352,Mastertable_FT!$C$5:$F$34,4,FALSE)</f>
        <v>MI</v>
      </c>
    </row>
    <row r="353" spans="1:13" x14ac:dyDescent="0.3">
      <c r="A353" s="1">
        <f>[1]Gesamt!A353</f>
        <v>19</v>
      </c>
      <c r="B353" s="1">
        <f>[1]Gesamt!B353</f>
        <v>4</v>
      </c>
      <c r="C353" s="1">
        <f>[1]Gesamt!C353</f>
        <v>4</v>
      </c>
      <c r="D353" s="1" t="str">
        <f>[1]Gesamt!D353</f>
        <v>DO2007</v>
      </c>
      <c r="E353" s="1">
        <f>[1]Gesamt!E353</f>
        <v>11</v>
      </c>
      <c r="F353" s="1" t="str">
        <f>[1]Gesamt!F353</f>
        <v>Rhabditidae</v>
      </c>
      <c r="G353" s="1" t="str">
        <f>[1]Gesamt!G353</f>
        <v>female</v>
      </c>
      <c r="H353" s="1" t="str">
        <f>[1]Gesamt!H353</f>
        <v>bacterivore</v>
      </c>
      <c r="I353" s="1">
        <f>[1]Gesamt!I353</f>
        <v>0</v>
      </c>
      <c r="J353" s="1">
        <f>[1]Gesamt!J353</f>
        <v>0</v>
      </c>
      <c r="K353" s="1">
        <f>VLOOKUP($F353,Mastertable_FT!$C$5:$D$34,2,FALSE)</f>
        <v>3</v>
      </c>
      <c r="L353" s="1">
        <f>VLOOKUP($F353,Mastertable_FT!$C$5:$E$34,3,FALSE)</f>
        <v>1</v>
      </c>
      <c r="M353" s="1" t="str">
        <f>VLOOKUP($F353,Mastertable_FT!$C$5:$F$34,4,FALSE)</f>
        <v>MI</v>
      </c>
    </row>
    <row r="354" spans="1:13" x14ac:dyDescent="0.3">
      <c r="A354" s="1">
        <f>[1]Gesamt!A354</f>
        <v>20</v>
      </c>
      <c r="B354" s="1">
        <f>[1]Gesamt!B354</f>
        <v>4</v>
      </c>
      <c r="C354" s="1">
        <f>[1]Gesamt!C354</f>
        <v>4</v>
      </c>
      <c r="D354" s="1" t="str">
        <f>[1]Gesamt!D354</f>
        <v>DO2007</v>
      </c>
      <c r="E354" s="1">
        <f>[1]Gesamt!E354</f>
        <v>11</v>
      </c>
      <c r="F354" s="1" t="str">
        <f>[1]Gesamt!F354</f>
        <v>Cephalobidae</v>
      </c>
      <c r="G354" s="1" t="str">
        <f>[1]Gesamt!G354</f>
        <v>female</v>
      </c>
      <c r="H354" s="1" t="str">
        <f>[1]Gesamt!H354</f>
        <v>bacterivore</v>
      </c>
      <c r="I354" s="1">
        <f>[1]Gesamt!I354</f>
        <v>0</v>
      </c>
      <c r="J354" s="1">
        <f>[1]Gesamt!J354</f>
        <v>0</v>
      </c>
      <c r="K354" s="1">
        <f>VLOOKUP($F354,Mastertable_FT!$C$5:$D$34,2,FALSE)</f>
        <v>3</v>
      </c>
      <c r="L354" s="1">
        <f>VLOOKUP($F354,Mastertable_FT!$C$5:$E$34,3,FALSE)</f>
        <v>2</v>
      </c>
      <c r="M354" s="1" t="str">
        <f>VLOOKUP($F354,Mastertable_FT!$C$5:$F$34,4,FALSE)</f>
        <v>MI</v>
      </c>
    </row>
    <row r="355" spans="1:13" x14ac:dyDescent="0.3">
      <c r="A355" s="1">
        <f>[1]Gesamt!A355</f>
        <v>21</v>
      </c>
      <c r="B355" s="1">
        <f>[1]Gesamt!B355</f>
        <v>4</v>
      </c>
      <c r="C355" s="1">
        <f>[1]Gesamt!C355</f>
        <v>4</v>
      </c>
      <c r="D355" s="1" t="str">
        <f>[1]Gesamt!D355</f>
        <v>DO2007</v>
      </c>
      <c r="E355" s="1">
        <f>[1]Gesamt!E355</f>
        <v>11</v>
      </c>
      <c r="F355" s="1" t="str">
        <f>[1]Gesamt!F355</f>
        <v>Tylenchidae</v>
      </c>
      <c r="G355" s="1" t="str">
        <f>[1]Gesamt!G355</f>
        <v>juvenile</v>
      </c>
      <c r="H355" s="1" t="str">
        <f>[1]Gesamt!H355</f>
        <v>herbivore</v>
      </c>
      <c r="I355" s="1">
        <f>[1]Gesamt!I355</f>
        <v>0</v>
      </c>
      <c r="J355" s="1">
        <f>[1]Gesamt!J355</f>
        <v>0</v>
      </c>
      <c r="K355" s="1" t="str">
        <f>VLOOKUP($F355,Mastertable_FT!$C$5:$D$34,2,FALSE)</f>
        <v>1e</v>
      </c>
      <c r="L355" s="1">
        <f>VLOOKUP($F355,Mastertable_FT!$C$5:$E$34,3,FALSE)</f>
        <v>2</v>
      </c>
      <c r="M355" s="1" t="str">
        <f>VLOOKUP($F355,Mastertable_FT!$C$5:$F$34,4,FALSE)</f>
        <v>PPI</v>
      </c>
    </row>
    <row r="356" spans="1:13" x14ac:dyDescent="0.3">
      <c r="A356" s="1">
        <f>[1]Gesamt!A356</f>
        <v>22</v>
      </c>
      <c r="B356" s="1">
        <f>[1]Gesamt!B356</f>
        <v>4</v>
      </c>
      <c r="C356" s="1">
        <f>[1]Gesamt!C356</f>
        <v>4</v>
      </c>
      <c r="D356" s="1" t="str">
        <f>[1]Gesamt!D356</f>
        <v>DO2007</v>
      </c>
      <c r="E356" s="1">
        <f>[1]Gesamt!E356</f>
        <v>11</v>
      </c>
      <c r="F356" s="1" t="str">
        <f>[1]Gesamt!F356</f>
        <v>Aphelenchidae</v>
      </c>
      <c r="G356" s="1" t="str">
        <f>[1]Gesamt!G356</f>
        <v>juvenile</v>
      </c>
      <c r="H356" s="1" t="str">
        <f>[1]Gesamt!H356</f>
        <v>fungivore</v>
      </c>
      <c r="I356" s="1">
        <f>[1]Gesamt!I356</f>
        <v>0</v>
      </c>
      <c r="J356" s="1">
        <f>[1]Gesamt!J356</f>
        <v>0</v>
      </c>
      <c r="K356" s="1">
        <f>VLOOKUP($F356,Mastertable_FT!$C$5:$D$34,2,FALSE)</f>
        <v>2</v>
      </c>
      <c r="L356" s="1">
        <f>VLOOKUP($F356,Mastertable_FT!$C$5:$E$34,3,FALSE)</f>
        <v>2</v>
      </c>
      <c r="M356" s="1" t="str">
        <f>VLOOKUP($F356,Mastertable_FT!$C$5:$F$34,4,FALSE)</f>
        <v>MI</v>
      </c>
    </row>
    <row r="357" spans="1:13" x14ac:dyDescent="0.3">
      <c r="A357" s="1">
        <f>[1]Gesamt!A357</f>
        <v>23</v>
      </c>
      <c r="B357" s="1">
        <f>[1]Gesamt!B357</f>
        <v>4</v>
      </c>
      <c r="C357" s="1">
        <f>[1]Gesamt!C357</f>
        <v>4</v>
      </c>
      <c r="D357" s="1" t="str">
        <f>[1]Gesamt!D357</f>
        <v>DO2007</v>
      </c>
      <c r="E357" s="1">
        <f>[1]Gesamt!E357</f>
        <v>11</v>
      </c>
      <c r="F357" s="1" t="str">
        <f>[1]Gesamt!F357</f>
        <v>Tylenchidae</v>
      </c>
      <c r="G357" s="1" t="str">
        <f>[1]Gesamt!G357</f>
        <v>female</v>
      </c>
      <c r="H357" s="1" t="str">
        <f>[1]Gesamt!H357</f>
        <v>herbivore</v>
      </c>
      <c r="I357" s="1">
        <f>[1]Gesamt!I357</f>
        <v>0</v>
      </c>
      <c r="J357" s="1">
        <f>[1]Gesamt!J357</f>
        <v>0</v>
      </c>
      <c r="K357" s="1" t="str">
        <f>VLOOKUP($F357,Mastertable_FT!$C$5:$D$34,2,FALSE)</f>
        <v>1e</v>
      </c>
      <c r="L357" s="1">
        <f>VLOOKUP($F357,Mastertable_FT!$C$5:$E$34,3,FALSE)</f>
        <v>2</v>
      </c>
      <c r="M357" s="1" t="str">
        <f>VLOOKUP($F357,Mastertable_FT!$C$5:$F$34,4,FALSE)</f>
        <v>PPI</v>
      </c>
    </row>
    <row r="358" spans="1:13" x14ac:dyDescent="0.3">
      <c r="A358" s="1">
        <f>[1]Gesamt!A358</f>
        <v>24</v>
      </c>
      <c r="B358" s="1">
        <f>[1]Gesamt!B358</f>
        <v>4</v>
      </c>
      <c r="C358" s="1">
        <f>[1]Gesamt!C358</f>
        <v>4</v>
      </c>
      <c r="D358" s="1" t="str">
        <f>[1]Gesamt!D358</f>
        <v>DO2007</v>
      </c>
      <c r="E358" s="1">
        <f>[1]Gesamt!E358</f>
        <v>11</v>
      </c>
      <c r="F358" s="1" t="str">
        <f>[1]Gesamt!F358</f>
        <v>Tylenchidae</v>
      </c>
      <c r="G358" s="1" t="str">
        <f>[1]Gesamt!G358</f>
        <v>female</v>
      </c>
      <c r="H358" s="1" t="str">
        <f>[1]Gesamt!H358</f>
        <v>herbivore</v>
      </c>
      <c r="I358" s="1">
        <f>[1]Gesamt!I358</f>
        <v>0</v>
      </c>
      <c r="J358" s="1">
        <f>[1]Gesamt!J358</f>
        <v>0</v>
      </c>
      <c r="K358" s="1" t="str">
        <f>VLOOKUP($F358,Mastertable_FT!$C$5:$D$34,2,FALSE)</f>
        <v>1e</v>
      </c>
      <c r="L358" s="1">
        <f>VLOOKUP($F358,Mastertable_FT!$C$5:$E$34,3,FALSE)</f>
        <v>2</v>
      </c>
      <c r="M358" s="1" t="str">
        <f>VLOOKUP($F358,Mastertable_FT!$C$5:$F$34,4,FALSE)</f>
        <v>PPI</v>
      </c>
    </row>
    <row r="359" spans="1:13" x14ac:dyDescent="0.3">
      <c r="A359" s="1">
        <f>[1]Gesamt!A359</f>
        <v>25</v>
      </c>
      <c r="B359" s="1">
        <f>[1]Gesamt!B359</f>
        <v>4</v>
      </c>
      <c r="C359" s="1">
        <f>[1]Gesamt!C359</f>
        <v>4</v>
      </c>
      <c r="D359" s="1" t="str">
        <f>[1]Gesamt!D359</f>
        <v>DO2007</v>
      </c>
      <c r="E359" s="1">
        <f>[1]Gesamt!E359</f>
        <v>11</v>
      </c>
      <c r="F359" s="1" t="str">
        <f>[1]Gesamt!F359</f>
        <v>Cephalobidae</v>
      </c>
      <c r="G359" s="1" t="str">
        <f>[1]Gesamt!G359</f>
        <v>female</v>
      </c>
      <c r="H359" s="1" t="str">
        <f>[1]Gesamt!H359</f>
        <v>bacterivore</v>
      </c>
      <c r="I359" s="1">
        <f>[1]Gesamt!I359</f>
        <v>0</v>
      </c>
      <c r="J359" s="1">
        <f>[1]Gesamt!J359</f>
        <v>0</v>
      </c>
      <c r="K359" s="1">
        <f>VLOOKUP($F359,Mastertable_FT!$C$5:$D$34,2,FALSE)</f>
        <v>3</v>
      </c>
      <c r="L359" s="1">
        <f>VLOOKUP($F359,Mastertable_FT!$C$5:$E$34,3,FALSE)</f>
        <v>2</v>
      </c>
      <c r="M359" s="1" t="str">
        <f>VLOOKUP($F359,Mastertable_FT!$C$5:$F$34,4,FALSE)</f>
        <v>MI</v>
      </c>
    </row>
    <row r="360" spans="1:13" x14ac:dyDescent="0.3">
      <c r="A360" s="1">
        <f>[1]Gesamt!A360</f>
        <v>26</v>
      </c>
      <c r="B360" s="1">
        <f>[1]Gesamt!B360</f>
        <v>4</v>
      </c>
      <c r="C360" s="1">
        <f>[1]Gesamt!C360</f>
        <v>4</v>
      </c>
      <c r="D360" s="1" t="str">
        <f>[1]Gesamt!D360</f>
        <v>DO2007</v>
      </c>
      <c r="E360" s="1">
        <f>[1]Gesamt!E360</f>
        <v>11</v>
      </c>
      <c r="F360" s="1" t="str">
        <f>[1]Gesamt!F360</f>
        <v>Tylenchidae</v>
      </c>
      <c r="G360" s="1" t="str">
        <f>[1]Gesamt!G360</f>
        <v>female</v>
      </c>
      <c r="H360" s="1" t="str">
        <f>[1]Gesamt!H360</f>
        <v>herbivore</v>
      </c>
      <c r="I360" s="1">
        <f>[1]Gesamt!I360</f>
        <v>0</v>
      </c>
      <c r="J360" s="1">
        <f>[1]Gesamt!J360</f>
        <v>0</v>
      </c>
      <c r="K360" s="1" t="str">
        <f>VLOOKUP($F360,Mastertable_FT!$C$5:$D$34,2,FALSE)</f>
        <v>1e</v>
      </c>
      <c r="L360" s="1">
        <f>VLOOKUP($F360,Mastertable_FT!$C$5:$E$34,3,FALSE)</f>
        <v>2</v>
      </c>
      <c r="M360" s="1" t="str">
        <f>VLOOKUP($F360,Mastertable_FT!$C$5:$F$34,4,FALSE)</f>
        <v>PPI</v>
      </c>
    </row>
    <row r="361" spans="1:13" x14ac:dyDescent="0.3">
      <c r="A361" s="1">
        <f>[1]Gesamt!A361</f>
        <v>27</v>
      </c>
      <c r="B361" s="1">
        <f>[1]Gesamt!B361</f>
        <v>4</v>
      </c>
      <c r="C361" s="1">
        <f>[1]Gesamt!C361</f>
        <v>4</v>
      </c>
      <c r="D361" s="1" t="str">
        <f>[1]Gesamt!D361</f>
        <v>DO2007</v>
      </c>
      <c r="E361" s="1">
        <f>[1]Gesamt!E361</f>
        <v>11</v>
      </c>
      <c r="F361" s="1" t="str">
        <f>[1]Gesamt!F361</f>
        <v>Rhabditidae</v>
      </c>
      <c r="G361" s="1" t="str">
        <f>[1]Gesamt!G361</f>
        <v>female</v>
      </c>
      <c r="H361" s="1" t="str">
        <f>[1]Gesamt!H361</f>
        <v>bacterivore</v>
      </c>
      <c r="I361" s="1">
        <f>[1]Gesamt!I361</f>
        <v>0</v>
      </c>
      <c r="J361" s="1">
        <f>[1]Gesamt!J361</f>
        <v>0</v>
      </c>
      <c r="K361" s="1">
        <f>VLOOKUP($F361,Mastertable_FT!$C$5:$D$34,2,FALSE)</f>
        <v>3</v>
      </c>
      <c r="L361" s="1">
        <f>VLOOKUP($F361,Mastertable_FT!$C$5:$E$34,3,FALSE)</f>
        <v>1</v>
      </c>
      <c r="M361" s="1" t="str">
        <f>VLOOKUP($F361,Mastertable_FT!$C$5:$F$34,4,FALSE)</f>
        <v>MI</v>
      </c>
    </row>
    <row r="362" spans="1:13" x14ac:dyDescent="0.3">
      <c r="A362" s="1">
        <f>[1]Gesamt!A362</f>
        <v>28</v>
      </c>
      <c r="B362" s="1">
        <f>[1]Gesamt!B362</f>
        <v>4</v>
      </c>
      <c r="C362" s="1">
        <f>[1]Gesamt!C362</f>
        <v>4</v>
      </c>
      <c r="D362" s="1" t="str">
        <f>[1]Gesamt!D362</f>
        <v>DO2007</v>
      </c>
      <c r="E362" s="1">
        <f>[1]Gesamt!E362</f>
        <v>11</v>
      </c>
      <c r="F362" s="1" t="str">
        <f>[1]Gesamt!F362</f>
        <v>Aphelenchidae</v>
      </c>
      <c r="G362" s="1" t="str">
        <f>[1]Gesamt!G362</f>
        <v>female</v>
      </c>
      <c r="H362" s="1" t="str">
        <f>[1]Gesamt!H362</f>
        <v>fungivore</v>
      </c>
      <c r="I362" s="1">
        <f>[1]Gesamt!I362</f>
        <v>0</v>
      </c>
      <c r="J362" s="1">
        <f>[1]Gesamt!J362</f>
        <v>0</v>
      </c>
      <c r="K362" s="1">
        <f>VLOOKUP($F362,Mastertable_FT!$C$5:$D$34,2,FALSE)</f>
        <v>2</v>
      </c>
      <c r="L362" s="1">
        <f>VLOOKUP($F362,Mastertable_FT!$C$5:$E$34,3,FALSE)</f>
        <v>2</v>
      </c>
      <c r="M362" s="1" t="str">
        <f>VLOOKUP($F362,Mastertable_FT!$C$5:$F$34,4,FALSE)</f>
        <v>MI</v>
      </c>
    </row>
    <row r="363" spans="1:13" x14ac:dyDescent="0.3">
      <c r="A363" s="1">
        <f>[1]Gesamt!A363</f>
        <v>29</v>
      </c>
      <c r="B363" s="1">
        <f>[1]Gesamt!B363</f>
        <v>4</v>
      </c>
      <c r="C363" s="1">
        <f>[1]Gesamt!C363</f>
        <v>4</v>
      </c>
      <c r="D363" s="1" t="str">
        <f>[1]Gesamt!D363</f>
        <v>DO2007</v>
      </c>
      <c r="E363" s="1">
        <f>[1]Gesamt!E363</f>
        <v>11</v>
      </c>
      <c r="F363" s="1" t="str">
        <f>[1]Gesamt!F363</f>
        <v>Qudsianematidae</v>
      </c>
      <c r="G363" s="1" t="str">
        <f>[1]Gesamt!G363</f>
        <v>male</v>
      </c>
      <c r="H363" s="1" t="str">
        <f>[1]Gesamt!H363</f>
        <v>omnivore</v>
      </c>
      <c r="I363" s="1">
        <f>[1]Gesamt!I363</f>
        <v>0</v>
      </c>
      <c r="J363" s="1">
        <f>[1]Gesamt!J363</f>
        <v>0</v>
      </c>
      <c r="K363" s="1">
        <f>VLOOKUP($F363,Mastertable_FT!$C$5:$D$34,2,FALSE)</f>
        <v>8</v>
      </c>
      <c r="L363" s="1">
        <f>VLOOKUP($F363,Mastertable_FT!$C$5:$E$34,3,FALSE)</f>
        <v>4</v>
      </c>
      <c r="M363" s="1" t="str">
        <f>VLOOKUP($F363,Mastertable_FT!$C$5:$F$34,4,FALSE)</f>
        <v>MI</v>
      </c>
    </row>
    <row r="364" spans="1:13" x14ac:dyDescent="0.3">
      <c r="A364" s="1">
        <f>[1]Gesamt!A364</f>
        <v>30</v>
      </c>
      <c r="B364" s="1">
        <f>[1]Gesamt!B364</f>
        <v>4</v>
      </c>
      <c r="C364" s="1">
        <f>[1]Gesamt!C364</f>
        <v>4</v>
      </c>
      <c r="D364" s="1" t="str">
        <f>[1]Gesamt!D364</f>
        <v>DO2007</v>
      </c>
      <c r="E364" s="1">
        <f>[1]Gesamt!E364</f>
        <v>11</v>
      </c>
      <c r="F364" s="1" t="str">
        <f>[1]Gesamt!F364</f>
        <v>Cephalobidae</v>
      </c>
      <c r="G364" s="1" t="str">
        <f>[1]Gesamt!G364</f>
        <v>juvenile</v>
      </c>
      <c r="H364" s="1" t="str">
        <f>[1]Gesamt!H364</f>
        <v>bacterivore</v>
      </c>
      <c r="I364" s="1">
        <f>[1]Gesamt!I364</f>
        <v>0</v>
      </c>
      <c r="J364" s="1">
        <f>[1]Gesamt!J364</f>
        <v>0</v>
      </c>
      <c r="K364" s="1">
        <f>VLOOKUP($F364,Mastertable_FT!$C$5:$D$34,2,FALSE)</f>
        <v>3</v>
      </c>
      <c r="L364" s="1">
        <f>VLOOKUP($F364,Mastertable_FT!$C$5:$E$34,3,FALSE)</f>
        <v>2</v>
      </c>
      <c r="M364" s="1" t="str">
        <f>VLOOKUP($F364,Mastertable_FT!$C$5:$F$34,4,FALSE)</f>
        <v>MI</v>
      </c>
    </row>
    <row r="365" spans="1:13" x14ac:dyDescent="0.3">
      <c r="A365" s="1">
        <f>[1]Gesamt!A365</f>
        <v>31</v>
      </c>
      <c r="B365" s="1">
        <f>[1]Gesamt!B365</f>
        <v>4</v>
      </c>
      <c r="C365" s="1">
        <f>[1]Gesamt!C365</f>
        <v>4</v>
      </c>
      <c r="D365" s="1" t="str">
        <f>[1]Gesamt!D365</f>
        <v>DO2007</v>
      </c>
      <c r="E365" s="1">
        <f>[1]Gesamt!E365</f>
        <v>11</v>
      </c>
      <c r="F365" s="1" t="str">
        <f>[1]Gesamt!F365</f>
        <v>Aphelenchoididae</v>
      </c>
      <c r="G365" s="1" t="str">
        <f>[1]Gesamt!G365</f>
        <v>female</v>
      </c>
      <c r="H365" s="1" t="str">
        <f>[1]Gesamt!H365</f>
        <v>fungivore</v>
      </c>
      <c r="I365" s="1">
        <f>[1]Gesamt!I365</f>
        <v>0</v>
      </c>
      <c r="J365" s="1">
        <f>[1]Gesamt!J365</f>
        <v>0</v>
      </c>
      <c r="K365" s="1">
        <f>VLOOKUP($F365,Mastertable_FT!$C$5:$D$34,2,FALSE)</f>
        <v>2</v>
      </c>
      <c r="L365" s="1">
        <f>VLOOKUP($F365,Mastertable_FT!$C$5:$E$34,3,FALSE)</f>
        <v>2</v>
      </c>
      <c r="M365" s="1" t="str">
        <f>VLOOKUP($F365,Mastertable_FT!$C$5:$F$34,4,FALSE)</f>
        <v>MI</v>
      </c>
    </row>
    <row r="366" spans="1:13" x14ac:dyDescent="0.3">
      <c r="A366" s="1">
        <f>[1]Gesamt!A366</f>
        <v>32</v>
      </c>
      <c r="B366" s="1">
        <f>[1]Gesamt!B366</f>
        <v>4</v>
      </c>
      <c r="C366" s="1">
        <f>[1]Gesamt!C366</f>
        <v>4</v>
      </c>
      <c r="D366" s="1" t="str">
        <f>[1]Gesamt!D366</f>
        <v>DO2007</v>
      </c>
      <c r="E366" s="1">
        <f>[1]Gesamt!E366</f>
        <v>11</v>
      </c>
      <c r="F366" s="1" t="str">
        <f>[1]Gesamt!F366</f>
        <v>Rhabditidae</v>
      </c>
      <c r="G366" s="1" t="str">
        <f>[1]Gesamt!G366</f>
        <v>female</v>
      </c>
      <c r="H366" s="1" t="str">
        <f>[1]Gesamt!H366</f>
        <v>bacterivore</v>
      </c>
      <c r="I366" s="1">
        <f>[1]Gesamt!I366</f>
        <v>0</v>
      </c>
      <c r="J366" s="1">
        <f>[1]Gesamt!J366</f>
        <v>0</v>
      </c>
      <c r="K366" s="1">
        <f>VLOOKUP($F366,Mastertable_FT!$C$5:$D$34,2,FALSE)</f>
        <v>3</v>
      </c>
      <c r="L366" s="1">
        <f>VLOOKUP($F366,Mastertable_FT!$C$5:$E$34,3,FALSE)</f>
        <v>1</v>
      </c>
      <c r="M366" s="1" t="str">
        <f>VLOOKUP($F366,Mastertable_FT!$C$5:$F$34,4,FALSE)</f>
        <v>MI</v>
      </c>
    </row>
    <row r="367" spans="1:13" x14ac:dyDescent="0.3">
      <c r="A367" s="1">
        <f>[1]Gesamt!A367</f>
        <v>33</v>
      </c>
      <c r="B367" s="1">
        <f>[1]Gesamt!B367</f>
        <v>4</v>
      </c>
      <c r="C367" s="1">
        <f>[1]Gesamt!C367</f>
        <v>4</v>
      </c>
      <c r="D367" s="1" t="str">
        <f>[1]Gesamt!D367</f>
        <v>DO2007</v>
      </c>
      <c r="E367" s="1">
        <f>[1]Gesamt!E367</f>
        <v>11</v>
      </c>
      <c r="F367" s="1" t="str">
        <f>[1]Gesamt!F367</f>
        <v>Dolichodoridae</v>
      </c>
      <c r="G367" s="1" t="str">
        <f>[1]Gesamt!G367</f>
        <v>male</v>
      </c>
      <c r="H367" s="1" t="str">
        <f>[1]Gesamt!H367</f>
        <v>herbivore</v>
      </c>
      <c r="I367" s="1">
        <f>[1]Gesamt!I367</f>
        <v>0</v>
      </c>
      <c r="J367" s="1">
        <f>[1]Gesamt!J367</f>
        <v>0</v>
      </c>
      <c r="K367" s="1" t="str">
        <f>VLOOKUP($F367,Mastertable_FT!$C$5:$D$34,2,FALSE)</f>
        <v>1d</v>
      </c>
      <c r="L367" s="1">
        <f>VLOOKUP($F367,Mastertable_FT!$C$5:$E$34,3,FALSE)</f>
        <v>3</v>
      </c>
      <c r="M367" s="1" t="str">
        <f>VLOOKUP($F367,Mastertable_FT!$C$5:$F$34,4,FALSE)</f>
        <v>PPI</v>
      </c>
    </row>
    <row r="368" spans="1:13" x14ac:dyDescent="0.3">
      <c r="A368" s="1">
        <f>[1]Gesamt!A368</f>
        <v>34</v>
      </c>
      <c r="B368" s="1">
        <f>[1]Gesamt!B368</f>
        <v>4</v>
      </c>
      <c r="C368" s="1">
        <f>[1]Gesamt!C368</f>
        <v>4</v>
      </c>
      <c r="D368" s="1" t="str">
        <f>[1]Gesamt!D368</f>
        <v>DO2007</v>
      </c>
      <c r="E368" s="1">
        <f>[1]Gesamt!E368</f>
        <v>11</v>
      </c>
      <c r="F368" s="1" t="str">
        <f>[1]Gesamt!F368</f>
        <v>Cephalobidae</v>
      </c>
      <c r="G368" s="1" t="str">
        <f>[1]Gesamt!G368</f>
        <v>male</v>
      </c>
      <c r="H368" s="1" t="str">
        <f>[1]Gesamt!H368</f>
        <v>bacterivore</v>
      </c>
      <c r="I368" s="1">
        <f>[1]Gesamt!I368</f>
        <v>0</v>
      </c>
      <c r="J368" s="1">
        <f>[1]Gesamt!J368</f>
        <v>0</v>
      </c>
      <c r="K368" s="1">
        <f>VLOOKUP($F368,Mastertable_FT!$C$5:$D$34,2,FALSE)</f>
        <v>3</v>
      </c>
      <c r="L368" s="1">
        <f>VLOOKUP($F368,Mastertable_FT!$C$5:$E$34,3,FALSE)</f>
        <v>2</v>
      </c>
      <c r="M368" s="1" t="str">
        <f>VLOOKUP($F368,Mastertable_FT!$C$5:$F$34,4,FALSE)</f>
        <v>MI</v>
      </c>
    </row>
    <row r="369" spans="1:13" x14ac:dyDescent="0.3">
      <c r="A369" s="1">
        <f>[1]Gesamt!A369</f>
        <v>35</v>
      </c>
      <c r="B369" s="1">
        <f>[1]Gesamt!B369</f>
        <v>4</v>
      </c>
      <c r="C369" s="1">
        <f>[1]Gesamt!C369</f>
        <v>4</v>
      </c>
      <c r="D369" s="1" t="str">
        <f>[1]Gesamt!D369</f>
        <v>DO2007</v>
      </c>
      <c r="E369" s="1">
        <f>[1]Gesamt!E369</f>
        <v>11</v>
      </c>
      <c r="F369" s="1" t="str">
        <f>[1]Gesamt!F369</f>
        <v>Tylenchidae</v>
      </c>
      <c r="G369" s="1" t="str">
        <f>[1]Gesamt!G369</f>
        <v>female</v>
      </c>
      <c r="H369" s="1" t="str">
        <f>[1]Gesamt!H369</f>
        <v>herbivore</v>
      </c>
      <c r="I369" s="1">
        <f>[1]Gesamt!I369</f>
        <v>0</v>
      </c>
      <c r="J369" s="1">
        <f>[1]Gesamt!J369</f>
        <v>0</v>
      </c>
      <c r="K369" s="1" t="str">
        <f>VLOOKUP($F369,Mastertable_FT!$C$5:$D$34,2,FALSE)</f>
        <v>1e</v>
      </c>
      <c r="L369" s="1">
        <f>VLOOKUP($F369,Mastertable_FT!$C$5:$E$34,3,FALSE)</f>
        <v>2</v>
      </c>
      <c r="M369" s="1" t="str">
        <f>VLOOKUP($F369,Mastertable_FT!$C$5:$F$34,4,FALSE)</f>
        <v>PPI</v>
      </c>
    </row>
    <row r="370" spans="1:13" x14ac:dyDescent="0.3">
      <c r="A370" s="1">
        <f>[1]Gesamt!A370</f>
        <v>36</v>
      </c>
      <c r="B370" s="1">
        <f>[1]Gesamt!B370</f>
        <v>4</v>
      </c>
      <c r="C370" s="1">
        <f>[1]Gesamt!C370</f>
        <v>4</v>
      </c>
      <c r="D370" s="1" t="str">
        <f>[1]Gesamt!D370</f>
        <v>DO2007</v>
      </c>
      <c r="E370" s="1">
        <f>[1]Gesamt!E370</f>
        <v>11</v>
      </c>
      <c r="F370" s="1" t="str">
        <f>[1]Gesamt!F370</f>
        <v>Tylenchidae</v>
      </c>
      <c r="G370" s="1" t="str">
        <f>[1]Gesamt!G370</f>
        <v>female</v>
      </c>
      <c r="H370" s="1" t="str">
        <f>[1]Gesamt!H370</f>
        <v>herbivore</v>
      </c>
      <c r="I370" s="1">
        <f>[1]Gesamt!I370</f>
        <v>0</v>
      </c>
      <c r="J370" s="1">
        <f>[1]Gesamt!J370</f>
        <v>0</v>
      </c>
      <c r="K370" s="1" t="str">
        <f>VLOOKUP($F370,Mastertable_FT!$C$5:$D$34,2,FALSE)</f>
        <v>1e</v>
      </c>
      <c r="L370" s="1">
        <f>VLOOKUP($F370,Mastertable_FT!$C$5:$E$34,3,FALSE)</f>
        <v>2</v>
      </c>
      <c r="M370" s="1" t="str">
        <f>VLOOKUP($F370,Mastertable_FT!$C$5:$F$34,4,FALSE)</f>
        <v>PPI</v>
      </c>
    </row>
    <row r="371" spans="1:13" x14ac:dyDescent="0.3">
      <c r="A371" s="1">
        <f>[1]Gesamt!A371</f>
        <v>37</v>
      </c>
      <c r="B371" s="1">
        <f>[1]Gesamt!B371</f>
        <v>4</v>
      </c>
      <c r="C371" s="1">
        <f>[1]Gesamt!C371</f>
        <v>4</v>
      </c>
      <c r="D371" s="1" t="str">
        <f>[1]Gesamt!D371</f>
        <v>DO2007</v>
      </c>
      <c r="E371" s="1">
        <f>[1]Gesamt!E371</f>
        <v>11</v>
      </c>
      <c r="F371" s="1" t="str">
        <f>[1]Gesamt!F371</f>
        <v>Cephalobidae</v>
      </c>
      <c r="G371" s="1" t="str">
        <f>[1]Gesamt!G371</f>
        <v>female</v>
      </c>
      <c r="H371" s="1" t="str">
        <f>[1]Gesamt!H371</f>
        <v>bacterivore</v>
      </c>
      <c r="I371" s="1">
        <f>[1]Gesamt!I371</f>
        <v>0</v>
      </c>
      <c r="J371" s="1">
        <f>[1]Gesamt!J371</f>
        <v>0</v>
      </c>
      <c r="K371" s="1">
        <f>VLOOKUP($F371,Mastertable_FT!$C$5:$D$34,2,FALSE)</f>
        <v>3</v>
      </c>
      <c r="L371" s="1">
        <f>VLOOKUP($F371,Mastertable_FT!$C$5:$E$34,3,FALSE)</f>
        <v>2</v>
      </c>
      <c r="M371" s="1" t="str">
        <f>VLOOKUP($F371,Mastertable_FT!$C$5:$F$34,4,FALSE)</f>
        <v>MI</v>
      </c>
    </row>
    <row r="372" spans="1:13" x14ac:dyDescent="0.3">
      <c r="A372" s="1">
        <f>[1]Gesamt!A372</f>
        <v>38</v>
      </c>
      <c r="B372" s="1">
        <f>[1]Gesamt!B372</f>
        <v>4</v>
      </c>
      <c r="C372" s="1">
        <f>[1]Gesamt!C372</f>
        <v>4</v>
      </c>
      <c r="D372" s="1" t="str">
        <f>[1]Gesamt!D372</f>
        <v>DO2007</v>
      </c>
      <c r="E372" s="1">
        <f>[1]Gesamt!E372</f>
        <v>11</v>
      </c>
      <c r="F372" s="1" t="str">
        <f>[1]Gesamt!F372</f>
        <v>unknown</v>
      </c>
      <c r="G372" s="1" t="str">
        <f>[1]Gesamt!G372</f>
        <v>unknown</v>
      </c>
      <c r="H372" s="1" t="str">
        <f>[1]Gesamt!H372</f>
        <v>unknown</v>
      </c>
      <c r="I372" s="1">
        <f>[1]Gesamt!I372</f>
        <v>0</v>
      </c>
      <c r="J372" s="1">
        <f>[1]Gesamt!J372</f>
        <v>0</v>
      </c>
      <c r="K372" s="1">
        <f>VLOOKUP($F372,Mastertable_FT!$C$5:$D$34,2,FALSE)</f>
        <v>0</v>
      </c>
      <c r="L372" s="1">
        <f>VLOOKUP($F372,Mastertable_FT!$C$5:$E$34,3,FALSE)</f>
        <v>0</v>
      </c>
      <c r="M372" s="1">
        <f>VLOOKUP($F372,Mastertable_FT!$C$5:$F$34,4,FALSE)</f>
        <v>0</v>
      </c>
    </row>
    <row r="373" spans="1:13" x14ac:dyDescent="0.3">
      <c r="A373" s="1">
        <f>[1]Gesamt!A373</f>
        <v>39</v>
      </c>
      <c r="B373" s="1">
        <f>[1]Gesamt!B373</f>
        <v>4</v>
      </c>
      <c r="C373" s="1">
        <f>[1]Gesamt!C373</f>
        <v>4</v>
      </c>
      <c r="D373" s="1" t="str">
        <f>[1]Gesamt!D373</f>
        <v>DO2007</v>
      </c>
      <c r="E373" s="1">
        <f>[1]Gesamt!E373</f>
        <v>11</v>
      </c>
      <c r="F373" s="1" t="str">
        <f>[1]Gesamt!F373</f>
        <v>Rhabditidae</v>
      </c>
      <c r="G373" s="1" t="str">
        <f>[1]Gesamt!G373</f>
        <v>juvenile</v>
      </c>
      <c r="H373" s="1" t="str">
        <f>[1]Gesamt!H373</f>
        <v>bacterivore</v>
      </c>
      <c r="I373" s="1">
        <f>[1]Gesamt!I373</f>
        <v>0</v>
      </c>
      <c r="J373" s="1">
        <f>[1]Gesamt!J373</f>
        <v>0</v>
      </c>
      <c r="K373" s="1">
        <f>VLOOKUP($F373,Mastertable_FT!$C$5:$D$34,2,FALSE)</f>
        <v>3</v>
      </c>
      <c r="L373" s="1">
        <f>VLOOKUP($F373,Mastertable_FT!$C$5:$E$34,3,FALSE)</f>
        <v>1</v>
      </c>
      <c r="M373" s="1" t="str">
        <f>VLOOKUP($F373,Mastertable_FT!$C$5:$F$34,4,FALSE)</f>
        <v>MI</v>
      </c>
    </row>
    <row r="374" spans="1:13" x14ac:dyDescent="0.3">
      <c r="A374" s="1">
        <f>[1]Gesamt!A374</f>
        <v>40</v>
      </c>
      <c r="B374" s="1">
        <f>[1]Gesamt!B374</f>
        <v>4</v>
      </c>
      <c r="C374" s="1">
        <f>[1]Gesamt!C374</f>
        <v>4</v>
      </c>
      <c r="D374" s="1" t="str">
        <f>[1]Gesamt!D374</f>
        <v>DO2007</v>
      </c>
      <c r="E374" s="1">
        <f>[1]Gesamt!E374</f>
        <v>11</v>
      </c>
      <c r="F374" s="1" t="str">
        <f>[1]Gesamt!F374</f>
        <v>Tylenchidae</v>
      </c>
      <c r="G374" s="1" t="str">
        <f>[1]Gesamt!G374</f>
        <v>female</v>
      </c>
      <c r="H374" s="1" t="str">
        <f>[1]Gesamt!H374</f>
        <v>herbivore</v>
      </c>
      <c r="I374" s="1">
        <f>[1]Gesamt!I374</f>
        <v>0</v>
      </c>
      <c r="J374" s="1">
        <f>[1]Gesamt!J374</f>
        <v>0</v>
      </c>
      <c r="K374" s="1" t="str">
        <f>VLOOKUP($F374,Mastertable_FT!$C$5:$D$34,2,FALSE)</f>
        <v>1e</v>
      </c>
      <c r="L374" s="1">
        <f>VLOOKUP($F374,Mastertable_FT!$C$5:$E$34,3,FALSE)</f>
        <v>2</v>
      </c>
      <c r="M374" s="1" t="str">
        <f>VLOOKUP($F374,Mastertable_FT!$C$5:$F$34,4,FALSE)</f>
        <v>PPI</v>
      </c>
    </row>
    <row r="375" spans="1:13" x14ac:dyDescent="0.3">
      <c r="A375" s="1">
        <f>[1]Gesamt!A375</f>
        <v>41</v>
      </c>
      <c r="B375" s="1">
        <f>[1]Gesamt!B375</f>
        <v>4</v>
      </c>
      <c r="C375" s="1">
        <f>[1]Gesamt!C375</f>
        <v>4</v>
      </c>
      <c r="D375" s="1" t="str">
        <f>[1]Gesamt!D375</f>
        <v>DO2007</v>
      </c>
      <c r="E375" s="1">
        <f>[1]Gesamt!E375</f>
        <v>11</v>
      </c>
      <c r="F375" s="1" t="str">
        <f>[1]Gesamt!F375</f>
        <v>Tylenchidae</v>
      </c>
      <c r="G375" s="1" t="str">
        <f>[1]Gesamt!G375</f>
        <v>male</v>
      </c>
      <c r="H375" s="1" t="str">
        <f>[1]Gesamt!H375</f>
        <v>herbivore</v>
      </c>
      <c r="I375" s="1">
        <f>[1]Gesamt!I375</f>
        <v>0</v>
      </c>
      <c r="J375" s="1">
        <f>[1]Gesamt!J375</f>
        <v>0</v>
      </c>
      <c r="K375" s="1" t="str">
        <f>VLOOKUP($F375,Mastertable_FT!$C$5:$D$34,2,FALSE)</f>
        <v>1e</v>
      </c>
      <c r="L375" s="1">
        <f>VLOOKUP($F375,Mastertable_FT!$C$5:$E$34,3,FALSE)</f>
        <v>2</v>
      </c>
      <c r="M375" s="1" t="str">
        <f>VLOOKUP($F375,Mastertable_FT!$C$5:$F$34,4,FALSE)</f>
        <v>PPI</v>
      </c>
    </row>
    <row r="376" spans="1:13" x14ac:dyDescent="0.3">
      <c r="A376" s="1">
        <f>[1]Gesamt!A376</f>
        <v>42</v>
      </c>
      <c r="B376" s="1">
        <f>[1]Gesamt!B376</f>
        <v>4</v>
      </c>
      <c r="C376" s="1">
        <f>[1]Gesamt!C376</f>
        <v>4</v>
      </c>
      <c r="D376" s="1" t="str">
        <f>[1]Gesamt!D376</f>
        <v>DO2007</v>
      </c>
      <c r="E376" s="1">
        <f>[1]Gesamt!E376</f>
        <v>11</v>
      </c>
      <c r="F376" s="1" t="str">
        <f>[1]Gesamt!F376</f>
        <v>Nygolaimidae</v>
      </c>
      <c r="G376" s="1" t="str">
        <f>[1]Gesamt!G376</f>
        <v>juvenile</v>
      </c>
      <c r="H376" s="1" t="str">
        <f>[1]Gesamt!H376</f>
        <v>carnivore</v>
      </c>
      <c r="I376" s="1">
        <f>[1]Gesamt!I376</f>
        <v>0</v>
      </c>
      <c r="J376" s="1">
        <f>[1]Gesamt!J376</f>
        <v>0</v>
      </c>
      <c r="K376" s="1" t="str">
        <f>VLOOKUP($F376,Mastertable_FT!$C$5:$D$34,2,FALSE)</f>
        <v>5b</v>
      </c>
      <c r="L376" s="1">
        <f>VLOOKUP($F376,Mastertable_FT!$C$5:$E$34,3,FALSE)</f>
        <v>5</v>
      </c>
      <c r="M376" s="1" t="str">
        <f>VLOOKUP($F376,Mastertable_FT!$C$5:$F$34,4,FALSE)</f>
        <v>MI</v>
      </c>
    </row>
    <row r="377" spans="1:13" x14ac:dyDescent="0.3">
      <c r="A377" s="1">
        <f>[1]Gesamt!A377</f>
        <v>43</v>
      </c>
      <c r="B377" s="1">
        <f>[1]Gesamt!B377</f>
        <v>4</v>
      </c>
      <c r="C377" s="1">
        <f>[1]Gesamt!C377</f>
        <v>4</v>
      </c>
      <c r="D377" s="1" t="str">
        <f>[1]Gesamt!D377</f>
        <v>DO2007</v>
      </c>
      <c r="E377" s="1">
        <f>[1]Gesamt!E377</f>
        <v>11</v>
      </c>
      <c r="F377" s="1" t="str">
        <f>[1]Gesamt!F377</f>
        <v>Tylenchidae</v>
      </c>
      <c r="G377" s="1" t="str">
        <f>[1]Gesamt!G377</f>
        <v>female</v>
      </c>
      <c r="H377" s="1" t="str">
        <f>[1]Gesamt!H377</f>
        <v>herbivore</v>
      </c>
      <c r="I377" s="1">
        <f>[1]Gesamt!I377</f>
        <v>0</v>
      </c>
      <c r="J377" s="1">
        <f>[1]Gesamt!J377</f>
        <v>0</v>
      </c>
      <c r="K377" s="1" t="str">
        <f>VLOOKUP($F377,Mastertable_FT!$C$5:$D$34,2,FALSE)</f>
        <v>1e</v>
      </c>
      <c r="L377" s="1">
        <f>VLOOKUP($F377,Mastertable_FT!$C$5:$E$34,3,FALSE)</f>
        <v>2</v>
      </c>
      <c r="M377" s="1" t="str">
        <f>VLOOKUP($F377,Mastertable_FT!$C$5:$F$34,4,FALSE)</f>
        <v>PPI</v>
      </c>
    </row>
    <row r="378" spans="1:13" x14ac:dyDescent="0.3">
      <c r="A378" s="1">
        <f>[1]Gesamt!A378</f>
        <v>44</v>
      </c>
      <c r="B378" s="1">
        <f>[1]Gesamt!B378</f>
        <v>4</v>
      </c>
      <c r="C378" s="1">
        <f>[1]Gesamt!C378</f>
        <v>4</v>
      </c>
      <c r="D378" s="1" t="str">
        <f>[1]Gesamt!D378</f>
        <v>DO2007</v>
      </c>
      <c r="E378" s="1">
        <f>[1]Gesamt!E378</f>
        <v>11</v>
      </c>
      <c r="F378" s="1" t="str">
        <f>[1]Gesamt!F378</f>
        <v>Cephalobidae</v>
      </c>
      <c r="G378" s="1" t="str">
        <f>[1]Gesamt!G378</f>
        <v>female</v>
      </c>
      <c r="H378" s="1" t="str">
        <f>[1]Gesamt!H378</f>
        <v>bacterivore</v>
      </c>
      <c r="I378" s="1">
        <f>[1]Gesamt!I378</f>
        <v>0</v>
      </c>
      <c r="J378" s="1">
        <f>[1]Gesamt!J378</f>
        <v>0</v>
      </c>
      <c r="K378" s="1">
        <f>VLOOKUP($F378,Mastertable_FT!$C$5:$D$34,2,FALSE)</f>
        <v>3</v>
      </c>
      <c r="L378" s="1">
        <f>VLOOKUP($F378,Mastertable_FT!$C$5:$E$34,3,FALSE)</f>
        <v>2</v>
      </c>
      <c r="M378" s="1" t="str">
        <f>VLOOKUP($F378,Mastertable_FT!$C$5:$F$34,4,FALSE)</f>
        <v>MI</v>
      </c>
    </row>
    <row r="379" spans="1:13" x14ac:dyDescent="0.3">
      <c r="A379" s="1">
        <f>[1]Gesamt!A379</f>
        <v>45</v>
      </c>
      <c r="B379" s="1">
        <f>[1]Gesamt!B379</f>
        <v>4</v>
      </c>
      <c r="C379" s="1">
        <f>[1]Gesamt!C379</f>
        <v>4</v>
      </c>
      <c r="D379" s="1" t="str">
        <f>[1]Gesamt!D379</f>
        <v>DO2007</v>
      </c>
      <c r="E379" s="1">
        <f>[1]Gesamt!E379</f>
        <v>11</v>
      </c>
      <c r="F379" s="1" t="str">
        <f>[1]Gesamt!F379</f>
        <v>Aphelenchoididae</v>
      </c>
      <c r="G379" s="1" t="str">
        <f>[1]Gesamt!G379</f>
        <v>female</v>
      </c>
      <c r="H379" s="1" t="str">
        <f>[1]Gesamt!H379</f>
        <v>fungivore</v>
      </c>
      <c r="I379" s="1">
        <f>[1]Gesamt!I379</f>
        <v>0</v>
      </c>
      <c r="J379" s="1">
        <f>[1]Gesamt!J379</f>
        <v>0</v>
      </c>
      <c r="K379" s="1">
        <f>VLOOKUP($F379,Mastertable_FT!$C$5:$D$34,2,FALSE)</f>
        <v>2</v>
      </c>
      <c r="L379" s="1">
        <f>VLOOKUP($F379,Mastertable_FT!$C$5:$E$34,3,FALSE)</f>
        <v>2</v>
      </c>
      <c r="M379" s="1" t="str">
        <f>VLOOKUP($F379,Mastertable_FT!$C$5:$F$34,4,FALSE)</f>
        <v>MI</v>
      </c>
    </row>
    <row r="380" spans="1:13" x14ac:dyDescent="0.3">
      <c r="A380" s="1">
        <f>[1]Gesamt!A380</f>
        <v>46</v>
      </c>
      <c r="B380" s="1">
        <f>[1]Gesamt!B380</f>
        <v>4</v>
      </c>
      <c r="C380" s="1">
        <f>[1]Gesamt!C380</f>
        <v>4</v>
      </c>
      <c r="D380" s="1" t="str">
        <f>[1]Gesamt!D380</f>
        <v>DO2007</v>
      </c>
      <c r="E380" s="1">
        <f>[1]Gesamt!E380</f>
        <v>11</v>
      </c>
      <c r="F380" s="1" t="str">
        <f>[1]Gesamt!F380</f>
        <v>Dolichodoridae</v>
      </c>
      <c r="G380" s="1" t="str">
        <f>[1]Gesamt!G380</f>
        <v>female</v>
      </c>
      <c r="H380" s="1" t="str">
        <f>[1]Gesamt!H380</f>
        <v>herbivore</v>
      </c>
      <c r="I380" s="1">
        <f>[1]Gesamt!I380</f>
        <v>0</v>
      </c>
      <c r="J380" s="1">
        <f>[1]Gesamt!J380</f>
        <v>0</v>
      </c>
      <c r="K380" s="1" t="str">
        <f>VLOOKUP($F380,Mastertable_FT!$C$5:$D$34,2,FALSE)</f>
        <v>1d</v>
      </c>
      <c r="L380" s="1">
        <f>VLOOKUP($F380,Mastertable_FT!$C$5:$E$34,3,FALSE)</f>
        <v>3</v>
      </c>
      <c r="M380" s="1" t="str">
        <f>VLOOKUP($F380,Mastertable_FT!$C$5:$F$34,4,FALSE)</f>
        <v>PPI</v>
      </c>
    </row>
    <row r="381" spans="1:13" x14ac:dyDescent="0.3">
      <c r="A381" s="1">
        <f>[1]Gesamt!A381</f>
        <v>47</v>
      </c>
      <c r="B381" s="1">
        <f>[1]Gesamt!B381</f>
        <v>4</v>
      </c>
      <c r="C381" s="1">
        <f>[1]Gesamt!C381</f>
        <v>4</v>
      </c>
      <c r="D381" s="1" t="str">
        <f>[1]Gesamt!D381</f>
        <v>DO2007</v>
      </c>
      <c r="E381" s="1">
        <f>[1]Gesamt!E381</f>
        <v>11</v>
      </c>
      <c r="F381" s="1" t="str">
        <f>[1]Gesamt!F381</f>
        <v>Tylenchidae</v>
      </c>
      <c r="G381" s="1" t="str">
        <f>[1]Gesamt!G381</f>
        <v>female</v>
      </c>
      <c r="H381" s="1" t="str">
        <f>[1]Gesamt!H381</f>
        <v>herbivore</v>
      </c>
      <c r="I381" s="1">
        <f>[1]Gesamt!I381</f>
        <v>0</v>
      </c>
      <c r="J381" s="1">
        <f>[1]Gesamt!J381</f>
        <v>0</v>
      </c>
      <c r="K381" s="1" t="str">
        <f>VLOOKUP($F381,Mastertable_FT!$C$5:$D$34,2,FALSE)</f>
        <v>1e</v>
      </c>
      <c r="L381" s="1">
        <f>VLOOKUP($F381,Mastertable_FT!$C$5:$E$34,3,FALSE)</f>
        <v>2</v>
      </c>
      <c r="M381" s="1" t="str">
        <f>VLOOKUP($F381,Mastertable_FT!$C$5:$F$34,4,FALSE)</f>
        <v>PPI</v>
      </c>
    </row>
    <row r="382" spans="1:13" x14ac:dyDescent="0.3">
      <c r="A382" s="1">
        <f>[1]Gesamt!A382</f>
        <v>48</v>
      </c>
      <c r="B382" s="1">
        <f>[1]Gesamt!B382</f>
        <v>4</v>
      </c>
      <c r="C382" s="1">
        <f>[1]Gesamt!C382</f>
        <v>4</v>
      </c>
      <c r="D382" s="1" t="str">
        <f>[1]Gesamt!D382</f>
        <v>DO2007</v>
      </c>
      <c r="E382" s="1">
        <f>[1]Gesamt!E382</f>
        <v>11</v>
      </c>
      <c r="F382" s="1" t="str">
        <f>[1]Gesamt!F382</f>
        <v>Tylenchidae</v>
      </c>
      <c r="G382" s="1" t="str">
        <f>[1]Gesamt!G382</f>
        <v>female</v>
      </c>
      <c r="H382" s="1" t="str">
        <f>[1]Gesamt!H382</f>
        <v>herbivore</v>
      </c>
      <c r="I382" s="1">
        <f>[1]Gesamt!I382</f>
        <v>0</v>
      </c>
      <c r="J382" s="1">
        <f>[1]Gesamt!J382</f>
        <v>0</v>
      </c>
      <c r="K382" s="1" t="str">
        <f>VLOOKUP($F382,Mastertable_FT!$C$5:$D$34,2,FALSE)</f>
        <v>1e</v>
      </c>
      <c r="L382" s="1">
        <f>VLOOKUP($F382,Mastertable_FT!$C$5:$E$34,3,FALSE)</f>
        <v>2</v>
      </c>
      <c r="M382" s="1" t="str">
        <f>VLOOKUP($F382,Mastertable_FT!$C$5:$F$34,4,FALSE)</f>
        <v>PPI</v>
      </c>
    </row>
    <row r="383" spans="1:13" x14ac:dyDescent="0.3">
      <c r="A383" s="1">
        <f>[1]Gesamt!A383</f>
        <v>49</v>
      </c>
      <c r="B383" s="1">
        <f>[1]Gesamt!B383</f>
        <v>4</v>
      </c>
      <c r="C383" s="1">
        <f>[1]Gesamt!C383</f>
        <v>4</v>
      </c>
      <c r="D383" s="1" t="str">
        <f>[1]Gesamt!D383</f>
        <v>DO2007</v>
      </c>
      <c r="E383" s="1">
        <f>[1]Gesamt!E383</f>
        <v>11</v>
      </c>
      <c r="F383" s="1" t="str">
        <f>[1]Gesamt!F383</f>
        <v>Cephalobidae</v>
      </c>
      <c r="G383" s="1" t="str">
        <f>[1]Gesamt!G383</f>
        <v>male</v>
      </c>
      <c r="H383" s="1" t="str">
        <f>[1]Gesamt!H383</f>
        <v>bacterivore</v>
      </c>
      <c r="I383" s="1">
        <f>[1]Gesamt!I383</f>
        <v>0</v>
      </c>
      <c r="J383" s="1">
        <f>[1]Gesamt!J383</f>
        <v>0</v>
      </c>
      <c r="K383" s="1">
        <f>VLOOKUP($F383,Mastertable_FT!$C$5:$D$34,2,FALSE)</f>
        <v>3</v>
      </c>
      <c r="L383" s="1">
        <f>VLOOKUP($F383,Mastertable_FT!$C$5:$E$34,3,FALSE)</f>
        <v>2</v>
      </c>
      <c r="M383" s="1" t="str">
        <f>VLOOKUP($F383,Mastertable_FT!$C$5:$F$34,4,FALSE)</f>
        <v>MI</v>
      </c>
    </row>
    <row r="384" spans="1:13" x14ac:dyDescent="0.3">
      <c r="A384" s="1">
        <f>[1]Gesamt!A384</f>
        <v>50</v>
      </c>
      <c r="B384" s="1">
        <f>[1]Gesamt!B384</f>
        <v>4</v>
      </c>
      <c r="C384" s="1">
        <f>[1]Gesamt!C384</f>
        <v>4</v>
      </c>
      <c r="D384" s="1" t="str">
        <f>[1]Gesamt!D384</f>
        <v>DO2007</v>
      </c>
      <c r="E384" s="1">
        <f>[1]Gesamt!E384</f>
        <v>11</v>
      </c>
      <c r="F384" s="1" t="str">
        <f>[1]Gesamt!F384</f>
        <v>Cephalobidae</v>
      </c>
      <c r="G384" s="1" t="str">
        <f>[1]Gesamt!G384</f>
        <v>juvenile</v>
      </c>
      <c r="H384" s="1" t="str">
        <f>[1]Gesamt!H384</f>
        <v>bacterivore</v>
      </c>
      <c r="I384" s="1">
        <f>[1]Gesamt!I384</f>
        <v>0</v>
      </c>
      <c r="J384" s="1">
        <f>[1]Gesamt!J384</f>
        <v>0</v>
      </c>
      <c r="K384" s="1">
        <f>VLOOKUP($F384,Mastertable_FT!$C$5:$D$34,2,FALSE)</f>
        <v>3</v>
      </c>
      <c r="L384" s="1">
        <f>VLOOKUP($F384,Mastertable_FT!$C$5:$E$34,3,FALSE)</f>
        <v>2</v>
      </c>
      <c r="M384" s="1" t="str">
        <f>VLOOKUP($F384,Mastertable_FT!$C$5:$F$34,4,FALSE)</f>
        <v>MI</v>
      </c>
    </row>
    <row r="385" spans="1:13" x14ac:dyDescent="0.3">
      <c r="A385" s="1">
        <f>[1]Gesamt!A385</f>
        <v>51</v>
      </c>
      <c r="B385" s="1">
        <f>[1]Gesamt!B385</f>
        <v>4</v>
      </c>
      <c r="C385" s="1">
        <f>[1]Gesamt!C385</f>
        <v>4</v>
      </c>
      <c r="D385" s="1" t="str">
        <f>[1]Gesamt!D385</f>
        <v>DO2007</v>
      </c>
      <c r="E385" s="1">
        <f>[1]Gesamt!E385</f>
        <v>11</v>
      </c>
      <c r="F385" s="1" t="str">
        <f>[1]Gesamt!F385</f>
        <v>Cephalobidae</v>
      </c>
      <c r="G385" s="1" t="str">
        <f>[1]Gesamt!G385</f>
        <v>female</v>
      </c>
      <c r="H385" s="1" t="str">
        <f>[1]Gesamt!H385</f>
        <v>bacterivore</v>
      </c>
      <c r="I385" s="1">
        <f>[1]Gesamt!I385</f>
        <v>0</v>
      </c>
      <c r="J385" s="1">
        <f>[1]Gesamt!J385</f>
        <v>0</v>
      </c>
      <c r="K385" s="1">
        <f>VLOOKUP($F385,Mastertable_FT!$C$5:$D$34,2,FALSE)</f>
        <v>3</v>
      </c>
      <c r="L385" s="1">
        <f>VLOOKUP($F385,Mastertable_FT!$C$5:$E$34,3,FALSE)</f>
        <v>2</v>
      </c>
      <c r="M385" s="1" t="str">
        <f>VLOOKUP($F385,Mastertable_FT!$C$5:$F$34,4,FALSE)</f>
        <v>MI</v>
      </c>
    </row>
    <row r="386" spans="1:13" x14ac:dyDescent="0.3">
      <c r="A386" s="1">
        <f>[1]Gesamt!A386</f>
        <v>52</v>
      </c>
      <c r="B386" s="1">
        <f>[1]Gesamt!B386</f>
        <v>4</v>
      </c>
      <c r="C386" s="1">
        <f>[1]Gesamt!C386</f>
        <v>4</v>
      </c>
      <c r="D386" s="1" t="str">
        <f>[1]Gesamt!D386</f>
        <v>DO2007</v>
      </c>
      <c r="E386" s="1">
        <f>[1]Gesamt!E386</f>
        <v>11</v>
      </c>
      <c r="F386" s="1" t="str">
        <f>[1]Gesamt!F386</f>
        <v>Panagrolaimidae</v>
      </c>
      <c r="G386" s="1" t="str">
        <f>[1]Gesamt!G386</f>
        <v>female</v>
      </c>
      <c r="H386" s="1" t="str">
        <f>[1]Gesamt!H386</f>
        <v>bacterivore</v>
      </c>
      <c r="I386" s="1">
        <f>[1]Gesamt!I386</f>
        <v>0</v>
      </c>
      <c r="J386" s="1">
        <f>[1]Gesamt!J386</f>
        <v>0</v>
      </c>
      <c r="K386" s="1">
        <f>VLOOKUP($F386,Mastertable_FT!$C$5:$D$34,2,FALSE)</f>
        <v>3</v>
      </c>
      <c r="L386" s="1">
        <f>VLOOKUP($F386,Mastertable_FT!$C$5:$E$34,3,FALSE)</f>
        <v>1</v>
      </c>
      <c r="M386" s="1" t="str">
        <f>VLOOKUP($F386,Mastertable_FT!$C$5:$F$34,4,FALSE)</f>
        <v>MI</v>
      </c>
    </row>
    <row r="387" spans="1:13" x14ac:dyDescent="0.3">
      <c r="A387" s="1">
        <f>[1]Gesamt!A387</f>
        <v>53</v>
      </c>
      <c r="B387" s="1">
        <f>[1]Gesamt!B387</f>
        <v>4</v>
      </c>
      <c r="C387" s="1">
        <f>[1]Gesamt!C387</f>
        <v>4</v>
      </c>
      <c r="D387" s="1" t="str">
        <f>[1]Gesamt!D387</f>
        <v>DO2007</v>
      </c>
      <c r="E387" s="1">
        <f>[1]Gesamt!E387</f>
        <v>11</v>
      </c>
      <c r="F387" s="1" t="str">
        <f>[1]Gesamt!F387</f>
        <v>Aphelenchoididae</v>
      </c>
      <c r="G387" s="1" t="str">
        <f>[1]Gesamt!G387</f>
        <v>female</v>
      </c>
      <c r="H387" s="1" t="str">
        <f>[1]Gesamt!H387</f>
        <v>fungivore</v>
      </c>
      <c r="I387" s="1">
        <f>[1]Gesamt!I387</f>
        <v>0</v>
      </c>
      <c r="J387" s="1">
        <f>[1]Gesamt!J387</f>
        <v>0</v>
      </c>
      <c r="K387" s="1">
        <f>VLOOKUP($F387,Mastertable_FT!$C$5:$D$34,2,FALSE)</f>
        <v>2</v>
      </c>
      <c r="L387" s="1">
        <f>VLOOKUP($F387,Mastertable_FT!$C$5:$E$34,3,FALSE)</f>
        <v>2</v>
      </c>
      <c r="M387" s="1" t="str">
        <f>VLOOKUP($F387,Mastertable_FT!$C$5:$F$34,4,FALSE)</f>
        <v>MI</v>
      </c>
    </row>
    <row r="388" spans="1:13" x14ac:dyDescent="0.3">
      <c r="A388" s="1">
        <f>[1]Gesamt!A388</f>
        <v>54</v>
      </c>
      <c r="B388" s="1">
        <f>[1]Gesamt!B388</f>
        <v>4</v>
      </c>
      <c r="C388" s="1">
        <f>[1]Gesamt!C388</f>
        <v>4</v>
      </c>
      <c r="D388" s="1" t="str">
        <f>[1]Gesamt!D388</f>
        <v>DO2007</v>
      </c>
      <c r="E388" s="1">
        <f>[1]Gesamt!E388</f>
        <v>11</v>
      </c>
      <c r="F388" s="1" t="str">
        <f>[1]Gesamt!F388</f>
        <v>Cephalobidae</v>
      </c>
      <c r="G388" s="1" t="str">
        <f>[1]Gesamt!G388</f>
        <v>female</v>
      </c>
      <c r="H388" s="1" t="str">
        <f>[1]Gesamt!H388</f>
        <v>bacterivore</v>
      </c>
      <c r="I388" s="1">
        <f>[1]Gesamt!I388</f>
        <v>0</v>
      </c>
      <c r="J388" s="1">
        <f>[1]Gesamt!J388</f>
        <v>0</v>
      </c>
      <c r="K388" s="1">
        <f>VLOOKUP($F388,Mastertable_FT!$C$5:$D$34,2,FALSE)</f>
        <v>3</v>
      </c>
      <c r="L388" s="1">
        <f>VLOOKUP($F388,Mastertable_FT!$C$5:$E$34,3,FALSE)</f>
        <v>2</v>
      </c>
      <c r="M388" s="1" t="str">
        <f>VLOOKUP($F388,Mastertable_FT!$C$5:$F$34,4,FALSE)</f>
        <v>MI</v>
      </c>
    </row>
    <row r="389" spans="1:13" x14ac:dyDescent="0.3">
      <c r="A389" s="1">
        <f>[1]Gesamt!A389</f>
        <v>55</v>
      </c>
      <c r="B389" s="1">
        <f>[1]Gesamt!B389</f>
        <v>4</v>
      </c>
      <c r="C389" s="1">
        <f>[1]Gesamt!C389</f>
        <v>4</v>
      </c>
      <c r="D389" s="1" t="str">
        <f>[1]Gesamt!D389</f>
        <v>DO2007</v>
      </c>
      <c r="E389" s="1">
        <f>[1]Gesamt!E389</f>
        <v>11</v>
      </c>
      <c r="F389" s="1" t="str">
        <f>[1]Gesamt!F389</f>
        <v>Tylenchidae</v>
      </c>
      <c r="G389" s="1" t="str">
        <f>[1]Gesamt!G389</f>
        <v>female</v>
      </c>
      <c r="H389" s="1" t="str">
        <f>[1]Gesamt!H389</f>
        <v>herbivore</v>
      </c>
      <c r="I389" s="1">
        <f>[1]Gesamt!I389</f>
        <v>0</v>
      </c>
      <c r="J389" s="1">
        <f>[1]Gesamt!J389</f>
        <v>0</v>
      </c>
      <c r="K389" s="1" t="str">
        <f>VLOOKUP($F389,Mastertable_FT!$C$5:$D$34,2,FALSE)</f>
        <v>1e</v>
      </c>
      <c r="L389" s="1">
        <f>VLOOKUP($F389,Mastertable_FT!$C$5:$E$34,3,FALSE)</f>
        <v>2</v>
      </c>
      <c r="M389" s="1" t="str">
        <f>VLOOKUP($F389,Mastertable_FT!$C$5:$F$34,4,FALSE)</f>
        <v>PPI</v>
      </c>
    </row>
    <row r="390" spans="1:13" x14ac:dyDescent="0.3">
      <c r="A390" s="1">
        <f>[1]Gesamt!A390</f>
        <v>56</v>
      </c>
      <c r="B390" s="1">
        <f>[1]Gesamt!B390</f>
        <v>4</v>
      </c>
      <c r="C390" s="1">
        <f>[1]Gesamt!C390</f>
        <v>4</v>
      </c>
      <c r="D390" s="1" t="str">
        <f>[1]Gesamt!D390</f>
        <v>DO2007</v>
      </c>
      <c r="E390" s="1">
        <f>[1]Gesamt!E390</f>
        <v>11</v>
      </c>
      <c r="F390" s="1" t="str">
        <f>[1]Gesamt!F390</f>
        <v>Tylenchidae</v>
      </c>
      <c r="G390" s="1" t="str">
        <f>[1]Gesamt!G390</f>
        <v>female</v>
      </c>
      <c r="H390" s="1" t="str">
        <f>[1]Gesamt!H390</f>
        <v>herbivore</v>
      </c>
      <c r="I390" s="1">
        <f>[1]Gesamt!I390</f>
        <v>0</v>
      </c>
      <c r="J390" s="1">
        <f>[1]Gesamt!J390</f>
        <v>0</v>
      </c>
      <c r="K390" s="1" t="str">
        <f>VLOOKUP($F390,Mastertable_FT!$C$5:$D$34,2,FALSE)</f>
        <v>1e</v>
      </c>
      <c r="L390" s="1">
        <f>VLOOKUP($F390,Mastertable_FT!$C$5:$E$34,3,FALSE)</f>
        <v>2</v>
      </c>
      <c r="M390" s="1" t="str">
        <f>VLOOKUP($F390,Mastertable_FT!$C$5:$F$34,4,FALSE)</f>
        <v>PPI</v>
      </c>
    </row>
    <row r="391" spans="1:13" x14ac:dyDescent="0.3">
      <c r="A391" s="1">
        <f>[1]Gesamt!A391</f>
        <v>57</v>
      </c>
      <c r="B391" s="1">
        <f>[1]Gesamt!B391</f>
        <v>4</v>
      </c>
      <c r="C391" s="1">
        <f>[1]Gesamt!C391</f>
        <v>4</v>
      </c>
      <c r="D391" s="1" t="str">
        <f>[1]Gesamt!D391</f>
        <v>DO2007</v>
      </c>
      <c r="E391" s="1">
        <f>[1]Gesamt!E391</f>
        <v>11</v>
      </c>
      <c r="F391" s="1" t="str">
        <f>[1]Gesamt!F391</f>
        <v>Tylenchidae</v>
      </c>
      <c r="G391" s="1" t="str">
        <f>[1]Gesamt!G391</f>
        <v>female</v>
      </c>
      <c r="H391" s="1" t="str">
        <f>[1]Gesamt!H391</f>
        <v>herbivore</v>
      </c>
      <c r="I391" s="1">
        <f>[1]Gesamt!I391</f>
        <v>0</v>
      </c>
      <c r="J391" s="1">
        <f>[1]Gesamt!J391</f>
        <v>0</v>
      </c>
      <c r="K391" s="1" t="str">
        <f>VLOOKUP($F391,Mastertable_FT!$C$5:$D$34,2,FALSE)</f>
        <v>1e</v>
      </c>
      <c r="L391" s="1">
        <f>VLOOKUP($F391,Mastertable_FT!$C$5:$E$34,3,FALSE)</f>
        <v>2</v>
      </c>
      <c r="M391" s="1" t="str">
        <f>VLOOKUP($F391,Mastertable_FT!$C$5:$F$34,4,FALSE)</f>
        <v>PPI</v>
      </c>
    </row>
    <row r="392" spans="1:13" x14ac:dyDescent="0.3">
      <c r="A392" s="1">
        <f>[1]Gesamt!A392</f>
        <v>58</v>
      </c>
      <c r="B392" s="1">
        <f>[1]Gesamt!B392</f>
        <v>4</v>
      </c>
      <c r="C392" s="1">
        <f>[1]Gesamt!C392</f>
        <v>4</v>
      </c>
      <c r="D392" s="1" t="str">
        <f>[1]Gesamt!D392</f>
        <v>DO2007</v>
      </c>
      <c r="E392" s="1">
        <f>[1]Gesamt!E392</f>
        <v>11</v>
      </c>
      <c r="F392" s="1" t="str">
        <f>[1]Gesamt!F392</f>
        <v>Aphelenchidae</v>
      </c>
      <c r="G392" s="1" t="str">
        <f>[1]Gesamt!G392</f>
        <v>female</v>
      </c>
      <c r="H392" s="1" t="str">
        <f>[1]Gesamt!H392</f>
        <v>fungivore</v>
      </c>
      <c r="I392" s="1">
        <f>[1]Gesamt!I392</f>
        <v>0</v>
      </c>
      <c r="J392" s="1">
        <f>[1]Gesamt!J392</f>
        <v>0</v>
      </c>
      <c r="K392" s="1">
        <f>VLOOKUP($F392,Mastertable_FT!$C$5:$D$34,2,FALSE)</f>
        <v>2</v>
      </c>
      <c r="L392" s="1">
        <f>VLOOKUP($F392,Mastertable_FT!$C$5:$E$34,3,FALSE)</f>
        <v>2</v>
      </c>
      <c r="M392" s="1" t="str">
        <f>VLOOKUP($F392,Mastertable_FT!$C$5:$F$34,4,FALSE)</f>
        <v>MI</v>
      </c>
    </row>
    <row r="393" spans="1:13" x14ac:dyDescent="0.3">
      <c r="A393" s="1">
        <f>[1]Gesamt!A393</f>
        <v>59</v>
      </c>
      <c r="B393" s="1">
        <f>[1]Gesamt!B393</f>
        <v>4</v>
      </c>
      <c r="C393" s="1">
        <f>[1]Gesamt!C393</f>
        <v>4</v>
      </c>
      <c r="D393" s="1" t="str">
        <f>[1]Gesamt!D393</f>
        <v>DO2007</v>
      </c>
      <c r="E393" s="1">
        <f>[1]Gesamt!E393</f>
        <v>11</v>
      </c>
      <c r="F393" s="1" t="str">
        <f>[1]Gesamt!F393</f>
        <v>Tylenchidae</v>
      </c>
      <c r="G393" s="1" t="str">
        <f>[1]Gesamt!G393</f>
        <v>female</v>
      </c>
      <c r="H393" s="1" t="str">
        <f>[1]Gesamt!H393</f>
        <v>herbivore</v>
      </c>
      <c r="I393" s="1">
        <f>[1]Gesamt!I393</f>
        <v>0</v>
      </c>
      <c r="J393" s="1">
        <f>[1]Gesamt!J393</f>
        <v>0</v>
      </c>
      <c r="K393" s="1" t="str">
        <f>VLOOKUP($F393,Mastertable_FT!$C$5:$D$34,2,FALSE)</f>
        <v>1e</v>
      </c>
      <c r="L393" s="1">
        <f>VLOOKUP($F393,Mastertable_FT!$C$5:$E$34,3,FALSE)</f>
        <v>2</v>
      </c>
      <c r="M393" s="1" t="str">
        <f>VLOOKUP($F393,Mastertable_FT!$C$5:$F$34,4,FALSE)</f>
        <v>PPI</v>
      </c>
    </row>
    <row r="394" spans="1:13" x14ac:dyDescent="0.3">
      <c r="A394" s="1">
        <f>[1]Gesamt!A394</f>
        <v>60</v>
      </c>
      <c r="B394" s="1">
        <f>[1]Gesamt!B394</f>
        <v>4</v>
      </c>
      <c r="C394" s="1">
        <f>[1]Gesamt!C394</f>
        <v>4</v>
      </c>
      <c r="D394" s="1" t="str">
        <f>[1]Gesamt!D394</f>
        <v>DO2007</v>
      </c>
      <c r="E394" s="1">
        <f>[1]Gesamt!E394</f>
        <v>11</v>
      </c>
      <c r="F394" s="1" t="str">
        <f>[1]Gesamt!F394</f>
        <v>Qudsianematidae</v>
      </c>
      <c r="G394" s="1" t="str">
        <f>[1]Gesamt!G394</f>
        <v>juvenile</v>
      </c>
      <c r="H394" s="1" t="str">
        <f>[1]Gesamt!H394</f>
        <v>omnivore</v>
      </c>
      <c r="I394" s="1">
        <f>[1]Gesamt!I394</f>
        <v>0</v>
      </c>
      <c r="J394" s="1">
        <f>[1]Gesamt!J394</f>
        <v>0</v>
      </c>
      <c r="K394" s="1">
        <f>VLOOKUP($F394,Mastertable_FT!$C$5:$D$34,2,FALSE)</f>
        <v>8</v>
      </c>
      <c r="L394" s="1">
        <f>VLOOKUP($F394,Mastertable_FT!$C$5:$E$34,3,FALSE)</f>
        <v>4</v>
      </c>
      <c r="M394" s="1" t="str">
        <f>VLOOKUP($F394,Mastertable_FT!$C$5:$F$34,4,FALSE)</f>
        <v>MI</v>
      </c>
    </row>
    <row r="395" spans="1:13" x14ac:dyDescent="0.3">
      <c r="A395" s="1">
        <f>[1]Gesamt!A395</f>
        <v>61</v>
      </c>
      <c r="B395" s="1">
        <f>[1]Gesamt!B395</f>
        <v>4</v>
      </c>
      <c r="C395" s="1">
        <f>[1]Gesamt!C395</f>
        <v>4</v>
      </c>
      <c r="D395" s="1" t="str">
        <f>[1]Gesamt!D395</f>
        <v>DO2007</v>
      </c>
      <c r="E395" s="1">
        <f>[1]Gesamt!E395</f>
        <v>11</v>
      </c>
      <c r="F395" s="1" t="str">
        <f>[1]Gesamt!F395</f>
        <v>Cephalobidae</v>
      </c>
      <c r="G395" s="1" t="str">
        <f>[1]Gesamt!G395</f>
        <v>female</v>
      </c>
      <c r="H395" s="1" t="str">
        <f>[1]Gesamt!H395</f>
        <v>bacterivore</v>
      </c>
      <c r="I395" s="1">
        <f>[1]Gesamt!I395</f>
        <v>0</v>
      </c>
      <c r="J395" s="1">
        <f>[1]Gesamt!J395</f>
        <v>0</v>
      </c>
      <c r="K395" s="1">
        <f>VLOOKUP($F395,Mastertable_FT!$C$5:$D$34,2,FALSE)</f>
        <v>3</v>
      </c>
      <c r="L395" s="1">
        <f>VLOOKUP($F395,Mastertable_FT!$C$5:$E$34,3,FALSE)</f>
        <v>2</v>
      </c>
      <c r="M395" s="1" t="str">
        <f>VLOOKUP($F395,Mastertable_FT!$C$5:$F$34,4,FALSE)</f>
        <v>MI</v>
      </c>
    </row>
    <row r="396" spans="1:13" x14ac:dyDescent="0.3">
      <c r="A396" s="1">
        <f>[1]Gesamt!A396</f>
        <v>62</v>
      </c>
      <c r="B396" s="1">
        <f>[1]Gesamt!B396</f>
        <v>4</v>
      </c>
      <c r="C396" s="1">
        <f>[1]Gesamt!C396</f>
        <v>4</v>
      </c>
      <c r="D396" s="1" t="str">
        <f>[1]Gesamt!D396</f>
        <v>DO2007</v>
      </c>
      <c r="E396" s="1">
        <f>[1]Gesamt!E396</f>
        <v>11</v>
      </c>
      <c r="F396" s="1" t="str">
        <f>[1]Gesamt!F396</f>
        <v>Tylenchidae</v>
      </c>
      <c r="G396" s="1" t="str">
        <f>[1]Gesamt!G396</f>
        <v>female</v>
      </c>
      <c r="H396" s="1" t="str">
        <f>[1]Gesamt!H396</f>
        <v>herbivore</v>
      </c>
      <c r="I396" s="1">
        <f>[1]Gesamt!I396</f>
        <v>0</v>
      </c>
      <c r="J396" s="1">
        <f>[1]Gesamt!J396</f>
        <v>0</v>
      </c>
      <c r="K396" s="1" t="str">
        <f>VLOOKUP($F396,Mastertable_FT!$C$5:$D$34,2,FALSE)</f>
        <v>1e</v>
      </c>
      <c r="L396" s="1">
        <f>VLOOKUP($F396,Mastertable_FT!$C$5:$E$34,3,FALSE)</f>
        <v>2</v>
      </c>
      <c r="M396" s="1" t="str">
        <f>VLOOKUP($F396,Mastertable_FT!$C$5:$F$34,4,FALSE)</f>
        <v>PPI</v>
      </c>
    </row>
    <row r="397" spans="1:13" x14ac:dyDescent="0.3">
      <c r="A397" s="1">
        <f>[1]Gesamt!A397</f>
        <v>63</v>
      </c>
      <c r="B397" s="1">
        <f>[1]Gesamt!B397</f>
        <v>4</v>
      </c>
      <c r="C397" s="1">
        <f>[1]Gesamt!C397</f>
        <v>4</v>
      </c>
      <c r="D397" s="1" t="str">
        <f>[1]Gesamt!D397</f>
        <v>DO2007</v>
      </c>
      <c r="E397" s="1">
        <f>[1]Gesamt!E397</f>
        <v>11</v>
      </c>
      <c r="F397" s="1" t="str">
        <f>[1]Gesamt!F397</f>
        <v>Cephalobidae</v>
      </c>
      <c r="G397" s="1" t="str">
        <f>[1]Gesamt!G397</f>
        <v>juvenile</v>
      </c>
      <c r="H397" s="1" t="str">
        <f>[1]Gesamt!H397</f>
        <v>bacterivore</v>
      </c>
      <c r="I397" s="1">
        <f>[1]Gesamt!I397</f>
        <v>0</v>
      </c>
      <c r="J397" s="1">
        <f>[1]Gesamt!J397</f>
        <v>0</v>
      </c>
      <c r="K397" s="1">
        <f>VLOOKUP($F397,Mastertable_FT!$C$5:$D$34,2,FALSE)</f>
        <v>3</v>
      </c>
      <c r="L397" s="1">
        <f>VLOOKUP($F397,Mastertable_FT!$C$5:$E$34,3,FALSE)</f>
        <v>2</v>
      </c>
      <c r="M397" s="1" t="str">
        <f>VLOOKUP($F397,Mastertable_FT!$C$5:$F$34,4,FALSE)</f>
        <v>MI</v>
      </c>
    </row>
    <row r="398" spans="1:13" x14ac:dyDescent="0.3">
      <c r="A398" s="1">
        <f>[1]Gesamt!A398</f>
        <v>64</v>
      </c>
      <c r="B398" s="1">
        <f>[1]Gesamt!B398</f>
        <v>4</v>
      </c>
      <c r="C398" s="1">
        <f>[1]Gesamt!C398</f>
        <v>4</v>
      </c>
      <c r="D398" s="1" t="str">
        <f>[1]Gesamt!D398</f>
        <v>DO2007</v>
      </c>
      <c r="E398" s="1">
        <f>[1]Gesamt!E398</f>
        <v>11</v>
      </c>
      <c r="F398" s="1" t="str">
        <f>[1]Gesamt!F398</f>
        <v>Rhabditidae</v>
      </c>
      <c r="G398" s="1" t="str">
        <f>[1]Gesamt!G398</f>
        <v>juvenile</v>
      </c>
      <c r="H398" s="1" t="str">
        <f>[1]Gesamt!H398</f>
        <v>bacterivore</v>
      </c>
      <c r="I398" s="1">
        <f>[1]Gesamt!I398</f>
        <v>0</v>
      </c>
      <c r="J398" s="1">
        <f>[1]Gesamt!J398</f>
        <v>0</v>
      </c>
      <c r="K398" s="1">
        <f>VLOOKUP($F398,Mastertable_FT!$C$5:$D$34,2,FALSE)</f>
        <v>3</v>
      </c>
      <c r="L398" s="1">
        <f>VLOOKUP($F398,Mastertable_FT!$C$5:$E$34,3,FALSE)</f>
        <v>1</v>
      </c>
      <c r="M398" s="1" t="str">
        <f>VLOOKUP($F398,Mastertable_FT!$C$5:$F$34,4,FALSE)</f>
        <v>MI</v>
      </c>
    </row>
    <row r="399" spans="1:13" x14ac:dyDescent="0.3">
      <c r="A399" s="1">
        <f>[1]Gesamt!A399</f>
        <v>65</v>
      </c>
      <c r="B399" s="1">
        <f>[1]Gesamt!B399</f>
        <v>4</v>
      </c>
      <c r="C399" s="1">
        <f>[1]Gesamt!C399</f>
        <v>4</v>
      </c>
      <c r="D399" s="1" t="str">
        <f>[1]Gesamt!D399</f>
        <v>DO2007</v>
      </c>
      <c r="E399" s="1">
        <f>[1]Gesamt!E399</f>
        <v>11</v>
      </c>
      <c r="F399" s="1" t="str">
        <f>[1]Gesamt!F399</f>
        <v>Cephalobidae</v>
      </c>
      <c r="G399" s="1" t="str">
        <f>[1]Gesamt!G399</f>
        <v>juvenile</v>
      </c>
      <c r="H399" s="1" t="str">
        <f>[1]Gesamt!H399</f>
        <v>bacterivore</v>
      </c>
      <c r="I399" s="1">
        <f>[1]Gesamt!I399</f>
        <v>0</v>
      </c>
      <c r="J399" s="1">
        <f>[1]Gesamt!J399</f>
        <v>0</v>
      </c>
      <c r="K399" s="1">
        <f>VLOOKUP($F399,Mastertable_FT!$C$5:$D$34,2,FALSE)</f>
        <v>3</v>
      </c>
      <c r="L399" s="1">
        <f>VLOOKUP($F399,Mastertable_FT!$C$5:$E$34,3,FALSE)</f>
        <v>2</v>
      </c>
      <c r="M399" s="1" t="str">
        <f>VLOOKUP($F399,Mastertable_FT!$C$5:$F$34,4,FALSE)</f>
        <v>MI</v>
      </c>
    </row>
    <row r="400" spans="1:13" x14ac:dyDescent="0.3">
      <c r="A400" s="1">
        <f>[1]Gesamt!A400</f>
        <v>66</v>
      </c>
      <c r="B400" s="1">
        <f>[1]Gesamt!B400</f>
        <v>4</v>
      </c>
      <c r="C400" s="1">
        <f>[1]Gesamt!C400</f>
        <v>4</v>
      </c>
      <c r="D400" s="1" t="str">
        <f>[1]Gesamt!D400</f>
        <v>DO2007</v>
      </c>
      <c r="E400" s="1">
        <f>[1]Gesamt!E400</f>
        <v>11</v>
      </c>
      <c r="F400" s="1" t="str">
        <f>[1]Gesamt!F400</f>
        <v>Rhabditidae</v>
      </c>
      <c r="G400" s="1" t="str">
        <f>[1]Gesamt!G400</f>
        <v>female</v>
      </c>
      <c r="H400" s="1" t="str">
        <f>[1]Gesamt!H400</f>
        <v>bacterivore</v>
      </c>
      <c r="I400" s="1">
        <f>[1]Gesamt!I400</f>
        <v>0</v>
      </c>
      <c r="J400" s="1">
        <f>[1]Gesamt!J400</f>
        <v>0</v>
      </c>
      <c r="K400" s="1">
        <f>VLOOKUP($F400,Mastertable_FT!$C$5:$D$34,2,FALSE)</f>
        <v>3</v>
      </c>
      <c r="L400" s="1">
        <f>VLOOKUP($F400,Mastertable_FT!$C$5:$E$34,3,FALSE)</f>
        <v>1</v>
      </c>
      <c r="M400" s="1" t="str">
        <f>VLOOKUP($F400,Mastertable_FT!$C$5:$F$34,4,FALSE)</f>
        <v>MI</v>
      </c>
    </row>
    <row r="401" spans="1:13" x14ac:dyDescent="0.3">
      <c r="A401" s="1">
        <f>[1]Gesamt!A401</f>
        <v>67</v>
      </c>
      <c r="B401" s="1">
        <f>[1]Gesamt!B401</f>
        <v>4</v>
      </c>
      <c r="C401" s="1">
        <f>[1]Gesamt!C401</f>
        <v>4</v>
      </c>
      <c r="D401" s="1" t="str">
        <f>[1]Gesamt!D401</f>
        <v>DO2007</v>
      </c>
      <c r="E401" s="1">
        <f>[1]Gesamt!E401</f>
        <v>11</v>
      </c>
      <c r="F401" s="1" t="str">
        <f>[1]Gesamt!F401</f>
        <v>Cephalobidae</v>
      </c>
      <c r="G401" s="1" t="str">
        <f>[1]Gesamt!G401</f>
        <v>juvenile</v>
      </c>
      <c r="H401" s="1" t="str">
        <f>[1]Gesamt!H401</f>
        <v>bacterivore</v>
      </c>
      <c r="I401" s="1">
        <f>[1]Gesamt!I401</f>
        <v>0</v>
      </c>
      <c r="J401" s="1">
        <f>[1]Gesamt!J401</f>
        <v>0</v>
      </c>
      <c r="K401" s="1">
        <f>VLOOKUP($F401,Mastertable_FT!$C$5:$D$34,2,FALSE)</f>
        <v>3</v>
      </c>
      <c r="L401" s="1">
        <f>VLOOKUP($F401,Mastertable_FT!$C$5:$E$34,3,FALSE)</f>
        <v>2</v>
      </c>
      <c r="M401" s="1" t="str">
        <f>VLOOKUP($F401,Mastertable_FT!$C$5:$F$34,4,FALSE)</f>
        <v>MI</v>
      </c>
    </row>
    <row r="402" spans="1:13" x14ac:dyDescent="0.3">
      <c r="A402" s="1">
        <f>[1]Gesamt!A402</f>
        <v>68</v>
      </c>
      <c r="B402" s="1">
        <f>[1]Gesamt!B402</f>
        <v>4</v>
      </c>
      <c r="C402" s="1">
        <f>[1]Gesamt!C402</f>
        <v>4</v>
      </c>
      <c r="D402" s="1" t="str">
        <f>[1]Gesamt!D402</f>
        <v>DO2007</v>
      </c>
      <c r="E402" s="1">
        <f>[1]Gesamt!E402</f>
        <v>11</v>
      </c>
      <c r="F402" s="1" t="str">
        <f>[1]Gesamt!F402</f>
        <v>Aphelenchidae</v>
      </c>
      <c r="G402" s="1" t="str">
        <f>[1]Gesamt!G402</f>
        <v>female</v>
      </c>
      <c r="H402" s="1" t="str">
        <f>[1]Gesamt!H402</f>
        <v>fungivore</v>
      </c>
      <c r="I402" s="1">
        <f>[1]Gesamt!I402</f>
        <v>0</v>
      </c>
      <c r="J402" s="1">
        <f>[1]Gesamt!J402</f>
        <v>0</v>
      </c>
      <c r="K402" s="1">
        <f>VLOOKUP($F402,Mastertable_FT!$C$5:$D$34,2,FALSE)</f>
        <v>2</v>
      </c>
      <c r="L402" s="1">
        <f>VLOOKUP($F402,Mastertable_FT!$C$5:$E$34,3,FALSE)</f>
        <v>2</v>
      </c>
      <c r="M402" s="1" t="str">
        <f>VLOOKUP($F402,Mastertable_FT!$C$5:$F$34,4,FALSE)</f>
        <v>MI</v>
      </c>
    </row>
    <row r="403" spans="1:13" x14ac:dyDescent="0.3">
      <c r="A403" s="1">
        <f>[1]Gesamt!A403</f>
        <v>69</v>
      </c>
      <c r="B403" s="1">
        <f>[1]Gesamt!B403</f>
        <v>4</v>
      </c>
      <c r="C403" s="1">
        <f>[1]Gesamt!C403</f>
        <v>4</v>
      </c>
      <c r="D403" s="1" t="str">
        <f>[1]Gesamt!D403</f>
        <v>DO2007</v>
      </c>
      <c r="E403" s="1">
        <f>[1]Gesamt!E403</f>
        <v>11</v>
      </c>
      <c r="F403" s="1" t="str">
        <f>[1]Gesamt!F403</f>
        <v>Cephalobidae</v>
      </c>
      <c r="G403" s="1" t="str">
        <f>[1]Gesamt!G403</f>
        <v>juvenile</v>
      </c>
      <c r="H403" s="1" t="str">
        <f>[1]Gesamt!H403</f>
        <v>bacterivore</v>
      </c>
      <c r="I403" s="1">
        <f>[1]Gesamt!I403</f>
        <v>0</v>
      </c>
      <c r="J403" s="1">
        <f>[1]Gesamt!J403</f>
        <v>0</v>
      </c>
      <c r="K403" s="1">
        <f>VLOOKUP($F403,Mastertable_FT!$C$5:$D$34,2,FALSE)</f>
        <v>3</v>
      </c>
      <c r="L403" s="1">
        <f>VLOOKUP($F403,Mastertable_FT!$C$5:$E$34,3,FALSE)</f>
        <v>2</v>
      </c>
      <c r="M403" s="1" t="str">
        <f>VLOOKUP($F403,Mastertable_FT!$C$5:$F$34,4,FALSE)</f>
        <v>MI</v>
      </c>
    </row>
    <row r="404" spans="1:13" x14ac:dyDescent="0.3">
      <c r="A404" s="1">
        <f>[1]Gesamt!A404</f>
        <v>70</v>
      </c>
      <c r="B404" s="1">
        <f>[1]Gesamt!B404</f>
        <v>4</v>
      </c>
      <c r="C404" s="1">
        <f>[1]Gesamt!C404</f>
        <v>4</v>
      </c>
      <c r="D404" s="1" t="str">
        <f>[1]Gesamt!D404</f>
        <v>DO2007</v>
      </c>
      <c r="E404" s="1">
        <f>[1]Gesamt!E404</f>
        <v>11</v>
      </c>
      <c r="F404" s="1" t="str">
        <f>[1]Gesamt!F404</f>
        <v>Aphelenchoididae</v>
      </c>
      <c r="G404" s="1" t="str">
        <f>[1]Gesamt!G404</f>
        <v>female</v>
      </c>
      <c r="H404" s="1" t="str">
        <f>[1]Gesamt!H404</f>
        <v>fungivore</v>
      </c>
      <c r="I404" s="1">
        <f>[1]Gesamt!I404</f>
        <v>0</v>
      </c>
      <c r="J404" s="1">
        <f>[1]Gesamt!J404</f>
        <v>0</v>
      </c>
      <c r="K404" s="1">
        <f>VLOOKUP($F404,Mastertable_FT!$C$5:$D$34,2,FALSE)</f>
        <v>2</v>
      </c>
      <c r="L404" s="1">
        <f>VLOOKUP($F404,Mastertable_FT!$C$5:$E$34,3,FALSE)</f>
        <v>2</v>
      </c>
      <c r="M404" s="1" t="str">
        <f>VLOOKUP($F404,Mastertable_FT!$C$5:$F$34,4,FALSE)</f>
        <v>MI</v>
      </c>
    </row>
    <row r="405" spans="1:13" x14ac:dyDescent="0.3">
      <c r="A405" s="1">
        <f>[1]Gesamt!A405</f>
        <v>71</v>
      </c>
      <c r="B405" s="1">
        <f>[1]Gesamt!B405</f>
        <v>4</v>
      </c>
      <c r="C405" s="1">
        <f>[1]Gesamt!C405</f>
        <v>4</v>
      </c>
      <c r="D405" s="1" t="str">
        <f>[1]Gesamt!D405</f>
        <v>DO2007</v>
      </c>
      <c r="E405" s="1">
        <f>[1]Gesamt!E405</f>
        <v>11</v>
      </c>
      <c r="F405" s="1" t="str">
        <f>[1]Gesamt!F405</f>
        <v>Mononchidae</v>
      </c>
      <c r="G405" s="1" t="str">
        <f>[1]Gesamt!G405</f>
        <v>female</v>
      </c>
      <c r="H405" s="1" t="str">
        <f>[1]Gesamt!H405</f>
        <v>carnivore</v>
      </c>
      <c r="I405" s="1" t="str">
        <f>[1]Gesamt!I405</f>
        <v>!!!!</v>
      </c>
      <c r="J405" s="1" t="str">
        <f>[1]Gesamt!J405</f>
        <v>brachyuris</v>
      </c>
      <c r="K405" s="1" t="str">
        <f>VLOOKUP($F405,Mastertable_FT!$C$5:$D$34,2,FALSE)</f>
        <v>5a</v>
      </c>
      <c r="L405" s="1">
        <f>VLOOKUP($F405,Mastertable_FT!$C$5:$E$34,3,FALSE)</f>
        <v>4</v>
      </c>
      <c r="M405" s="1" t="str">
        <f>VLOOKUP($F405,Mastertable_FT!$C$5:$F$34,4,FALSE)</f>
        <v>MI</v>
      </c>
    </row>
    <row r="406" spans="1:13" x14ac:dyDescent="0.3">
      <c r="A406" s="1">
        <f>[1]Gesamt!A406</f>
        <v>72</v>
      </c>
      <c r="B406" s="1">
        <f>[1]Gesamt!B406</f>
        <v>4</v>
      </c>
      <c r="C406" s="1">
        <f>[1]Gesamt!C406</f>
        <v>4</v>
      </c>
      <c r="D406" s="1" t="str">
        <f>[1]Gesamt!D406</f>
        <v>DO2007</v>
      </c>
      <c r="E406" s="1">
        <f>[1]Gesamt!E406</f>
        <v>11</v>
      </c>
      <c r="F406" s="1" t="str">
        <f>[1]Gesamt!F406</f>
        <v>Tylenchidae</v>
      </c>
      <c r="G406" s="1" t="str">
        <f>[1]Gesamt!G406</f>
        <v>female</v>
      </c>
      <c r="H406" s="1" t="str">
        <f>[1]Gesamt!H406</f>
        <v>herbivore</v>
      </c>
      <c r="I406" s="1">
        <f>[1]Gesamt!I406</f>
        <v>0</v>
      </c>
      <c r="J406" s="1">
        <f>[1]Gesamt!J406</f>
        <v>0</v>
      </c>
      <c r="K406" s="1" t="str">
        <f>VLOOKUP($F406,Mastertable_FT!$C$5:$D$34,2,FALSE)</f>
        <v>1e</v>
      </c>
      <c r="L406" s="1">
        <f>VLOOKUP($F406,Mastertable_FT!$C$5:$E$34,3,FALSE)</f>
        <v>2</v>
      </c>
      <c r="M406" s="1" t="str">
        <f>VLOOKUP($F406,Mastertable_FT!$C$5:$F$34,4,FALSE)</f>
        <v>PPI</v>
      </c>
    </row>
    <row r="407" spans="1:13" x14ac:dyDescent="0.3">
      <c r="A407" s="1">
        <f>[1]Gesamt!A407</f>
        <v>73</v>
      </c>
      <c r="B407" s="1">
        <f>[1]Gesamt!B407</f>
        <v>4</v>
      </c>
      <c r="C407" s="1">
        <f>[1]Gesamt!C407</f>
        <v>4</v>
      </c>
      <c r="D407" s="1" t="str">
        <f>[1]Gesamt!D407</f>
        <v>DO2007</v>
      </c>
      <c r="E407" s="1">
        <f>[1]Gesamt!E407</f>
        <v>11</v>
      </c>
      <c r="F407" s="1" t="str">
        <f>[1]Gesamt!F407</f>
        <v>unknown</v>
      </c>
      <c r="G407" s="1" t="str">
        <f>[1]Gesamt!G407</f>
        <v>unknown</v>
      </c>
      <c r="H407" s="1" t="str">
        <f>[1]Gesamt!H407</f>
        <v>unknown</v>
      </c>
      <c r="I407" s="1" t="str">
        <f>[1]Gesamt!I407</f>
        <v>!!!!</v>
      </c>
      <c r="J407" s="1">
        <f>[1]Gesamt!J407</f>
        <v>0</v>
      </c>
      <c r="K407" s="1">
        <f>VLOOKUP($F407,Mastertable_FT!$C$5:$D$34,2,FALSE)</f>
        <v>0</v>
      </c>
      <c r="L407" s="1">
        <f>VLOOKUP($F407,Mastertable_FT!$C$5:$E$34,3,FALSE)</f>
        <v>0</v>
      </c>
      <c r="M407" s="1">
        <f>VLOOKUP($F407,Mastertable_FT!$C$5:$F$34,4,FALSE)</f>
        <v>0</v>
      </c>
    </row>
    <row r="408" spans="1:13" x14ac:dyDescent="0.3">
      <c r="A408" s="1">
        <f>[1]Gesamt!A408</f>
        <v>74</v>
      </c>
      <c r="B408" s="1">
        <f>[1]Gesamt!B408</f>
        <v>4</v>
      </c>
      <c r="C408" s="1">
        <f>[1]Gesamt!C408</f>
        <v>4</v>
      </c>
      <c r="D408" s="1" t="str">
        <f>[1]Gesamt!D408</f>
        <v>DO2007</v>
      </c>
      <c r="E408" s="1">
        <f>[1]Gesamt!E408</f>
        <v>11</v>
      </c>
      <c r="F408" s="1" t="str">
        <f>[1]Gesamt!F408</f>
        <v>Aphelenchidae</v>
      </c>
      <c r="G408" s="1" t="str">
        <f>[1]Gesamt!G408</f>
        <v>female</v>
      </c>
      <c r="H408" s="1" t="str">
        <f>[1]Gesamt!H408</f>
        <v>fungivore</v>
      </c>
      <c r="I408" s="1">
        <f>[1]Gesamt!I408</f>
        <v>0</v>
      </c>
      <c r="J408" s="1">
        <f>[1]Gesamt!J408</f>
        <v>0</v>
      </c>
      <c r="K408" s="1">
        <f>VLOOKUP($F408,Mastertable_FT!$C$5:$D$34,2,FALSE)</f>
        <v>2</v>
      </c>
      <c r="L408" s="1">
        <f>VLOOKUP($F408,Mastertable_FT!$C$5:$E$34,3,FALSE)</f>
        <v>2</v>
      </c>
      <c r="M408" s="1" t="str">
        <f>VLOOKUP($F408,Mastertable_FT!$C$5:$F$34,4,FALSE)</f>
        <v>MI</v>
      </c>
    </row>
    <row r="409" spans="1:13" x14ac:dyDescent="0.3">
      <c r="A409" s="1">
        <f>[1]Gesamt!A409</f>
        <v>75</v>
      </c>
      <c r="B409" s="1">
        <f>[1]Gesamt!B409</f>
        <v>4</v>
      </c>
      <c r="C409" s="1">
        <f>[1]Gesamt!C409</f>
        <v>4</v>
      </c>
      <c r="D409" s="1" t="str">
        <f>[1]Gesamt!D409</f>
        <v>DO2007</v>
      </c>
      <c r="E409" s="1">
        <f>[1]Gesamt!E409</f>
        <v>11</v>
      </c>
      <c r="F409" s="1" t="str">
        <f>[1]Gesamt!F409</f>
        <v>Plectidae</v>
      </c>
      <c r="G409" s="1" t="str">
        <f>[1]Gesamt!G409</f>
        <v>female</v>
      </c>
      <c r="H409" s="1" t="str">
        <f>[1]Gesamt!H409</f>
        <v>fungivore</v>
      </c>
      <c r="I409" s="1" t="str">
        <f>[1]Gesamt!I409</f>
        <v>!!!!</v>
      </c>
      <c r="J409" s="1">
        <f>[1]Gesamt!J409</f>
        <v>0</v>
      </c>
      <c r="K409" s="1">
        <f>VLOOKUP($F409,Mastertable_FT!$C$5:$D$34,2,FALSE)</f>
        <v>3</v>
      </c>
      <c r="L409" s="1">
        <f>VLOOKUP($F409,Mastertable_FT!$C$5:$E$34,3,FALSE)</f>
        <v>2</v>
      </c>
      <c r="M409" s="1" t="str">
        <f>VLOOKUP($F409,Mastertable_FT!$C$5:$F$34,4,FALSE)</f>
        <v>MI</v>
      </c>
    </row>
    <row r="410" spans="1:13" x14ac:dyDescent="0.3">
      <c r="A410" s="1">
        <f>[1]Gesamt!A410</f>
        <v>76</v>
      </c>
      <c r="B410" s="1">
        <f>[1]Gesamt!B410</f>
        <v>4</v>
      </c>
      <c r="C410" s="1">
        <f>[1]Gesamt!C410</f>
        <v>4</v>
      </c>
      <c r="D410" s="1" t="str">
        <f>[1]Gesamt!D410</f>
        <v>DO2007</v>
      </c>
      <c r="E410" s="1">
        <f>[1]Gesamt!E410</f>
        <v>11</v>
      </c>
      <c r="F410" s="1" t="str">
        <f>[1]Gesamt!F410</f>
        <v>Cephalobidae</v>
      </c>
      <c r="G410" s="1" t="str">
        <f>[1]Gesamt!G410</f>
        <v>female</v>
      </c>
      <c r="H410" s="1" t="str">
        <f>[1]Gesamt!H410</f>
        <v>bacterivore</v>
      </c>
      <c r="I410" s="1">
        <f>[1]Gesamt!I410</f>
        <v>0</v>
      </c>
      <c r="J410" s="1">
        <f>[1]Gesamt!J410</f>
        <v>0</v>
      </c>
      <c r="K410" s="1">
        <f>VLOOKUP($F410,Mastertable_FT!$C$5:$D$34,2,FALSE)</f>
        <v>3</v>
      </c>
      <c r="L410" s="1">
        <f>VLOOKUP($F410,Mastertable_FT!$C$5:$E$34,3,FALSE)</f>
        <v>2</v>
      </c>
      <c r="M410" s="1" t="str">
        <f>VLOOKUP($F410,Mastertable_FT!$C$5:$F$34,4,FALSE)</f>
        <v>MI</v>
      </c>
    </row>
    <row r="411" spans="1:13" x14ac:dyDescent="0.3">
      <c r="A411" s="1">
        <f>[1]Gesamt!A411</f>
        <v>77</v>
      </c>
      <c r="B411" s="1">
        <f>[1]Gesamt!B411</f>
        <v>4</v>
      </c>
      <c r="C411" s="1">
        <f>[1]Gesamt!C411</f>
        <v>4</v>
      </c>
      <c r="D411" s="1" t="str">
        <f>[1]Gesamt!D411</f>
        <v>DO2007</v>
      </c>
      <c r="E411" s="1">
        <f>[1]Gesamt!E411</f>
        <v>11</v>
      </c>
      <c r="F411" s="1" t="str">
        <f>[1]Gesamt!F411</f>
        <v>Nygolaimidae</v>
      </c>
      <c r="G411" s="1" t="str">
        <f>[1]Gesamt!G411</f>
        <v>female</v>
      </c>
      <c r="H411" s="1" t="str">
        <f>[1]Gesamt!H411</f>
        <v>carnivore</v>
      </c>
      <c r="I411" s="1" t="str">
        <f>[1]Gesamt!I411</f>
        <v>!!!!</v>
      </c>
      <c r="J411" s="1">
        <f>[1]Gesamt!J411</f>
        <v>0</v>
      </c>
      <c r="K411" s="1" t="str">
        <f>VLOOKUP($F411,Mastertable_FT!$C$5:$D$34,2,FALSE)</f>
        <v>5b</v>
      </c>
      <c r="L411" s="1">
        <f>VLOOKUP($F411,Mastertable_FT!$C$5:$E$34,3,FALSE)</f>
        <v>5</v>
      </c>
      <c r="M411" s="1" t="str">
        <f>VLOOKUP($F411,Mastertable_FT!$C$5:$F$34,4,FALSE)</f>
        <v>MI</v>
      </c>
    </row>
    <row r="412" spans="1:13" x14ac:dyDescent="0.3">
      <c r="A412" s="1">
        <f>[1]Gesamt!A412</f>
        <v>78</v>
      </c>
      <c r="B412" s="1">
        <f>[1]Gesamt!B412</f>
        <v>4</v>
      </c>
      <c r="C412" s="1">
        <f>[1]Gesamt!C412</f>
        <v>4</v>
      </c>
      <c r="D412" s="1" t="str">
        <f>[1]Gesamt!D412</f>
        <v>DO2007</v>
      </c>
      <c r="E412" s="1">
        <f>[1]Gesamt!E412</f>
        <v>11</v>
      </c>
      <c r="F412" s="1" t="str">
        <f>[1]Gesamt!F412</f>
        <v>Cephalobidae</v>
      </c>
      <c r="G412" s="1" t="str">
        <f>[1]Gesamt!G412</f>
        <v>juvenile</v>
      </c>
      <c r="H412" s="1" t="str">
        <f>[1]Gesamt!H412</f>
        <v>bacterivore</v>
      </c>
      <c r="I412" s="1">
        <f>[1]Gesamt!I412</f>
        <v>0</v>
      </c>
      <c r="J412" s="1">
        <f>[1]Gesamt!J412</f>
        <v>0</v>
      </c>
      <c r="K412" s="1">
        <f>VLOOKUP($F412,Mastertable_FT!$C$5:$D$34,2,FALSE)</f>
        <v>3</v>
      </c>
      <c r="L412" s="1">
        <f>VLOOKUP($F412,Mastertable_FT!$C$5:$E$34,3,FALSE)</f>
        <v>2</v>
      </c>
      <c r="M412" s="1" t="str">
        <f>VLOOKUP($F412,Mastertable_FT!$C$5:$F$34,4,FALSE)</f>
        <v>MI</v>
      </c>
    </row>
    <row r="413" spans="1:13" x14ac:dyDescent="0.3">
      <c r="A413" s="1">
        <f>[1]Gesamt!A413</f>
        <v>79</v>
      </c>
      <c r="B413" s="1">
        <f>[1]Gesamt!B413</f>
        <v>4</v>
      </c>
      <c r="C413" s="1">
        <f>[1]Gesamt!C413</f>
        <v>4</v>
      </c>
      <c r="D413" s="1" t="str">
        <f>[1]Gesamt!D413</f>
        <v>DO2007</v>
      </c>
      <c r="E413" s="1">
        <f>[1]Gesamt!E413</f>
        <v>11</v>
      </c>
      <c r="F413" s="1" t="str">
        <f>[1]Gesamt!F413</f>
        <v>Aphelenchoididae</v>
      </c>
      <c r="G413" s="1" t="str">
        <f>[1]Gesamt!G413</f>
        <v>female</v>
      </c>
      <c r="H413" s="1" t="str">
        <f>[1]Gesamt!H413</f>
        <v>fungivore</v>
      </c>
      <c r="I413" s="1">
        <f>[1]Gesamt!I413</f>
        <v>0</v>
      </c>
      <c r="J413" s="1">
        <f>[1]Gesamt!J413</f>
        <v>0</v>
      </c>
      <c r="K413" s="1">
        <f>VLOOKUP($F413,Mastertable_FT!$C$5:$D$34,2,FALSE)</f>
        <v>2</v>
      </c>
      <c r="L413" s="1">
        <f>VLOOKUP($F413,Mastertable_FT!$C$5:$E$34,3,FALSE)</f>
        <v>2</v>
      </c>
      <c r="M413" s="1" t="str">
        <f>VLOOKUP($F413,Mastertable_FT!$C$5:$F$34,4,FALSE)</f>
        <v>MI</v>
      </c>
    </row>
    <row r="414" spans="1:13" x14ac:dyDescent="0.3">
      <c r="A414" s="1">
        <f>[1]Gesamt!A414</f>
        <v>80</v>
      </c>
      <c r="B414" s="1">
        <f>[1]Gesamt!B414</f>
        <v>4</v>
      </c>
      <c r="C414" s="1">
        <f>[1]Gesamt!C414</f>
        <v>4</v>
      </c>
      <c r="D414" s="1" t="str">
        <f>[1]Gesamt!D414</f>
        <v>DO2007</v>
      </c>
      <c r="E414" s="1">
        <f>[1]Gesamt!E414</f>
        <v>11</v>
      </c>
      <c r="F414" s="1" t="str">
        <f>[1]Gesamt!F414</f>
        <v>Cephalobidae</v>
      </c>
      <c r="G414" s="1" t="str">
        <f>[1]Gesamt!G414</f>
        <v>female</v>
      </c>
      <c r="H414" s="1" t="str">
        <f>[1]Gesamt!H414</f>
        <v>bacterivore</v>
      </c>
      <c r="I414" s="1">
        <f>[1]Gesamt!I414</f>
        <v>0</v>
      </c>
      <c r="J414" s="1">
        <f>[1]Gesamt!J414</f>
        <v>0</v>
      </c>
      <c r="K414" s="1">
        <f>VLOOKUP($F414,Mastertable_FT!$C$5:$D$34,2,FALSE)</f>
        <v>3</v>
      </c>
      <c r="L414" s="1">
        <f>VLOOKUP($F414,Mastertable_FT!$C$5:$E$34,3,FALSE)</f>
        <v>2</v>
      </c>
      <c r="M414" s="1" t="str">
        <f>VLOOKUP($F414,Mastertable_FT!$C$5:$F$34,4,FALSE)</f>
        <v>MI</v>
      </c>
    </row>
    <row r="415" spans="1:13" x14ac:dyDescent="0.3">
      <c r="A415" s="1">
        <f>[1]Gesamt!A415</f>
        <v>81</v>
      </c>
      <c r="B415" s="1">
        <f>[1]Gesamt!B415</f>
        <v>4</v>
      </c>
      <c r="C415" s="1">
        <f>[1]Gesamt!C415</f>
        <v>4</v>
      </c>
      <c r="D415" s="1" t="str">
        <f>[1]Gesamt!D415</f>
        <v>DO2007</v>
      </c>
      <c r="E415" s="1">
        <f>[1]Gesamt!E415</f>
        <v>11</v>
      </c>
      <c r="F415" s="1" t="str">
        <f>[1]Gesamt!F415</f>
        <v>Cephalobidae</v>
      </c>
      <c r="G415" s="1" t="str">
        <f>[1]Gesamt!G415</f>
        <v>female</v>
      </c>
      <c r="H415" s="1" t="str">
        <f>[1]Gesamt!H415</f>
        <v>bacterivore</v>
      </c>
      <c r="I415" s="1">
        <f>[1]Gesamt!I415</f>
        <v>0</v>
      </c>
      <c r="J415" s="1">
        <f>[1]Gesamt!J415</f>
        <v>0</v>
      </c>
      <c r="K415" s="1">
        <f>VLOOKUP($F415,Mastertable_FT!$C$5:$D$34,2,FALSE)</f>
        <v>3</v>
      </c>
      <c r="L415" s="1">
        <f>VLOOKUP($F415,Mastertable_FT!$C$5:$E$34,3,FALSE)</f>
        <v>2</v>
      </c>
      <c r="M415" s="1" t="str">
        <f>VLOOKUP($F415,Mastertable_FT!$C$5:$F$34,4,FALSE)</f>
        <v>MI</v>
      </c>
    </row>
    <row r="416" spans="1:13" x14ac:dyDescent="0.3">
      <c r="A416" s="1">
        <f>[1]Gesamt!A416</f>
        <v>82</v>
      </c>
      <c r="B416" s="1">
        <f>[1]Gesamt!B416</f>
        <v>4</v>
      </c>
      <c r="C416" s="1">
        <f>[1]Gesamt!C416</f>
        <v>4</v>
      </c>
      <c r="D416" s="1" t="str">
        <f>[1]Gesamt!D416</f>
        <v>DO2007</v>
      </c>
      <c r="E416" s="1">
        <f>[1]Gesamt!E416</f>
        <v>11</v>
      </c>
      <c r="F416" s="1" t="str">
        <f>[1]Gesamt!F416</f>
        <v>Aphelenchidae</v>
      </c>
      <c r="G416" s="1" t="str">
        <f>[1]Gesamt!G416</f>
        <v>female</v>
      </c>
      <c r="H416" s="1" t="str">
        <f>[1]Gesamt!H416</f>
        <v>fungivore</v>
      </c>
      <c r="I416" s="1">
        <f>[1]Gesamt!I416</f>
        <v>0</v>
      </c>
      <c r="J416" s="1">
        <f>[1]Gesamt!J416</f>
        <v>0</v>
      </c>
      <c r="K416" s="1">
        <f>VLOOKUP($F416,Mastertable_FT!$C$5:$D$34,2,FALSE)</f>
        <v>2</v>
      </c>
      <c r="L416" s="1">
        <f>VLOOKUP($F416,Mastertable_FT!$C$5:$E$34,3,FALSE)</f>
        <v>2</v>
      </c>
      <c r="M416" s="1" t="str">
        <f>VLOOKUP($F416,Mastertable_FT!$C$5:$F$34,4,FALSE)</f>
        <v>MI</v>
      </c>
    </row>
    <row r="417" spans="1:13" x14ac:dyDescent="0.3">
      <c r="A417" s="1">
        <f>[1]Gesamt!A417</f>
        <v>83</v>
      </c>
      <c r="B417" s="1">
        <f>[1]Gesamt!B417</f>
        <v>4</v>
      </c>
      <c r="C417" s="1">
        <f>[1]Gesamt!C417</f>
        <v>4</v>
      </c>
      <c r="D417" s="1" t="str">
        <f>[1]Gesamt!D417</f>
        <v>DO2007</v>
      </c>
      <c r="E417" s="1">
        <f>[1]Gesamt!E417</f>
        <v>11</v>
      </c>
      <c r="F417" s="1" t="str">
        <f>[1]Gesamt!F417</f>
        <v>Cephalobidae</v>
      </c>
      <c r="G417" s="1" t="str">
        <f>[1]Gesamt!G417</f>
        <v>female</v>
      </c>
      <c r="H417" s="1" t="str">
        <f>[1]Gesamt!H417</f>
        <v>bacterivore</v>
      </c>
      <c r="I417" s="1">
        <f>[1]Gesamt!I417</f>
        <v>0</v>
      </c>
      <c r="J417" s="1">
        <f>[1]Gesamt!J417</f>
        <v>0</v>
      </c>
      <c r="K417" s="1">
        <f>VLOOKUP($F417,Mastertable_FT!$C$5:$D$34,2,FALSE)</f>
        <v>3</v>
      </c>
      <c r="L417" s="1">
        <f>VLOOKUP($F417,Mastertable_FT!$C$5:$E$34,3,FALSE)</f>
        <v>2</v>
      </c>
      <c r="M417" s="1" t="str">
        <f>VLOOKUP($F417,Mastertable_FT!$C$5:$F$34,4,FALSE)</f>
        <v>MI</v>
      </c>
    </row>
    <row r="418" spans="1:13" x14ac:dyDescent="0.3">
      <c r="A418" s="1">
        <f>[1]Gesamt!A418</f>
        <v>84</v>
      </c>
      <c r="B418" s="1">
        <f>[1]Gesamt!B418</f>
        <v>4</v>
      </c>
      <c r="C418" s="1">
        <f>[1]Gesamt!C418</f>
        <v>4</v>
      </c>
      <c r="D418" s="1" t="str">
        <f>[1]Gesamt!D418</f>
        <v>DO2007</v>
      </c>
      <c r="E418" s="1">
        <f>[1]Gesamt!E418</f>
        <v>11</v>
      </c>
      <c r="F418" s="1" t="str">
        <f>[1]Gesamt!F418</f>
        <v>Cephalobidae</v>
      </c>
      <c r="G418" s="1" t="str">
        <f>[1]Gesamt!G418</f>
        <v>juvenile</v>
      </c>
      <c r="H418" s="1" t="str">
        <f>[1]Gesamt!H418</f>
        <v>bacterivore</v>
      </c>
      <c r="I418" s="1">
        <f>[1]Gesamt!I418</f>
        <v>0</v>
      </c>
      <c r="J418" s="1">
        <f>[1]Gesamt!J418</f>
        <v>0</v>
      </c>
      <c r="K418" s="1">
        <f>VLOOKUP($F418,Mastertable_FT!$C$5:$D$34,2,FALSE)</f>
        <v>3</v>
      </c>
      <c r="L418" s="1">
        <f>VLOOKUP($F418,Mastertable_FT!$C$5:$E$34,3,FALSE)</f>
        <v>2</v>
      </c>
      <c r="M418" s="1" t="str">
        <f>VLOOKUP($F418,Mastertable_FT!$C$5:$F$34,4,FALSE)</f>
        <v>MI</v>
      </c>
    </row>
    <row r="419" spans="1:13" x14ac:dyDescent="0.3">
      <c r="A419" s="1">
        <f>[1]Gesamt!A419</f>
        <v>85</v>
      </c>
      <c r="B419" s="1">
        <f>[1]Gesamt!B419</f>
        <v>4</v>
      </c>
      <c r="C419" s="1">
        <f>[1]Gesamt!C419</f>
        <v>4</v>
      </c>
      <c r="D419" s="1" t="str">
        <f>[1]Gesamt!D419</f>
        <v>DO2007</v>
      </c>
      <c r="E419" s="1">
        <f>[1]Gesamt!E419</f>
        <v>11</v>
      </c>
      <c r="F419" s="1" t="str">
        <f>[1]Gesamt!F419</f>
        <v>Tylenchidae</v>
      </c>
      <c r="G419" s="1" t="str">
        <f>[1]Gesamt!G419</f>
        <v>female</v>
      </c>
      <c r="H419" s="1" t="str">
        <f>[1]Gesamt!H419</f>
        <v>herbivore</v>
      </c>
      <c r="I419" s="1">
        <f>[1]Gesamt!I419</f>
        <v>0</v>
      </c>
      <c r="J419" s="1">
        <f>[1]Gesamt!J419</f>
        <v>0</v>
      </c>
      <c r="K419" s="1" t="str">
        <f>VLOOKUP($F419,Mastertable_FT!$C$5:$D$34,2,FALSE)</f>
        <v>1e</v>
      </c>
      <c r="L419" s="1">
        <f>VLOOKUP($F419,Mastertable_FT!$C$5:$E$34,3,FALSE)</f>
        <v>2</v>
      </c>
      <c r="M419" s="1" t="str">
        <f>VLOOKUP($F419,Mastertable_FT!$C$5:$F$34,4,FALSE)</f>
        <v>PPI</v>
      </c>
    </row>
    <row r="420" spans="1:13" x14ac:dyDescent="0.3">
      <c r="A420" s="1">
        <f>[1]Gesamt!A420</f>
        <v>86</v>
      </c>
      <c r="B420" s="1">
        <f>[1]Gesamt!B420</f>
        <v>4</v>
      </c>
      <c r="C420" s="1">
        <f>[1]Gesamt!C420</f>
        <v>4</v>
      </c>
      <c r="D420" s="1" t="str">
        <f>[1]Gesamt!D420</f>
        <v>DO2007</v>
      </c>
      <c r="E420" s="1">
        <f>[1]Gesamt!E420</f>
        <v>11</v>
      </c>
      <c r="F420" s="1" t="str">
        <f>[1]Gesamt!F420</f>
        <v>Dolichodoridae</v>
      </c>
      <c r="G420" s="1" t="str">
        <f>[1]Gesamt!G420</f>
        <v>juvenile</v>
      </c>
      <c r="H420" s="1" t="str">
        <f>[1]Gesamt!H420</f>
        <v>herbivore</v>
      </c>
      <c r="I420" s="1">
        <f>[1]Gesamt!I420</f>
        <v>0</v>
      </c>
      <c r="J420" s="1">
        <f>[1]Gesamt!J420</f>
        <v>0</v>
      </c>
      <c r="K420" s="1" t="str">
        <f>VLOOKUP($F420,Mastertable_FT!$C$5:$D$34,2,FALSE)</f>
        <v>1d</v>
      </c>
      <c r="L420" s="1">
        <f>VLOOKUP($F420,Mastertable_FT!$C$5:$E$34,3,FALSE)</f>
        <v>3</v>
      </c>
      <c r="M420" s="1" t="str">
        <f>VLOOKUP($F420,Mastertable_FT!$C$5:$F$34,4,FALSE)</f>
        <v>PPI</v>
      </c>
    </row>
    <row r="421" spans="1:13" x14ac:dyDescent="0.3">
      <c r="A421" s="1">
        <f>[1]Gesamt!A421</f>
        <v>87</v>
      </c>
      <c r="B421" s="1">
        <f>[1]Gesamt!B421</f>
        <v>4</v>
      </c>
      <c r="C421" s="1">
        <f>[1]Gesamt!C421</f>
        <v>4</v>
      </c>
      <c r="D421" s="1" t="str">
        <f>[1]Gesamt!D421</f>
        <v>DO2007</v>
      </c>
      <c r="E421" s="1">
        <f>[1]Gesamt!E421</f>
        <v>11</v>
      </c>
      <c r="F421" s="1" t="str">
        <f>[1]Gesamt!F421</f>
        <v>Tylenchidae</v>
      </c>
      <c r="G421" s="1" t="str">
        <f>[1]Gesamt!G421</f>
        <v>female</v>
      </c>
      <c r="H421" s="1" t="str">
        <f>[1]Gesamt!H421</f>
        <v>herbivore</v>
      </c>
      <c r="I421" s="1">
        <f>[1]Gesamt!I421</f>
        <v>0</v>
      </c>
      <c r="J421" s="1">
        <f>[1]Gesamt!J421</f>
        <v>0</v>
      </c>
      <c r="K421" s="1" t="str">
        <f>VLOOKUP($F421,Mastertable_FT!$C$5:$D$34,2,FALSE)</f>
        <v>1e</v>
      </c>
      <c r="L421" s="1">
        <f>VLOOKUP($F421,Mastertable_FT!$C$5:$E$34,3,FALSE)</f>
        <v>2</v>
      </c>
      <c r="M421" s="1" t="str">
        <f>VLOOKUP($F421,Mastertable_FT!$C$5:$F$34,4,FALSE)</f>
        <v>PPI</v>
      </c>
    </row>
    <row r="422" spans="1:13" x14ac:dyDescent="0.3">
      <c r="A422" s="1">
        <f>[1]Gesamt!A422</f>
        <v>88</v>
      </c>
      <c r="B422" s="1">
        <f>[1]Gesamt!B422</f>
        <v>4</v>
      </c>
      <c r="C422" s="1">
        <f>[1]Gesamt!C422</f>
        <v>4</v>
      </c>
      <c r="D422" s="1" t="str">
        <f>[1]Gesamt!D422</f>
        <v>DO2007</v>
      </c>
      <c r="E422" s="1">
        <f>[1]Gesamt!E422</f>
        <v>11</v>
      </c>
      <c r="F422" s="1" t="str">
        <f>[1]Gesamt!F422</f>
        <v>Dolichodoridae</v>
      </c>
      <c r="G422" s="1" t="str">
        <f>[1]Gesamt!G422</f>
        <v>female</v>
      </c>
      <c r="H422" s="1" t="str">
        <f>[1]Gesamt!H422</f>
        <v>herbivore</v>
      </c>
      <c r="I422" s="1">
        <f>[1]Gesamt!I422</f>
        <v>0</v>
      </c>
      <c r="J422" s="1">
        <f>[1]Gesamt!J422</f>
        <v>0</v>
      </c>
      <c r="K422" s="1" t="str">
        <f>VLOOKUP($F422,Mastertable_FT!$C$5:$D$34,2,FALSE)</f>
        <v>1d</v>
      </c>
      <c r="L422" s="1">
        <f>VLOOKUP($F422,Mastertable_FT!$C$5:$E$34,3,FALSE)</f>
        <v>3</v>
      </c>
      <c r="M422" s="1" t="str">
        <f>VLOOKUP($F422,Mastertable_FT!$C$5:$F$34,4,FALSE)</f>
        <v>PPI</v>
      </c>
    </row>
    <row r="423" spans="1:13" x14ac:dyDescent="0.3">
      <c r="A423" s="1">
        <f>[1]Gesamt!A423</f>
        <v>89</v>
      </c>
      <c r="B423" s="1">
        <f>[1]Gesamt!B423</f>
        <v>4</v>
      </c>
      <c r="C423" s="1">
        <f>[1]Gesamt!C423</f>
        <v>4</v>
      </c>
      <c r="D423" s="1" t="str">
        <f>[1]Gesamt!D423</f>
        <v>DO2007</v>
      </c>
      <c r="E423" s="1">
        <f>[1]Gesamt!E423</f>
        <v>11</v>
      </c>
      <c r="F423" s="1" t="str">
        <f>[1]Gesamt!F423</f>
        <v>Plectidae</v>
      </c>
      <c r="G423" s="1" t="str">
        <f>[1]Gesamt!G423</f>
        <v>female</v>
      </c>
      <c r="H423" s="1" t="str">
        <f>[1]Gesamt!H423</f>
        <v>bacterivore</v>
      </c>
      <c r="I423" s="1">
        <f>[1]Gesamt!I423</f>
        <v>0</v>
      </c>
      <c r="J423" s="1">
        <f>[1]Gesamt!J423</f>
        <v>0</v>
      </c>
      <c r="K423" s="1">
        <f>VLOOKUP($F423,Mastertable_FT!$C$5:$D$34,2,FALSE)</f>
        <v>3</v>
      </c>
      <c r="L423" s="1">
        <f>VLOOKUP($F423,Mastertable_FT!$C$5:$E$34,3,FALSE)</f>
        <v>2</v>
      </c>
      <c r="M423" s="1" t="str">
        <f>VLOOKUP($F423,Mastertable_FT!$C$5:$F$34,4,FALSE)</f>
        <v>MI</v>
      </c>
    </row>
    <row r="424" spans="1:13" x14ac:dyDescent="0.3">
      <c r="A424" s="1">
        <f>[1]Gesamt!A424</f>
        <v>90</v>
      </c>
      <c r="B424" s="1">
        <f>[1]Gesamt!B424</f>
        <v>4</v>
      </c>
      <c r="C424" s="1">
        <f>[1]Gesamt!C424</f>
        <v>4</v>
      </c>
      <c r="D424" s="1" t="str">
        <f>[1]Gesamt!D424</f>
        <v>DO2007</v>
      </c>
      <c r="E424" s="1">
        <f>[1]Gesamt!E424</f>
        <v>11</v>
      </c>
      <c r="F424" s="1" t="str">
        <f>[1]Gesamt!F424</f>
        <v>Aphelenchidae</v>
      </c>
      <c r="G424" s="1" t="str">
        <f>[1]Gesamt!G424</f>
        <v>female</v>
      </c>
      <c r="H424" s="1" t="str">
        <f>[1]Gesamt!H424</f>
        <v>fungivore</v>
      </c>
      <c r="I424" s="1">
        <f>[1]Gesamt!I424</f>
        <v>0</v>
      </c>
      <c r="J424" s="1">
        <f>[1]Gesamt!J424</f>
        <v>0</v>
      </c>
      <c r="K424" s="1">
        <f>VLOOKUP($F424,Mastertable_FT!$C$5:$D$34,2,FALSE)</f>
        <v>2</v>
      </c>
      <c r="L424" s="1">
        <f>VLOOKUP($F424,Mastertable_FT!$C$5:$E$34,3,FALSE)</f>
        <v>2</v>
      </c>
      <c r="M424" s="1" t="str">
        <f>VLOOKUP($F424,Mastertable_FT!$C$5:$F$34,4,FALSE)</f>
        <v>MI</v>
      </c>
    </row>
    <row r="425" spans="1:13" x14ac:dyDescent="0.3">
      <c r="A425" s="1">
        <f>[1]Gesamt!A425</f>
        <v>91</v>
      </c>
      <c r="B425" s="1">
        <f>[1]Gesamt!B425</f>
        <v>4</v>
      </c>
      <c r="C425" s="1">
        <f>[1]Gesamt!C425</f>
        <v>4</v>
      </c>
      <c r="D425" s="1" t="str">
        <f>[1]Gesamt!D425</f>
        <v>DO2007</v>
      </c>
      <c r="E425" s="1">
        <f>[1]Gesamt!E425</f>
        <v>11</v>
      </c>
      <c r="F425" s="1" t="str">
        <f>[1]Gesamt!F425</f>
        <v>Cephalobidae</v>
      </c>
      <c r="G425" s="1" t="str">
        <f>[1]Gesamt!G425</f>
        <v>juvenile</v>
      </c>
      <c r="H425" s="1" t="str">
        <f>[1]Gesamt!H425</f>
        <v>bacterivore</v>
      </c>
      <c r="I425" s="1">
        <f>[1]Gesamt!I425</f>
        <v>0</v>
      </c>
      <c r="J425" s="1">
        <f>[1]Gesamt!J425</f>
        <v>0</v>
      </c>
      <c r="K425" s="1">
        <f>VLOOKUP($F425,Mastertable_FT!$C$5:$D$34,2,FALSE)</f>
        <v>3</v>
      </c>
      <c r="L425" s="1">
        <f>VLOOKUP($F425,Mastertable_FT!$C$5:$E$34,3,FALSE)</f>
        <v>2</v>
      </c>
      <c r="M425" s="1" t="str">
        <f>VLOOKUP($F425,Mastertable_FT!$C$5:$F$34,4,FALSE)</f>
        <v>MI</v>
      </c>
    </row>
    <row r="426" spans="1:13" x14ac:dyDescent="0.3">
      <c r="A426" s="1">
        <f>[1]Gesamt!A426</f>
        <v>92</v>
      </c>
      <c r="B426" s="1">
        <f>[1]Gesamt!B426</f>
        <v>4</v>
      </c>
      <c r="C426" s="1">
        <f>[1]Gesamt!C426</f>
        <v>4</v>
      </c>
      <c r="D426" s="1" t="str">
        <f>[1]Gesamt!D426</f>
        <v>DO2007</v>
      </c>
      <c r="E426" s="1">
        <f>[1]Gesamt!E426</f>
        <v>11</v>
      </c>
      <c r="F426" s="1" t="str">
        <f>[1]Gesamt!F426</f>
        <v>Aphelenchidae</v>
      </c>
      <c r="G426" s="1" t="str">
        <f>[1]Gesamt!G426</f>
        <v>juvenile</v>
      </c>
      <c r="H426" s="1" t="str">
        <f>[1]Gesamt!H426</f>
        <v>fungivore</v>
      </c>
      <c r="I426" s="1">
        <f>[1]Gesamt!I426</f>
        <v>0</v>
      </c>
      <c r="J426" s="1">
        <f>[1]Gesamt!J426</f>
        <v>0</v>
      </c>
      <c r="K426" s="1">
        <f>VLOOKUP($F426,Mastertable_FT!$C$5:$D$34,2,FALSE)</f>
        <v>2</v>
      </c>
      <c r="L426" s="1">
        <f>VLOOKUP($F426,Mastertable_FT!$C$5:$E$34,3,FALSE)</f>
        <v>2</v>
      </c>
      <c r="M426" s="1" t="str">
        <f>VLOOKUP($F426,Mastertable_FT!$C$5:$F$34,4,FALSE)</f>
        <v>MI</v>
      </c>
    </row>
    <row r="427" spans="1:13" x14ac:dyDescent="0.3">
      <c r="A427" s="1">
        <f>[1]Gesamt!A427</f>
        <v>93</v>
      </c>
      <c r="B427" s="1">
        <f>[1]Gesamt!B427</f>
        <v>4</v>
      </c>
      <c r="C427" s="1">
        <f>[1]Gesamt!C427</f>
        <v>4</v>
      </c>
      <c r="D427" s="1" t="str">
        <f>[1]Gesamt!D427</f>
        <v>DO2007</v>
      </c>
      <c r="E427" s="1">
        <f>[1]Gesamt!E427</f>
        <v>11</v>
      </c>
      <c r="F427" s="1" t="str">
        <f>[1]Gesamt!F427</f>
        <v>Rhabditidae</v>
      </c>
      <c r="G427" s="1" t="str">
        <f>[1]Gesamt!G427</f>
        <v>juvenile</v>
      </c>
      <c r="H427" s="1" t="str">
        <f>[1]Gesamt!H427</f>
        <v>bacterivore</v>
      </c>
      <c r="I427" s="1">
        <f>[1]Gesamt!I427</f>
        <v>0</v>
      </c>
      <c r="J427" s="1">
        <f>[1]Gesamt!J427</f>
        <v>0</v>
      </c>
      <c r="K427" s="1">
        <f>VLOOKUP($F427,Mastertable_FT!$C$5:$D$34,2,FALSE)</f>
        <v>3</v>
      </c>
      <c r="L427" s="1">
        <f>VLOOKUP($F427,Mastertable_FT!$C$5:$E$34,3,FALSE)</f>
        <v>1</v>
      </c>
      <c r="M427" s="1" t="str">
        <f>VLOOKUP($F427,Mastertable_FT!$C$5:$F$34,4,FALSE)</f>
        <v>MI</v>
      </c>
    </row>
    <row r="428" spans="1:13" x14ac:dyDescent="0.3">
      <c r="A428" s="1">
        <f>[1]Gesamt!A428</f>
        <v>94</v>
      </c>
      <c r="B428" s="1">
        <f>[1]Gesamt!B428</f>
        <v>4</v>
      </c>
      <c r="C428" s="1">
        <f>[1]Gesamt!C428</f>
        <v>4</v>
      </c>
      <c r="D428" s="1" t="str">
        <f>[1]Gesamt!D428</f>
        <v>DO2007</v>
      </c>
      <c r="E428" s="1">
        <f>[1]Gesamt!E428</f>
        <v>11</v>
      </c>
      <c r="F428" s="1" t="str">
        <f>[1]Gesamt!F428</f>
        <v>Tylenchidae</v>
      </c>
      <c r="G428" s="1" t="str">
        <f>[1]Gesamt!G428</f>
        <v>female</v>
      </c>
      <c r="H428" s="1" t="str">
        <f>[1]Gesamt!H428</f>
        <v>herbivore</v>
      </c>
      <c r="I428" s="1">
        <f>[1]Gesamt!I428</f>
        <v>0</v>
      </c>
      <c r="J428" s="1">
        <f>[1]Gesamt!J428</f>
        <v>0</v>
      </c>
      <c r="K428" s="1" t="str">
        <f>VLOOKUP($F428,Mastertable_FT!$C$5:$D$34,2,FALSE)</f>
        <v>1e</v>
      </c>
      <c r="L428" s="1">
        <f>VLOOKUP($F428,Mastertable_FT!$C$5:$E$34,3,FALSE)</f>
        <v>2</v>
      </c>
      <c r="M428" s="1" t="str">
        <f>VLOOKUP($F428,Mastertable_FT!$C$5:$F$34,4,FALSE)</f>
        <v>PPI</v>
      </c>
    </row>
    <row r="429" spans="1:13" x14ac:dyDescent="0.3">
      <c r="A429" s="1">
        <f>[1]Gesamt!A429</f>
        <v>95</v>
      </c>
      <c r="B429" s="1">
        <f>[1]Gesamt!B429</f>
        <v>4</v>
      </c>
      <c r="C429" s="1">
        <f>[1]Gesamt!C429</f>
        <v>4</v>
      </c>
      <c r="D429" s="1" t="str">
        <f>[1]Gesamt!D429</f>
        <v>DO2007</v>
      </c>
      <c r="E429" s="1">
        <f>[1]Gesamt!E429</f>
        <v>11</v>
      </c>
      <c r="F429" s="1" t="str">
        <f>[1]Gesamt!F429</f>
        <v>Tylenchidae</v>
      </c>
      <c r="G429" s="1" t="str">
        <f>[1]Gesamt!G429</f>
        <v>female</v>
      </c>
      <c r="H429" s="1" t="str">
        <f>[1]Gesamt!H429</f>
        <v>herbivore</v>
      </c>
      <c r="I429" s="1">
        <f>[1]Gesamt!I429</f>
        <v>0</v>
      </c>
      <c r="J429" s="1">
        <f>[1]Gesamt!J429</f>
        <v>0</v>
      </c>
      <c r="K429" s="1" t="str">
        <f>VLOOKUP($F429,Mastertable_FT!$C$5:$D$34,2,FALSE)</f>
        <v>1e</v>
      </c>
      <c r="L429" s="1">
        <f>VLOOKUP($F429,Mastertable_FT!$C$5:$E$34,3,FALSE)</f>
        <v>2</v>
      </c>
      <c r="M429" s="1" t="str">
        <f>VLOOKUP($F429,Mastertable_FT!$C$5:$F$34,4,FALSE)</f>
        <v>PPI</v>
      </c>
    </row>
    <row r="430" spans="1:13" x14ac:dyDescent="0.3">
      <c r="A430" s="1">
        <f>[1]Gesamt!A430</f>
        <v>96</v>
      </c>
      <c r="B430" s="1">
        <f>[1]Gesamt!B430</f>
        <v>4</v>
      </c>
      <c r="C430" s="1">
        <f>[1]Gesamt!C430</f>
        <v>4</v>
      </c>
      <c r="D430" s="1" t="str">
        <f>[1]Gesamt!D430</f>
        <v>DO2007</v>
      </c>
      <c r="E430" s="1">
        <f>[1]Gesamt!E430</f>
        <v>11</v>
      </c>
      <c r="F430" s="1" t="str">
        <f>[1]Gesamt!F430</f>
        <v>Aphelenchidae</v>
      </c>
      <c r="G430" s="1" t="str">
        <f>[1]Gesamt!G430</f>
        <v>female</v>
      </c>
      <c r="H430" s="1" t="str">
        <f>[1]Gesamt!H430</f>
        <v>fungivore</v>
      </c>
      <c r="I430" s="1">
        <f>[1]Gesamt!I430</f>
        <v>0</v>
      </c>
      <c r="J430" s="1">
        <f>[1]Gesamt!J430</f>
        <v>0</v>
      </c>
      <c r="K430" s="1">
        <f>VLOOKUP($F430,Mastertable_FT!$C$5:$D$34,2,FALSE)</f>
        <v>2</v>
      </c>
      <c r="L430" s="1">
        <f>VLOOKUP($F430,Mastertable_FT!$C$5:$E$34,3,FALSE)</f>
        <v>2</v>
      </c>
      <c r="M430" s="1" t="str">
        <f>VLOOKUP($F430,Mastertable_FT!$C$5:$F$34,4,FALSE)</f>
        <v>MI</v>
      </c>
    </row>
    <row r="431" spans="1:13" x14ac:dyDescent="0.3">
      <c r="A431" s="1">
        <f>[1]Gesamt!A431</f>
        <v>97</v>
      </c>
      <c r="B431" s="1">
        <f>[1]Gesamt!B431</f>
        <v>4</v>
      </c>
      <c r="C431" s="1">
        <f>[1]Gesamt!C431</f>
        <v>4</v>
      </c>
      <c r="D431" s="1" t="str">
        <f>[1]Gesamt!D431</f>
        <v>DO2007</v>
      </c>
      <c r="E431" s="1">
        <f>[1]Gesamt!E431</f>
        <v>11</v>
      </c>
      <c r="F431" s="1" t="str">
        <f>[1]Gesamt!F431</f>
        <v>Tylenchidae</v>
      </c>
      <c r="G431" s="1" t="str">
        <f>[1]Gesamt!G431</f>
        <v>female</v>
      </c>
      <c r="H431" s="1" t="str">
        <f>[1]Gesamt!H431</f>
        <v>herbivore</v>
      </c>
      <c r="I431" s="1">
        <f>[1]Gesamt!I431</f>
        <v>0</v>
      </c>
      <c r="J431" s="1">
        <f>[1]Gesamt!J431</f>
        <v>0</v>
      </c>
      <c r="K431" s="1" t="str">
        <f>VLOOKUP($F431,Mastertable_FT!$C$5:$D$34,2,FALSE)</f>
        <v>1e</v>
      </c>
      <c r="L431" s="1">
        <f>VLOOKUP($F431,Mastertable_FT!$C$5:$E$34,3,FALSE)</f>
        <v>2</v>
      </c>
      <c r="M431" s="1" t="str">
        <f>VLOOKUP($F431,Mastertable_FT!$C$5:$F$34,4,FALSE)</f>
        <v>PPI</v>
      </c>
    </row>
    <row r="432" spans="1:13" x14ac:dyDescent="0.3">
      <c r="A432" s="1">
        <f>[1]Gesamt!A432</f>
        <v>98</v>
      </c>
      <c r="B432" s="1">
        <f>[1]Gesamt!B432</f>
        <v>4</v>
      </c>
      <c r="C432" s="1">
        <f>[1]Gesamt!C432</f>
        <v>4</v>
      </c>
      <c r="D432" s="1" t="str">
        <f>[1]Gesamt!D432</f>
        <v>DO2007</v>
      </c>
      <c r="E432" s="1">
        <f>[1]Gesamt!E432</f>
        <v>11</v>
      </c>
      <c r="F432" s="1" t="str">
        <f>[1]Gesamt!F432</f>
        <v>Aphelenchidae</v>
      </c>
      <c r="G432" s="1" t="str">
        <f>[1]Gesamt!G432</f>
        <v>juvenile</v>
      </c>
      <c r="H432" s="1" t="str">
        <f>[1]Gesamt!H432</f>
        <v>fungivore</v>
      </c>
      <c r="I432" s="1">
        <f>[1]Gesamt!I432</f>
        <v>0</v>
      </c>
      <c r="J432" s="1">
        <f>[1]Gesamt!J432</f>
        <v>0</v>
      </c>
      <c r="K432" s="1">
        <f>VLOOKUP($F432,Mastertable_FT!$C$5:$D$34,2,FALSE)</f>
        <v>2</v>
      </c>
      <c r="L432" s="1">
        <f>VLOOKUP($F432,Mastertable_FT!$C$5:$E$34,3,FALSE)</f>
        <v>2</v>
      </c>
      <c r="M432" s="1" t="str">
        <f>VLOOKUP($F432,Mastertable_FT!$C$5:$F$34,4,FALSE)</f>
        <v>MI</v>
      </c>
    </row>
    <row r="433" spans="1:13" x14ac:dyDescent="0.3">
      <c r="A433" s="1">
        <f>[1]Gesamt!A433</f>
        <v>99</v>
      </c>
      <c r="B433" s="1">
        <f>[1]Gesamt!B433</f>
        <v>4</v>
      </c>
      <c r="C433" s="1">
        <f>[1]Gesamt!C433</f>
        <v>4</v>
      </c>
      <c r="D433" s="1" t="str">
        <f>[1]Gesamt!D433</f>
        <v>DO2007</v>
      </c>
      <c r="E433" s="1">
        <f>[1]Gesamt!E433</f>
        <v>11</v>
      </c>
      <c r="F433" s="1" t="str">
        <f>[1]Gesamt!F433</f>
        <v>Cephalobidae</v>
      </c>
      <c r="G433" s="1" t="str">
        <f>[1]Gesamt!G433</f>
        <v>female</v>
      </c>
      <c r="H433" s="1" t="str">
        <f>[1]Gesamt!H433</f>
        <v>bacterivore</v>
      </c>
      <c r="I433" s="1">
        <f>[1]Gesamt!I433</f>
        <v>0</v>
      </c>
      <c r="J433" s="1">
        <f>[1]Gesamt!J433</f>
        <v>0</v>
      </c>
      <c r="K433" s="1">
        <f>VLOOKUP($F433,Mastertable_FT!$C$5:$D$34,2,FALSE)</f>
        <v>3</v>
      </c>
      <c r="L433" s="1">
        <f>VLOOKUP($F433,Mastertable_FT!$C$5:$E$34,3,FALSE)</f>
        <v>2</v>
      </c>
      <c r="M433" s="1" t="str">
        <f>VLOOKUP($F433,Mastertable_FT!$C$5:$F$34,4,FALSE)</f>
        <v>MI</v>
      </c>
    </row>
    <row r="434" spans="1:13" x14ac:dyDescent="0.3">
      <c r="A434" s="1">
        <f>[1]Gesamt!A434</f>
        <v>100</v>
      </c>
      <c r="B434" s="1">
        <f>[1]Gesamt!B434</f>
        <v>4</v>
      </c>
      <c r="C434" s="1">
        <f>[1]Gesamt!C434</f>
        <v>4</v>
      </c>
      <c r="D434" s="1" t="str">
        <f>[1]Gesamt!D434</f>
        <v>DO2007</v>
      </c>
      <c r="E434" s="1">
        <f>[1]Gesamt!E434</f>
        <v>11</v>
      </c>
      <c r="F434" s="1" t="str">
        <f>[1]Gesamt!F434</f>
        <v>Hoplolaimidae</v>
      </c>
      <c r="G434" s="1" t="str">
        <f>[1]Gesamt!G434</f>
        <v>juvenile</v>
      </c>
      <c r="H434" s="1" t="str">
        <f>[1]Gesamt!H434</f>
        <v>herbivore</v>
      </c>
      <c r="I434" s="1">
        <f>[1]Gesamt!I434</f>
        <v>0</v>
      </c>
      <c r="J434" s="1">
        <f>[1]Gesamt!J434</f>
        <v>0</v>
      </c>
      <c r="K434" s="1" t="str">
        <f>VLOOKUP($F434,Mastertable_FT!$C$5:$D$34,2,FALSE)</f>
        <v>1c</v>
      </c>
      <c r="L434" s="1">
        <f>VLOOKUP($F434,Mastertable_FT!$C$5:$E$34,3,FALSE)</f>
        <v>3</v>
      </c>
      <c r="M434" s="1" t="str">
        <f>VLOOKUP($F434,Mastertable_FT!$C$5:$F$34,4,FALSE)</f>
        <v>PPI</v>
      </c>
    </row>
    <row r="435" spans="1:13" x14ac:dyDescent="0.3">
      <c r="A435" s="1">
        <f>[1]Gesamt!A435</f>
        <v>101</v>
      </c>
      <c r="B435" s="1">
        <f>[1]Gesamt!B435</f>
        <v>4</v>
      </c>
      <c r="C435" s="1">
        <f>[1]Gesamt!C435</f>
        <v>4</v>
      </c>
      <c r="D435" s="1" t="str">
        <f>[1]Gesamt!D435</f>
        <v>DO2007</v>
      </c>
      <c r="E435" s="1">
        <f>[1]Gesamt!E435</f>
        <v>11</v>
      </c>
      <c r="F435" s="1" t="str">
        <f>[1]Gesamt!F435</f>
        <v>Cephalobidae</v>
      </c>
      <c r="G435" s="1" t="str">
        <f>[1]Gesamt!G435</f>
        <v>juvenile</v>
      </c>
      <c r="H435" s="1" t="str">
        <f>[1]Gesamt!H435</f>
        <v>bacterivore</v>
      </c>
      <c r="I435" s="1">
        <f>[1]Gesamt!I435</f>
        <v>0</v>
      </c>
      <c r="J435" s="1">
        <f>[1]Gesamt!J435</f>
        <v>0</v>
      </c>
      <c r="K435" s="1">
        <f>VLOOKUP($F435,Mastertable_FT!$C$5:$D$34,2,FALSE)</f>
        <v>3</v>
      </c>
      <c r="L435" s="1">
        <f>VLOOKUP($F435,Mastertable_FT!$C$5:$E$34,3,FALSE)</f>
        <v>2</v>
      </c>
      <c r="M435" s="1" t="str">
        <f>VLOOKUP($F435,Mastertable_FT!$C$5:$F$34,4,FALSE)</f>
        <v>MI</v>
      </c>
    </row>
    <row r="436" spans="1:13" x14ac:dyDescent="0.3">
      <c r="A436" s="1">
        <f>[1]Gesamt!A436</f>
        <v>102</v>
      </c>
      <c r="B436" s="1">
        <f>[1]Gesamt!B436</f>
        <v>4</v>
      </c>
      <c r="C436" s="1">
        <f>[1]Gesamt!C436</f>
        <v>4</v>
      </c>
      <c r="D436" s="1" t="str">
        <f>[1]Gesamt!D436</f>
        <v>DO2007</v>
      </c>
      <c r="E436" s="1">
        <f>[1]Gesamt!E436</f>
        <v>11</v>
      </c>
      <c r="F436" s="1" t="str">
        <f>[1]Gesamt!F436</f>
        <v>Aphelenchidae</v>
      </c>
      <c r="G436" s="1" t="str">
        <f>[1]Gesamt!G436</f>
        <v>female</v>
      </c>
      <c r="H436" s="1" t="str">
        <f>[1]Gesamt!H436</f>
        <v>fungivore</v>
      </c>
      <c r="I436" s="1">
        <f>[1]Gesamt!I436</f>
        <v>0</v>
      </c>
      <c r="J436" s="1">
        <f>[1]Gesamt!J436</f>
        <v>0</v>
      </c>
      <c r="K436" s="1">
        <f>VLOOKUP($F436,Mastertable_FT!$C$5:$D$34,2,FALSE)</f>
        <v>2</v>
      </c>
      <c r="L436" s="1">
        <f>VLOOKUP($F436,Mastertable_FT!$C$5:$E$34,3,FALSE)</f>
        <v>2</v>
      </c>
      <c r="M436" s="1" t="str">
        <f>VLOOKUP($F436,Mastertable_FT!$C$5:$F$34,4,FALSE)</f>
        <v>MI</v>
      </c>
    </row>
    <row r="437" spans="1:13" x14ac:dyDescent="0.3">
      <c r="A437" s="1">
        <f>[1]Gesamt!A437</f>
        <v>103</v>
      </c>
      <c r="B437" s="1">
        <f>[1]Gesamt!B437</f>
        <v>4</v>
      </c>
      <c r="C437" s="1">
        <f>[1]Gesamt!C437</f>
        <v>4</v>
      </c>
      <c r="D437" s="1" t="str">
        <f>[1]Gesamt!D437</f>
        <v>DO2007</v>
      </c>
      <c r="E437" s="1">
        <f>[1]Gesamt!E437</f>
        <v>11</v>
      </c>
      <c r="F437" s="1" t="str">
        <f>[1]Gesamt!F437</f>
        <v>Cephalobidae</v>
      </c>
      <c r="G437" s="1" t="str">
        <f>[1]Gesamt!G437</f>
        <v>male</v>
      </c>
      <c r="H437" s="1" t="str">
        <f>[1]Gesamt!H437</f>
        <v>bacterivore</v>
      </c>
      <c r="I437" s="1">
        <f>[1]Gesamt!I437</f>
        <v>0</v>
      </c>
      <c r="J437" s="1">
        <f>[1]Gesamt!J437</f>
        <v>0</v>
      </c>
      <c r="K437" s="1">
        <f>VLOOKUP($F437,Mastertable_FT!$C$5:$D$34,2,FALSE)</f>
        <v>3</v>
      </c>
      <c r="L437" s="1">
        <f>VLOOKUP($F437,Mastertable_FT!$C$5:$E$34,3,FALSE)</f>
        <v>2</v>
      </c>
      <c r="M437" s="1" t="str">
        <f>VLOOKUP($F437,Mastertable_FT!$C$5:$F$34,4,FALSE)</f>
        <v>MI</v>
      </c>
    </row>
    <row r="438" spans="1:13" x14ac:dyDescent="0.3">
      <c r="A438" s="1">
        <f>[1]Gesamt!A438</f>
        <v>104</v>
      </c>
      <c r="B438" s="1">
        <f>[1]Gesamt!B438</f>
        <v>4</v>
      </c>
      <c r="C438" s="1">
        <f>[1]Gesamt!C438</f>
        <v>4</v>
      </c>
      <c r="D438" s="1" t="str">
        <f>[1]Gesamt!D438</f>
        <v>DO2007</v>
      </c>
      <c r="E438" s="1">
        <f>[1]Gesamt!E438</f>
        <v>11</v>
      </c>
      <c r="F438" s="1" t="str">
        <f>[1]Gesamt!F438</f>
        <v>Hoplolaimidae</v>
      </c>
      <c r="G438" s="1" t="str">
        <f>[1]Gesamt!G438</f>
        <v>female</v>
      </c>
      <c r="H438" s="1" t="str">
        <f>[1]Gesamt!H438</f>
        <v>herbivore</v>
      </c>
      <c r="I438" s="1">
        <f>[1]Gesamt!I438</f>
        <v>0</v>
      </c>
      <c r="J438" s="1">
        <f>[1]Gesamt!J438</f>
        <v>0</v>
      </c>
      <c r="K438" s="1" t="str">
        <f>VLOOKUP($F438,Mastertable_FT!$C$5:$D$34,2,FALSE)</f>
        <v>1c</v>
      </c>
      <c r="L438" s="1">
        <f>VLOOKUP($F438,Mastertable_FT!$C$5:$E$34,3,FALSE)</f>
        <v>3</v>
      </c>
      <c r="M438" s="1" t="str">
        <f>VLOOKUP($F438,Mastertable_FT!$C$5:$F$34,4,FALSE)</f>
        <v>PPI</v>
      </c>
    </row>
    <row r="439" spans="1:13" x14ac:dyDescent="0.3">
      <c r="A439" s="1">
        <f>[1]Gesamt!A439</f>
        <v>105</v>
      </c>
      <c r="B439" s="1">
        <f>[1]Gesamt!B439</f>
        <v>4</v>
      </c>
      <c r="C439" s="1">
        <f>[1]Gesamt!C439</f>
        <v>4</v>
      </c>
      <c r="D439" s="1" t="str">
        <f>[1]Gesamt!D439</f>
        <v>DO2007</v>
      </c>
      <c r="E439" s="1">
        <f>[1]Gesamt!E439</f>
        <v>11</v>
      </c>
      <c r="F439" s="1" t="str">
        <f>[1]Gesamt!F439</f>
        <v>Mononchidae</v>
      </c>
      <c r="G439" s="1" t="str">
        <f>[1]Gesamt!G439</f>
        <v>female</v>
      </c>
      <c r="H439" s="1" t="str">
        <f>[1]Gesamt!H439</f>
        <v>carnivore</v>
      </c>
      <c r="I439" s="1">
        <f>[1]Gesamt!I439</f>
        <v>0</v>
      </c>
      <c r="J439" s="1">
        <f>[1]Gesamt!J439</f>
        <v>0</v>
      </c>
      <c r="K439" s="1" t="str">
        <f>VLOOKUP($F439,Mastertable_FT!$C$5:$D$34,2,FALSE)</f>
        <v>5a</v>
      </c>
      <c r="L439" s="1">
        <f>VLOOKUP($F439,Mastertable_FT!$C$5:$E$34,3,FALSE)</f>
        <v>4</v>
      </c>
      <c r="M439" s="1" t="str">
        <f>VLOOKUP($F439,Mastertable_FT!$C$5:$F$34,4,FALSE)</f>
        <v>MI</v>
      </c>
    </row>
    <row r="440" spans="1:13" x14ac:dyDescent="0.3">
      <c r="A440" s="1">
        <f>[1]Gesamt!A440</f>
        <v>106</v>
      </c>
      <c r="B440" s="1">
        <f>[1]Gesamt!B440</f>
        <v>4</v>
      </c>
      <c r="C440" s="1">
        <f>[1]Gesamt!C440</f>
        <v>4</v>
      </c>
      <c r="D440" s="1" t="str">
        <f>[1]Gesamt!D440</f>
        <v>DO2007</v>
      </c>
      <c r="E440" s="1">
        <f>[1]Gesamt!E440</f>
        <v>11</v>
      </c>
      <c r="F440" s="1" t="str">
        <f>[1]Gesamt!F440</f>
        <v>Rhabditidae</v>
      </c>
      <c r="G440" s="1" t="str">
        <f>[1]Gesamt!G440</f>
        <v>female</v>
      </c>
      <c r="H440" s="1" t="str">
        <f>[1]Gesamt!H440</f>
        <v>bacterivore</v>
      </c>
      <c r="I440" s="1">
        <f>[1]Gesamt!I440</f>
        <v>0</v>
      </c>
      <c r="J440" s="1">
        <f>[1]Gesamt!J440</f>
        <v>0</v>
      </c>
      <c r="K440" s="1">
        <f>VLOOKUP($F440,Mastertable_FT!$C$5:$D$34,2,FALSE)</f>
        <v>3</v>
      </c>
      <c r="L440" s="1">
        <f>VLOOKUP($F440,Mastertable_FT!$C$5:$E$34,3,FALSE)</f>
        <v>1</v>
      </c>
      <c r="M440" s="1" t="str">
        <f>VLOOKUP($F440,Mastertable_FT!$C$5:$F$34,4,FALSE)</f>
        <v>MI</v>
      </c>
    </row>
    <row r="441" spans="1:13" x14ac:dyDescent="0.3">
      <c r="A441" s="1">
        <f>[1]Gesamt!A441</f>
        <v>107</v>
      </c>
      <c r="B441" s="1">
        <f>[1]Gesamt!B441</f>
        <v>4</v>
      </c>
      <c r="C441" s="1">
        <f>[1]Gesamt!C441</f>
        <v>4</v>
      </c>
      <c r="D441" s="1" t="str">
        <f>[1]Gesamt!D441</f>
        <v>DO2007</v>
      </c>
      <c r="E441" s="1">
        <f>[1]Gesamt!E441</f>
        <v>11</v>
      </c>
      <c r="F441" s="1" t="str">
        <f>[1]Gesamt!F441</f>
        <v>Mononchidae</v>
      </c>
      <c r="G441" s="1" t="str">
        <f>[1]Gesamt!G441</f>
        <v>juvenile</v>
      </c>
      <c r="H441" s="1" t="str">
        <f>[1]Gesamt!H441</f>
        <v>carnivore</v>
      </c>
      <c r="I441" s="1">
        <f>[1]Gesamt!I441</f>
        <v>0</v>
      </c>
      <c r="J441" s="1">
        <f>[1]Gesamt!J441</f>
        <v>0</v>
      </c>
      <c r="K441" s="1" t="str">
        <f>VLOOKUP($F441,Mastertable_FT!$C$5:$D$34,2,FALSE)</f>
        <v>5a</v>
      </c>
      <c r="L441" s="1">
        <f>VLOOKUP($F441,Mastertable_FT!$C$5:$E$34,3,FALSE)</f>
        <v>4</v>
      </c>
      <c r="M441" s="1" t="str">
        <f>VLOOKUP($F441,Mastertable_FT!$C$5:$F$34,4,FALSE)</f>
        <v>MI</v>
      </c>
    </row>
    <row r="442" spans="1:13" x14ac:dyDescent="0.3">
      <c r="A442" s="1">
        <f>[1]Gesamt!A442</f>
        <v>108</v>
      </c>
      <c r="B442" s="1">
        <f>[1]Gesamt!B442</f>
        <v>4</v>
      </c>
      <c r="C442" s="1">
        <f>[1]Gesamt!C442</f>
        <v>4</v>
      </c>
      <c r="D442" s="1" t="str">
        <f>[1]Gesamt!D442</f>
        <v>DO2007</v>
      </c>
      <c r="E442" s="1">
        <f>[1]Gesamt!E442</f>
        <v>11</v>
      </c>
      <c r="F442" s="1" t="str">
        <f>[1]Gesamt!F442</f>
        <v>Cephalobidae</v>
      </c>
      <c r="G442" s="1" t="str">
        <f>[1]Gesamt!G442</f>
        <v>juvenile</v>
      </c>
      <c r="H442" s="1" t="str">
        <f>[1]Gesamt!H442</f>
        <v>bacterivore</v>
      </c>
      <c r="I442" s="1">
        <f>[1]Gesamt!I442</f>
        <v>0</v>
      </c>
      <c r="J442" s="1">
        <f>[1]Gesamt!J442</f>
        <v>0</v>
      </c>
      <c r="K442" s="1">
        <f>VLOOKUP($F442,Mastertable_FT!$C$5:$D$34,2,FALSE)</f>
        <v>3</v>
      </c>
      <c r="L442" s="1">
        <f>VLOOKUP($F442,Mastertable_FT!$C$5:$E$34,3,FALSE)</f>
        <v>2</v>
      </c>
      <c r="M442" s="1" t="str">
        <f>VLOOKUP($F442,Mastertable_FT!$C$5:$F$34,4,FALSE)</f>
        <v>MI</v>
      </c>
    </row>
    <row r="443" spans="1:13" x14ac:dyDescent="0.3">
      <c r="A443" s="1">
        <f>[1]Gesamt!A443</f>
        <v>109</v>
      </c>
      <c r="B443" s="1">
        <f>[1]Gesamt!B443</f>
        <v>4</v>
      </c>
      <c r="C443" s="1">
        <f>[1]Gesamt!C443</f>
        <v>4</v>
      </c>
      <c r="D443" s="1" t="str">
        <f>[1]Gesamt!D443</f>
        <v>DO2007</v>
      </c>
      <c r="E443" s="1">
        <f>[1]Gesamt!E443</f>
        <v>11</v>
      </c>
      <c r="F443" s="1" t="str">
        <f>[1]Gesamt!F443</f>
        <v>Tylenchidae</v>
      </c>
      <c r="G443" s="1" t="str">
        <f>[1]Gesamt!G443</f>
        <v>female</v>
      </c>
      <c r="H443" s="1" t="str">
        <f>[1]Gesamt!H443</f>
        <v>herbivore</v>
      </c>
      <c r="I443" s="1">
        <f>[1]Gesamt!I443</f>
        <v>0</v>
      </c>
      <c r="J443" s="1">
        <f>[1]Gesamt!J443</f>
        <v>0</v>
      </c>
      <c r="K443" s="1" t="str">
        <f>VLOOKUP($F443,Mastertable_FT!$C$5:$D$34,2,FALSE)</f>
        <v>1e</v>
      </c>
      <c r="L443" s="1">
        <f>VLOOKUP($F443,Mastertable_FT!$C$5:$E$34,3,FALSE)</f>
        <v>2</v>
      </c>
      <c r="M443" s="1" t="str">
        <f>VLOOKUP($F443,Mastertable_FT!$C$5:$F$34,4,FALSE)</f>
        <v>PPI</v>
      </c>
    </row>
    <row r="444" spans="1:13" x14ac:dyDescent="0.3">
      <c r="A444" s="1">
        <f>[1]Gesamt!A444</f>
        <v>110</v>
      </c>
      <c r="B444" s="1">
        <f>[1]Gesamt!B444</f>
        <v>4</v>
      </c>
      <c r="C444" s="1">
        <f>[1]Gesamt!C444</f>
        <v>4</v>
      </c>
      <c r="D444" s="1" t="str">
        <f>[1]Gesamt!D444</f>
        <v>DO2007</v>
      </c>
      <c r="E444" s="1">
        <f>[1]Gesamt!E444</f>
        <v>11</v>
      </c>
      <c r="F444" s="1" t="str">
        <f>[1]Gesamt!F444</f>
        <v>Dolichodoridae</v>
      </c>
      <c r="G444" s="1" t="str">
        <f>[1]Gesamt!G444</f>
        <v>male</v>
      </c>
      <c r="H444" s="1" t="str">
        <f>[1]Gesamt!H444</f>
        <v>herbivore</v>
      </c>
      <c r="I444" s="1">
        <f>[1]Gesamt!I444</f>
        <v>0</v>
      </c>
      <c r="J444" s="1" t="str">
        <f>[1]Gesamt!J444</f>
        <v>!!!!</v>
      </c>
      <c r="K444" s="1" t="str">
        <f>VLOOKUP($F444,Mastertable_FT!$C$5:$D$34,2,FALSE)</f>
        <v>1d</v>
      </c>
      <c r="L444" s="1">
        <f>VLOOKUP($F444,Mastertable_FT!$C$5:$E$34,3,FALSE)</f>
        <v>3</v>
      </c>
      <c r="M444" s="1" t="str">
        <f>VLOOKUP($F444,Mastertable_FT!$C$5:$F$34,4,FALSE)</f>
        <v>PPI</v>
      </c>
    </row>
    <row r="445" spans="1:13" x14ac:dyDescent="0.3">
      <c r="A445" s="1">
        <f>[1]Gesamt!A445</f>
        <v>111</v>
      </c>
      <c r="B445" s="1">
        <f>[1]Gesamt!B445</f>
        <v>4</v>
      </c>
      <c r="C445" s="1">
        <f>[1]Gesamt!C445</f>
        <v>4</v>
      </c>
      <c r="D445" s="1" t="str">
        <f>[1]Gesamt!D445</f>
        <v>DO2007</v>
      </c>
      <c r="E445" s="1">
        <f>[1]Gesamt!E445</f>
        <v>11</v>
      </c>
      <c r="F445" s="1" t="str">
        <f>[1]Gesamt!F445</f>
        <v>Tylenchidae</v>
      </c>
      <c r="G445" s="1" t="str">
        <f>[1]Gesamt!G445</f>
        <v>female</v>
      </c>
      <c r="H445" s="1" t="str">
        <f>[1]Gesamt!H445</f>
        <v>fungivore</v>
      </c>
      <c r="I445" s="1">
        <f>[1]Gesamt!I445</f>
        <v>0</v>
      </c>
      <c r="J445" s="1">
        <f>[1]Gesamt!J445</f>
        <v>0</v>
      </c>
      <c r="K445" s="1" t="str">
        <f>VLOOKUP($F445,Mastertable_FT!$C$5:$D$34,2,FALSE)</f>
        <v>1e</v>
      </c>
      <c r="L445" s="1">
        <f>VLOOKUP($F445,Mastertable_FT!$C$5:$E$34,3,FALSE)</f>
        <v>2</v>
      </c>
      <c r="M445" s="1" t="str">
        <f>VLOOKUP($F445,Mastertable_FT!$C$5:$F$34,4,FALSE)</f>
        <v>PPI</v>
      </c>
    </row>
    <row r="446" spans="1:13" x14ac:dyDescent="0.3">
      <c r="A446" s="1">
        <f>[1]Gesamt!A446</f>
        <v>112</v>
      </c>
      <c r="B446" s="1">
        <f>[1]Gesamt!B446</f>
        <v>4</v>
      </c>
      <c r="C446" s="1">
        <f>[1]Gesamt!C446</f>
        <v>4</v>
      </c>
      <c r="D446" s="1" t="str">
        <f>[1]Gesamt!D446</f>
        <v>DO2007</v>
      </c>
      <c r="E446" s="1">
        <f>[1]Gesamt!E446</f>
        <v>11</v>
      </c>
      <c r="F446" s="1" t="str">
        <f>[1]Gesamt!F446</f>
        <v>Cephalobidae</v>
      </c>
      <c r="G446" s="1" t="str">
        <f>[1]Gesamt!G446</f>
        <v>female</v>
      </c>
      <c r="H446" s="1" t="str">
        <f>[1]Gesamt!H446</f>
        <v>bacterivore</v>
      </c>
      <c r="I446" s="1">
        <f>[1]Gesamt!I446</f>
        <v>0</v>
      </c>
      <c r="J446" s="1">
        <f>[1]Gesamt!J446</f>
        <v>0</v>
      </c>
      <c r="K446" s="1">
        <f>VLOOKUP($F446,Mastertable_FT!$C$5:$D$34,2,FALSE)</f>
        <v>3</v>
      </c>
      <c r="L446" s="1">
        <f>VLOOKUP($F446,Mastertable_FT!$C$5:$E$34,3,FALSE)</f>
        <v>2</v>
      </c>
      <c r="M446" s="1" t="str">
        <f>VLOOKUP($F446,Mastertable_FT!$C$5:$F$34,4,FALSE)</f>
        <v>MI</v>
      </c>
    </row>
    <row r="447" spans="1:13" x14ac:dyDescent="0.3">
      <c r="A447" s="1">
        <f>[1]Gesamt!A447</f>
        <v>113</v>
      </c>
      <c r="B447" s="1">
        <f>[1]Gesamt!B447</f>
        <v>4</v>
      </c>
      <c r="C447" s="1">
        <f>[1]Gesamt!C447</f>
        <v>4</v>
      </c>
      <c r="D447" s="1" t="str">
        <f>[1]Gesamt!D447</f>
        <v>DO2007</v>
      </c>
      <c r="E447" s="1">
        <f>[1]Gesamt!E447</f>
        <v>11</v>
      </c>
      <c r="F447" s="1" t="str">
        <f>[1]Gesamt!F447</f>
        <v>Tylenchidae</v>
      </c>
      <c r="G447" s="1" t="str">
        <f>[1]Gesamt!G447</f>
        <v>juvenile</v>
      </c>
      <c r="H447" s="1" t="str">
        <f>[1]Gesamt!H447</f>
        <v>herbivore</v>
      </c>
      <c r="I447" s="1">
        <f>[1]Gesamt!I447</f>
        <v>0</v>
      </c>
      <c r="J447" s="1">
        <f>[1]Gesamt!J447</f>
        <v>0</v>
      </c>
      <c r="K447" s="1" t="str">
        <f>VLOOKUP($F447,Mastertable_FT!$C$5:$D$34,2,FALSE)</f>
        <v>1e</v>
      </c>
      <c r="L447" s="1">
        <f>VLOOKUP($F447,Mastertable_FT!$C$5:$E$34,3,FALSE)</f>
        <v>2</v>
      </c>
      <c r="M447" s="1" t="str">
        <f>VLOOKUP($F447,Mastertable_FT!$C$5:$F$34,4,FALSE)</f>
        <v>PPI</v>
      </c>
    </row>
    <row r="448" spans="1:13" x14ac:dyDescent="0.3">
      <c r="A448" s="1">
        <f>[1]Gesamt!A448</f>
        <v>1</v>
      </c>
      <c r="B448" s="1">
        <f>[1]Gesamt!B448</f>
        <v>4</v>
      </c>
      <c r="C448" s="1">
        <f>[1]Gesamt!C448</f>
        <v>5</v>
      </c>
      <c r="D448" s="1" t="str">
        <f>[1]Gesamt!D448</f>
        <v>EF2007</v>
      </c>
      <c r="E448" s="1">
        <f>[1]Gesamt!E448</f>
        <v>14</v>
      </c>
      <c r="F448" s="1" t="str">
        <f>[1]Gesamt!F448</f>
        <v>Tylenchidae</v>
      </c>
      <c r="G448" s="1" t="str">
        <f>[1]Gesamt!G448</f>
        <v>female</v>
      </c>
      <c r="H448" s="1" t="str">
        <f>[1]Gesamt!H448</f>
        <v>herbivore</v>
      </c>
      <c r="I448" s="1">
        <f>[1]Gesamt!I448</f>
        <v>0</v>
      </c>
      <c r="J448" s="1">
        <f>[1]Gesamt!J448</f>
        <v>0</v>
      </c>
      <c r="K448" s="1" t="str">
        <f>VLOOKUP($F448,Mastertable_FT!$C$5:$D$34,2,FALSE)</f>
        <v>1e</v>
      </c>
      <c r="L448" s="1">
        <f>VLOOKUP($F448,Mastertable_FT!$C$5:$E$34,3,FALSE)</f>
        <v>2</v>
      </c>
      <c r="M448" s="1" t="str">
        <f>VLOOKUP($F448,Mastertable_FT!$C$5:$F$34,4,FALSE)</f>
        <v>PPI</v>
      </c>
    </row>
    <row r="449" spans="1:13" x14ac:dyDescent="0.3">
      <c r="A449" s="1">
        <f>[1]Gesamt!A449</f>
        <v>2</v>
      </c>
      <c r="B449" s="1">
        <f>[1]Gesamt!B449</f>
        <v>4</v>
      </c>
      <c r="C449" s="1">
        <f>[1]Gesamt!C449</f>
        <v>5</v>
      </c>
      <c r="D449" s="1" t="str">
        <f>[1]Gesamt!D449</f>
        <v>EF2007</v>
      </c>
      <c r="E449" s="1">
        <f>[1]Gesamt!E449</f>
        <v>14</v>
      </c>
      <c r="F449" s="1" t="str">
        <f>[1]Gesamt!F449</f>
        <v>Tylenchidae</v>
      </c>
      <c r="G449" s="1" t="str">
        <f>[1]Gesamt!G449</f>
        <v>female</v>
      </c>
      <c r="H449" s="1" t="str">
        <f>[1]Gesamt!H449</f>
        <v>herbivore</v>
      </c>
      <c r="I449" s="1">
        <f>[1]Gesamt!I449</f>
        <v>0</v>
      </c>
      <c r="J449" s="1">
        <f>[1]Gesamt!J449</f>
        <v>0</v>
      </c>
      <c r="K449" s="1" t="str">
        <f>VLOOKUP($F449,Mastertable_FT!$C$5:$D$34,2,FALSE)</f>
        <v>1e</v>
      </c>
      <c r="L449" s="1">
        <f>VLOOKUP($F449,Mastertable_FT!$C$5:$E$34,3,FALSE)</f>
        <v>2</v>
      </c>
      <c r="M449" s="1" t="str">
        <f>VLOOKUP($F449,Mastertable_FT!$C$5:$F$34,4,FALSE)</f>
        <v>PPI</v>
      </c>
    </row>
    <row r="450" spans="1:13" x14ac:dyDescent="0.3">
      <c r="A450" s="1">
        <f>[1]Gesamt!A450</f>
        <v>3</v>
      </c>
      <c r="B450" s="1">
        <f>[1]Gesamt!B450</f>
        <v>4</v>
      </c>
      <c r="C450" s="1">
        <f>[1]Gesamt!C450</f>
        <v>5</v>
      </c>
      <c r="D450" s="1" t="str">
        <f>[1]Gesamt!D450</f>
        <v>EF2007</v>
      </c>
      <c r="E450" s="1">
        <f>[1]Gesamt!E450</f>
        <v>14</v>
      </c>
      <c r="F450" s="1" t="str">
        <f>[1]Gesamt!F450</f>
        <v>Tylenchidae</v>
      </c>
      <c r="G450" s="1" t="str">
        <f>[1]Gesamt!G450</f>
        <v>female</v>
      </c>
      <c r="H450" s="1" t="str">
        <f>[1]Gesamt!H450</f>
        <v>herbivore</v>
      </c>
      <c r="I450" s="1">
        <f>[1]Gesamt!I450</f>
        <v>0</v>
      </c>
      <c r="J450" s="1">
        <f>[1]Gesamt!J450</f>
        <v>0</v>
      </c>
      <c r="K450" s="1" t="str">
        <f>VLOOKUP($F450,Mastertable_FT!$C$5:$D$34,2,FALSE)</f>
        <v>1e</v>
      </c>
      <c r="L450" s="1">
        <f>VLOOKUP($F450,Mastertable_FT!$C$5:$E$34,3,FALSE)</f>
        <v>2</v>
      </c>
      <c r="M450" s="1" t="str">
        <f>VLOOKUP($F450,Mastertable_FT!$C$5:$F$34,4,FALSE)</f>
        <v>PPI</v>
      </c>
    </row>
    <row r="451" spans="1:13" x14ac:dyDescent="0.3">
      <c r="A451" s="1">
        <f>[1]Gesamt!A451</f>
        <v>4</v>
      </c>
      <c r="B451" s="1">
        <f>[1]Gesamt!B451</f>
        <v>4</v>
      </c>
      <c r="C451" s="1">
        <f>[1]Gesamt!C451</f>
        <v>5</v>
      </c>
      <c r="D451" s="1" t="str">
        <f>[1]Gesamt!D451</f>
        <v>EF2007</v>
      </c>
      <c r="E451" s="1">
        <f>[1]Gesamt!E451</f>
        <v>14</v>
      </c>
      <c r="F451" s="1" t="str">
        <f>[1]Gesamt!F451</f>
        <v>Aporcelaimidae</v>
      </c>
      <c r="G451" s="1" t="str">
        <f>[1]Gesamt!G451</f>
        <v>juvenile</v>
      </c>
      <c r="H451" s="1" t="str">
        <f>[1]Gesamt!H451</f>
        <v>omnivore</v>
      </c>
      <c r="I451" s="1">
        <f>[1]Gesamt!I451</f>
        <v>0</v>
      </c>
      <c r="J451" s="1">
        <f>[1]Gesamt!J451</f>
        <v>0</v>
      </c>
      <c r="K451" s="1">
        <f>VLOOKUP($F451,Mastertable_FT!$C$5:$D$34,2,FALSE)</f>
        <v>8</v>
      </c>
      <c r="L451" s="1">
        <f>VLOOKUP($F451,Mastertable_FT!$C$5:$E$34,3,FALSE)</f>
        <v>5</v>
      </c>
      <c r="M451" s="1" t="str">
        <f>VLOOKUP($F451,Mastertable_FT!$C$5:$F$34,4,FALSE)</f>
        <v>MI</v>
      </c>
    </row>
    <row r="452" spans="1:13" x14ac:dyDescent="0.3">
      <c r="A452" s="1">
        <f>[1]Gesamt!A452</f>
        <v>5</v>
      </c>
      <c r="B452" s="1">
        <f>[1]Gesamt!B452</f>
        <v>4</v>
      </c>
      <c r="C452" s="1">
        <f>[1]Gesamt!C452</f>
        <v>5</v>
      </c>
      <c r="D452" s="1" t="str">
        <f>[1]Gesamt!D452</f>
        <v>EF2007</v>
      </c>
      <c r="E452" s="1">
        <f>[1]Gesamt!E452</f>
        <v>14</v>
      </c>
      <c r="F452" s="1" t="str">
        <f>[1]Gesamt!F452</f>
        <v>Tylenchidae</v>
      </c>
      <c r="G452" s="1" t="str">
        <f>[1]Gesamt!G452</f>
        <v>female</v>
      </c>
      <c r="H452" s="1" t="str">
        <f>[1]Gesamt!H452</f>
        <v>herbivore</v>
      </c>
      <c r="I452" s="1">
        <f>[1]Gesamt!I452</f>
        <v>0</v>
      </c>
      <c r="J452" s="1">
        <f>[1]Gesamt!J452</f>
        <v>0</v>
      </c>
      <c r="K452" s="1" t="str">
        <f>VLOOKUP($F452,Mastertable_FT!$C$5:$D$34,2,FALSE)</f>
        <v>1e</v>
      </c>
      <c r="L452" s="1">
        <f>VLOOKUP($F452,Mastertable_FT!$C$5:$E$34,3,FALSE)</f>
        <v>2</v>
      </c>
      <c r="M452" s="1" t="str">
        <f>VLOOKUP($F452,Mastertable_FT!$C$5:$F$34,4,FALSE)</f>
        <v>PPI</v>
      </c>
    </row>
    <row r="453" spans="1:13" x14ac:dyDescent="0.3">
      <c r="A453" s="1">
        <f>[1]Gesamt!A453</f>
        <v>6</v>
      </c>
      <c r="B453" s="1">
        <f>[1]Gesamt!B453</f>
        <v>4</v>
      </c>
      <c r="C453" s="1">
        <f>[1]Gesamt!C453</f>
        <v>5</v>
      </c>
      <c r="D453" s="1" t="str">
        <f>[1]Gesamt!D453</f>
        <v>EF2007</v>
      </c>
      <c r="E453" s="1">
        <f>[1]Gesamt!E453</f>
        <v>14</v>
      </c>
      <c r="F453" s="1" t="str">
        <f>[1]Gesamt!F453</f>
        <v>Qudsianematidae</v>
      </c>
      <c r="G453" s="1" t="str">
        <f>[1]Gesamt!G453</f>
        <v>juvenile</v>
      </c>
      <c r="H453" s="1" t="str">
        <f>[1]Gesamt!H453</f>
        <v>omnivore</v>
      </c>
      <c r="I453" s="1">
        <f>[1]Gesamt!I453</f>
        <v>0</v>
      </c>
      <c r="J453" s="1">
        <f>[1]Gesamt!J453</f>
        <v>0</v>
      </c>
      <c r="K453" s="1">
        <f>VLOOKUP($F453,Mastertable_FT!$C$5:$D$34,2,FALSE)</f>
        <v>8</v>
      </c>
      <c r="L453" s="1">
        <f>VLOOKUP($F453,Mastertable_FT!$C$5:$E$34,3,FALSE)</f>
        <v>4</v>
      </c>
      <c r="M453" s="1" t="str">
        <f>VLOOKUP($F453,Mastertable_FT!$C$5:$F$34,4,FALSE)</f>
        <v>MI</v>
      </c>
    </row>
    <row r="454" spans="1:13" x14ac:dyDescent="0.3">
      <c r="A454" s="1">
        <f>[1]Gesamt!A454</f>
        <v>7</v>
      </c>
      <c r="B454" s="1">
        <f>[1]Gesamt!B454</f>
        <v>4</v>
      </c>
      <c r="C454" s="1">
        <f>[1]Gesamt!C454</f>
        <v>5</v>
      </c>
      <c r="D454" s="1" t="str">
        <f>[1]Gesamt!D454</f>
        <v>EF2007</v>
      </c>
      <c r="E454" s="1">
        <f>[1]Gesamt!E454</f>
        <v>14</v>
      </c>
      <c r="F454" s="1" t="str">
        <f>[1]Gesamt!F454</f>
        <v>Tylenchidae</v>
      </c>
      <c r="G454" s="1" t="str">
        <f>[1]Gesamt!G454</f>
        <v>male</v>
      </c>
      <c r="H454" s="1" t="str">
        <f>[1]Gesamt!H454</f>
        <v>herbivore</v>
      </c>
      <c r="I454" s="1">
        <f>[1]Gesamt!I454</f>
        <v>0</v>
      </c>
      <c r="J454" s="1">
        <f>[1]Gesamt!J454</f>
        <v>0</v>
      </c>
      <c r="K454" s="1" t="str">
        <f>VLOOKUP($F454,Mastertable_FT!$C$5:$D$34,2,FALSE)</f>
        <v>1e</v>
      </c>
      <c r="L454" s="1">
        <f>VLOOKUP($F454,Mastertable_FT!$C$5:$E$34,3,FALSE)</f>
        <v>2</v>
      </c>
      <c r="M454" s="1" t="str">
        <f>VLOOKUP($F454,Mastertable_FT!$C$5:$F$34,4,FALSE)</f>
        <v>PPI</v>
      </c>
    </row>
    <row r="455" spans="1:13" x14ac:dyDescent="0.3">
      <c r="A455" s="1">
        <f>[1]Gesamt!A455</f>
        <v>8</v>
      </c>
      <c r="B455" s="1">
        <f>[1]Gesamt!B455</f>
        <v>4</v>
      </c>
      <c r="C455" s="1">
        <f>[1]Gesamt!C455</f>
        <v>5</v>
      </c>
      <c r="D455" s="1" t="str">
        <f>[1]Gesamt!D455</f>
        <v>EF2007</v>
      </c>
      <c r="E455" s="1">
        <f>[1]Gesamt!E455</f>
        <v>14</v>
      </c>
      <c r="F455" s="1" t="str">
        <f>[1]Gesamt!F455</f>
        <v>Aphelenchidae</v>
      </c>
      <c r="G455" s="1" t="str">
        <f>[1]Gesamt!G455</f>
        <v>female</v>
      </c>
      <c r="H455" s="1" t="str">
        <f>[1]Gesamt!H455</f>
        <v>fungivore</v>
      </c>
      <c r="I455" s="1">
        <f>[1]Gesamt!I455</f>
        <v>0</v>
      </c>
      <c r="J455" s="1">
        <f>[1]Gesamt!J455</f>
        <v>0</v>
      </c>
      <c r="K455" s="1">
        <f>VLOOKUP($F455,Mastertable_FT!$C$5:$D$34,2,FALSE)</f>
        <v>2</v>
      </c>
      <c r="L455" s="1">
        <f>VLOOKUP($F455,Mastertable_FT!$C$5:$E$34,3,FALSE)</f>
        <v>2</v>
      </c>
      <c r="M455" s="1" t="str">
        <f>VLOOKUP($F455,Mastertable_FT!$C$5:$F$34,4,FALSE)</f>
        <v>MI</v>
      </c>
    </row>
    <row r="456" spans="1:13" x14ac:dyDescent="0.3">
      <c r="A456" s="1">
        <f>[1]Gesamt!A456</f>
        <v>9</v>
      </c>
      <c r="B456" s="1">
        <f>[1]Gesamt!B456</f>
        <v>4</v>
      </c>
      <c r="C456" s="1">
        <f>[1]Gesamt!C456</f>
        <v>5</v>
      </c>
      <c r="D456" s="1" t="str">
        <f>[1]Gesamt!D456</f>
        <v>EF2007</v>
      </c>
      <c r="E456" s="1">
        <f>[1]Gesamt!E456</f>
        <v>14</v>
      </c>
      <c r="F456" s="1" t="str">
        <f>[1]Gesamt!F456</f>
        <v>Tylenchidae</v>
      </c>
      <c r="G456" s="1" t="str">
        <f>[1]Gesamt!G456</f>
        <v>female</v>
      </c>
      <c r="H456" s="1" t="str">
        <f>[1]Gesamt!H456</f>
        <v>herbivore</v>
      </c>
      <c r="I456" s="1">
        <f>[1]Gesamt!I456</f>
        <v>0</v>
      </c>
      <c r="J456" s="1">
        <f>[1]Gesamt!J456</f>
        <v>0</v>
      </c>
      <c r="K456" s="1" t="str">
        <f>VLOOKUP($F456,Mastertable_FT!$C$5:$D$34,2,FALSE)</f>
        <v>1e</v>
      </c>
      <c r="L456" s="1">
        <f>VLOOKUP($F456,Mastertable_FT!$C$5:$E$34,3,FALSE)</f>
        <v>2</v>
      </c>
      <c r="M456" s="1" t="str">
        <f>VLOOKUP($F456,Mastertable_FT!$C$5:$F$34,4,FALSE)</f>
        <v>PPI</v>
      </c>
    </row>
    <row r="457" spans="1:13" x14ac:dyDescent="0.3">
      <c r="A457" s="1">
        <f>[1]Gesamt!A457</f>
        <v>10</v>
      </c>
      <c r="B457" s="1">
        <f>[1]Gesamt!B457</f>
        <v>4</v>
      </c>
      <c r="C457" s="1">
        <f>[1]Gesamt!C457</f>
        <v>5</v>
      </c>
      <c r="D457" s="1" t="str">
        <f>[1]Gesamt!D457</f>
        <v>EF2007</v>
      </c>
      <c r="E457" s="1">
        <f>[1]Gesamt!E457</f>
        <v>14</v>
      </c>
      <c r="F457" s="1" t="str">
        <f>[1]Gesamt!F457</f>
        <v>Dolichodoridae</v>
      </c>
      <c r="G457" s="1" t="str">
        <f>[1]Gesamt!G457</f>
        <v>male</v>
      </c>
      <c r="H457" s="1" t="str">
        <f>[1]Gesamt!H457</f>
        <v>herbivore</v>
      </c>
      <c r="I457" s="1">
        <f>[1]Gesamt!I457</f>
        <v>0</v>
      </c>
      <c r="J457" s="1" t="str">
        <f>[1]Gesamt!J457</f>
        <v>Bitylenchus dubius??</v>
      </c>
      <c r="K457" s="1" t="str">
        <f>VLOOKUP($F457,Mastertable_FT!$C$5:$D$34,2,FALSE)</f>
        <v>1d</v>
      </c>
      <c r="L457" s="1">
        <f>VLOOKUP($F457,Mastertable_FT!$C$5:$E$34,3,FALSE)</f>
        <v>3</v>
      </c>
      <c r="M457" s="1" t="str">
        <f>VLOOKUP($F457,Mastertable_FT!$C$5:$F$34,4,FALSE)</f>
        <v>PPI</v>
      </c>
    </row>
    <row r="458" spans="1:13" x14ac:dyDescent="0.3">
      <c r="A458" s="1">
        <f>[1]Gesamt!A458</f>
        <v>11</v>
      </c>
      <c r="B458" s="1">
        <f>[1]Gesamt!B458</f>
        <v>4</v>
      </c>
      <c r="C458" s="1">
        <f>[1]Gesamt!C458</f>
        <v>5</v>
      </c>
      <c r="D458" s="1" t="str">
        <f>[1]Gesamt!D458</f>
        <v>EF2007</v>
      </c>
      <c r="E458" s="1">
        <f>[1]Gesamt!E458</f>
        <v>14</v>
      </c>
      <c r="F458" s="1" t="str">
        <f>[1]Gesamt!F458</f>
        <v>Cephalobidae</v>
      </c>
      <c r="G458" s="1" t="str">
        <f>[1]Gesamt!G458</f>
        <v>female</v>
      </c>
      <c r="H458" s="1" t="str">
        <f>[1]Gesamt!H458</f>
        <v>bacterivore</v>
      </c>
      <c r="I458" s="1">
        <f>[1]Gesamt!I458</f>
        <v>0</v>
      </c>
      <c r="J458" s="1">
        <f>[1]Gesamt!J458</f>
        <v>0</v>
      </c>
      <c r="K458" s="1">
        <f>VLOOKUP($F458,Mastertable_FT!$C$5:$D$34,2,FALSE)</f>
        <v>3</v>
      </c>
      <c r="L458" s="1">
        <f>VLOOKUP($F458,Mastertable_FT!$C$5:$E$34,3,FALSE)</f>
        <v>2</v>
      </c>
      <c r="M458" s="1" t="str">
        <f>VLOOKUP($F458,Mastertable_FT!$C$5:$F$34,4,FALSE)</f>
        <v>MI</v>
      </c>
    </row>
    <row r="459" spans="1:13" x14ac:dyDescent="0.3">
      <c r="A459" s="1">
        <f>[1]Gesamt!A459</f>
        <v>12</v>
      </c>
      <c r="B459" s="1">
        <f>[1]Gesamt!B459</f>
        <v>4</v>
      </c>
      <c r="C459" s="1">
        <f>[1]Gesamt!C459</f>
        <v>5</v>
      </c>
      <c r="D459" s="1" t="str">
        <f>[1]Gesamt!D459</f>
        <v>EF2007</v>
      </c>
      <c r="E459" s="1">
        <f>[1]Gesamt!E459</f>
        <v>14</v>
      </c>
      <c r="F459" s="1" t="str">
        <f>[1]Gesamt!F459</f>
        <v>Qudsianematidae</v>
      </c>
      <c r="G459" s="1" t="str">
        <f>[1]Gesamt!G459</f>
        <v>female</v>
      </c>
      <c r="H459" s="1" t="str">
        <f>[1]Gesamt!H459</f>
        <v>omnivore</v>
      </c>
      <c r="I459" s="1">
        <f>[1]Gesamt!I459</f>
        <v>0</v>
      </c>
      <c r="J459" s="1">
        <f>[1]Gesamt!J459</f>
        <v>0</v>
      </c>
      <c r="K459" s="1">
        <f>VLOOKUP($F459,Mastertable_FT!$C$5:$D$34,2,FALSE)</f>
        <v>8</v>
      </c>
      <c r="L459" s="1">
        <f>VLOOKUP($F459,Mastertable_FT!$C$5:$E$34,3,FALSE)</f>
        <v>4</v>
      </c>
      <c r="M459" s="1" t="str">
        <f>VLOOKUP($F459,Mastertable_FT!$C$5:$F$34,4,FALSE)</f>
        <v>MI</v>
      </c>
    </row>
    <row r="460" spans="1:13" x14ac:dyDescent="0.3">
      <c r="A460" s="1">
        <f>[1]Gesamt!A460</f>
        <v>13</v>
      </c>
      <c r="B460" s="1">
        <f>[1]Gesamt!B460</f>
        <v>4</v>
      </c>
      <c r="C460" s="1">
        <f>[1]Gesamt!C460</f>
        <v>5</v>
      </c>
      <c r="D460" s="1" t="str">
        <f>[1]Gesamt!D460</f>
        <v>EF2007</v>
      </c>
      <c r="E460" s="1">
        <f>[1]Gesamt!E460</f>
        <v>14</v>
      </c>
      <c r="F460" s="1" t="str">
        <f>[1]Gesamt!F460</f>
        <v>Tylenchidae</v>
      </c>
      <c r="G460" s="1" t="str">
        <f>[1]Gesamt!G460</f>
        <v>male</v>
      </c>
      <c r="H460" s="1" t="str">
        <f>[1]Gesamt!H460</f>
        <v>herbivore</v>
      </c>
      <c r="I460" s="1">
        <f>[1]Gesamt!I460</f>
        <v>0</v>
      </c>
      <c r="J460" s="1">
        <f>[1]Gesamt!J460</f>
        <v>0</v>
      </c>
      <c r="K460" s="1" t="str">
        <f>VLOOKUP($F460,Mastertable_FT!$C$5:$D$34,2,FALSE)</f>
        <v>1e</v>
      </c>
      <c r="L460" s="1">
        <f>VLOOKUP($F460,Mastertable_FT!$C$5:$E$34,3,FALSE)</f>
        <v>2</v>
      </c>
      <c r="M460" s="1" t="str">
        <f>VLOOKUP($F460,Mastertable_FT!$C$5:$F$34,4,FALSE)</f>
        <v>PPI</v>
      </c>
    </row>
    <row r="461" spans="1:13" x14ac:dyDescent="0.3">
      <c r="A461" s="1">
        <f>[1]Gesamt!A461</f>
        <v>14</v>
      </c>
      <c r="B461" s="1">
        <f>[1]Gesamt!B461</f>
        <v>4</v>
      </c>
      <c r="C461" s="1">
        <f>[1]Gesamt!C461</f>
        <v>5</v>
      </c>
      <c r="D461" s="1" t="str">
        <f>[1]Gesamt!D461</f>
        <v>EF2007</v>
      </c>
      <c r="E461" s="1">
        <f>[1]Gesamt!E461</f>
        <v>14</v>
      </c>
      <c r="F461" s="1" t="str">
        <f>[1]Gesamt!F461</f>
        <v>Aphelenchoididae</v>
      </c>
      <c r="G461" s="1" t="str">
        <f>[1]Gesamt!G461</f>
        <v>male</v>
      </c>
      <c r="H461" s="1" t="str">
        <f>[1]Gesamt!H461</f>
        <v>fungivore</v>
      </c>
      <c r="I461" s="1">
        <f>[1]Gesamt!I461</f>
        <v>0</v>
      </c>
      <c r="J461" s="1">
        <f>[1]Gesamt!J461</f>
        <v>0</v>
      </c>
      <c r="K461" s="1">
        <f>VLOOKUP($F461,Mastertable_FT!$C$5:$D$34,2,FALSE)</f>
        <v>2</v>
      </c>
      <c r="L461" s="1">
        <f>VLOOKUP($F461,Mastertable_FT!$C$5:$E$34,3,FALSE)</f>
        <v>2</v>
      </c>
      <c r="M461" s="1" t="str">
        <f>VLOOKUP($F461,Mastertable_FT!$C$5:$F$34,4,FALSE)</f>
        <v>MI</v>
      </c>
    </row>
    <row r="462" spans="1:13" x14ac:dyDescent="0.3">
      <c r="A462" s="1">
        <f>[1]Gesamt!A462</f>
        <v>15</v>
      </c>
      <c r="B462" s="1">
        <f>[1]Gesamt!B462</f>
        <v>4</v>
      </c>
      <c r="C462" s="1">
        <f>[1]Gesamt!C462</f>
        <v>5</v>
      </c>
      <c r="D462" s="1" t="str">
        <f>[1]Gesamt!D462</f>
        <v>EF2007</v>
      </c>
      <c r="E462" s="1">
        <f>[1]Gesamt!E462</f>
        <v>14</v>
      </c>
      <c r="F462" s="1" t="str">
        <f>[1]Gesamt!F462</f>
        <v>Aporcelaimidae</v>
      </c>
      <c r="G462" s="1" t="str">
        <f>[1]Gesamt!G462</f>
        <v>female</v>
      </c>
      <c r="H462" s="1" t="str">
        <f>[1]Gesamt!H462</f>
        <v>omnivore</v>
      </c>
      <c r="I462" s="1">
        <f>[1]Gesamt!I462</f>
        <v>0</v>
      </c>
      <c r="J462" s="1">
        <f>[1]Gesamt!J462</f>
        <v>0</v>
      </c>
      <c r="K462" s="1">
        <f>VLOOKUP($F462,Mastertable_FT!$C$5:$D$34,2,FALSE)</f>
        <v>8</v>
      </c>
      <c r="L462" s="1">
        <f>VLOOKUP($F462,Mastertable_FT!$C$5:$E$34,3,FALSE)</f>
        <v>5</v>
      </c>
      <c r="M462" s="1" t="str">
        <f>VLOOKUP($F462,Mastertable_FT!$C$5:$F$34,4,FALSE)</f>
        <v>MI</v>
      </c>
    </row>
    <row r="463" spans="1:13" x14ac:dyDescent="0.3">
      <c r="A463" s="1">
        <f>[1]Gesamt!A463</f>
        <v>16</v>
      </c>
      <c r="B463" s="1">
        <f>[1]Gesamt!B463</f>
        <v>4</v>
      </c>
      <c r="C463" s="1">
        <f>[1]Gesamt!C463</f>
        <v>5</v>
      </c>
      <c r="D463" s="1" t="str">
        <f>[1]Gesamt!D463</f>
        <v>EF2007</v>
      </c>
      <c r="E463" s="1">
        <f>[1]Gesamt!E463</f>
        <v>14</v>
      </c>
      <c r="F463" s="1" t="str">
        <f>[1]Gesamt!F463</f>
        <v>Aphelenchidae</v>
      </c>
      <c r="G463" s="1" t="str">
        <f>[1]Gesamt!G463</f>
        <v>juvenile</v>
      </c>
      <c r="H463" s="1" t="str">
        <f>[1]Gesamt!H463</f>
        <v>omnivore</v>
      </c>
      <c r="I463" s="1">
        <f>[1]Gesamt!I463</f>
        <v>0</v>
      </c>
      <c r="J463" s="1">
        <f>[1]Gesamt!J463</f>
        <v>0</v>
      </c>
      <c r="K463" s="1">
        <f>VLOOKUP($F463,Mastertable_FT!$C$5:$D$34,2,FALSE)</f>
        <v>2</v>
      </c>
      <c r="L463" s="1">
        <f>VLOOKUP($F463,Mastertable_FT!$C$5:$E$34,3,FALSE)</f>
        <v>2</v>
      </c>
      <c r="M463" s="1" t="str">
        <f>VLOOKUP($F463,Mastertable_FT!$C$5:$F$34,4,FALSE)</f>
        <v>MI</v>
      </c>
    </row>
    <row r="464" spans="1:13" x14ac:dyDescent="0.3">
      <c r="A464" s="1">
        <f>[1]Gesamt!A464</f>
        <v>17</v>
      </c>
      <c r="B464" s="1">
        <f>[1]Gesamt!B464</f>
        <v>4</v>
      </c>
      <c r="C464" s="1">
        <f>[1]Gesamt!C464</f>
        <v>5</v>
      </c>
      <c r="D464" s="1" t="str">
        <f>[1]Gesamt!D464</f>
        <v>EF2007</v>
      </c>
      <c r="E464" s="1">
        <f>[1]Gesamt!E464</f>
        <v>14</v>
      </c>
      <c r="F464" s="1" t="str">
        <f>[1]Gesamt!F464</f>
        <v>Qudsianematidae</v>
      </c>
      <c r="G464" s="1" t="str">
        <f>[1]Gesamt!G464</f>
        <v>juvenile</v>
      </c>
      <c r="H464" s="1" t="str">
        <f>[1]Gesamt!H464</f>
        <v>omnivore</v>
      </c>
      <c r="I464" s="1">
        <f>[1]Gesamt!I464</f>
        <v>0</v>
      </c>
      <c r="J464" s="1">
        <f>[1]Gesamt!J464</f>
        <v>0</v>
      </c>
      <c r="K464" s="1">
        <f>VLOOKUP($F464,Mastertable_FT!$C$5:$D$34,2,FALSE)</f>
        <v>8</v>
      </c>
      <c r="L464" s="1">
        <f>VLOOKUP($F464,Mastertable_FT!$C$5:$E$34,3,FALSE)</f>
        <v>4</v>
      </c>
      <c r="M464" s="1" t="str">
        <f>VLOOKUP($F464,Mastertable_FT!$C$5:$F$34,4,FALSE)</f>
        <v>MI</v>
      </c>
    </row>
    <row r="465" spans="1:13" x14ac:dyDescent="0.3">
      <c r="A465" s="1">
        <f>[1]Gesamt!A465</f>
        <v>18</v>
      </c>
      <c r="B465" s="1">
        <f>[1]Gesamt!B465</f>
        <v>4</v>
      </c>
      <c r="C465" s="1">
        <f>[1]Gesamt!C465</f>
        <v>5</v>
      </c>
      <c r="D465" s="1" t="str">
        <f>[1]Gesamt!D465</f>
        <v>EF2007</v>
      </c>
      <c r="E465" s="1">
        <f>[1]Gesamt!E465</f>
        <v>14</v>
      </c>
      <c r="F465" s="1" t="str">
        <f>[1]Gesamt!F465</f>
        <v>Tylenchidae</v>
      </c>
      <c r="G465" s="1" t="str">
        <f>[1]Gesamt!G465</f>
        <v>female</v>
      </c>
      <c r="H465" s="1" t="str">
        <f>[1]Gesamt!H465</f>
        <v>herbivore</v>
      </c>
      <c r="I465" s="1">
        <f>[1]Gesamt!I465</f>
        <v>0</v>
      </c>
      <c r="J465" s="1">
        <f>[1]Gesamt!J465</f>
        <v>0</v>
      </c>
      <c r="K465" s="1" t="str">
        <f>VLOOKUP($F465,Mastertable_FT!$C$5:$D$34,2,FALSE)</f>
        <v>1e</v>
      </c>
      <c r="L465" s="1">
        <f>VLOOKUP($F465,Mastertable_FT!$C$5:$E$34,3,FALSE)</f>
        <v>2</v>
      </c>
      <c r="M465" s="1" t="str">
        <f>VLOOKUP($F465,Mastertable_FT!$C$5:$F$34,4,FALSE)</f>
        <v>PPI</v>
      </c>
    </row>
    <row r="466" spans="1:13" x14ac:dyDescent="0.3">
      <c r="A466" s="1">
        <f>[1]Gesamt!A466</f>
        <v>19</v>
      </c>
      <c r="B466" s="1">
        <f>[1]Gesamt!B466</f>
        <v>4</v>
      </c>
      <c r="C466" s="1">
        <f>[1]Gesamt!C466</f>
        <v>5</v>
      </c>
      <c r="D466" s="1" t="str">
        <f>[1]Gesamt!D466</f>
        <v>EF2007</v>
      </c>
      <c r="E466" s="1">
        <f>[1]Gesamt!E466</f>
        <v>14</v>
      </c>
      <c r="F466" s="1" t="str">
        <f>[1]Gesamt!F466</f>
        <v>Tylenchidae</v>
      </c>
      <c r="G466" s="1" t="str">
        <f>[1]Gesamt!G466</f>
        <v>female</v>
      </c>
      <c r="H466" s="1" t="str">
        <f>[1]Gesamt!H466</f>
        <v>herbivore</v>
      </c>
      <c r="I466" s="1">
        <f>[1]Gesamt!I466</f>
        <v>0</v>
      </c>
      <c r="J466" s="1">
        <f>[1]Gesamt!J466</f>
        <v>0</v>
      </c>
      <c r="K466" s="1" t="str">
        <f>VLOOKUP($F466,Mastertable_FT!$C$5:$D$34,2,FALSE)</f>
        <v>1e</v>
      </c>
      <c r="L466" s="1">
        <f>VLOOKUP($F466,Mastertable_FT!$C$5:$E$34,3,FALSE)</f>
        <v>2</v>
      </c>
      <c r="M466" s="1" t="str">
        <f>VLOOKUP($F466,Mastertable_FT!$C$5:$F$34,4,FALSE)</f>
        <v>PPI</v>
      </c>
    </row>
    <row r="467" spans="1:13" x14ac:dyDescent="0.3">
      <c r="A467" s="1">
        <f>[1]Gesamt!A467</f>
        <v>20</v>
      </c>
      <c r="B467" s="1">
        <f>[1]Gesamt!B467</f>
        <v>4</v>
      </c>
      <c r="C467" s="1">
        <f>[1]Gesamt!C467</f>
        <v>5</v>
      </c>
      <c r="D467" s="1" t="str">
        <f>[1]Gesamt!D467</f>
        <v>EF2007</v>
      </c>
      <c r="E467" s="1">
        <f>[1]Gesamt!E467</f>
        <v>14</v>
      </c>
      <c r="F467" s="1" t="str">
        <f>[1]Gesamt!F467</f>
        <v>Cephalobidae</v>
      </c>
      <c r="G467" s="1" t="str">
        <f>[1]Gesamt!G467</f>
        <v>female</v>
      </c>
      <c r="H467" s="1" t="str">
        <f>[1]Gesamt!H467</f>
        <v>bacterivore</v>
      </c>
      <c r="I467" s="1">
        <f>[1]Gesamt!I467</f>
        <v>0</v>
      </c>
      <c r="J467" s="1">
        <f>[1]Gesamt!J467</f>
        <v>0</v>
      </c>
      <c r="K467" s="1">
        <f>VLOOKUP($F467,Mastertable_FT!$C$5:$D$34,2,FALSE)</f>
        <v>3</v>
      </c>
      <c r="L467" s="1">
        <f>VLOOKUP($F467,Mastertable_FT!$C$5:$E$34,3,FALSE)</f>
        <v>2</v>
      </c>
      <c r="M467" s="1" t="str">
        <f>VLOOKUP($F467,Mastertable_FT!$C$5:$F$34,4,FALSE)</f>
        <v>MI</v>
      </c>
    </row>
    <row r="468" spans="1:13" x14ac:dyDescent="0.3">
      <c r="A468" s="1">
        <f>[1]Gesamt!A468</f>
        <v>21</v>
      </c>
      <c r="B468" s="1">
        <f>[1]Gesamt!B468</f>
        <v>4</v>
      </c>
      <c r="C468" s="1">
        <f>[1]Gesamt!C468</f>
        <v>5</v>
      </c>
      <c r="D468" s="1" t="str">
        <f>[1]Gesamt!D468</f>
        <v>EF2007</v>
      </c>
      <c r="E468" s="1">
        <f>[1]Gesamt!E468</f>
        <v>14</v>
      </c>
      <c r="F468" s="1" t="str">
        <f>[1]Gesamt!F468</f>
        <v>Tylenchidae</v>
      </c>
      <c r="G468" s="1" t="str">
        <f>[1]Gesamt!G468</f>
        <v>female</v>
      </c>
      <c r="H468" s="1" t="str">
        <f>[1]Gesamt!H468</f>
        <v>herbivore</v>
      </c>
      <c r="I468" s="1">
        <f>[1]Gesamt!I468</f>
        <v>0</v>
      </c>
      <c r="J468" s="1">
        <f>[1]Gesamt!J468</f>
        <v>0</v>
      </c>
      <c r="K468" s="1" t="str">
        <f>VLOOKUP($F468,Mastertable_FT!$C$5:$D$34,2,FALSE)</f>
        <v>1e</v>
      </c>
      <c r="L468" s="1">
        <f>VLOOKUP($F468,Mastertable_FT!$C$5:$E$34,3,FALSE)</f>
        <v>2</v>
      </c>
      <c r="M468" s="1" t="str">
        <f>VLOOKUP($F468,Mastertable_FT!$C$5:$F$34,4,FALSE)</f>
        <v>PPI</v>
      </c>
    </row>
    <row r="469" spans="1:13" x14ac:dyDescent="0.3">
      <c r="A469" s="1">
        <f>[1]Gesamt!A469</f>
        <v>22</v>
      </c>
      <c r="B469" s="1">
        <f>[1]Gesamt!B469</f>
        <v>4</v>
      </c>
      <c r="C469" s="1">
        <f>[1]Gesamt!C469</f>
        <v>5</v>
      </c>
      <c r="D469" s="1" t="str">
        <f>[1]Gesamt!D469</f>
        <v>EF2007</v>
      </c>
      <c r="E469" s="1">
        <f>[1]Gesamt!E469</f>
        <v>14</v>
      </c>
      <c r="F469" s="1" t="str">
        <f>[1]Gesamt!F469</f>
        <v>Cephalobidae</v>
      </c>
      <c r="G469" s="1" t="str">
        <f>[1]Gesamt!G469</f>
        <v>female</v>
      </c>
      <c r="H469" s="1" t="str">
        <f>[1]Gesamt!H469</f>
        <v>bacterivore</v>
      </c>
      <c r="I469" s="1">
        <f>[1]Gesamt!I469</f>
        <v>0</v>
      </c>
      <c r="J469" s="1">
        <f>[1]Gesamt!J469</f>
        <v>0</v>
      </c>
      <c r="K469" s="1">
        <f>VLOOKUP($F469,Mastertable_FT!$C$5:$D$34,2,FALSE)</f>
        <v>3</v>
      </c>
      <c r="L469" s="1">
        <f>VLOOKUP($F469,Mastertable_FT!$C$5:$E$34,3,FALSE)</f>
        <v>2</v>
      </c>
      <c r="M469" s="1" t="str">
        <f>VLOOKUP($F469,Mastertable_FT!$C$5:$F$34,4,FALSE)</f>
        <v>MI</v>
      </c>
    </row>
    <row r="470" spans="1:13" x14ac:dyDescent="0.3">
      <c r="A470" s="1">
        <f>[1]Gesamt!A470</f>
        <v>23</v>
      </c>
      <c r="B470" s="1">
        <f>[1]Gesamt!B470</f>
        <v>4</v>
      </c>
      <c r="C470" s="1">
        <f>[1]Gesamt!C470</f>
        <v>5</v>
      </c>
      <c r="D470" s="1" t="str">
        <f>[1]Gesamt!D470</f>
        <v>EF2007</v>
      </c>
      <c r="E470" s="1">
        <f>[1]Gesamt!E470</f>
        <v>14</v>
      </c>
      <c r="F470" s="1" t="str">
        <f>[1]Gesamt!F470</f>
        <v>Aporcelaimidae</v>
      </c>
      <c r="G470" s="1" t="str">
        <f>[1]Gesamt!G470</f>
        <v>juvenile</v>
      </c>
      <c r="H470" s="1" t="str">
        <f>[1]Gesamt!H470</f>
        <v>omnivore</v>
      </c>
      <c r="I470" s="1">
        <f>[1]Gesamt!I470</f>
        <v>0</v>
      </c>
      <c r="J470" s="1">
        <f>[1]Gesamt!J470</f>
        <v>0</v>
      </c>
      <c r="K470" s="1">
        <f>VLOOKUP($F470,Mastertable_FT!$C$5:$D$34,2,FALSE)</f>
        <v>8</v>
      </c>
      <c r="L470" s="1">
        <f>VLOOKUP($F470,Mastertable_FT!$C$5:$E$34,3,FALSE)</f>
        <v>5</v>
      </c>
      <c r="M470" s="1" t="str">
        <f>VLOOKUP($F470,Mastertable_FT!$C$5:$F$34,4,FALSE)</f>
        <v>MI</v>
      </c>
    </row>
    <row r="471" spans="1:13" x14ac:dyDescent="0.3">
      <c r="A471" s="1">
        <f>[1]Gesamt!A471</f>
        <v>24</v>
      </c>
      <c r="B471" s="1">
        <f>[1]Gesamt!B471</f>
        <v>4</v>
      </c>
      <c r="C471" s="1">
        <f>[1]Gesamt!C471</f>
        <v>5</v>
      </c>
      <c r="D471" s="1" t="str">
        <f>[1]Gesamt!D471</f>
        <v>EF2007</v>
      </c>
      <c r="E471" s="1">
        <f>[1]Gesamt!E471</f>
        <v>14</v>
      </c>
      <c r="F471" s="1" t="str">
        <f>[1]Gesamt!F471</f>
        <v>Tylenchidae</v>
      </c>
      <c r="G471" s="1" t="str">
        <f>[1]Gesamt!G471</f>
        <v>female</v>
      </c>
      <c r="H471" s="1" t="str">
        <f>[1]Gesamt!H471</f>
        <v>herbivore</v>
      </c>
      <c r="I471" s="1">
        <f>[1]Gesamt!I471</f>
        <v>0</v>
      </c>
      <c r="J471" s="1">
        <f>[1]Gesamt!J471</f>
        <v>0</v>
      </c>
      <c r="K471" s="1" t="str">
        <f>VLOOKUP($F471,Mastertable_FT!$C$5:$D$34,2,FALSE)</f>
        <v>1e</v>
      </c>
      <c r="L471" s="1">
        <f>VLOOKUP($F471,Mastertable_FT!$C$5:$E$34,3,FALSE)</f>
        <v>2</v>
      </c>
      <c r="M471" s="1" t="str">
        <f>VLOOKUP($F471,Mastertable_FT!$C$5:$F$34,4,FALSE)</f>
        <v>PPI</v>
      </c>
    </row>
    <row r="472" spans="1:13" x14ac:dyDescent="0.3">
      <c r="A472" s="1">
        <f>[1]Gesamt!A472</f>
        <v>25</v>
      </c>
      <c r="B472" s="1">
        <f>[1]Gesamt!B472</f>
        <v>4</v>
      </c>
      <c r="C472" s="1">
        <f>[1]Gesamt!C472</f>
        <v>5</v>
      </c>
      <c r="D472" s="1" t="str">
        <f>[1]Gesamt!D472</f>
        <v>EF2007</v>
      </c>
      <c r="E472" s="1">
        <f>[1]Gesamt!E472</f>
        <v>14</v>
      </c>
      <c r="F472" s="1" t="str">
        <f>[1]Gesamt!F472</f>
        <v>Aporcelaimidae</v>
      </c>
      <c r="G472" s="1" t="str">
        <f>[1]Gesamt!G472</f>
        <v>female</v>
      </c>
      <c r="H472" s="1" t="str">
        <f>[1]Gesamt!H472</f>
        <v>omnivore</v>
      </c>
      <c r="I472" s="1">
        <f>[1]Gesamt!I472</f>
        <v>0</v>
      </c>
      <c r="J472" s="1">
        <f>[1]Gesamt!J472</f>
        <v>0</v>
      </c>
      <c r="K472" s="1">
        <f>VLOOKUP($F472,Mastertable_FT!$C$5:$D$34,2,FALSE)</f>
        <v>8</v>
      </c>
      <c r="L472" s="1">
        <f>VLOOKUP($F472,Mastertable_FT!$C$5:$E$34,3,FALSE)</f>
        <v>5</v>
      </c>
      <c r="M472" s="1" t="str">
        <f>VLOOKUP($F472,Mastertable_FT!$C$5:$F$34,4,FALSE)</f>
        <v>MI</v>
      </c>
    </row>
    <row r="473" spans="1:13" x14ac:dyDescent="0.3">
      <c r="A473" s="1">
        <f>[1]Gesamt!A473</f>
        <v>26</v>
      </c>
      <c r="B473" s="1">
        <f>[1]Gesamt!B473</f>
        <v>4</v>
      </c>
      <c r="C473" s="1">
        <f>[1]Gesamt!C473</f>
        <v>5</v>
      </c>
      <c r="D473" s="1" t="str">
        <f>[1]Gesamt!D473</f>
        <v>EF2007</v>
      </c>
      <c r="E473" s="1">
        <f>[1]Gesamt!E473</f>
        <v>14</v>
      </c>
      <c r="F473" s="1" t="str">
        <f>[1]Gesamt!F473</f>
        <v>Hoplolaimidae</v>
      </c>
      <c r="G473" s="1" t="str">
        <f>[1]Gesamt!G473</f>
        <v>female</v>
      </c>
      <c r="H473" s="1" t="str">
        <f>[1]Gesamt!H473</f>
        <v>herbivore</v>
      </c>
      <c r="I473" s="1">
        <f>[1]Gesamt!I473</f>
        <v>0</v>
      </c>
      <c r="J473" s="1">
        <f>[1]Gesamt!J473</f>
        <v>0</v>
      </c>
      <c r="K473" s="1" t="str">
        <f>VLOOKUP($F473,Mastertable_FT!$C$5:$D$34,2,FALSE)</f>
        <v>1c</v>
      </c>
      <c r="L473" s="1">
        <f>VLOOKUP($F473,Mastertable_FT!$C$5:$E$34,3,FALSE)</f>
        <v>3</v>
      </c>
      <c r="M473" s="1" t="str">
        <f>VLOOKUP($F473,Mastertable_FT!$C$5:$F$34,4,FALSE)</f>
        <v>PPI</v>
      </c>
    </row>
    <row r="474" spans="1:13" x14ac:dyDescent="0.3">
      <c r="A474" s="1">
        <f>[1]Gesamt!A474</f>
        <v>27</v>
      </c>
      <c r="B474" s="1">
        <f>[1]Gesamt!B474</f>
        <v>4</v>
      </c>
      <c r="C474" s="1">
        <f>[1]Gesamt!C474</f>
        <v>5</v>
      </c>
      <c r="D474" s="1" t="str">
        <f>[1]Gesamt!D474</f>
        <v>EF2007</v>
      </c>
      <c r="E474" s="1">
        <f>[1]Gesamt!E474</f>
        <v>14</v>
      </c>
      <c r="F474" s="1" t="str">
        <f>[1]Gesamt!F474</f>
        <v>Hoplolaimidae</v>
      </c>
      <c r="G474" s="1" t="str">
        <f>[1]Gesamt!G474</f>
        <v>female</v>
      </c>
      <c r="H474" s="1" t="str">
        <f>[1]Gesamt!H474</f>
        <v>herbivore</v>
      </c>
      <c r="I474" s="1">
        <f>[1]Gesamt!I474</f>
        <v>0</v>
      </c>
      <c r="J474" s="1">
        <f>[1]Gesamt!J474</f>
        <v>0</v>
      </c>
      <c r="K474" s="1" t="str">
        <f>VLOOKUP($F474,Mastertable_FT!$C$5:$D$34,2,FALSE)</f>
        <v>1c</v>
      </c>
      <c r="L474" s="1">
        <f>VLOOKUP($F474,Mastertable_FT!$C$5:$E$34,3,FALSE)</f>
        <v>3</v>
      </c>
      <c r="M474" s="1" t="str">
        <f>VLOOKUP($F474,Mastertable_FT!$C$5:$F$34,4,FALSE)</f>
        <v>PPI</v>
      </c>
    </row>
    <row r="475" spans="1:13" x14ac:dyDescent="0.3">
      <c r="A475" s="1">
        <f>[1]Gesamt!A475</f>
        <v>28</v>
      </c>
      <c r="B475" s="1">
        <f>[1]Gesamt!B475</f>
        <v>4</v>
      </c>
      <c r="C475" s="1">
        <f>[1]Gesamt!C475</f>
        <v>5</v>
      </c>
      <c r="D475" s="1" t="str">
        <f>[1]Gesamt!D475</f>
        <v>EF2007</v>
      </c>
      <c r="E475" s="1">
        <f>[1]Gesamt!E475</f>
        <v>14</v>
      </c>
      <c r="F475" s="1" t="str">
        <f>[1]Gesamt!F475</f>
        <v>Aporcelaimidae</v>
      </c>
      <c r="G475" s="1" t="str">
        <f>[1]Gesamt!G475</f>
        <v>juvenile</v>
      </c>
      <c r="H475" s="1" t="str">
        <f>[1]Gesamt!H475</f>
        <v>omnivore</v>
      </c>
      <c r="I475" s="1">
        <f>[1]Gesamt!I475</f>
        <v>0</v>
      </c>
      <c r="J475" s="1">
        <f>[1]Gesamt!J475</f>
        <v>0</v>
      </c>
      <c r="K475" s="1">
        <f>VLOOKUP($F475,Mastertable_FT!$C$5:$D$34,2,FALSE)</f>
        <v>8</v>
      </c>
      <c r="L475" s="1">
        <f>VLOOKUP($F475,Mastertable_FT!$C$5:$E$34,3,FALSE)</f>
        <v>5</v>
      </c>
      <c r="M475" s="1" t="str">
        <f>VLOOKUP($F475,Mastertable_FT!$C$5:$F$34,4,FALSE)</f>
        <v>MI</v>
      </c>
    </row>
    <row r="476" spans="1:13" x14ac:dyDescent="0.3">
      <c r="A476" s="1">
        <f>[1]Gesamt!A476</f>
        <v>29</v>
      </c>
      <c r="B476" s="1">
        <f>[1]Gesamt!B476</f>
        <v>4</v>
      </c>
      <c r="C476" s="1">
        <f>[1]Gesamt!C476</f>
        <v>5</v>
      </c>
      <c r="D476" s="1" t="str">
        <f>[1]Gesamt!D476</f>
        <v>EF2007</v>
      </c>
      <c r="E476" s="1">
        <f>[1]Gesamt!E476</f>
        <v>14</v>
      </c>
      <c r="F476" s="1" t="str">
        <f>[1]Gesamt!F476</f>
        <v>Hoplolaimidae</v>
      </c>
      <c r="G476" s="1" t="str">
        <f>[1]Gesamt!G476</f>
        <v>female</v>
      </c>
      <c r="H476" s="1" t="str">
        <f>[1]Gesamt!H476</f>
        <v>herbivore</v>
      </c>
      <c r="I476" s="1">
        <f>[1]Gesamt!I476</f>
        <v>0</v>
      </c>
      <c r="J476" s="1">
        <f>[1]Gesamt!J476</f>
        <v>0</v>
      </c>
      <c r="K476" s="1" t="str">
        <f>VLOOKUP($F476,Mastertable_FT!$C$5:$D$34,2,FALSE)</f>
        <v>1c</v>
      </c>
      <c r="L476" s="1">
        <f>VLOOKUP($F476,Mastertable_FT!$C$5:$E$34,3,FALSE)</f>
        <v>3</v>
      </c>
      <c r="M476" s="1" t="str">
        <f>VLOOKUP($F476,Mastertable_FT!$C$5:$F$34,4,FALSE)</f>
        <v>PPI</v>
      </c>
    </row>
    <row r="477" spans="1:13" x14ac:dyDescent="0.3">
      <c r="A477" s="1">
        <f>[1]Gesamt!A477</f>
        <v>30</v>
      </c>
      <c r="B477" s="1">
        <f>[1]Gesamt!B477</f>
        <v>4</v>
      </c>
      <c r="C477" s="1">
        <f>[1]Gesamt!C477</f>
        <v>5</v>
      </c>
      <c r="D477" s="1" t="str">
        <f>[1]Gesamt!D477</f>
        <v>EF2007</v>
      </c>
      <c r="E477" s="1">
        <f>[1]Gesamt!E477</f>
        <v>14</v>
      </c>
      <c r="F477" s="1" t="str">
        <f>[1]Gesamt!F477</f>
        <v>Rhabditidae</v>
      </c>
      <c r="G477" s="1" t="str">
        <f>[1]Gesamt!G477</f>
        <v>juvenile</v>
      </c>
      <c r="H477" s="1" t="str">
        <f>[1]Gesamt!H477</f>
        <v>bacterivore</v>
      </c>
      <c r="I477" s="1">
        <f>[1]Gesamt!I477</f>
        <v>0</v>
      </c>
      <c r="J477" s="1">
        <f>[1]Gesamt!J477</f>
        <v>0</v>
      </c>
      <c r="K477" s="1">
        <f>VLOOKUP($F477,Mastertable_FT!$C$5:$D$34,2,FALSE)</f>
        <v>3</v>
      </c>
      <c r="L477" s="1">
        <f>VLOOKUP($F477,Mastertable_FT!$C$5:$E$34,3,FALSE)</f>
        <v>1</v>
      </c>
      <c r="M477" s="1" t="str">
        <f>VLOOKUP($F477,Mastertable_FT!$C$5:$F$34,4,FALSE)</f>
        <v>MI</v>
      </c>
    </row>
    <row r="478" spans="1:13" x14ac:dyDescent="0.3">
      <c r="A478" s="1">
        <f>[1]Gesamt!A478</f>
        <v>31</v>
      </c>
      <c r="B478" s="1">
        <f>[1]Gesamt!B478</f>
        <v>4</v>
      </c>
      <c r="C478" s="1">
        <f>[1]Gesamt!C478</f>
        <v>5</v>
      </c>
      <c r="D478" s="1" t="str">
        <f>[1]Gesamt!D478</f>
        <v>EF2007</v>
      </c>
      <c r="E478" s="1">
        <f>[1]Gesamt!E478</f>
        <v>14</v>
      </c>
      <c r="F478" s="1" t="str">
        <f>[1]Gesamt!F478</f>
        <v>Aporcelaimidae</v>
      </c>
      <c r="G478" s="1" t="str">
        <f>[1]Gesamt!G478</f>
        <v>juvenile</v>
      </c>
      <c r="H478" s="1" t="str">
        <f>[1]Gesamt!H478</f>
        <v>omnivore</v>
      </c>
      <c r="I478" s="1">
        <f>[1]Gesamt!I478</f>
        <v>0</v>
      </c>
      <c r="J478" s="1">
        <f>[1]Gesamt!J478</f>
        <v>0</v>
      </c>
      <c r="K478" s="1">
        <f>VLOOKUP($F478,Mastertable_FT!$C$5:$D$34,2,FALSE)</f>
        <v>8</v>
      </c>
      <c r="L478" s="1">
        <f>VLOOKUP($F478,Mastertable_FT!$C$5:$E$34,3,FALSE)</f>
        <v>5</v>
      </c>
      <c r="M478" s="1" t="str">
        <f>VLOOKUP($F478,Mastertable_FT!$C$5:$F$34,4,FALSE)</f>
        <v>MI</v>
      </c>
    </row>
    <row r="479" spans="1:13" x14ac:dyDescent="0.3">
      <c r="A479" s="1">
        <f>[1]Gesamt!A479</f>
        <v>32</v>
      </c>
      <c r="B479" s="1">
        <f>[1]Gesamt!B479</f>
        <v>4</v>
      </c>
      <c r="C479" s="1">
        <f>[1]Gesamt!C479</f>
        <v>5</v>
      </c>
      <c r="D479" s="1" t="str">
        <f>[1]Gesamt!D479</f>
        <v>EF2007</v>
      </c>
      <c r="E479" s="1">
        <f>[1]Gesamt!E479</f>
        <v>14</v>
      </c>
      <c r="F479" s="1" t="str">
        <f>[1]Gesamt!F479</f>
        <v>Cephalobidae</v>
      </c>
      <c r="G479" s="1" t="str">
        <f>[1]Gesamt!G479</f>
        <v>female</v>
      </c>
      <c r="H479" s="1" t="str">
        <f>[1]Gesamt!H479</f>
        <v>bacterivore</v>
      </c>
      <c r="I479" s="1">
        <f>[1]Gesamt!I479</f>
        <v>0</v>
      </c>
      <c r="J479" s="1">
        <f>[1]Gesamt!J479</f>
        <v>0</v>
      </c>
      <c r="K479" s="1">
        <f>VLOOKUP($F479,Mastertable_FT!$C$5:$D$34,2,FALSE)</f>
        <v>3</v>
      </c>
      <c r="L479" s="1">
        <f>VLOOKUP($F479,Mastertable_FT!$C$5:$E$34,3,FALSE)</f>
        <v>2</v>
      </c>
      <c r="M479" s="1" t="str">
        <f>VLOOKUP($F479,Mastertable_FT!$C$5:$F$34,4,FALSE)</f>
        <v>MI</v>
      </c>
    </row>
    <row r="480" spans="1:13" x14ac:dyDescent="0.3">
      <c r="A480" s="1">
        <f>[1]Gesamt!A480</f>
        <v>33</v>
      </c>
      <c r="B480" s="1">
        <f>[1]Gesamt!B480</f>
        <v>4</v>
      </c>
      <c r="C480" s="1">
        <f>[1]Gesamt!C480</f>
        <v>5</v>
      </c>
      <c r="D480" s="1" t="str">
        <f>[1]Gesamt!D480</f>
        <v>EF2007</v>
      </c>
      <c r="E480" s="1">
        <f>[1]Gesamt!E480</f>
        <v>14</v>
      </c>
      <c r="F480" s="1" t="str">
        <f>[1]Gesamt!F480</f>
        <v>Tylenchidae</v>
      </c>
      <c r="G480" s="1" t="str">
        <f>[1]Gesamt!G480</f>
        <v>female</v>
      </c>
      <c r="H480" s="1" t="str">
        <f>[1]Gesamt!H480</f>
        <v>herbivore</v>
      </c>
      <c r="I480" s="1">
        <f>[1]Gesamt!I480</f>
        <v>0</v>
      </c>
      <c r="J480" s="1">
        <f>[1]Gesamt!J480</f>
        <v>0</v>
      </c>
      <c r="K480" s="1" t="str">
        <f>VLOOKUP($F480,Mastertable_FT!$C$5:$D$34,2,FALSE)</f>
        <v>1e</v>
      </c>
      <c r="L480" s="1">
        <f>VLOOKUP($F480,Mastertable_FT!$C$5:$E$34,3,FALSE)</f>
        <v>2</v>
      </c>
      <c r="M480" s="1" t="str">
        <f>VLOOKUP($F480,Mastertable_FT!$C$5:$F$34,4,FALSE)</f>
        <v>PPI</v>
      </c>
    </row>
    <row r="481" spans="1:13" x14ac:dyDescent="0.3">
      <c r="A481" s="1">
        <f>[1]Gesamt!A481</f>
        <v>34</v>
      </c>
      <c r="B481" s="1">
        <f>[1]Gesamt!B481</f>
        <v>4</v>
      </c>
      <c r="C481" s="1">
        <f>[1]Gesamt!C481</f>
        <v>5</v>
      </c>
      <c r="D481" s="1" t="str">
        <f>[1]Gesamt!D481</f>
        <v>EF2007</v>
      </c>
      <c r="E481" s="1">
        <f>[1]Gesamt!E481</f>
        <v>14</v>
      </c>
      <c r="F481" s="1" t="str">
        <f>[1]Gesamt!F481</f>
        <v>Cephalobidae</v>
      </c>
      <c r="G481" s="1" t="str">
        <f>[1]Gesamt!G481</f>
        <v>female</v>
      </c>
      <c r="H481" s="1" t="str">
        <f>[1]Gesamt!H481</f>
        <v>bacterivore</v>
      </c>
      <c r="I481" s="1">
        <f>[1]Gesamt!I481</f>
        <v>0</v>
      </c>
      <c r="J481" s="1">
        <f>[1]Gesamt!J481</f>
        <v>0</v>
      </c>
      <c r="K481" s="1">
        <f>VLOOKUP($F481,Mastertable_FT!$C$5:$D$34,2,FALSE)</f>
        <v>3</v>
      </c>
      <c r="L481" s="1">
        <f>VLOOKUP($F481,Mastertable_FT!$C$5:$E$34,3,FALSE)</f>
        <v>2</v>
      </c>
      <c r="M481" s="1" t="str">
        <f>VLOOKUP($F481,Mastertable_FT!$C$5:$F$34,4,FALSE)</f>
        <v>MI</v>
      </c>
    </row>
    <row r="482" spans="1:13" x14ac:dyDescent="0.3">
      <c r="A482" s="1">
        <f>[1]Gesamt!A482</f>
        <v>35</v>
      </c>
      <c r="B482" s="1">
        <f>[1]Gesamt!B482</f>
        <v>4</v>
      </c>
      <c r="C482" s="1">
        <f>[1]Gesamt!C482</f>
        <v>5</v>
      </c>
      <c r="D482" s="1" t="str">
        <f>[1]Gesamt!D482</f>
        <v>EF2007</v>
      </c>
      <c r="E482" s="1">
        <f>[1]Gesamt!E482</f>
        <v>14</v>
      </c>
      <c r="F482" s="1" t="str">
        <f>[1]Gesamt!F482</f>
        <v>Aporcelaimidae</v>
      </c>
      <c r="G482" s="1" t="str">
        <f>[1]Gesamt!G482</f>
        <v>juvenile</v>
      </c>
      <c r="H482" s="1" t="str">
        <f>[1]Gesamt!H482</f>
        <v>omnivore</v>
      </c>
      <c r="I482" s="1">
        <f>[1]Gesamt!I482</f>
        <v>0</v>
      </c>
      <c r="J482" s="1">
        <f>[1]Gesamt!J482</f>
        <v>0</v>
      </c>
      <c r="K482" s="1">
        <f>VLOOKUP($F482,Mastertable_FT!$C$5:$D$34,2,FALSE)</f>
        <v>8</v>
      </c>
      <c r="L482" s="1">
        <f>VLOOKUP($F482,Mastertable_FT!$C$5:$E$34,3,FALSE)</f>
        <v>5</v>
      </c>
      <c r="M482" s="1" t="str">
        <f>VLOOKUP($F482,Mastertable_FT!$C$5:$F$34,4,FALSE)</f>
        <v>MI</v>
      </c>
    </row>
    <row r="483" spans="1:13" x14ac:dyDescent="0.3">
      <c r="A483" s="1">
        <f>[1]Gesamt!A483</f>
        <v>36</v>
      </c>
      <c r="B483" s="1">
        <f>[1]Gesamt!B483</f>
        <v>4</v>
      </c>
      <c r="C483" s="1">
        <f>[1]Gesamt!C483</f>
        <v>5</v>
      </c>
      <c r="D483" s="1" t="str">
        <f>[1]Gesamt!D483</f>
        <v>EF2007</v>
      </c>
      <c r="E483" s="1">
        <f>[1]Gesamt!E483</f>
        <v>14</v>
      </c>
      <c r="F483" s="1" t="str">
        <f>[1]Gesamt!F483</f>
        <v>Tylenchidae</v>
      </c>
      <c r="G483" s="1" t="str">
        <f>[1]Gesamt!G483</f>
        <v>female</v>
      </c>
      <c r="H483" s="1" t="str">
        <f>[1]Gesamt!H483</f>
        <v>herbivore</v>
      </c>
      <c r="I483" s="1">
        <f>[1]Gesamt!I483</f>
        <v>0</v>
      </c>
      <c r="J483" s="1">
        <f>[1]Gesamt!J483</f>
        <v>0</v>
      </c>
      <c r="K483" s="1" t="str">
        <f>VLOOKUP($F483,Mastertable_FT!$C$5:$D$34,2,FALSE)</f>
        <v>1e</v>
      </c>
      <c r="L483" s="1">
        <f>VLOOKUP($F483,Mastertable_FT!$C$5:$E$34,3,FALSE)</f>
        <v>2</v>
      </c>
      <c r="M483" s="1" t="str">
        <f>VLOOKUP($F483,Mastertable_FT!$C$5:$F$34,4,FALSE)</f>
        <v>PPI</v>
      </c>
    </row>
    <row r="484" spans="1:13" x14ac:dyDescent="0.3">
      <c r="A484" s="1">
        <f>[1]Gesamt!A484</f>
        <v>37</v>
      </c>
      <c r="B484" s="1">
        <f>[1]Gesamt!B484</f>
        <v>4</v>
      </c>
      <c r="C484" s="1">
        <f>[1]Gesamt!C484</f>
        <v>5</v>
      </c>
      <c r="D484" s="1" t="str">
        <f>[1]Gesamt!D484</f>
        <v>EF2007</v>
      </c>
      <c r="E484" s="1">
        <f>[1]Gesamt!E484</f>
        <v>14</v>
      </c>
      <c r="F484" s="1" t="str">
        <f>[1]Gesamt!F484</f>
        <v>Tylenchidae</v>
      </c>
      <c r="G484" s="1" t="str">
        <f>[1]Gesamt!G484</f>
        <v>male</v>
      </c>
      <c r="H484" s="1" t="str">
        <f>[1]Gesamt!H484</f>
        <v>herbivore</v>
      </c>
      <c r="I484" s="1">
        <f>[1]Gesamt!I484</f>
        <v>0</v>
      </c>
      <c r="J484" s="1">
        <f>[1]Gesamt!J484</f>
        <v>0</v>
      </c>
      <c r="K484" s="1" t="str">
        <f>VLOOKUP($F484,Mastertable_FT!$C$5:$D$34,2,FALSE)</f>
        <v>1e</v>
      </c>
      <c r="L484" s="1">
        <f>VLOOKUP($F484,Mastertable_FT!$C$5:$E$34,3,FALSE)</f>
        <v>2</v>
      </c>
      <c r="M484" s="1" t="str">
        <f>VLOOKUP($F484,Mastertable_FT!$C$5:$F$34,4,FALSE)</f>
        <v>PPI</v>
      </c>
    </row>
    <row r="485" spans="1:13" x14ac:dyDescent="0.3">
      <c r="A485" s="1">
        <f>[1]Gesamt!A485</f>
        <v>38</v>
      </c>
      <c r="B485" s="1">
        <f>[1]Gesamt!B485</f>
        <v>4</v>
      </c>
      <c r="C485" s="1">
        <f>[1]Gesamt!C485</f>
        <v>5</v>
      </c>
      <c r="D485" s="1" t="str">
        <f>[1]Gesamt!D485</f>
        <v>EF2007</v>
      </c>
      <c r="E485" s="1">
        <f>[1]Gesamt!E485</f>
        <v>14</v>
      </c>
      <c r="F485" s="1" t="str">
        <f>[1]Gesamt!F485</f>
        <v>Tylenchidae</v>
      </c>
      <c r="G485" s="1" t="str">
        <f>[1]Gesamt!G485</f>
        <v>female</v>
      </c>
      <c r="H485" s="1" t="str">
        <f>[1]Gesamt!H485</f>
        <v>herbivore</v>
      </c>
      <c r="I485" s="1">
        <f>[1]Gesamt!I485</f>
        <v>0</v>
      </c>
      <c r="J485" s="1">
        <f>[1]Gesamt!J485</f>
        <v>0</v>
      </c>
      <c r="K485" s="1" t="str">
        <f>VLOOKUP($F485,Mastertable_FT!$C$5:$D$34,2,FALSE)</f>
        <v>1e</v>
      </c>
      <c r="L485" s="1">
        <f>VLOOKUP($F485,Mastertable_FT!$C$5:$E$34,3,FALSE)</f>
        <v>2</v>
      </c>
      <c r="M485" s="1" t="str">
        <f>VLOOKUP($F485,Mastertable_FT!$C$5:$F$34,4,FALSE)</f>
        <v>PPI</v>
      </c>
    </row>
    <row r="486" spans="1:13" x14ac:dyDescent="0.3">
      <c r="A486" s="1">
        <f>[1]Gesamt!A486</f>
        <v>39</v>
      </c>
      <c r="B486" s="1">
        <f>[1]Gesamt!B486</f>
        <v>4</v>
      </c>
      <c r="C486" s="1">
        <f>[1]Gesamt!C486</f>
        <v>5</v>
      </c>
      <c r="D486" s="1" t="str">
        <f>[1]Gesamt!D486</f>
        <v>EF2007</v>
      </c>
      <c r="E486" s="1">
        <f>[1]Gesamt!E486</f>
        <v>14</v>
      </c>
      <c r="F486" s="1" t="str">
        <f>[1]Gesamt!F486</f>
        <v>Tylenchidae</v>
      </c>
      <c r="G486" s="1" t="str">
        <f>[1]Gesamt!G486</f>
        <v>female</v>
      </c>
      <c r="H486" s="1" t="str">
        <f>[1]Gesamt!H486</f>
        <v>herbivore</v>
      </c>
      <c r="I486" s="1">
        <f>[1]Gesamt!I486</f>
        <v>0</v>
      </c>
      <c r="J486" s="1">
        <f>[1]Gesamt!J486</f>
        <v>0</v>
      </c>
      <c r="K486" s="1" t="str">
        <f>VLOOKUP($F486,Mastertable_FT!$C$5:$D$34,2,FALSE)</f>
        <v>1e</v>
      </c>
      <c r="L486" s="1">
        <f>VLOOKUP($F486,Mastertable_FT!$C$5:$E$34,3,FALSE)</f>
        <v>2</v>
      </c>
      <c r="M486" s="1" t="str">
        <f>VLOOKUP($F486,Mastertable_FT!$C$5:$F$34,4,FALSE)</f>
        <v>PPI</v>
      </c>
    </row>
    <row r="487" spans="1:13" x14ac:dyDescent="0.3">
      <c r="A487" s="1">
        <f>[1]Gesamt!A487</f>
        <v>40</v>
      </c>
      <c r="B487" s="1">
        <f>[1]Gesamt!B487</f>
        <v>4</v>
      </c>
      <c r="C487" s="1">
        <f>[1]Gesamt!C487</f>
        <v>5</v>
      </c>
      <c r="D487" s="1" t="str">
        <f>[1]Gesamt!D487</f>
        <v>EF2007</v>
      </c>
      <c r="E487" s="1">
        <f>[1]Gesamt!E487</f>
        <v>14</v>
      </c>
      <c r="F487" s="1" t="str">
        <f>[1]Gesamt!F487</f>
        <v>Aphelenchidae</v>
      </c>
      <c r="G487" s="1" t="str">
        <f>[1]Gesamt!G487</f>
        <v>female</v>
      </c>
      <c r="H487" s="1" t="str">
        <f>[1]Gesamt!H487</f>
        <v>fungivore</v>
      </c>
      <c r="I487" s="1">
        <f>[1]Gesamt!I487</f>
        <v>0</v>
      </c>
      <c r="J487" s="1">
        <f>[1]Gesamt!J487</f>
        <v>0</v>
      </c>
      <c r="K487" s="1">
        <f>VLOOKUP($F487,Mastertable_FT!$C$5:$D$34,2,FALSE)</f>
        <v>2</v>
      </c>
      <c r="L487" s="1">
        <f>VLOOKUP($F487,Mastertable_FT!$C$5:$E$34,3,FALSE)</f>
        <v>2</v>
      </c>
      <c r="M487" s="1" t="str">
        <f>VLOOKUP($F487,Mastertable_FT!$C$5:$F$34,4,FALSE)</f>
        <v>MI</v>
      </c>
    </row>
    <row r="488" spans="1:13" x14ac:dyDescent="0.3">
      <c r="A488" s="1">
        <f>[1]Gesamt!A488</f>
        <v>41</v>
      </c>
      <c r="B488" s="1">
        <f>[1]Gesamt!B488</f>
        <v>4</v>
      </c>
      <c r="C488" s="1">
        <f>[1]Gesamt!C488</f>
        <v>5</v>
      </c>
      <c r="D488" s="1" t="str">
        <f>[1]Gesamt!D488</f>
        <v>EF2007</v>
      </c>
      <c r="E488" s="1">
        <f>[1]Gesamt!E488</f>
        <v>14</v>
      </c>
      <c r="F488" s="1" t="str">
        <f>[1]Gesamt!F488</f>
        <v>Cephalobidae</v>
      </c>
      <c r="G488" s="1" t="str">
        <f>[1]Gesamt!G488</f>
        <v>male</v>
      </c>
      <c r="H488" s="1" t="str">
        <f>[1]Gesamt!H488</f>
        <v>bacterivore</v>
      </c>
      <c r="I488" s="1">
        <f>[1]Gesamt!I488</f>
        <v>0</v>
      </c>
      <c r="J488" s="1">
        <f>[1]Gesamt!J488</f>
        <v>0</v>
      </c>
      <c r="K488" s="1">
        <f>VLOOKUP($F488,Mastertable_FT!$C$5:$D$34,2,FALSE)</f>
        <v>3</v>
      </c>
      <c r="L488" s="1">
        <f>VLOOKUP($F488,Mastertable_FT!$C$5:$E$34,3,FALSE)</f>
        <v>2</v>
      </c>
      <c r="M488" s="1" t="str">
        <f>VLOOKUP($F488,Mastertable_FT!$C$5:$F$34,4,FALSE)</f>
        <v>MI</v>
      </c>
    </row>
    <row r="489" spans="1:13" x14ac:dyDescent="0.3">
      <c r="A489" s="1">
        <f>[1]Gesamt!A489</f>
        <v>42</v>
      </c>
      <c r="B489" s="1">
        <f>[1]Gesamt!B489</f>
        <v>4</v>
      </c>
      <c r="C489" s="1">
        <f>[1]Gesamt!C489</f>
        <v>5</v>
      </c>
      <c r="D489" s="1" t="str">
        <f>[1]Gesamt!D489</f>
        <v>EF2007</v>
      </c>
      <c r="E489" s="1">
        <f>[1]Gesamt!E489</f>
        <v>14</v>
      </c>
      <c r="F489" s="1" t="str">
        <f>[1]Gesamt!F489</f>
        <v>Tylenchidae</v>
      </c>
      <c r="G489" s="1" t="str">
        <f>[1]Gesamt!G489</f>
        <v>female</v>
      </c>
      <c r="H489" s="1" t="str">
        <f>[1]Gesamt!H489</f>
        <v>herbivore</v>
      </c>
      <c r="I489" s="1">
        <f>[1]Gesamt!I489</f>
        <v>0</v>
      </c>
      <c r="J489" s="1">
        <f>[1]Gesamt!J489</f>
        <v>0</v>
      </c>
      <c r="K489" s="1" t="str">
        <f>VLOOKUP($F489,Mastertable_FT!$C$5:$D$34,2,FALSE)</f>
        <v>1e</v>
      </c>
      <c r="L489" s="1">
        <f>VLOOKUP($F489,Mastertable_FT!$C$5:$E$34,3,FALSE)</f>
        <v>2</v>
      </c>
      <c r="M489" s="1" t="str">
        <f>VLOOKUP($F489,Mastertable_FT!$C$5:$F$34,4,FALSE)</f>
        <v>PPI</v>
      </c>
    </row>
    <row r="490" spans="1:13" x14ac:dyDescent="0.3">
      <c r="A490" s="1">
        <f>[1]Gesamt!A490</f>
        <v>43</v>
      </c>
      <c r="B490" s="1">
        <f>[1]Gesamt!B490</f>
        <v>4</v>
      </c>
      <c r="C490" s="1">
        <f>[1]Gesamt!C490</f>
        <v>5</v>
      </c>
      <c r="D490" s="1" t="str">
        <f>[1]Gesamt!D490</f>
        <v>EF2007</v>
      </c>
      <c r="E490" s="1">
        <f>[1]Gesamt!E490</f>
        <v>14</v>
      </c>
      <c r="F490" s="1" t="str">
        <f>[1]Gesamt!F490</f>
        <v>Cephalobidae</v>
      </c>
      <c r="G490" s="1" t="str">
        <f>[1]Gesamt!G490</f>
        <v>juvenile</v>
      </c>
      <c r="H490" s="1" t="str">
        <f>[1]Gesamt!H490</f>
        <v>bacterivore</v>
      </c>
      <c r="I490" s="1">
        <f>[1]Gesamt!I490</f>
        <v>0</v>
      </c>
      <c r="J490" s="1">
        <f>[1]Gesamt!J490</f>
        <v>0</v>
      </c>
      <c r="K490" s="1">
        <f>VLOOKUP($F490,Mastertable_FT!$C$5:$D$34,2,FALSE)</f>
        <v>3</v>
      </c>
      <c r="L490" s="1">
        <f>VLOOKUP($F490,Mastertable_FT!$C$5:$E$34,3,FALSE)</f>
        <v>2</v>
      </c>
      <c r="M490" s="1" t="str">
        <f>VLOOKUP($F490,Mastertable_FT!$C$5:$F$34,4,FALSE)</f>
        <v>MI</v>
      </c>
    </row>
    <row r="491" spans="1:13" x14ac:dyDescent="0.3">
      <c r="A491" s="1">
        <f>[1]Gesamt!A491</f>
        <v>44</v>
      </c>
      <c r="B491" s="1">
        <f>[1]Gesamt!B491</f>
        <v>4</v>
      </c>
      <c r="C491" s="1">
        <f>[1]Gesamt!C491</f>
        <v>5</v>
      </c>
      <c r="D491" s="1" t="str">
        <f>[1]Gesamt!D491</f>
        <v>EF2007</v>
      </c>
      <c r="E491" s="1">
        <f>[1]Gesamt!E491</f>
        <v>14</v>
      </c>
      <c r="F491" s="1" t="str">
        <f>[1]Gesamt!F491</f>
        <v>Tylenchidae</v>
      </c>
      <c r="G491" s="1" t="str">
        <f>[1]Gesamt!G491</f>
        <v>female</v>
      </c>
      <c r="H491" s="1" t="str">
        <f>[1]Gesamt!H491</f>
        <v>herbivore</v>
      </c>
      <c r="I491" s="1">
        <f>[1]Gesamt!I491</f>
        <v>0</v>
      </c>
      <c r="J491" s="1">
        <f>[1]Gesamt!J491</f>
        <v>0</v>
      </c>
      <c r="K491" s="1" t="str">
        <f>VLOOKUP($F491,Mastertable_FT!$C$5:$D$34,2,FALSE)</f>
        <v>1e</v>
      </c>
      <c r="L491" s="1">
        <f>VLOOKUP($F491,Mastertable_FT!$C$5:$E$34,3,FALSE)</f>
        <v>2</v>
      </c>
      <c r="M491" s="1" t="str">
        <f>VLOOKUP($F491,Mastertable_FT!$C$5:$F$34,4,FALSE)</f>
        <v>PPI</v>
      </c>
    </row>
    <row r="492" spans="1:13" x14ac:dyDescent="0.3">
      <c r="A492" s="1">
        <f>[1]Gesamt!A492</f>
        <v>45</v>
      </c>
      <c r="B492" s="1">
        <f>[1]Gesamt!B492</f>
        <v>4</v>
      </c>
      <c r="C492" s="1">
        <f>[1]Gesamt!C492</f>
        <v>5</v>
      </c>
      <c r="D492" s="1" t="str">
        <f>[1]Gesamt!D492</f>
        <v>EF2007</v>
      </c>
      <c r="E492" s="1">
        <f>[1]Gesamt!E492</f>
        <v>14</v>
      </c>
      <c r="F492" s="1" t="str">
        <f>[1]Gesamt!F492</f>
        <v>Rhabditidae</v>
      </c>
      <c r="G492" s="1" t="str">
        <f>[1]Gesamt!G492</f>
        <v>juvenile</v>
      </c>
      <c r="H492" s="1" t="str">
        <f>[1]Gesamt!H492</f>
        <v>bacterivore</v>
      </c>
      <c r="I492" s="1">
        <f>[1]Gesamt!I492</f>
        <v>0</v>
      </c>
      <c r="J492" s="1">
        <f>[1]Gesamt!J492</f>
        <v>0</v>
      </c>
      <c r="K492" s="1">
        <f>VLOOKUP($F492,Mastertable_FT!$C$5:$D$34,2,FALSE)</f>
        <v>3</v>
      </c>
      <c r="L492" s="1">
        <f>VLOOKUP($F492,Mastertable_FT!$C$5:$E$34,3,FALSE)</f>
        <v>1</v>
      </c>
      <c r="M492" s="1" t="str">
        <f>VLOOKUP($F492,Mastertable_FT!$C$5:$F$34,4,FALSE)</f>
        <v>MI</v>
      </c>
    </row>
    <row r="493" spans="1:13" x14ac:dyDescent="0.3">
      <c r="A493" s="1">
        <f>[1]Gesamt!A493</f>
        <v>46</v>
      </c>
      <c r="B493" s="1">
        <f>[1]Gesamt!B493</f>
        <v>4</v>
      </c>
      <c r="C493" s="1">
        <f>[1]Gesamt!C493</f>
        <v>5</v>
      </c>
      <c r="D493" s="1" t="str">
        <f>[1]Gesamt!D493</f>
        <v>EF2007</v>
      </c>
      <c r="E493" s="1">
        <f>[1]Gesamt!E493</f>
        <v>14</v>
      </c>
      <c r="F493" s="1" t="str">
        <f>[1]Gesamt!F493</f>
        <v>Aporcelaimidae</v>
      </c>
      <c r="G493" s="1" t="str">
        <f>[1]Gesamt!G493</f>
        <v>juvenile</v>
      </c>
      <c r="H493" s="1" t="str">
        <f>[1]Gesamt!H493</f>
        <v>omnivore</v>
      </c>
      <c r="I493" s="1">
        <f>[1]Gesamt!I493</f>
        <v>0</v>
      </c>
      <c r="J493" s="1">
        <f>[1]Gesamt!J493</f>
        <v>0</v>
      </c>
      <c r="K493" s="1">
        <f>VLOOKUP($F493,Mastertable_FT!$C$5:$D$34,2,FALSE)</f>
        <v>8</v>
      </c>
      <c r="L493" s="1">
        <f>VLOOKUP($F493,Mastertable_FT!$C$5:$E$34,3,FALSE)</f>
        <v>5</v>
      </c>
      <c r="M493" s="1" t="str">
        <f>VLOOKUP($F493,Mastertable_FT!$C$5:$F$34,4,FALSE)</f>
        <v>MI</v>
      </c>
    </row>
    <row r="494" spans="1:13" x14ac:dyDescent="0.3">
      <c r="A494" s="1">
        <f>[1]Gesamt!A494</f>
        <v>47</v>
      </c>
      <c r="B494" s="1">
        <f>[1]Gesamt!B494</f>
        <v>4</v>
      </c>
      <c r="C494" s="1">
        <f>[1]Gesamt!C494</f>
        <v>5</v>
      </c>
      <c r="D494" s="1" t="str">
        <f>[1]Gesamt!D494</f>
        <v>EF2007</v>
      </c>
      <c r="E494" s="1">
        <f>[1]Gesamt!E494</f>
        <v>14</v>
      </c>
      <c r="F494" s="1" t="str">
        <f>[1]Gesamt!F494</f>
        <v>Rhabditidae</v>
      </c>
      <c r="G494" s="1" t="str">
        <f>[1]Gesamt!G494</f>
        <v>juvenile</v>
      </c>
      <c r="H494" s="1" t="str">
        <f>[1]Gesamt!H494</f>
        <v>bacterivore</v>
      </c>
      <c r="I494" s="1">
        <f>[1]Gesamt!I494</f>
        <v>0</v>
      </c>
      <c r="J494" s="1">
        <f>[1]Gesamt!J494</f>
        <v>0</v>
      </c>
      <c r="K494" s="1">
        <f>VLOOKUP($F494,Mastertable_FT!$C$5:$D$34,2,FALSE)</f>
        <v>3</v>
      </c>
      <c r="L494" s="1">
        <f>VLOOKUP($F494,Mastertable_FT!$C$5:$E$34,3,FALSE)</f>
        <v>1</v>
      </c>
      <c r="M494" s="1" t="str">
        <f>VLOOKUP($F494,Mastertable_FT!$C$5:$F$34,4,FALSE)</f>
        <v>MI</v>
      </c>
    </row>
    <row r="495" spans="1:13" x14ac:dyDescent="0.3">
      <c r="A495" s="1">
        <f>[1]Gesamt!A495</f>
        <v>48</v>
      </c>
      <c r="B495" s="1">
        <f>[1]Gesamt!B495</f>
        <v>4</v>
      </c>
      <c r="C495" s="1">
        <f>[1]Gesamt!C495</f>
        <v>5</v>
      </c>
      <c r="D495" s="1" t="str">
        <f>[1]Gesamt!D495</f>
        <v>EF2007</v>
      </c>
      <c r="E495" s="1">
        <f>[1]Gesamt!E495</f>
        <v>14</v>
      </c>
      <c r="F495" s="1" t="str">
        <f>[1]Gesamt!F495</f>
        <v>Diphterophoridae</v>
      </c>
      <c r="G495" s="1" t="str">
        <f>[1]Gesamt!G495</f>
        <v>male</v>
      </c>
      <c r="H495" s="1" t="str">
        <f>[1]Gesamt!H495</f>
        <v>fungivore</v>
      </c>
      <c r="I495" s="1">
        <f>[1]Gesamt!I495</f>
        <v>0</v>
      </c>
      <c r="J495" s="1">
        <f>[1]Gesamt!J495</f>
        <v>0</v>
      </c>
      <c r="K495" s="1">
        <f>VLOOKUP($F495,Mastertable_FT!$C$5:$D$34,2,FALSE)</f>
        <v>2</v>
      </c>
      <c r="L495" s="1">
        <f>VLOOKUP($F495,Mastertable_FT!$C$5:$E$34,3,FALSE)</f>
        <v>3</v>
      </c>
      <c r="M495" s="1" t="str">
        <f>VLOOKUP($F495,Mastertable_FT!$C$5:$F$34,4,FALSE)</f>
        <v>MI</v>
      </c>
    </row>
    <row r="496" spans="1:13" x14ac:dyDescent="0.3">
      <c r="A496" s="1">
        <f>[1]Gesamt!A496</f>
        <v>49</v>
      </c>
      <c r="B496" s="1">
        <f>[1]Gesamt!B496</f>
        <v>4</v>
      </c>
      <c r="C496" s="1">
        <f>[1]Gesamt!C496</f>
        <v>5</v>
      </c>
      <c r="D496" s="1" t="str">
        <f>[1]Gesamt!D496</f>
        <v>EF2007</v>
      </c>
      <c r="E496" s="1">
        <f>[1]Gesamt!E496</f>
        <v>14</v>
      </c>
      <c r="F496" s="1" t="str">
        <f>[1]Gesamt!F496</f>
        <v>Tylenchidae</v>
      </c>
      <c r="G496" s="1" t="str">
        <f>[1]Gesamt!G496</f>
        <v>female</v>
      </c>
      <c r="H496" s="1" t="str">
        <f>[1]Gesamt!H496</f>
        <v>herbivore</v>
      </c>
      <c r="I496" s="1">
        <f>[1]Gesamt!I496</f>
        <v>0</v>
      </c>
      <c r="J496" s="1">
        <f>[1]Gesamt!J496</f>
        <v>0</v>
      </c>
      <c r="K496" s="1" t="str">
        <f>VLOOKUP($F496,Mastertable_FT!$C$5:$D$34,2,FALSE)</f>
        <v>1e</v>
      </c>
      <c r="L496" s="1">
        <f>VLOOKUP($F496,Mastertable_FT!$C$5:$E$34,3,FALSE)</f>
        <v>2</v>
      </c>
      <c r="M496" s="1" t="str">
        <f>VLOOKUP($F496,Mastertable_FT!$C$5:$F$34,4,FALSE)</f>
        <v>PPI</v>
      </c>
    </row>
    <row r="497" spans="1:13" x14ac:dyDescent="0.3">
      <c r="A497" s="1">
        <f>[1]Gesamt!A497</f>
        <v>50</v>
      </c>
      <c r="B497" s="1">
        <f>[1]Gesamt!B497</f>
        <v>4</v>
      </c>
      <c r="C497" s="1">
        <f>[1]Gesamt!C497</f>
        <v>5</v>
      </c>
      <c r="D497" s="1" t="str">
        <f>[1]Gesamt!D497</f>
        <v>EF2007</v>
      </c>
      <c r="E497" s="1">
        <f>[1]Gesamt!E497</f>
        <v>14</v>
      </c>
      <c r="F497" s="1" t="str">
        <f>[1]Gesamt!F497</f>
        <v>Hoplolaimidae</v>
      </c>
      <c r="G497" s="1" t="str">
        <f>[1]Gesamt!G497</f>
        <v>female</v>
      </c>
      <c r="H497" s="1" t="str">
        <f>[1]Gesamt!H497</f>
        <v>herbivore</v>
      </c>
      <c r="I497" s="1">
        <f>[1]Gesamt!I497</f>
        <v>0</v>
      </c>
      <c r="J497" s="1">
        <f>[1]Gesamt!J497</f>
        <v>0</v>
      </c>
      <c r="K497" s="1" t="str">
        <f>VLOOKUP($F497,Mastertable_FT!$C$5:$D$34,2,FALSE)</f>
        <v>1c</v>
      </c>
      <c r="L497" s="1">
        <f>VLOOKUP($F497,Mastertable_FT!$C$5:$E$34,3,FALSE)</f>
        <v>3</v>
      </c>
      <c r="M497" s="1" t="str">
        <f>VLOOKUP($F497,Mastertable_FT!$C$5:$F$34,4,FALSE)</f>
        <v>PPI</v>
      </c>
    </row>
    <row r="498" spans="1:13" x14ac:dyDescent="0.3">
      <c r="A498" s="1">
        <f>[1]Gesamt!A498</f>
        <v>51</v>
      </c>
      <c r="B498" s="1">
        <f>[1]Gesamt!B498</f>
        <v>4</v>
      </c>
      <c r="C498" s="1">
        <f>[1]Gesamt!C498</f>
        <v>5</v>
      </c>
      <c r="D498" s="1" t="str">
        <f>[1]Gesamt!D498</f>
        <v>EF2007</v>
      </c>
      <c r="E498" s="1">
        <f>[1]Gesamt!E498</f>
        <v>14</v>
      </c>
      <c r="F498" s="1" t="str">
        <f>[1]Gesamt!F498</f>
        <v>Hoplolaimidae</v>
      </c>
      <c r="G498" s="1" t="str">
        <f>[1]Gesamt!G498</f>
        <v>female</v>
      </c>
      <c r="H498" s="1" t="str">
        <f>[1]Gesamt!H498</f>
        <v>herbivore</v>
      </c>
      <c r="I498" s="1">
        <f>[1]Gesamt!I498</f>
        <v>0</v>
      </c>
      <c r="J498" s="1">
        <f>[1]Gesamt!J498</f>
        <v>0</v>
      </c>
      <c r="K498" s="1" t="str">
        <f>VLOOKUP($F498,Mastertable_FT!$C$5:$D$34,2,FALSE)</f>
        <v>1c</v>
      </c>
      <c r="L498" s="1">
        <f>VLOOKUP($F498,Mastertable_FT!$C$5:$E$34,3,FALSE)</f>
        <v>3</v>
      </c>
      <c r="M498" s="1" t="str">
        <f>VLOOKUP($F498,Mastertable_FT!$C$5:$F$34,4,FALSE)</f>
        <v>PPI</v>
      </c>
    </row>
    <row r="499" spans="1:13" x14ac:dyDescent="0.3">
      <c r="A499" s="1">
        <f>[1]Gesamt!A499</f>
        <v>52</v>
      </c>
      <c r="B499" s="1">
        <f>[1]Gesamt!B499</f>
        <v>4</v>
      </c>
      <c r="C499" s="1">
        <f>[1]Gesamt!C499</f>
        <v>5</v>
      </c>
      <c r="D499" s="1" t="str">
        <f>[1]Gesamt!D499</f>
        <v>EF2007</v>
      </c>
      <c r="E499" s="1">
        <f>[1]Gesamt!E499</f>
        <v>14</v>
      </c>
      <c r="F499" s="1" t="str">
        <f>[1]Gesamt!F499</f>
        <v>Tylenchidae</v>
      </c>
      <c r="G499" s="1" t="str">
        <f>[1]Gesamt!G499</f>
        <v>female</v>
      </c>
      <c r="H499" s="1" t="str">
        <f>[1]Gesamt!H499</f>
        <v>herbivore</v>
      </c>
      <c r="I499" s="1">
        <f>[1]Gesamt!I499</f>
        <v>0</v>
      </c>
      <c r="J499" s="1">
        <f>[1]Gesamt!J499</f>
        <v>0</v>
      </c>
      <c r="K499" s="1" t="str">
        <f>VLOOKUP($F499,Mastertable_FT!$C$5:$D$34,2,FALSE)</f>
        <v>1e</v>
      </c>
      <c r="L499" s="1">
        <f>VLOOKUP($F499,Mastertable_FT!$C$5:$E$34,3,FALSE)</f>
        <v>2</v>
      </c>
      <c r="M499" s="1" t="str">
        <f>VLOOKUP($F499,Mastertable_FT!$C$5:$F$34,4,FALSE)</f>
        <v>PPI</v>
      </c>
    </row>
    <row r="500" spans="1:13" x14ac:dyDescent="0.3">
      <c r="A500" s="1">
        <f>[1]Gesamt!A500</f>
        <v>53</v>
      </c>
      <c r="B500" s="1">
        <f>[1]Gesamt!B500</f>
        <v>4</v>
      </c>
      <c r="C500" s="1">
        <f>[1]Gesamt!C500</f>
        <v>5</v>
      </c>
      <c r="D500" s="1" t="str">
        <f>[1]Gesamt!D500</f>
        <v>EF2007</v>
      </c>
      <c r="E500" s="1">
        <f>[1]Gesamt!E500</f>
        <v>14</v>
      </c>
      <c r="F500" s="1" t="str">
        <f>[1]Gesamt!F500</f>
        <v>Tylenchidae</v>
      </c>
      <c r="G500" s="1" t="str">
        <f>[1]Gesamt!G500</f>
        <v>female</v>
      </c>
      <c r="H500" s="1" t="str">
        <f>[1]Gesamt!H500</f>
        <v>herbivore</v>
      </c>
      <c r="I500" s="1">
        <f>[1]Gesamt!I500</f>
        <v>0</v>
      </c>
      <c r="J500" s="1">
        <f>[1]Gesamt!J500</f>
        <v>0</v>
      </c>
      <c r="K500" s="1" t="str">
        <f>VLOOKUP($F500,Mastertable_FT!$C$5:$D$34,2,FALSE)</f>
        <v>1e</v>
      </c>
      <c r="L500" s="1">
        <f>VLOOKUP($F500,Mastertable_FT!$C$5:$E$34,3,FALSE)</f>
        <v>2</v>
      </c>
      <c r="M500" s="1" t="str">
        <f>VLOOKUP($F500,Mastertable_FT!$C$5:$F$34,4,FALSE)</f>
        <v>PPI</v>
      </c>
    </row>
    <row r="501" spans="1:13" x14ac:dyDescent="0.3">
      <c r="A501" s="1">
        <f>[1]Gesamt!A501</f>
        <v>54</v>
      </c>
      <c r="B501" s="1">
        <f>[1]Gesamt!B501</f>
        <v>4</v>
      </c>
      <c r="C501" s="1">
        <f>[1]Gesamt!C501</f>
        <v>5</v>
      </c>
      <c r="D501" s="1" t="str">
        <f>[1]Gesamt!D501</f>
        <v>EF2007</v>
      </c>
      <c r="E501" s="1">
        <f>[1]Gesamt!E501</f>
        <v>14</v>
      </c>
      <c r="F501" s="1" t="str">
        <f>[1]Gesamt!F501</f>
        <v>Tylenchidae</v>
      </c>
      <c r="G501" s="1" t="str">
        <f>[1]Gesamt!G501</f>
        <v>female</v>
      </c>
      <c r="H501" s="1" t="str">
        <f>[1]Gesamt!H501</f>
        <v>herbivore</v>
      </c>
      <c r="I501" s="1">
        <f>[1]Gesamt!I501</f>
        <v>0</v>
      </c>
      <c r="J501" s="1">
        <f>[1]Gesamt!J501</f>
        <v>0</v>
      </c>
      <c r="K501" s="1" t="str">
        <f>VLOOKUP($F501,Mastertable_FT!$C$5:$D$34,2,FALSE)</f>
        <v>1e</v>
      </c>
      <c r="L501" s="1">
        <f>VLOOKUP($F501,Mastertable_FT!$C$5:$E$34,3,FALSE)</f>
        <v>2</v>
      </c>
      <c r="M501" s="1" t="str">
        <f>VLOOKUP($F501,Mastertable_FT!$C$5:$F$34,4,FALSE)</f>
        <v>PPI</v>
      </c>
    </row>
    <row r="502" spans="1:13" x14ac:dyDescent="0.3">
      <c r="A502" s="1">
        <f>[1]Gesamt!A502</f>
        <v>55</v>
      </c>
      <c r="B502" s="1">
        <f>[1]Gesamt!B502</f>
        <v>4</v>
      </c>
      <c r="C502" s="1">
        <f>[1]Gesamt!C502</f>
        <v>5</v>
      </c>
      <c r="D502" s="1" t="str">
        <f>[1]Gesamt!D502</f>
        <v>EF2007</v>
      </c>
      <c r="E502" s="1">
        <f>[1]Gesamt!E502</f>
        <v>14</v>
      </c>
      <c r="F502" s="1" t="str">
        <f>[1]Gesamt!F502</f>
        <v>Qudsianematidae</v>
      </c>
      <c r="G502" s="1" t="str">
        <f>[1]Gesamt!G502</f>
        <v>juvenile</v>
      </c>
      <c r="H502" s="1" t="str">
        <f>[1]Gesamt!H502</f>
        <v>omnivore</v>
      </c>
      <c r="I502" s="1">
        <f>[1]Gesamt!I502</f>
        <v>0</v>
      </c>
      <c r="J502" s="1">
        <f>[1]Gesamt!J502</f>
        <v>0</v>
      </c>
      <c r="K502" s="1">
        <f>VLOOKUP($F502,Mastertable_FT!$C$5:$D$34,2,FALSE)</f>
        <v>8</v>
      </c>
      <c r="L502" s="1">
        <f>VLOOKUP($F502,Mastertable_FT!$C$5:$E$34,3,FALSE)</f>
        <v>4</v>
      </c>
      <c r="M502" s="1" t="str">
        <f>VLOOKUP($F502,Mastertable_FT!$C$5:$F$34,4,FALSE)</f>
        <v>MI</v>
      </c>
    </row>
    <row r="503" spans="1:13" x14ac:dyDescent="0.3">
      <c r="A503" s="1">
        <f>[1]Gesamt!A503</f>
        <v>56</v>
      </c>
      <c r="B503" s="1">
        <f>[1]Gesamt!B503</f>
        <v>4</v>
      </c>
      <c r="C503" s="1">
        <f>[1]Gesamt!C503</f>
        <v>5</v>
      </c>
      <c r="D503" s="1" t="str">
        <f>[1]Gesamt!D503</f>
        <v>EF2007</v>
      </c>
      <c r="E503" s="1">
        <f>[1]Gesamt!E503</f>
        <v>14</v>
      </c>
      <c r="F503" s="1" t="str">
        <f>[1]Gesamt!F503</f>
        <v>Aporcelaimidae</v>
      </c>
      <c r="G503" s="1" t="str">
        <f>[1]Gesamt!G503</f>
        <v>juvenile</v>
      </c>
      <c r="H503" s="1" t="str">
        <f>[1]Gesamt!H503</f>
        <v>omnivore</v>
      </c>
      <c r="I503" s="1">
        <f>[1]Gesamt!I503</f>
        <v>0</v>
      </c>
      <c r="J503" s="1">
        <f>[1]Gesamt!J503</f>
        <v>0</v>
      </c>
      <c r="K503" s="1">
        <f>VLOOKUP($F503,Mastertable_FT!$C$5:$D$34,2,FALSE)</f>
        <v>8</v>
      </c>
      <c r="L503" s="1">
        <f>VLOOKUP($F503,Mastertable_FT!$C$5:$E$34,3,FALSE)</f>
        <v>5</v>
      </c>
      <c r="M503" s="1" t="str">
        <f>VLOOKUP($F503,Mastertable_FT!$C$5:$F$34,4,FALSE)</f>
        <v>MI</v>
      </c>
    </row>
    <row r="504" spans="1:13" x14ac:dyDescent="0.3">
      <c r="A504" s="1">
        <f>[1]Gesamt!A504</f>
        <v>57</v>
      </c>
      <c r="B504" s="1">
        <f>[1]Gesamt!B504</f>
        <v>4</v>
      </c>
      <c r="C504" s="1">
        <f>[1]Gesamt!C504</f>
        <v>5</v>
      </c>
      <c r="D504" s="1" t="str">
        <f>[1]Gesamt!D504</f>
        <v>EF2007</v>
      </c>
      <c r="E504" s="1">
        <f>[1]Gesamt!E504</f>
        <v>14</v>
      </c>
      <c r="F504" s="1" t="str">
        <f>[1]Gesamt!F504</f>
        <v>Cephalobidae</v>
      </c>
      <c r="G504" s="1" t="str">
        <f>[1]Gesamt!G504</f>
        <v>female</v>
      </c>
      <c r="H504" s="1" t="str">
        <f>[1]Gesamt!H504</f>
        <v>bacterivore</v>
      </c>
      <c r="I504" s="1">
        <f>[1]Gesamt!I504</f>
        <v>0</v>
      </c>
      <c r="J504" s="1">
        <f>[1]Gesamt!J504</f>
        <v>0</v>
      </c>
      <c r="K504" s="1">
        <f>VLOOKUP($F504,Mastertable_FT!$C$5:$D$34,2,FALSE)</f>
        <v>3</v>
      </c>
      <c r="L504" s="1">
        <f>VLOOKUP($F504,Mastertable_FT!$C$5:$E$34,3,FALSE)</f>
        <v>2</v>
      </c>
      <c r="M504" s="1" t="str">
        <f>VLOOKUP($F504,Mastertable_FT!$C$5:$F$34,4,FALSE)</f>
        <v>MI</v>
      </c>
    </row>
    <row r="505" spans="1:13" x14ac:dyDescent="0.3">
      <c r="A505" s="1">
        <f>[1]Gesamt!A505</f>
        <v>58</v>
      </c>
      <c r="B505" s="1">
        <f>[1]Gesamt!B505</f>
        <v>4</v>
      </c>
      <c r="C505" s="1">
        <f>[1]Gesamt!C505</f>
        <v>5</v>
      </c>
      <c r="D505" s="1" t="str">
        <f>[1]Gesamt!D505</f>
        <v>EF2007</v>
      </c>
      <c r="E505" s="1">
        <f>[1]Gesamt!E505</f>
        <v>14</v>
      </c>
      <c r="F505" s="1" t="str">
        <f>[1]Gesamt!F505</f>
        <v>Tylenchidae</v>
      </c>
      <c r="G505" s="1" t="str">
        <f>[1]Gesamt!G505</f>
        <v>female</v>
      </c>
      <c r="H505" s="1" t="str">
        <f>[1]Gesamt!H505</f>
        <v>herbivore</v>
      </c>
      <c r="I505" s="1">
        <f>[1]Gesamt!I505</f>
        <v>0</v>
      </c>
      <c r="J505" s="1">
        <f>[1]Gesamt!J505</f>
        <v>0</v>
      </c>
      <c r="K505" s="1" t="str">
        <f>VLOOKUP($F505,Mastertable_FT!$C$5:$D$34,2,FALSE)</f>
        <v>1e</v>
      </c>
      <c r="L505" s="1">
        <f>VLOOKUP($F505,Mastertable_FT!$C$5:$E$34,3,FALSE)</f>
        <v>2</v>
      </c>
      <c r="M505" s="1" t="str">
        <f>VLOOKUP($F505,Mastertable_FT!$C$5:$F$34,4,FALSE)</f>
        <v>PPI</v>
      </c>
    </row>
    <row r="506" spans="1:13" x14ac:dyDescent="0.3">
      <c r="A506" s="1">
        <f>[1]Gesamt!A506</f>
        <v>59</v>
      </c>
      <c r="B506" s="1">
        <f>[1]Gesamt!B506</f>
        <v>4</v>
      </c>
      <c r="C506" s="1">
        <f>[1]Gesamt!C506</f>
        <v>5</v>
      </c>
      <c r="D506" s="1" t="str">
        <f>[1]Gesamt!D506</f>
        <v>EF2007</v>
      </c>
      <c r="E506" s="1">
        <f>[1]Gesamt!E506</f>
        <v>14</v>
      </c>
      <c r="F506" s="1" t="str">
        <f>[1]Gesamt!F506</f>
        <v>Tylenchidae</v>
      </c>
      <c r="G506" s="1" t="str">
        <f>[1]Gesamt!G506</f>
        <v>female</v>
      </c>
      <c r="H506" s="1" t="str">
        <f>[1]Gesamt!H506</f>
        <v>herbivore</v>
      </c>
      <c r="I506" s="1">
        <f>[1]Gesamt!I506</f>
        <v>0</v>
      </c>
      <c r="J506" s="1">
        <f>[1]Gesamt!J506</f>
        <v>0</v>
      </c>
      <c r="K506" s="1" t="str">
        <f>VLOOKUP($F506,Mastertable_FT!$C$5:$D$34,2,FALSE)</f>
        <v>1e</v>
      </c>
      <c r="L506" s="1">
        <f>VLOOKUP($F506,Mastertable_FT!$C$5:$E$34,3,FALSE)</f>
        <v>2</v>
      </c>
      <c r="M506" s="1" t="str">
        <f>VLOOKUP($F506,Mastertable_FT!$C$5:$F$34,4,FALSE)</f>
        <v>PPI</v>
      </c>
    </row>
    <row r="507" spans="1:13" x14ac:dyDescent="0.3">
      <c r="A507" s="1">
        <f>[1]Gesamt!A507</f>
        <v>60</v>
      </c>
      <c r="B507" s="1">
        <f>[1]Gesamt!B507</f>
        <v>4</v>
      </c>
      <c r="C507" s="1">
        <f>[1]Gesamt!C507</f>
        <v>5</v>
      </c>
      <c r="D507" s="1" t="str">
        <f>[1]Gesamt!D507</f>
        <v>EF2007</v>
      </c>
      <c r="E507" s="1">
        <f>[1]Gesamt!E507</f>
        <v>14</v>
      </c>
      <c r="F507" s="1" t="str">
        <f>[1]Gesamt!F507</f>
        <v>Tylenchidae</v>
      </c>
      <c r="G507" s="1" t="str">
        <f>[1]Gesamt!G507</f>
        <v>female</v>
      </c>
      <c r="H507" s="1" t="str">
        <f>[1]Gesamt!H507</f>
        <v>herbivore</v>
      </c>
      <c r="I507" s="1">
        <f>[1]Gesamt!I507</f>
        <v>0</v>
      </c>
      <c r="J507" s="1">
        <f>[1]Gesamt!J507</f>
        <v>0</v>
      </c>
      <c r="K507" s="1" t="str">
        <f>VLOOKUP($F507,Mastertable_FT!$C$5:$D$34,2,FALSE)</f>
        <v>1e</v>
      </c>
      <c r="L507" s="1">
        <f>VLOOKUP($F507,Mastertable_FT!$C$5:$E$34,3,FALSE)</f>
        <v>2</v>
      </c>
      <c r="M507" s="1" t="str">
        <f>VLOOKUP($F507,Mastertable_FT!$C$5:$F$34,4,FALSE)</f>
        <v>PPI</v>
      </c>
    </row>
    <row r="508" spans="1:13" x14ac:dyDescent="0.3">
      <c r="A508" s="1">
        <f>[1]Gesamt!A508</f>
        <v>61</v>
      </c>
      <c r="B508" s="1">
        <f>[1]Gesamt!B508</f>
        <v>4</v>
      </c>
      <c r="C508" s="1">
        <f>[1]Gesamt!C508</f>
        <v>5</v>
      </c>
      <c r="D508" s="1" t="str">
        <f>[1]Gesamt!D508</f>
        <v>EF2007</v>
      </c>
      <c r="E508" s="1">
        <f>[1]Gesamt!E508</f>
        <v>14</v>
      </c>
      <c r="F508" s="1" t="str">
        <f>[1]Gesamt!F508</f>
        <v>Hoplolaimidae</v>
      </c>
      <c r="G508" s="1" t="str">
        <f>[1]Gesamt!G508</f>
        <v>female</v>
      </c>
      <c r="H508" s="1" t="str">
        <f>[1]Gesamt!H508</f>
        <v>herbivore</v>
      </c>
      <c r="I508" s="1">
        <f>[1]Gesamt!I508</f>
        <v>0</v>
      </c>
      <c r="J508" s="1">
        <f>[1]Gesamt!J508</f>
        <v>0</v>
      </c>
      <c r="K508" s="1" t="str">
        <f>VLOOKUP($F508,Mastertable_FT!$C$5:$D$34,2,FALSE)</f>
        <v>1c</v>
      </c>
      <c r="L508" s="1">
        <f>VLOOKUP($F508,Mastertable_FT!$C$5:$E$34,3,FALSE)</f>
        <v>3</v>
      </c>
      <c r="M508" s="1" t="str">
        <f>VLOOKUP($F508,Mastertable_FT!$C$5:$F$34,4,FALSE)</f>
        <v>PPI</v>
      </c>
    </row>
    <row r="509" spans="1:13" x14ac:dyDescent="0.3">
      <c r="A509" s="1">
        <f>[1]Gesamt!A509</f>
        <v>62</v>
      </c>
      <c r="B509" s="1">
        <f>[1]Gesamt!B509</f>
        <v>4</v>
      </c>
      <c r="C509" s="1">
        <f>[1]Gesamt!C509</f>
        <v>5</v>
      </c>
      <c r="D509" s="1" t="str">
        <f>[1]Gesamt!D509</f>
        <v>EF2007</v>
      </c>
      <c r="E509" s="1">
        <f>[1]Gesamt!E509</f>
        <v>14</v>
      </c>
      <c r="F509" s="1" t="str">
        <f>[1]Gesamt!F509</f>
        <v>Rhabditidae</v>
      </c>
      <c r="G509" s="1" t="str">
        <f>[1]Gesamt!G509</f>
        <v>juvenile</v>
      </c>
      <c r="H509" s="1" t="str">
        <f>[1]Gesamt!H509</f>
        <v>bacterivore</v>
      </c>
      <c r="I509" s="1">
        <f>[1]Gesamt!I509</f>
        <v>0</v>
      </c>
      <c r="J509" s="1">
        <f>[1]Gesamt!J509</f>
        <v>0</v>
      </c>
      <c r="K509" s="1">
        <f>VLOOKUP($F509,Mastertable_FT!$C$5:$D$34,2,FALSE)</f>
        <v>3</v>
      </c>
      <c r="L509" s="1">
        <f>VLOOKUP($F509,Mastertable_FT!$C$5:$E$34,3,FALSE)</f>
        <v>1</v>
      </c>
      <c r="M509" s="1" t="str">
        <f>VLOOKUP($F509,Mastertable_FT!$C$5:$F$34,4,FALSE)</f>
        <v>MI</v>
      </c>
    </row>
    <row r="510" spans="1:13" x14ac:dyDescent="0.3">
      <c r="A510" s="1">
        <f>[1]Gesamt!A510</f>
        <v>63</v>
      </c>
      <c r="B510" s="1">
        <f>[1]Gesamt!B510</f>
        <v>4</v>
      </c>
      <c r="C510" s="1">
        <f>[1]Gesamt!C510</f>
        <v>5</v>
      </c>
      <c r="D510" s="1" t="str">
        <f>[1]Gesamt!D510</f>
        <v>EF2007</v>
      </c>
      <c r="E510" s="1">
        <f>[1]Gesamt!E510</f>
        <v>14</v>
      </c>
      <c r="F510" s="1" t="str">
        <f>[1]Gesamt!F510</f>
        <v>Cephalobidae</v>
      </c>
      <c r="G510" s="1" t="str">
        <f>[1]Gesamt!G510</f>
        <v>female</v>
      </c>
      <c r="H510" s="1" t="str">
        <f>[1]Gesamt!H510</f>
        <v>bacterivore</v>
      </c>
      <c r="I510" s="1">
        <f>[1]Gesamt!I510</f>
        <v>0</v>
      </c>
      <c r="J510" s="1">
        <f>[1]Gesamt!J510</f>
        <v>0</v>
      </c>
      <c r="K510" s="1">
        <f>VLOOKUP($F510,Mastertable_FT!$C$5:$D$34,2,FALSE)</f>
        <v>3</v>
      </c>
      <c r="L510" s="1">
        <f>VLOOKUP($F510,Mastertable_FT!$C$5:$E$34,3,FALSE)</f>
        <v>2</v>
      </c>
      <c r="M510" s="1" t="str">
        <f>VLOOKUP($F510,Mastertable_FT!$C$5:$F$34,4,FALSE)</f>
        <v>MI</v>
      </c>
    </row>
    <row r="511" spans="1:13" x14ac:dyDescent="0.3">
      <c r="A511" s="1">
        <f>[1]Gesamt!A511</f>
        <v>64</v>
      </c>
      <c r="B511" s="1">
        <f>[1]Gesamt!B511</f>
        <v>4</v>
      </c>
      <c r="C511" s="1">
        <f>[1]Gesamt!C511</f>
        <v>5</v>
      </c>
      <c r="D511" s="1" t="str">
        <f>[1]Gesamt!D511</f>
        <v>EF2007</v>
      </c>
      <c r="E511" s="1">
        <f>[1]Gesamt!E511</f>
        <v>14</v>
      </c>
      <c r="F511" s="1" t="str">
        <f>[1]Gesamt!F511</f>
        <v>Tylenchidae</v>
      </c>
      <c r="G511" s="1" t="str">
        <f>[1]Gesamt!G511</f>
        <v>female</v>
      </c>
      <c r="H511" s="1" t="str">
        <f>[1]Gesamt!H511</f>
        <v>herbivore</v>
      </c>
      <c r="I511" s="1">
        <f>[1]Gesamt!I511</f>
        <v>0</v>
      </c>
      <c r="J511" s="1">
        <f>[1]Gesamt!J511</f>
        <v>0</v>
      </c>
      <c r="K511" s="1" t="str">
        <f>VLOOKUP($F511,Mastertable_FT!$C$5:$D$34,2,FALSE)</f>
        <v>1e</v>
      </c>
      <c r="L511" s="1">
        <f>VLOOKUP($F511,Mastertable_FT!$C$5:$E$34,3,FALSE)</f>
        <v>2</v>
      </c>
      <c r="M511" s="1" t="str">
        <f>VLOOKUP($F511,Mastertable_FT!$C$5:$F$34,4,FALSE)</f>
        <v>PPI</v>
      </c>
    </row>
    <row r="512" spans="1:13" x14ac:dyDescent="0.3">
      <c r="A512" s="1">
        <f>[1]Gesamt!A512</f>
        <v>65</v>
      </c>
      <c r="B512" s="1">
        <f>[1]Gesamt!B512</f>
        <v>4</v>
      </c>
      <c r="C512" s="1">
        <f>[1]Gesamt!C512</f>
        <v>5</v>
      </c>
      <c r="D512" s="1" t="str">
        <f>[1]Gesamt!D512</f>
        <v>EF2007</v>
      </c>
      <c r="E512" s="1">
        <f>[1]Gesamt!E512</f>
        <v>14</v>
      </c>
      <c r="F512" s="1" t="str">
        <f>[1]Gesamt!F512</f>
        <v>Tylenchidae</v>
      </c>
      <c r="G512" s="1" t="str">
        <f>[1]Gesamt!G512</f>
        <v>female</v>
      </c>
      <c r="H512" s="1" t="str">
        <f>[1]Gesamt!H512</f>
        <v>herbivore</v>
      </c>
      <c r="I512" s="1">
        <f>[1]Gesamt!I512</f>
        <v>0</v>
      </c>
      <c r="J512" s="1">
        <f>[1]Gesamt!J512</f>
        <v>0</v>
      </c>
      <c r="K512" s="1" t="str">
        <f>VLOOKUP($F512,Mastertable_FT!$C$5:$D$34,2,FALSE)</f>
        <v>1e</v>
      </c>
      <c r="L512" s="1">
        <f>VLOOKUP($F512,Mastertable_FT!$C$5:$E$34,3,FALSE)</f>
        <v>2</v>
      </c>
      <c r="M512" s="1" t="str">
        <f>VLOOKUP($F512,Mastertable_FT!$C$5:$F$34,4,FALSE)</f>
        <v>PPI</v>
      </c>
    </row>
    <row r="513" spans="1:13" x14ac:dyDescent="0.3">
      <c r="A513" s="1">
        <f>[1]Gesamt!A513</f>
        <v>66</v>
      </c>
      <c r="B513" s="1">
        <f>[1]Gesamt!B513</f>
        <v>4</v>
      </c>
      <c r="C513" s="1">
        <f>[1]Gesamt!C513</f>
        <v>5</v>
      </c>
      <c r="D513" s="1" t="str">
        <f>[1]Gesamt!D513</f>
        <v>EF2007</v>
      </c>
      <c r="E513" s="1">
        <f>[1]Gesamt!E513</f>
        <v>14</v>
      </c>
      <c r="F513" s="1" t="str">
        <f>[1]Gesamt!F513</f>
        <v>Aporcelaimidae</v>
      </c>
      <c r="G513" s="1" t="str">
        <f>[1]Gesamt!G513</f>
        <v>female</v>
      </c>
      <c r="H513" s="1" t="str">
        <f>[1]Gesamt!H513</f>
        <v>omnivore</v>
      </c>
      <c r="I513" s="1">
        <f>[1]Gesamt!I513</f>
        <v>0</v>
      </c>
      <c r="J513" s="1">
        <f>[1]Gesamt!J513</f>
        <v>0</v>
      </c>
      <c r="K513" s="1">
        <f>VLOOKUP($F513,Mastertable_FT!$C$5:$D$34,2,FALSE)</f>
        <v>8</v>
      </c>
      <c r="L513" s="1">
        <f>VLOOKUP($F513,Mastertable_FT!$C$5:$E$34,3,FALSE)</f>
        <v>5</v>
      </c>
      <c r="M513" s="1" t="str">
        <f>VLOOKUP($F513,Mastertable_FT!$C$5:$F$34,4,FALSE)</f>
        <v>MI</v>
      </c>
    </row>
    <row r="514" spans="1:13" x14ac:dyDescent="0.3">
      <c r="A514" s="1">
        <f>[1]Gesamt!A514</f>
        <v>67</v>
      </c>
      <c r="B514" s="1">
        <f>[1]Gesamt!B514</f>
        <v>4</v>
      </c>
      <c r="C514" s="1">
        <f>[1]Gesamt!C514</f>
        <v>5</v>
      </c>
      <c r="D514" s="1" t="str">
        <f>[1]Gesamt!D514</f>
        <v>EF2007</v>
      </c>
      <c r="E514" s="1">
        <f>[1]Gesamt!E514</f>
        <v>14</v>
      </c>
      <c r="F514" s="1" t="str">
        <f>[1]Gesamt!F514</f>
        <v>Qudsianematidae</v>
      </c>
      <c r="G514" s="1" t="str">
        <f>[1]Gesamt!G514</f>
        <v>female</v>
      </c>
      <c r="H514" s="1" t="str">
        <f>[1]Gesamt!H514</f>
        <v>omnivore</v>
      </c>
      <c r="I514" s="1">
        <f>[1]Gesamt!I514</f>
        <v>0</v>
      </c>
      <c r="J514" s="1">
        <f>[1]Gesamt!J514</f>
        <v>0</v>
      </c>
      <c r="K514" s="1">
        <f>VLOOKUP($F514,Mastertable_FT!$C$5:$D$34,2,FALSE)</f>
        <v>8</v>
      </c>
      <c r="L514" s="1">
        <f>VLOOKUP($F514,Mastertable_FT!$C$5:$E$34,3,FALSE)</f>
        <v>4</v>
      </c>
      <c r="M514" s="1" t="str">
        <f>VLOOKUP($F514,Mastertable_FT!$C$5:$F$34,4,FALSE)</f>
        <v>MI</v>
      </c>
    </row>
    <row r="515" spans="1:13" x14ac:dyDescent="0.3">
      <c r="A515" s="1">
        <f>[1]Gesamt!A515</f>
        <v>68</v>
      </c>
      <c r="B515" s="1">
        <f>[1]Gesamt!B515</f>
        <v>4</v>
      </c>
      <c r="C515" s="1">
        <f>[1]Gesamt!C515</f>
        <v>5</v>
      </c>
      <c r="D515" s="1" t="str">
        <f>[1]Gesamt!D515</f>
        <v>EF2007</v>
      </c>
      <c r="E515" s="1">
        <f>[1]Gesamt!E515</f>
        <v>14</v>
      </c>
      <c r="F515" s="1" t="str">
        <f>[1]Gesamt!F515</f>
        <v>Tylenchidae</v>
      </c>
      <c r="G515" s="1" t="str">
        <f>[1]Gesamt!G515</f>
        <v>female</v>
      </c>
      <c r="H515" s="1" t="str">
        <f>[1]Gesamt!H515</f>
        <v>herbivore</v>
      </c>
      <c r="I515" s="1">
        <f>[1]Gesamt!I515</f>
        <v>0</v>
      </c>
      <c r="J515" s="1">
        <f>[1]Gesamt!J515</f>
        <v>0</v>
      </c>
      <c r="K515" s="1" t="str">
        <f>VLOOKUP($F515,Mastertable_FT!$C$5:$D$34,2,FALSE)</f>
        <v>1e</v>
      </c>
      <c r="L515" s="1">
        <f>VLOOKUP($F515,Mastertable_FT!$C$5:$E$34,3,FALSE)</f>
        <v>2</v>
      </c>
      <c r="M515" s="1" t="str">
        <f>VLOOKUP($F515,Mastertable_FT!$C$5:$F$34,4,FALSE)</f>
        <v>PPI</v>
      </c>
    </row>
    <row r="516" spans="1:13" x14ac:dyDescent="0.3">
      <c r="A516" s="1">
        <f>[1]Gesamt!A516</f>
        <v>69</v>
      </c>
      <c r="B516" s="1">
        <f>[1]Gesamt!B516</f>
        <v>4</v>
      </c>
      <c r="C516" s="1">
        <f>[1]Gesamt!C516</f>
        <v>5</v>
      </c>
      <c r="D516" s="1" t="str">
        <f>[1]Gesamt!D516</f>
        <v>EF2007</v>
      </c>
      <c r="E516" s="1">
        <f>[1]Gesamt!E516</f>
        <v>14</v>
      </c>
      <c r="F516" s="1" t="str">
        <f>[1]Gesamt!F516</f>
        <v>Plectidae</v>
      </c>
      <c r="G516" s="1" t="str">
        <f>[1]Gesamt!G516</f>
        <v>female</v>
      </c>
      <c r="H516" s="1" t="str">
        <f>[1]Gesamt!H516</f>
        <v>bacterivore</v>
      </c>
      <c r="I516" s="1">
        <f>[1]Gesamt!I516</f>
        <v>0</v>
      </c>
      <c r="J516" s="1">
        <f>[1]Gesamt!J516</f>
        <v>0</v>
      </c>
      <c r="K516" s="1">
        <f>VLOOKUP($F516,Mastertable_FT!$C$5:$D$34,2,FALSE)</f>
        <v>3</v>
      </c>
      <c r="L516" s="1">
        <f>VLOOKUP($F516,Mastertable_FT!$C$5:$E$34,3,FALSE)</f>
        <v>2</v>
      </c>
      <c r="M516" s="1" t="str">
        <f>VLOOKUP($F516,Mastertable_FT!$C$5:$F$34,4,FALSE)</f>
        <v>MI</v>
      </c>
    </row>
    <row r="517" spans="1:13" x14ac:dyDescent="0.3">
      <c r="A517" s="1">
        <f>[1]Gesamt!A517</f>
        <v>70</v>
      </c>
      <c r="B517" s="1">
        <f>[1]Gesamt!B517</f>
        <v>4</v>
      </c>
      <c r="C517" s="1">
        <f>[1]Gesamt!C517</f>
        <v>5</v>
      </c>
      <c r="D517" s="1" t="str">
        <f>[1]Gesamt!D517</f>
        <v>EF2007</v>
      </c>
      <c r="E517" s="1">
        <f>[1]Gesamt!E517</f>
        <v>14</v>
      </c>
      <c r="F517" s="1" t="str">
        <f>[1]Gesamt!F517</f>
        <v>Qudsianematidae</v>
      </c>
      <c r="G517" s="1" t="str">
        <f>[1]Gesamt!G517</f>
        <v>female</v>
      </c>
      <c r="H517" s="1" t="str">
        <f>[1]Gesamt!H517</f>
        <v>omnivore</v>
      </c>
      <c r="I517" s="1">
        <f>[1]Gesamt!I517</f>
        <v>0</v>
      </c>
      <c r="J517" s="1">
        <f>[1]Gesamt!J517</f>
        <v>0</v>
      </c>
      <c r="K517" s="1">
        <f>VLOOKUP($F517,Mastertable_FT!$C$5:$D$34,2,FALSE)</f>
        <v>8</v>
      </c>
      <c r="L517" s="1">
        <f>VLOOKUP($F517,Mastertable_FT!$C$5:$E$34,3,FALSE)</f>
        <v>4</v>
      </c>
      <c r="M517" s="1" t="str">
        <f>VLOOKUP($F517,Mastertable_FT!$C$5:$F$34,4,FALSE)</f>
        <v>MI</v>
      </c>
    </row>
    <row r="518" spans="1:13" x14ac:dyDescent="0.3">
      <c r="A518" s="1">
        <f>[1]Gesamt!A518</f>
        <v>71</v>
      </c>
      <c r="B518" s="1">
        <f>[1]Gesamt!B518</f>
        <v>4</v>
      </c>
      <c r="C518" s="1">
        <f>[1]Gesamt!C518</f>
        <v>5</v>
      </c>
      <c r="D518" s="1" t="str">
        <f>[1]Gesamt!D518</f>
        <v>EF2007</v>
      </c>
      <c r="E518" s="1">
        <f>[1]Gesamt!E518</f>
        <v>14</v>
      </c>
      <c r="F518" s="1" t="str">
        <f>[1]Gesamt!F518</f>
        <v>Cephalobidae</v>
      </c>
      <c r="G518" s="1" t="str">
        <f>[1]Gesamt!G518</f>
        <v>female</v>
      </c>
      <c r="H518" s="1" t="str">
        <f>[1]Gesamt!H518</f>
        <v>bacterivore</v>
      </c>
      <c r="I518" s="1">
        <f>[1]Gesamt!I518</f>
        <v>0</v>
      </c>
      <c r="J518" s="1">
        <f>[1]Gesamt!J518</f>
        <v>0</v>
      </c>
      <c r="K518" s="1">
        <f>VLOOKUP($F518,Mastertable_FT!$C$5:$D$34,2,FALSE)</f>
        <v>3</v>
      </c>
      <c r="L518" s="1">
        <f>VLOOKUP($F518,Mastertable_FT!$C$5:$E$34,3,FALSE)</f>
        <v>2</v>
      </c>
      <c r="M518" s="1" t="str">
        <f>VLOOKUP($F518,Mastertable_FT!$C$5:$F$34,4,FALSE)</f>
        <v>MI</v>
      </c>
    </row>
    <row r="519" spans="1:13" x14ac:dyDescent="0.3">
      <c r="A519" s="1">
        <f>[1]Gesamt!A519</f>
        <v>72</v>
      </c>
      <c r="B519" s="1">
        <f>[1]Gesamt!B519</f>
        <v>4</v>
      </c>
      <c r="C519" s="1">
        <f>[1]Gesamt!C519</f>
        <v>5</v>
      </c>
      <c r="D519" s="1" t="str">
        <f>[1]Gesamt!D519</f>
        <v>EF2007</v>
      </c>
      <c r="E519" s="1">
        <f>[1]Gesamt!E519</f>
        <v>14</v>
      </c>
      <c r="F519" s="1" t="str">
        <f>[1]Gesamt!F519</f>
        <v>Tylenchidae</v>
      </c>
      <c r="G519" s="1" t="str">
        <f>[1]Gesamt!G519</f>
        <v>male</v>
      </c>
      <c r="H519" s="1" t="str">
        <f>[1]Gesamt!H519</f>
        <v>herbivore</v>
      </c>
      <c r="I519" s="1">
        <f>[1]Gesamt!I519</f>
        <v>0</v>
      </c>
      <c r="J519" s="1">
        <f>[1]Gesamt!J519</f>
        <v>0</v>
      </c>
      <c r="K519" s="1" t="str">
        <f>VLOOKUP($F519,Mastertable_FT!$C$5:$D$34,2,FALSE)</f>
        <v>1e</v>
      </c>
      <c r="L519" s="1">
        <f>VLOOKUP($F519,Mastertable_FT!$C$5:$E$34,3,FALSE)</f>
        <v>2</v>
      </c>
      <c r="M519" s="1" t="str">
        <f>VLOOKUP($F519,Mastertable_FT!$C$5:$F$34,4,FALSE)</f>
        <v>PPI</v>
      </c>
    </row>
    <row r="520" spans="1:13" x14ac:dyDescent="0.3">
      <c r="A520" s="1">
        <f>[1]Gesamt!A520</f>
        <v>73</v>
      </c>
      <c r="B520" s="1">
        <f>[1]Gesamt!B520</f>
        <v>4</v>
      </c>
      <c r="C520" s="1">
        <f>[1]Gesamt!C520</f>
        <v>5</v>
      </c>
      <c r="D520" s="1" t="str">
        <f>[1]Gesamt!D520</f>
        <v>EF2007</v>
      </c>
      <c r="E520" s="1">
        <f>[1]Gesamt!E520</f>
        <v>14</v>
      </c>
      <c r="F520" s="1" t="str">
        <f>[1]Gesamt!F520</f>
        <v>Plectidae</v>
      </c>
      <c r="G520" s="1" t="str">
        <f>[1]Gesamt!G520</f>
        <v>male</v>
      </c>
      <c r="H520" s="1" t="str">
        <f>[1]Gesamt!H520</f>
        <v>bacterivore</v>
      </c>
      <c r="I520" s="1">
        <f>[1]Gesamt!I520</f>
        <v>0</v>
      </c>
      <c r="J520" s="1">
        <f>[1]Gesamt!J520</f>
        <v>0</v>
      </c>
      <c r="K520" s="1">
        <f>VLOOKUP($F520,Mastertable_FT!$C$5:$D$34,2,FALSE)</f>
        <v>3</v>
      </c>
      <c r="L520" s="1">
        <f>VLOOKUP($F520,Mastertable_FT!$C$5:$E$34,3,FALSE)</f>
        <v>2</v>
      </c>
      <c r="M520" s="1" t="str">
        <f>VLOOKUP($F520,Mastertable_FT!$C$5:$F$34,4,FALSE)</f>
        <v>MI</v>
      </c>
    </row>
    <row r="521" spans="1:13" x14ac:dyDescent="0.3">
      <c r="A521" s="1">
        <f>[1]Gesamt!A521</f>
        <v>74</v>
      </c>
      <c r="B521" s="1">
        <f>[1]Gesamt!B521</f>
        <v>4</v>
      </c>
      <c r="C521" s="1">
        <f>[1]Gesamt!C521</f>
        <v>5</v>
      </c>
      <c r="D521" s="1" t="str">
        <f>[1]Gesamt!D521</f>
        <v>EF2007</v>
      </c>
      <c r="E521" s="1">
        <f>[1]Gesamt!E521</f>
        <v>14</v>
      </c>
      <c r="F521" s="1" t="str">
        <f>[1]Gesamt!F521</f>
        <v>Qudsianematidae</v>
      </c>
      <c r="G521" s="1" t="str">
        <f>[1]Gesamt!G521</f>
        <v>juvenile</v>
      </c>
      <c r="H521" s="1" t="str">
        <f>[1]Gesamt!H521</f>
        <v>omnivore</v>
      </c>
      <c r="I521" s="1">
        <f>[1]Gesamt!I521</f>
        <v>0</v>
      </c>
      <c r="J521" s="1">
        <f>[1]Gesamt!J521</f>
        <v>0</v>
      </c>
      <c r="K521" s="1">
        <f>VLOOKUP($F521,Mastertable_FT!$C$5:$D$34,2,FALSE)</f>
        <v>8</v>
      </c>
      <c r="L521" s="1">
        <f>VLOOKUP($F521,Mastertable_FT!$C$5:$E$34,3,FALSE)</f>
        <v>4</v>
      </c>
      <c r="M521" s="1" t="str">
        <f>VLOOKUP($F521,Mastertable_FT!$C$5:$F$34,4,FALSE)</f>
        <v>MI</v>
      </c>
    </row>
    <row r="522" spans="1:13" x14ac:dyDescent="0.3">
      <c r="A522" s="1">
        <f>[1]Gesamt!A522</f>
        <v>75</v>
      </c>
      <c r="B522" s="1">
        <f>[1]Gesamt!B522</f>
        <v>4</v>
      </c>
      <c r="C522" s="1">
        <f>[1]Gesamt!C522</f>
        <v>5</v>
      </c>
      <c r="D522" s="1" t="str">
        <f>[1]Gesamt!D522</f>
        <v>EF2007</v>
      </c>
      <c r="E522" s="1">
        <f>[1]Gesamt!E522</f>
        <v>14</v>
      </c>
      <c r="F522" s="1" t="str">
        <f>[1]Gesamt!F522</f>
        <v>Cephalobidae</v>
      </c>
      <c r="G522" s="1" t="str">
        <f>[1]Gesamt!G522</f>
        <v>male</v>
      </c>
      <c r="H522" s="1" t="str">
        <f>[1]Gesamt!H522</f>
        <v>bacterivore</v>
      </c>
      <c r="I522" s="1">
        <f>[1]Gesamt!I522</f>
        <v>0</v>
      </c>
      <c r="J522" s="1">
        <f>[1]Gesamt!J522</f>
        <v>0</v>
      </c>
      <c r="K522" s="1">
        <f>VLOOKUP($F522,Mastertable_FT!$C$5:$D$34,2,FALSE)</f>
        <v>3</v>
      </c>
      <c r="L522" s="1">
        <f>VLOOKUP($F522,Mastertable_FT!$C$5:$E$34,3,FALSE)</f>
        <v>2</v>
      </c>
      <c r="M522" s="1" t="str">
        <f>VLOOKUP($F522,Mastertable_FT!$C$5:$F$34,4,FALSE)</f>
        <v>MI</v>
      </c>
    </row>
    <row r="523" spans="1:13" x14ac:dyDescent="0.3">
      <c r="A523" s="1">
        <f>[1]Gesamt!A523</f>
        <v>76</v>
      </c>
      <c r="B523" s="1">
        <f>[1]Gesamt!B523</f>
        <v>4</v>
      </c>
      <c r="C523" s="1">
        <f>[1]Gesamt!C523</f>
        <v>5</v>
      </c>
      <c r="D523" s="1" t="str">
        <f>[1]Gesamt!D523</f>
        <v>EF2007</v>
      </c>
      <c r="E523" s="1">
        <f>[1]Gesamt!E523</f>
        <v>14</v>
      </c>
      <c r="F523" s="1" t="str">
        <f>[1]Gesamt!F523</f>
        <v>Tylenchidae</v>
      </c>
      <c r="G523" s="1" t="str">
        <f>[1]Gesamt!G523</f>
        <v>female</v>
      </c>
      <c r="H523" s="1" t="str">
        <f>[1]Gesamt!H523</f>
        <v>herbivore</v>
      </c>
      <c r="I523" s="1">
        <f>[1]Gesamt!I523</f>
        <v>0</v>
      </c>
      <c r="J523" s="1">
        <f>[1]Gesamt!J523</f>
        <v>0</v>
      </c>
      <c r="K523" s="1" t="str">
        <f>VLOOKUP($F523,Mastertable_FT!$C$5:$D$34,2,FALSE)</f>
        <v>1e</v>
      </c>
      <c r="L523" s="1">
        <f>VLOOKUP($F523,Mastertable_FT!$C$5:$E$34,3,FALSE)</f>
        <v>2</v>
      </c>
      <c r="M523" s="1" t="str">
        <f>VLOOKUP($F523,Mastertable_FT!$C$5:$F$34,4,FALSE)</f>
        <v>PPI</v>
      </c>
    </row>
    <row r="524" spans="1:13" x14ac:dyDescent="0.3">
      <c r="A524" s="1">
        <f>[1]Gesamt!A524</f>
        <v>77</v>
      </c>
      <c r="B524" s="1">
        <f>[1]Gesamt!B524</f>
        <v>4</v>
      </c>
      <c r="C524" s="1">
        <f>[1]Gesamt!C524</f>
        <v>5</v>
      </c>
      <c r="D524" s="1" t="str">
        <f>[1]Gesamt!D524</f>
        <v>EF2007</v>
      </c>
      <c r="E524" s="1">
        <f>[1]Gesamt!E524</f>
        <v>14</v>
      </c>
      <c r="F524" s="1" t="str">
        <f>[1]Gesamt!F524</f>
        <v>Qudsianematidae</v>
      </c>
      <c r="G524" s="1" t="str">
        <f>[1]Gesamt!G524</f>
        <v>juvenile</v>
      </c>
      <c r="H524" s="1" t="str">
        <f>[1]Gesamt!H524</f>
        <v>omnivore</v>
      </c>
      <c r="I524" s="1">
        <f>[1]Gesamt!I524</f>
        <v>0</v>
      </c>
      <c r="J524" s="1">
        <f>[1]Gesamt!J524</f>
        <v>0</v>
      </c>
      <c r="K524" s="1">
        <f>VLOOKUP($F524,Mastertable_FT!$C$5:$D$34,2,FALSE)</f>
        <v>8</v>
      </c>
      <c r="L524" s="1">
        <f>VLOOKUP($F524,Mastertable_FT!$C$5:$E$34,3,FALSE)</f>
        <v>4</v>
      </c>
      <c r="M524" s="1" t="str">
        <f>VLOOKUP($F524,Mastertable_FT!$C$5:$F$34,4,FALSE)</f>
        <v>MI</v>
      </c>
    </row>
    <row r="525" spans="1:13" x14ac:dyDescent="0.3">
      <c r="A525" s="1">
        <f>[1]Gesamt!A525</f>
        <v>78</v>
      </c>
      <c r="B525" s="1">
        <f>[1]Gesamt!B525</f>
        <v>4</v>
      </c>
      <c r="C525" s="1">
        <f>[1]Gesamt!C525</f>
        <v>5</v>
      </c>
      <c r="D525" s="1" t="str">
        <f>[1]Gesamt!D525</f>
        <v>EF2007</v>
      </c>
      <c r="E525" s="1">
        <f>[1]Gesamt!E525</f>
        <v>14</v>
      </c>
      <c r="F525" t="s">
        <v>49</v>
      </c>
      <c r="G525" s="1" t="str">
        <f>[1]Gesamt!G525</f>
        <v>female</v>
      </c>
      <c r="H525" s="1" t="str">
        <f>[1]Gesamt!H525</f>
        <v>carnivore</v>
      </c>
      <c r="I525" s="1">
        <f>[1]Gesamt!I525</f>
        <v>0</v>
      </c>
      <c r="J525" s="1" t="str">
        <f>[1]Gesamt!F525</f>
        <v>Mononchidae</v>
      </c>
      <c r="K525" s="1" t="str">
        <f>VLOOKUP($F525,Mastertable_FT!$C$5:$D$34,2,FALSE)</f>
        <v>5a</v>
      </c>
      <c r="L525" s="1">
        <f>VLOOKUP($F525,Mastertable_FT!$C$5:$E$34,3,FALSE)</f>
        <v>4</v>
      </c>
      <c r="M525" s="1" t="str">
        <f>VLOOKUP($F525,Mastertable_FT!$C$5:$F$34,4,FALSE)</f>
        <v>MI</v>
      </c>
    </row>
    <row r="526" spans="1:13" x14ac:dyDescent="0.3">
      <c r="A526" s="1">
        <f>[1]Gesamt!A526</f>
        <v>79</v>
      </c>
      <c r="B526" s="1">
        <f>[1]Gesamt!B526</f>
        <v>4</v>
      </c>
      <c r="C526" s="1">
        <f>[1]Gesamt!C526</f>
        <v>5</v>
      </c>
      <c r="D526" s="1" t="str">
        <f>[1]Gesamt!D526</f>
        <v>EF2007</v>
      </c>
      <c r="E526" s="1">
        <f>[1]Gesamt!E526</f>
        <v>14</v>
      </c>
      <c r="F526" t="s">
        <v>49</v>
      </c>
      <c r="G526" s="1" t="str">
        <f>[1]Gesamt!G526</f>
        <v>juvenile</v>
      </c>
      <c r="H526" s="1" t="str">
        <f>[1]Gesamt!H526</f>
        <v>carnivore</v>
      </c>
      <c r="I526" s="1">
        <f>[1]Gesamt!I526</f>
        <v>0</v>
      </c>
      <c r="J526" s="1" t="str">
        <f>[1]Gesamt!F526</f>
        <v>Mononchidae</v>
      </c>
      <c r="K526" s="1" t="str">
        <f>VLOOKUP($F526,Mastertable_FT!$C$5:$D$34,2,FALSE)</f>
        <v>5a</v>
      </c>
      <c r="L526" s="1">
        <f>VLOOKUP($F526,Mastertable_FT!$C$5:$E$34,3,FALSE)</f>
        <v>4</v>
      </c>
      <c r="M526" s="1" t="str">
        <f>VLOOKUP($F526,Mastertable_FT!$C$5:$F$34,4,FALSE)</f>
        <v>MI</v>
      </c>
    </row>
    <row r="527" spans="1:13" x14ac:dyDescent="0.3">
      <c r="A527" s="1">
        <f>[1]Gesamt!A527</f>
        <v>80</v>
      </c>
      <c r="B527" s="1">
        <f>[1]Gesamt!B527</f>
        <v>4</v>
      </c>
      <c r="C527" s="1">
        <f>[1]Gesamt!C527</f>
        <v>5</v>
      </c>
      <c r="D527" s="1" t="str">
        <f>[1]Gesamt!D527</f>
        <v>EF2007</v>
      </c>
      <c r="E527" s="1">
        <f>[1]Gesamt!E527</f>
        <v>14</v>
      </c>
      <c r="F527" s="1" t="str">
        <f>[1]Gesamt!F527</f>
        <v>Tylenchidae</v>
      </c>
      <c r="G527" s="1" t="str">
        <f>[1]Gesamt!G527</f>
        <v>female</v>
      </c>
      <c r="H527" s="1" t="str">
        <f>[1]Gesamt!H527</f>
        <v>herbivore</v>
      </c>
      <c r="I527" s="1">
        <f>[1]Gesamt!I527</f>
        <v>0</v>
      </c>
      <c r="J527" s="1">
        <f>[1]Gesamt!J527</f>
        <v>0</v>
      </c>
      <c r="K527" s="1" t="str">
        <f>VLOOKUP($F527,Mastertable_FT!$C$5:$D$34,2,FALSE)</f>
        <v>1e</v>
      </c>
      <c r="L527" s="1">
        <f>VLOOKUP($F527,Mastertable_FT!$C$5:$E$34,3,FALSE)</f>
        <v>2</v>
      </c>
      <c r="M527" s="1" t="str">
        <f>VLOOKUP($F527,Mastertable_FT!$C$5:$F$34,4,FALSE)</f>
        <v>PPI</v>
      </c>
    </row>
    <row r="528" spans="1:13" x14ac:dyDescent="0.3">
      <c r="A528" s="1">
        <f>[1]Gesamt!A528</f>
        <v>81</v>
      </c>
      <c r="B528" s="1">
        <f>[1]Gesamt!B528</f>
        <v>4</v>
      </c>
      <c r="C528" s="1">
        <f>[1]Gesamt!C528</f>
        <v>5</v>
      </c>
      <c r="D528" s="1" t="str">
        <f>[1]Gesamt!D528</f>
        <v>EF2007</v>
      </c>
      <c r="E528" s="1">
        <f>[1]Gesamt!E528</f>
        <v>14</v>
      </c>
      <c r="F528" s="1" t="str">
        <f>[1]Gesamt!F528</f>
        <v>Aporcelaimidae</v>
      </c>
      <c r="G528" s="1" t="str">
        <f>[1]Gesamt!G528</f>
        <v>juvenile</v>
      </c>
      <c r="H528" s="1" t="str">
        <f>[1]Gesamt!H528</f>
        <v>omnivore</v>
      </c>
      <c r="I528" s="1">
        <f>[1]Gesamt!I528</f>
        <v>0</v>
      </c>
      <c r="J528" s="1">
        <f>[1]Gesamt!J528</f>
        <v>0</v>
      </c>
      <c r="K528" s="1">
        <f>VLOOKUP($F528,Mastertable_FT!$C$5:$D$34,2,FALSE)</f>
        <v>8</v>
      </c>
      <c r="L528" s="1">
        <f>VLOOKUP($F528,Mastertable_FT!$C$5:$E$34,3,FALSE)</f>
        <v>5</v>
      </c>
      <c r="M528" s="1" t="str">
        <f>VLOOKUP($F528,Mastertable_FT!$C$5:$F$34,4,FALSE)</f>
        <v>MI</v>
      </c>
    </row>
    <row r="529" spans="1:13" x14ac:dyDescent="0.3">
      <c r="A529" s="1">
        <f>[1]Gesamt!A529</f>
        <v>82</v>
      </c>
      <c r="B529" s="1">
        <f>[1]Gesamt!B529</f>
        <v>4</v>
      </c>
      <c r="C529" s="1">
        <f>[1]Gesamt!C529</f>
        <v>5</v>
      </c>
      <c r="D529" s="1" t="str">
        <f>[1]Gesamt!D529</f>
        <v>EF2007</v>
      </c>
      <c r="E529" s="1">
        <f>[1]Gesamt!E529</f>
        <v>14</v>
      </c>
      <c r="F529" s="1" t="str">
        <f>[1]Gesamt!F529</f>
        <v>Tylenchidae</v>
      </c>
      <c r="G529" s="1" t="str">
        <f>[1]Gesamt!G529</f>
        <v>juvenile</v>
      </c>
      <c r="H529" s="1" t="str">
        <f>[1]Gesamt!H529</f>
        <v>herbivore</v>
      </c>
      <c r="I529" s="1">
        <f>[1]Gesamt!I529</f>
        <v>0</v>
      </c>
      <c r="J529" s="1">
        <f>[1]Gesamt!J529</f>
        <v>0</v>
      </c>
      <c r="K529" s="1" t="str">
        <f>VLOOKUP($F529,Mastertable_FT!$C$5:$D$34,2,FALSE)</f>
        <v>1e</v>
      </c>
      <c r="L529" s="1">
        <f>VLOOKUP($F529,Mastertable_FT!$C$5:$E$34,3,FALSE)</f>
        <v>2</v>
      </c>
      <c r="M529" s="1" t="str">
        <f>VLOOKUP($F529,Mastertable_FT!$C$5:$F$34,4,FALSE)</f>
        <v>PPI</v>
      </c>
    </row>
    <row r="530" spans="1:13" x14ac:dyDescent="0.3">
      <c r="A530" s="1">
        <f>[1]Gesamt!A530</f>
        <v>83</v>
      </c>
      <c r="B530" s="1">
        <f>[1]Gesamt!B530</f>
        <v>4</v>
      </c>
      <c r="C530" s="1">
        <f>[1]Gesamt!C530</f>
        <v>5</v>
      </c>
      <c r="D530" s="1" t="str">
        <f>[1]Gesamt!D530</f>
        <v>EF2007</v>
      </c>
      <c r="E530" s="1">
        <f>[1]Gesamt!E530</f>
        <v>14</v>
      </c>
      <c r="F530" s="1" t="str">
        <f>[1]Gesamt!F530</f>
        <v>Aphelenchoididae</v>
      </c>
      <c r="G530" s="1" t="str">
        <f>[1]Gesamt!G530</f>
        <v>female</v>
      </c>
      <c r="H530" s="1" t="str">
        <f>[1]Gesamt!H530</f>
        <v>fungivore</v>
      </c>
      <c r="I530" s="1">
        <f>[1]Gesamt!I530</f>
        <v>0</v>
      </c>
      <c r="J530" s="1">
        <f>[1]Gesamt!J530</f>
        <v>0</v>
      </c>
      <c r="K530" s="1">
        <f>VLOOKUP($F530,Mastertable_FT!$C$5:$D$34,2,FALSE)</f>
        <v>2</v>
      </c>
      <c r="L530" s="1">
        <f>VLOOKUP($F530,Mastertable_FT!$C$5:$E$34,3,FALSE)</f>
        <v>2</v>
      </c>
      <c r="M530" s="1" t="str">
        <f>VLOOKUP($F530,Mastertable_FT!$C$5:$F$34,4,FALSE)</f>
        <v>MI</v>
      </c>
    </row>
    <row r="531" spans="1:13" x14ac:dyDescent="0.3">
      <c r="A531" s="1">
        <f>[1]Gesamt!A531</f>
        <v>84</v>
      </c>
      <c r="B531" s="1">
        <f>[1]Gesamt!B531</f>
        <v>4</v>
      </c>
      <c r="C531" s="1">
        <f>[1]Gesamt!C531</f>
        <v>5</v>
      </c>
      <c r="D531" s="1" t="str">
        <f>[1]Gesamt!D531</f>
        <v>EF2007</v>
      </c>
      <c r="E531" s="1">
        <f>[1]Gesamt!E531</f>
        <v>14</v>
      </c>
      <c r="F531" s="1" t="str">
        <f>[1]Gesamt!F531</f>
        <v>Cephalobidae</v>
      </c>
      <c r="G531" s="1" t="str">
        <f>[1]Gesamt!G531</f>
        <v>juvenile</v>
      </c>
      <c r="H531" s="1" t="str">
        <f>[1]Gesamt!H531</f>
        <v>bacterivore</v>
      </c>
      <c r="I531" s="1">
        <f>[1]Gesamt!I531</f>
        <v>0</v>
      </c>
      <c r="J531" s="1">
        <f>[1]Gesamt!J531</f>
        <v>0</v>
      </c>
      <c r="K531" s="1">
        <f>VLOOKUP($F531,Mastertable_FT!$C$5:$D$34,2,FALSE)</f>
        <v>3</v>
      </c>
      <c r="L531" s="1">
        <f>VLOOKUP($F531,Mastertable_FT!$C$5:$E$34,3,FALSE)</f>
        <v>2</v>
      </c>
      <c r="M531" s="1" t="str">
        <f>VLOOKUP($F531,Mastertable_FT!$C$5:$F$34,4,FALSE)</f>
        <v>MI</v>
      </c>
    </row>
    <row r="532" spans="1:13" x14ac:dyDescent="0.3">
      <c r="A532" s="1">
        <f>[1]Gesamt!A532</f>
        <v>85</v>
      </c>
      <c r="B532" s="1">
        <f>[1]Gesamt!B532</f>
        <v>4</v>
      </c>
      <c r="C532" s="1">
        <f>[1]Gesamt!C532</f>
        <v>5</v>
      </c>
      <c r="D532" s="1" t="str">
        <f>[1]Gesamt!D532</f>
        <v>EF2007</v>
      </c>
      <c r="E532" s="1">
        <f>[1]Gesamt!E532</f>
        <v>14</v>
      </c>
      <c r="F532" s="1" t="str">
        <f>[1]Gesamt!F532</f>
        <v>Tylenchidae</v>
      </c>
      <c r="G532" s="1" t="str">
        <f>[1]Gesamt!G532</f>
        <v>female</v>
      </c>
      <c r="H532" s="1" t="str">
        <f>[1]Gesamt!H532</f>
        <v>herbivore</v>
      </c>
      <c r="I532" s="1">
        <f>[1]Gesamt!I532</f>
        <v>0</v>
      </c>
      <c r="J532" s="1">
        <f>[1]Gesamt!J532</f>
        <v>0</v>
      </c>
      <c r="K532" s="1" t="str">
        <f>VLOOKUP($F532,Mastertable_FT!$C$5:$D$34,2,FALSE)</f>
        <v>1e</v>
      </c>
      <c r="L532" s="1">
        <f>VLOOKUP($F532,Mastertable_FT!$C$5:$E$34,3,FALSE)</f>
        <v>2</v>
      </c>
      <c r="M532" s="1" t="str">
        <f>VLOOKUP($F532,Mastertable_FT!$C$5:$F$34,4,FALSE)</f>
        <v>PPI</v>
      </c>
    </row>
    <row r="533" spans="1:13" x14ac:dyDescent="0.3">
      <c r="A533" s="1">
        <f>[1]Gesamt!A533</f>
        <v>86</v>
      </c>
      <c r="B533" s="1">
        <f>[1]Gesamt!B533</f>
        <v>4</v>
      </c>
      <c r="C533" s="1">
        <f>[1]Gesamt!C533</f>
        <v>5</v>
      </c>
      <c r="D533" s="1" t="str">
        <f>[1]Gesamt!D533</f>
        <v>EF2007</v>
      </c>
      <c r="E533" s="1">
        <f>[1]Gesamt!E533</f>
        <v>14</v>
      </c>
      <c r="F533" s="1" t="str">
        <f>[1]Gesamt!F533</f>
        <v>Dolichodoridae</v>
      </c>
      <c r="G533" s="1" t="str">
        <f>[1]Gesamt!G533</f>
        <v>juvenile</v>
      </c>
      <c r="H533" s="1" t="str">
        <f>[1]Gesamt!H533</f>
        <v>herbivore</v>
      </c>
      <c r="I533" s="1">
        <f>[1]Gesamt!I533</f>
        <v>0</v>
      </c>
      <c r="J533" s="1">
        <f>[1]Gesamt!J533</f>
        <v>0</v>
      </c>
      <c r="K533" s="1" t="str">
        <f>VLOOKUP($F533,Mastertable_FT!$C$5:$D$34,2,FALSE)</f>
        <v>1d</v>
      </c>
      <c r="L533" s="1">
        <f>VLOOKUP($F533,Mastertable_FT!$C$5:$E$34,3,FALSE)</f>
        <v>3</v>
      </c>
      <c r="M533" s="1" t="str">
        <f>VLOOKUP($F533,Mastertable_FT!$C$5:$F$34,4,FALSE)</f>
        <v>PPI</v>
      </c>
    </row>
    <row r="534" spans="1:13" x14ac:dyDescent="0.3">
      <c r="A534" s="1">
        <f>[1]Gesamt!A534</f>
        <v>87</v>
      </c>
      <c r="B534" s="1">
        <f>[1]Gesamt!B534</f>
        <v>4</v>
      </c>
      <c r="C534" s="1">
        <f>[1]Gesamt!C534</f>
        <v>5</v>
      </c>
      <c r="D534" s="1" t="str">
        <f>[1]Gesamt!D534</f>
        <v>EF2007</v>
      </c>
      <c r="E534" s="1">
        <f>[1]Gesamt!E534</f>
        <v>14</v>
      </c>
      <c r="F534" s="1" t="str">
        <f>[1]Gesamt!F534</f>
        <v>Tylenchidae</v>
      </c>
      <c r="G534" s="1" t="str">
        <f>[1]Gesamt!G534</f>
        <v>female</v>
      </c>
      <c r="H534" s="1" t="str">
        <f>[1]Gesamt!H534</f>
        <v>herbivore</v>
      </c>
      <c r="I534" s="1">
        <f>[1]Gesamt!I534</f>
        <v>0</v>
      </c>
      <c r="J534" s="1">
        <f>[1]Gesamt!J534</f>
        <v>0</v>
      </c>
      <c r="K534" s="1" t="str">
        <f>VLOOKUP($F534,Mastertable_FT!$C$5:$D$34,2,FALSE)</f>
        <v>1e</v>
      </c>
      <c r="L534" s="1">
        <f>VLOOKUP($F534,Mastertable_FT!$C$5:$E$34,3,FALSE)</f>
        <v>2</v>
      </c>
      <c r="M534" s="1" t="str">
        <f>VLOOKUP($F534,Mastertable_FT!$C$5:$F$34,4,FALSE)</f>
        <v>PPI</v>
      </c>
    </row>
    <row r="535" spans="1:13" x14ac:dyDescent="0.3">
      <c r="A535" s="1">
        <f>[1]Gesamt!A535</f>
        <v>88</v>
      </c>
      <c r="B535" s="1">
        <f>[1]Gesamt!B535</f>
        <v>4</v>
      </c>
      <c r="C535" s="1">
        <f>[1]Gesamt!C535</f>
        <v>5</v>
      </c>
      <c r="D535" s="1" t="str">
        <f>[1]Gesamt!D535</f>
        <v>EF2007</v>
      </c>
      <c r="E535" s="1">
        <f>[1]Gesamt!E535</f>
        <v>14</v>
      </c>
      <c r="F535" s="1" t="str">
        <f>[1]Gesamt!F535</f>
        <v>Dolichodoridae</v>
      </c>
      <c r="G535" s="1" t="str">
        <f>[1]Gesamt!G535</f>
        <v>female</v>
      </c>
      <c r="H535" s="1" t="str">
        <f>[1]Gesamt!H535</f>
        <v>herbivore</v>
      </c>
      <c r="I535" s="1">
        <f>[1]Gesamt!I535</f>
        <v>0</v>
      </c>
      <c r="J535" s="1">
        <f>[1]Gesamt!J535</f>
        <v>0</v>
      </c>
      <c r="K535" s="1" t="str">
        <f>VLOOKUP($F535,Mastertable_FT!$C$5:$D$34,2,FALSE)</f>
        <v>1d</v>
      </c>
      <c r="L535" s="1">
        <f>VLOOKUP($F535,Mastertable_FT!$C$5:$E$34,3,FALSE)</f>
        <v>3</v>
      </c>
      <c r="M535" s="1" t="str">
        <f>VLOOKUP($F535,Mastertable_FT!$C$5:$F$34,4,FALSE)</f>
        <v>PPI</v>
      </c>
    </row>
    <row r="536" spans="1:13" x14ac:dyDescent="0.3">
      <c r="A536" s="1">
        <f>[1]Gesamt!A536</f>
        <v>89</v>
      </c>
      <c r="B536" s="1">
        <f>[1]Gesamt!B536</f>
        <v>4</v>
      </c>
      <c r="C536" s="1">
        <f>[1]Gesamt!C536</f>
        <v>5</v>
      </c>
      <c r="D536" s="1" t="str">
        <f>[1]Gesamt!D536</f>
        <v>EF2007</v>
      </c>
      <c r="E536" s="1">
        <f>[1]Gesamt!E536</f>
        <v>14</v>
      </c>
      <c r="F536" s="1" t="str">
        <f>[1]Gesamt!F536</f>
        <v>Plectidae</v>
      </c>
      <c r="G536" s="1" t="str">
        <f>[1]Gesamt!G536</f>
        <v>female</v>
      </c>
      <c r="H536" s="1" t="str">
        <f>[1]Gesamt!H536</f>
        <v>bacterivore</v>
      </c>
      <c r="I536" s="1">
        <f>[1]Gesamt!I536</f>
        <v>0</v>
      </c>
      <c r="J536" s="1">
        <f>[1]Gesamt!J536</f>
        <v>0</v>
      </c>
      <c r="K536" s="1">
        <f>VLOOKUP($F536,Mastertable_FT!$C$5:$D$34,2,FALSE)</f>
        <v>3</v>
      </c>
      <c r="L536" s="1">
        <f>VLOOKUP($F536,Mastertable_FT!$C$5:$E$34,3,FALSE)</f>
        <v>2</v>
      </c>
      <c r="M536" s="1" t="str">
        <f>VLOOKUP($F536,Mastertable_FT!$C$5:$F$34,4,FALSE)</f>
        <v>MI</v>
      </c>
    </row>
    <row r="537" spans="1:13" x14ac:dyDescent="0.3">
      <c r="A537" s="1">
        <f>[1]Gesamt!A537</f>
        <v>90</v>
      </c>
      <c r="B537" s="1">
        <f>[1]Gesamt!B537</f>
        <v>4</v>
      </c>
      <c r="C537" s="1">
        <f>[1]Gesamt!C537</f>
        <v>5</v>
      </c>
      <c r="D537" s="1" t="str">
        <f>[1]Gesamt!D537</f>
        <v>EF2007</v>
      </c>
      <c r="E537" s="1">
        <f>[1]Gesamt!E537</f>
        <v>14</v>
      </c>
      <c r="F537" s="1" t="str">
        <f>[1]Gesamt!F537</f>
        <v>Aphelenchidae</v>
      </c>
      <c r="G537" s="1" t="str">
        <f>[1]Gesamt!G537</f>
        <v>female</v>
      </c>
      <c r="H537" s="1" t="str">
        <f>[1]Gesamt!H537</f>
        <v>fungivore</v>
      </c>
      <c r="I537" s="1">
        <f>[1]Gesamt!I537</f>
        <v>0</v>
      </c>
      <c r="J537" s="1">
        <f>[1]Gesamt!J537</f>
        <v>0</v>
      </c>
      <c r="K537" s="1">
        <f>VLOOKUP($F537,Mastertable_FT!$C$5:$D$34,2,FALSE)</f>
        <v>2</v>
      </c>
      <c r="L537" s="1">
        <f>VLOOKUP($F537,Mastertable_FT!$C$5:$E$34,3,FALSE)</f>
        <v>2</v>
      </c>
      <c r="M537" s="1" t="str">
        <f>VLOOKUP($F537,Mastertable_FT!$C$5:$F$34,4,FALSE)</f>
        <v>MI</v>
      </c>
    </row>
    <row r="538" spans="1:13" x14ac:dyDescent="0.3">
      <c r="A538" s="1">
        <f>[1]Gesamt!A538</f>
        <v>91</v>
      </c>
      <c r="B538" s="1">
        <f>[1]Gesamt!B538</f>
        <v>4</v>
      </c>
      <c r="C538" s="1">
        <f>[1]Gesamt!C538</f>
        <v>5</v>
      </c>
      <c r="D538" s="1" t="str">
        <f>[1]Gesamt!D538</f>
        <v>EF2007</v>
      </c>
      <c r="E538" s="1">
        <f>[1]Gesamt!E538</f>
        <v>14</v>
      </c>
      <c r="F538" s="1" t="str">
        <f>[1]Gesamt!F538</f>
        <v>Cephalobidae</v>
      </c>
      <c r="G538" s="1" t="str">
        <f>[1]Gesamt!G538</f>
        <v>juvenile</v>
      </c>
      <c r="H538" s="1" t="str">
        <f>[1]Gesamt!H538</f>
        <v>bacterivore</v>
      </c>
      <c r="I538" s="1">
        <f>[1]Gesamt!I538</f>
        <v>0</v>
      </c>
      <c r="J538" s="1">
        <f>[1]Gesamt!J538</f>
        <v>0</v>
      </c>
      <c r="K538" s="1">
        <f>VLOOKUP($F538,Mastertable_FT!$C$5:$D$34,2,FALSE)</f>
        <v>3</v>
      </c>
      <c r="L538" s="1">
        <f>VLOOKUP($F538,Mastertable_FT!$C$5:$E$34,3,FALSE)</f>
        <v>2</v>
      </c>
      <c r="M538" s="1" t="str">
        <f>VLOOKUP($F538,Mastertable_FT!$C$5:$F$34,4,FALSE)</f>
        <v>MI</v>
      </c>
    </row>
    <row r="539" spans="1:13" x14ac:dyDescent="0.3">
      <c r="A539" s="1">
        <f>[1]Gesamt!A539</f>
        <v>92</v>
      </c>
      <c r="B539" s="1">
        <f>[1]Gesamt!B539</f>
        <v>4</v>
      </c>
      <c r="C539" s="1">
        <f>[1]Gesamt!C539</f>
        <v>5</v>
      </c>
      <c r="D539" s="1" t="str">
        <f>[1]Gesamt!D539</f>
        <v>EF2007</v>
      </c>
      <c r="E539" s="1">
        <f>[1]Gesamt!E539</f>
        <v>14</v>
      </c>
      <c r="F539" s="1" t="str">
        <f>[1]Gesamt!F539</f>
        <v>Aphelenchidae</v>
      </c>
      <c r="G539" s="1" t="str">
        <f>[1]Gesamt!G539</f>
        <v>juvenile</v>
      </c>
      <c r="H539" s="1" t="str">
        <f>[1]Gesamt!H539</f>
        <v>fungivore</v>
      </c>
      <c r="I539" s="1">
        <f>[1]Gesamt!I539</f>
        <v>0</v>
      </c>
      <c r="J539" s="1">
        <f>[1]Gesamt!J539</f>
        <v>0</v>
      </c>
      <c r="K539" s="1">
        <f>VLOOKUP($F539,Mastertable_FT!$C$5:$D$34,2,FALSE)</f>
        <v>2</v>
      </c>
      <c r="L539" s="1">
        <f>VLOOKUP($F539,Mastertable_FT!$C$5:$E$34,3,FALSE)</f>
        <v>2</v>
      </c>
      <c r="M539" s="1" t="str">
        <f>VLOOKUP($F539,Mastertable_FT!$C$5:$F$34,4,FALSE)</f>
        <v>MI</v>
      </c>
    </row>
    <row r="540" spans="1:13" x14ac:dyDescent="0.3">
      <c r="A540" s="1">
        <f>[1]Gesamt!A540</f>
        <v>93</v>
      </c>
      <c r="B540" s="1">
        <f>[1]Gesamt!B540</f>
        <v>4</v>
      </c>
      <c r="C540" s="1">
        <f>[1]Gesamt!C540</f>
        <v>5</v>
      </c>
      <c r="D540" s="1" t="str">
        <f>[1]Gesamt!D540</f>
        <v>EF2007</v>
      </c>
      <c r="E540" s="1">
        <f>[1]Gesamt!E540</f>
        <v>14</v>
      </c>
      <c r="F540" s="1" t="str">
        <f>[1]Gesamt!F540</f>
        <v>Rhabditidae</v>
      </c>
      <c r="G540" s="1" t="str">
        <f>[1]Gesamt!G540</f>
        <v>juvenile</v>
      </c>
      <c r="H540" s="1" t="str">
        <f>[1]Gesamt!H540</f>
        <v>bacterivore</v>
      </c>
      <c r="I540" s="1">
        <f>[1]Gesamt!I540</f>
        <v>0</v>
      </c>
      <c r="J540" s="1">
        <f>[1]Gesamt!J540</f>
        <v>0</v>
      </c>
      <c r="K540" s="1">
        <f>VLOOKUP($F540,Mastertable_FT!$C$5:$D$34,2,FALSE)</f>
        <v>3</v>
      </c>
      <c r="L540" s="1">
        <f>VLOOKUP($F540,Mastertable_FT!$C$5:$E$34,3,FALSE)</f>
        <v>1</v>
      </c>
      <c r="M540" s="1" t="str">
        <f>VLOOKUP($F540,Mastertable_FT!$C$5:$F$34,4,FALSE)</f>
        <v>MI</v>
      </c>
    </row>
    <row r="541" spans="1:13" x14ac:dyDescent="0.3">
      <c r="A541" s="1">
        <f>[1]Gesamt!A541</f>
        <v>94</v>
      </c>
      <c r="B541" s="1">
        <f>[1]Gesamt!B541</f>
        <v>4</v>
      </c>
      <c r="C541" s="1">
        <f>[1]Gesamt!C541</f>
        <v>5</v>
      </c>
      <c r="D541" s="1" t="str">
        <f>[1]Gesamt!D541</f>
        <v>EF2007</v>
      </c>
      <c r="E541" s="1">
        <f>[1]Gesamt!E541</f>
        <v>14</v>
      </c>
      <c r="F541" s="1" t="str">
        <f>[1]Gesamt!F541</f>
        <v>Tylenchidae</v>
      </c>
      <c r="G541" s="1" t="str">
        <f>[1]Gesamt!G541</f>
        <v>female</v>
      </c>
      <c r="H541" s="1" t="str">
        <f>[1]Gesamt!H541</f>
        <v>herbivore</v>
      </c>
      <c r="I541" s="1">
        <f>[1]Gesamt!I541</f>
        <v>0</v>
      </c>
      <c r="J541" s="1" t="str">
        <f>[1]Gesamt!J541</f>
        <v>Sporozoen</v>
      </c>
      <c r="K541" s="1" t="str">
        <f>VLOOKUP($F541,Mastertable_FT!$C$5:$D$34,2,FALSE)</f>
        <v>1e</v>
      </c>
      <c r="L541" s="1">
        <f>VLOOKUP($F541,Mastertable_FT!$C$5:$E$34,3,FALSE)</f>
        <v>2</v>
      </c>
      <c r="M541" s="1" t="str">
        <f>VLOOKUP($F541,Mastertable_FT!$C$5:$F$34,4,FALSE)</f>
        <v>PPI</v>
      </c>
    </row>
    <row r="542" spans="1:13" x14ac:dyDescent="0.3">
      <c r="A542" s="1">
        <f>[1]Gesamt!A542</f>
        <v>95</v>
      </c>
      <c r="B542" s="1">
        <f>[1]Gesamt!B542</f>
        <v>4</v>
      </c>
      <c r="C542" s="1">
        <f>[1]Gesamt!C542</f>
        <v>5</v>
      </c>
      <c r="D542" s="1" t="str">
        <f>[1]Gesamt!D542</f>
        <v>EF2007</v>
      </c>
      <c r="E542" s="1">
        <f>[1]Gesamt!E542</f>
        <v>14</v>
      </c>
      <c r="F542" s="1" t="str">
        <f>[1]Gesamt!F542</f>
        <v>Tylenchidae</v>
      </c>
      <c r="G542" s="1" t="str">
        <f>[1]Gesamt!G542</f>
        <v>female</v>
      </c>
      <c r="H542" s="1" t="str">
        <f>[1]Gesamt!H542</f>
        <v>herbivore</v>
      </c>
      <c r="I542" s="1">
        <f>[1]Gesamt!I542</f>
        <v>0</v>
      </c>
      <c r="J542" s="1">
        <f>[1]Gesamt!J542</f>
        <v>0</v>
      </c>
      <c r="K542" s="1" t="str">
        <f>VLOOKUP($F542,Mastertable_FT!$C$5:$D$34,2,FALSE)</f>
        <v>1e</v>
      </c>
      <c r="L542" s="1">
        <f>VLOOKUP($F542,Mastertable_FT!$C$5:$E$34,3,FALSE)</f>
        <v>2</v>
      </c>
      <c r="M542" s="1" t="str">
        <f>VLOOKUP($F542,Mastertable_FT!$C$5:$F$34,4,FALSE)</f>
        <v>PPI</v>
      </c>
    </row>
    <row r="543" spans="1:13" x14ac:dyDescent="0.3">
      <c r="A543" s="1">
        <f>[1]Gesamt!A543</f>
        <v>96</v>
      </c>
      <c r="B543" s="1">
        <f>[1]Gesamt!B543</f>
        <v>4</v>
      </c>
      <c r="C543" s="1">
        <f>[1]Gesamt!C543</f>
        <v>5</v>
      </c>
      <c r="D543" s="1" t="str">
        <f>[1]Gesamt!D543</f>
        <v>EF2007</v>
      </c>
      <c r="E543" s="1">
        <f>[1]Gesamt!E543</f>
        <v>14</v>
      </c>
      <c r="F543" s="1" t="str">
        <f>[1]Gesamt!F543</f>
        <v>Aphelenchidae</v>
      </c>
      <c r="G543" s="1" t="str">
        <f>[1]Gesamt!G543</f>
        <v>female</v>
      </c>
      <c r="H543" s="1" t="str">
        <f>[1]Gesamt!H543</f>
        <v>fungivore</v>
      </c>
      <c r="I543" s="1">
        <f>[1]Gesamt!I543</f>
        <v>0</v>
      </c>
      <c r="J543" s="1">
        <f>[1]Gesamt!J543</f>
        <v>0</v>
      </c>
      <c r="K543" s="1">
        <f>VLOOKUP($F543,Mastertable_FT!$C$5:$D$34,2,FALSE)</f>
        <v>2</v>
      </c>
      <c r="L543" s="1">
        <f>VLOOKUP($F543,Mastertable_FT!$C$5:$E$34,3,FALSE)</f>
        <v>2</v>
      </c>
      <c r="M543" s="1" t="str">
        <f>VLOOKUP($F543,Mastertable_FT!$C$5:$F$34,4,FALSE)</f>
        <v>MI</v>
      </c>
    </row>
    <row r="544" spans="1:13" x14ac:dyDescent="0.3">
      <c r="A544" s="1">
        <f>[1]Gesamt!A544</f>
        <v>97</v>
      </c>
      <c r="B544" s="1">
        <f>[1]Gesamt!B544</f>
        <v>4</v>
      </c>
      <c r="C544" s="1">
        <f>[1]Gesamt!C544</f>
        <v>5</v>
      </c>
      <c r="D544" s="1" t="str">
        <f>[1]Gesamt!D544</f>
        <v>EF2007</v>
      </c>
      <c r="E544" s="1">
        <f>[1]Gesamt!E544</f>
        <v>14</v>
      </c>
      <c r="F544" s="1" t="str">
        <f>[1]Gesamt!F544</f>
        <v>Tylenchidae</v>
      </c>
      <c r="G544" s="1" t="str">
        <f>[1]Gesamt!G544</f>
        <v>female</v>
      </c>
      <c r="H544" s="1" t="str">
        <f>[1]Gesamt!H544</f>
        <v>herbivore</v>
      </c>
      <c r="I544" s="1">
        <f>[1]Gesamt!I544</f>
        <v>0</v>
      </c>
      <c r="J544" s="1">
        <f>[1]Gesamt!J544</f>
        <v>0</v>
      </c>
      <c r="K544" s="1" t="str">
        <f>VLOOKUP($F544,Mastertable_FT!$C$5:$D$34,2,FALSE)</f>
        <v>1e</v>
      </c>
      <c r="L544" s="1">
        <f>VLOOKUP($F544,Mastertable_FT!$C$5:$E$34,3,FALSE)</f>
        <v>2</v>
      </c>
      <c r="M544" s="1" t="str">
        <f>VLOOKUP($F544,Mastertable_FT!$C$5:$F$34,4,FALSE)</f>
        <v>PPI</v>
      </c>
    </row>
    <row r="545" spans="1:13" x14ac:dyDescent="0.3">
      <c r="A545" s="1">
        <f>[1]Gesamt!A545</f>
        <v>98</v>
      </c>
      <c r="B545" s="1">
        <f>[1]Gesamt!B545</f>
        <v>4</v>
      </c>
      <c r="C545" s="1">
        <f>[1]Gesamt!C545</f>
        <v>5</v>
      </c>
      <c r="D545" s="1" t="str">
        <f>[1]Gesamt!D545</f>
        <v>EF2007</v>
      </c>
      <c r="E545" s="1">
        <f>[1]Gesamt!E545</f>
        <v>14</v>
      </c>
      <c r="F545" s="1" t="str">
        <f>[1]Gesamt!F545</f>
        <v>Aphelenchidae</v>
      </c>
      <c r="G545" s="1" t="str">
        <f>[1]Gesamt!G545</f>
        <v>juvenile</v>
      </c>
      <c r="H545" s="1" t="str">
        <f>[1]Gesamt!H545</f>
        <v>fungivore</v>
      </c>
      <c r="I545" s="1">
        <f>[1]Gesamt!I545</f>
        <v>0</v>
      </c>
      <c r="J545" s="1">
        <f>[1]Gesamt!J545</f>
        <v>0</v>
      </c>
      <c r="K545" s="1">
        <f>VLOOKUP($F545,Mastertable_FT!$C$5:$D$34,2,FALSE)</f>
        <v>2</v>
      </c>
      <c r="L545" s="1">
        <f>VLOOKUP($F545,Mastertable_FT!$C$5:$E$34,3,FALSE)</f>
        <v>2</v>
      </c>
      <c r="M545" s="1" t="str">
        <f>VLOOKUP($F545,Mastertable_FT!$C$5:$F$34,4,FALSE)</f>
        <v>MI</v>
      </c>
    </row>
    <row r="546" spans="1:13" x14ac:dyDescent="0.3">
      <c r="A546" s="1">
        <f>[1]Gesamt!A546</f>
        <v>99</v>
      </c>
      <c r="B546" s="1">
        <f>[1]Gesamt!B546</f>
        <v>4</v>
      </c>
      <c r="C546" s="1">
        <f>[1]Gesamt!C546</f>
        <v>5</v>
      </c>
      <c r="D546" s="1" t="str">
        <f>[1]Gesamt!D546</f>
        <v>EF2007</v>
      </c>
      <c r="E546" s="1">
        <f>[1]Gesamt!E546</f>
        <v>14</v>
      </c>
      <c r="F546" s="1" t="str">
        <f>[1]Gesamt!F546</f>
        <v>Cephalobidae</v>
      </c>
      <c r="G546" s="1" t="str">
        <f>[1]Gesamt!G546</f>
        <v>female</v>
      </c>
      <c r="H546" s="1" t="str">
        <f>[1]Gesamt!H546</f>
        <v>bacterivore</v>
      </c>
      <c r="I546" s="1">
        <f>[1]Gesamt!I546</f>
        <v>0</v>
      </c>
      <c r="J546" s="1">
        <f>[1]Gesamt!J546</f>
        <v>0</v>
      </c>
      <c r="K546" s="1">
        <f>VLOOKUP($F546,Mastertable_FT!$C$5:$D$34,2,FALSE)</f>
        <v>3</v>
      </c>
      <c r="L546" s="1">
        <f>VLOOKUP($F546,Mastertable_FT!$C$5:$E$34,3,FALSE)</f>
        <v>2</v>
      </c>
      <c r="M546" s="1" t="str">
        <f>VLOOKUP($F546,Mastertable_FT!$C$5:$F$34,4,FALSE)</f>
        <v>MI</v>
      </c>
    </row>
    <row r="547" spans="1:13" x14ac:dyDescent="0.3">
      <c r="A547" s="1">
        <f>[1]Gesamt!A547</f>
        <v>100</v>
      </c>
      <c r="B547" s="1">
        <f>[1]Gesamt!B547</f>
        <v>4</v>
      </c>
      <c r="C547" s="1">
        <f>[1]Gesamt!C547</f>
        <v>5</v>
      </c>
      <c r="D547" s="1" t="str">
        <f>[1]Gesamt!D547</f>
        <v>EF2007</v>
      </c>
      <c r="E547" s="1">
        <f>[1]Gesamt!E547</f>
        <v>14</v>
      </c>
      <c r="F547" s="1" t="str">
        <f>[1]Gesamt!F547</f>
        <v>Hoplolaimidae</v>
      </c>
      <c r="G547" s="1" t="str">
        <f>[1]Gesamt!G547</f>
        <v>juvenile</v>
      </c>
      <c r="H547" s="1" t="str">
        <f>[1]Gesamt!H547</f>
        <v>herbivore</v>
      </c>
      <c r="I547" s="1">
        <f>[1]Gesamt!I547</f>
        <v>0</v>
      </c>
      <c r="J547" s="1">
        <f>[1]Gesamt!J547</f>
        <v>0</v>
      </c>
      <c r="K547" s="1" t="str">
        <f>VLOOKUP($F547,Mastertable_FT!$C$5:$D$34,2,FALSE)</f>
        <v>1c</v>
      </c>
      <c r="L547" s="1">
        <f>VLOOKUP($F547,Mastertable_FT!$C$5:$E$34,3,FALSE)</f>
        <v>3</v>
      </c>
      <c r="M547" s="1" t="str">
        <f>VLOOKUP($F547,Mastertable_FT!$C$5:$F$34,4,FALSE)</f>
        <v>PPI</v>
      </c>
    </row>
    <row r="548" spans="1:13" x14ac:dyDescent="0.3">
      <c r="A548" s="1">
        <f>[1]Gesamt!A548</f>
        <v>101</v>
      </c>
      <c r="B548" s="1">
        <f>[1]Gesamt!B548</f>
        <v>4</v>
      </c>
      <c r="C548" s="1">
        <f>[1]Gesamt!C548</f>
        <v>5</v>
      </c>
      <c r="D548" s="1" t="str">
        <f>[1]Gesamt!D548</f>
        <v>EF2007</v>
      </c>
      <c r="E548" s="1">
        <f>[1]Gesamt!E548</f>
        <v>14</v>
      </c>
      <c r="F548" s="1" t="str">
        <f>[1]Gesamt!F548</f>
        <v>Cephalobidae</v>
      </c>
      <c r="G548" s="1" t="str">
        <f>[1]Gesamt!G548</f>
        <v>juvenile</v>
      </c>
      <c r="H548" s="1" t="str">
        <f>[1]Gesamt!H548</f>
        <v>bacterivore</v>
      </c>
      <c r="I548" s="1">
        <f>[1]Gesamt!I548</f>
        <v>0</v>
      </c>
      <c r="J548" s="1">
        <f>[1]Gesamt!J548</f>
        <v>0</v>
      </c>
      <c r="K548" s="1">
        <f>VLOOKUP($F548,Mastertable_FT!$C$5:$D$34,2,FALSE)</f>
        <v>3</v>
      </c>
      <c r="L548" s="1">
        <f>VLOOKUP($F548,Mastertable_FT!$C$5:$E$34,3,FALSE)</f>
        <v>2</v>
      </c>
      <c r="M548" s="1" t="str">
        <f>VLOOKUP($F548,Mastertable_FT!$C$5:$F$34,4,FALSE)</f>
        <v>MI</v>
      </c>
    </row>
    <row r="549" spans="1:13" x14ac:dyDescent="0.3">
      <c r="A549" s="1">
        <f>[1]Gesamt!A549</f>
        <v>102</v>
      </c>
      <c r="B549" s="1">
        <f>[1]Gesamt!B549</f>
        <v>4</v>
      </c>
      <c r="C549" s="1">
        <f>[1]Gesamt!C549</f>
        <v>5</v>
      </c>
      <c r="D549" s="1" t="str">
        <f>[1]Gesamt!D549</f>
        <v>EF2007</v>
      </c>
      <c r="E549" s="1">
        <f>[1]Gesamt!E549</f>
        <v>14</v>
      </c>
      <c r="F549" s="1" t="str">
        <f>[1]Gesamt!F549</f>
        <v>Aphelenchidae</v>
      </c>
      <c r="G549" s="1" t="str">
        <f>[1]Gesamt!G549</f>
        <v>female</v>
      </c>
      <c r="H549" s="1" t="str">
        <f>[1]Gesamt!H549</f>
        <v>fungivore</v>
      </c>
      <c r="I549" s="1">
        <f>[1]Gesamt!I549</f>
        <v>0</v>
      </c>
      <c r="J549" s="1">
        <f>[1]Gesamt!J549</f>
        <v>0</v>
      </c>
      <c r="K549" s="1">
        <f>VLOOKUP($F549,Mastertable_FT!$C$5:$D$34,2,FALSE)</f>
        <v>2</v>
      </c>
      <c r="L549" s="1">
        <f>VLOOKUP($F549,Mastertable_FT!$C$5:$E$34,3,FALSE)</f>
        <v>2</v>
      </c>
      <c r="M549" s="1" t="str">
        <f>VLOOKUP($F549,Mastertable_FT!$C$5:$F$34,4,FALSE)</f>
        <v>MI</v>
      </c>
    </row>
    <row r="550" spans="1:13" x14ac:dyDescent="0.3">
      <c r="A550" s="1">
        <f>[1]Gesamt!A550</f>
        <v>103</v>
      </c>
      <c r="B550" s="1">
        <f>[1]Gesamt!B550</f>
        <v>4</v>
      </c>
      <c r="C550" s="1">
        <f>[1]Gesamt!C550</f>
        <v>5</v>
      </c>
      <c r="D550" s="1" t="str">
        <f>[1]Gesamt!D550</f>
        <v>EF2007</v>
      </c>
      <c r="E550" s="1">
        <f>[1]Gesamt!E550</f>
        <v>14</v>
      </c>
      <c r="F550" s="1" t="str">
        <f>[1]Gesamt!F550</f>
        <v>Cephalobidae</v>
      </c>
      <c r="G550" s="1" t="str">
        <f>[1]Gesamt!G550</f>
        <v>male</v>
      </c>
      <c r="H550" s="1" t="str">
        <f>[1]Gesamt!H550</f>
        <v>bacterivore</v>
      </c>
      <c r="I550" s="1">
        <f>[1]Gesamt!I550</f>
        <v>0</v>
      </c>
      <c r="J550" s="1">
        <f>[1]Gesamt!J550</f>
        <v>0</v>
      </c>
      <c r="K550" s="1">
        <f>VLOOKUP($F550,Mastertable_FT!$C$5:$D$34,2,FALSE)</f>
        <v>3</v>
      </c>
      <c r="L550" s="1">
        <f>VLOOKUP($F550,Mastertable_FT!$C$5:$E$34,3,FALSE)</f>
        <v>2</v>
      </c>
      <c r="M550" s="1" t="str">
        <f>VLOOKUP($F550,Mastertable_FT!$C$5:$F$34,4,FALSE)</f>
        <v>MI</v>
      </c>
    </row>
    <row r="551" spans="1:13" x14ac:dyDescent="0.3">
      <c r="A551" s="1">
        <f>[1]Gesamt!A551</f>
        <v>104</v>
      </c>
      <c r="B551" s="1">
        <f>[1]Gesamt!B551</f>
        <v>4</v>
      </c>
      <c r="C551" s="1">
        <f>[1]Gesamt!C551</f>
        <v>5</v>
      </c>
      <c r="D551" s="1" t="str">
        <f>[1]Gesamt!D551</f>
        <v>EF2007</v>
      </c>
      <c r="E551" s="1">
        <f>[1]Gesamt!E551</f>
        <v>14</v>
      </c>
      <c r="F551" s="1" t="str">
        <f>[1]Gesamt!F551</f>
        <v>Hoplolaimidae</v>
      </c>
      <c r="G551" s="1" t="str">
        <f>[1]Gesamt!G551</f>
        <v>female</v>
      </c>
      <c r="H551" s="1" t="str">
        <f>[1]Gesamt!H551</f>
        <v>herbivore</v>
      </c>
      <c r="I551" s="1">
        <f>[1]Gesamt!I551</f>
        <v>0</v>
      </c>
      <c r="J551" s="1">
        <f>[1]Gesamt!J551</f>
        <v>0</v>
      </c>
      <c r="K551" s="1" t="str">
        <f>VLOOKUP($F551,Mastertable_FT!$C$5:$D$34,2,FALSE)</f>
        <v>1c</v>
      </c>
      <c r="L551" s="1">
        <f>VLOOKUP($F551,Mastertable_FT!$C$5:$E$34,3,FALSE)</f>
        <v>3</v>
      </c>
      <c r="M551" s="1" t="str">
        <f>VLOOKUP($F551,Mastertable_FT!$C$5:$F$34,4,FALSE)</f>
        <v>PPI</v>
      </c>
    </row>
    <row r="552" spans="1:13" x14ac:dyDescent="0.3">
      <c r="A552" s="1">
        <f>[1]Gesamt!A552</f>
        <v>105</v>
      </c>
      <c r="B552" s="1">
        <f>[1]Gesamt!B552</f>
        <v>4</v>
      </c>
      <c r="C552" s="1">
        <f>[1]Gesamt!C552</f>
        <v>5</v>
      </c>
      <c r="D552" s="1" t="str">
        <f>[1]Gesamt!D552</f>
        <v>EF2007</v>
      </c>
      <c r="E552" s="1">
        <f>[1]Gesamt!E552</f>
        <v>14</v>
      </c>
      <c r="F552" s="1" t="str">
        <f>[1]Gesamt!F552</f>
        <v>Mononchidae</v>
      </c>
      <c r="G552" s="1" t="str">
        <f>[1]Gesamt!G552</f>
        <v>female</v>
      </c>
      <c r="H552" s="1" t="str">
        <f>[1]Gesamt!H552</f>
        <v>carnivore</v>
      </c>
      <c r="I552" s="1">
        <f>[1]Gesamt!I552</f>
        <v>0</v>
      </c>
      <c r="J552" s="1">
        <f>[1]Gesamt!J552</f>
        <v>0</v>
      </c>
      <c r="K552" s="1" t="str">
        <f>VLOOKUP($F552,Mastertable_FT!$C$5:$D$34,2,FALSE)</f>
        <v>5a</v>
      </c>
      <c r="L552" s="1">
        <f>VLOOKUP($F552,Mastertable_FT!$C$5:$E$34,3,FALSE)</f>
        <v>4</v>
      </c>
      <c r="M552" s="1" t="str">
        <f>VLOOKUP($F552,Mastertable_FT!$C$5:$F$34,4,FALSE)</f>
        <v>MI</v>
      </c>
    </row>
    <row r="553" spans="1:13" x14ac:dyDescent="0.3">
      <c r="A553" s="1">
        <f>[1]Gesamt!A553</f>
        <v>106</v>
      </c>
      <c r="B553" s="1">
        <f>[1]Gesamt!B553</f>
        <v>4</v>
      </c>
      <c r="C553" s="1">
        <f>[1]Gesamt!C553</f>
        <v>5</v>
      </c>
      <c r="D553" s="1" t="str">
        <f>[1]Gesamt!D553</f>
        <v>EF2007</v>
      </c>
      <c r="E553" s="1">
        <f>[1]Gesamt!E553</f>
        <v>14</v>
      </c>
      <c r="F553" s="1" t="str">
        <f>[1]Gesamt!F553</f>
        <v>Rhabditidae</v>
      </c>
      <c r="G553" s="1" t="str">
        <f>[1]Gesamt!G553</f>
        <v>female</v>
      </c>
      <c r="H553" s="1" t="str">
        <f>[1]Gesamt!H553</f>
        <v>bacterivore</v>
      </c>
      <c r="I553" s="1">
        <f>[1]Gesamt!I553</f>
        <v>0</v>
      </c>
      <c r="J553" s="1">
        <f>[1]Gesamt!J553</f>
        <v>0</v>
      </c>
      <c r="K553" s="1">
        <f>VLOOKUP($F553,Mastertable_FT!$C$5:$D$34,2,FALSE)</f>
        <v>3</v>
      </c>
      <c r="L553" s="1">
        <f>VLOOKUP($F553,Mastertable_FT!$C$5:$E$34,3,FALSE)</f>
        <v>1</v>
      </c>
      <c r="M553" s="1" t="str">
        <f>VLOOKUP($F553,Mastertable_FT!$C$5:$F$34,4,FALSE)</f>
        <v>MI</v>
      </c>
    </row>
    <row r="554" spans="1:13" x14ac:dyDescent="0.3">
      <c r="A554" s="1">
        <f>[1]Gesamt!A554</f>
        <v>107</v>
      </c>
      <c r="B554" s="1">
        <f>[1]Gesamt!B554</f>
        <v>4</v>
      </c>
      <c r="C554" s="1">
        <f>[1]Gesamt!C554</f>
        <v>5</v>
      </c>
      <c r="D554" s="1" t="str">
        <f>[1]Gesamt!D554</f>
        <v>EF2007</v>
      </c>
      <c r="E554" s="1">
        <f>[1]Gesamt!E554</f>
        <v>14</v>
      </c>
      <c r="F554" s="1" t="str">
        <f>[1]Gesamt!F554</f>
        <v>Mononchidae</v>
      </c>
      <c r="G554" s="1" t="str">
        <f>[1]Gesamt!G554</f>
        <v>juvenile</v>
      </c>
      <c r="H554" s="1" t="str">
        <f>[1]Gesamt!H554</f>
        <v>carnivore</v>
      </c>
      <c r="I554" s="1">
        <f>[1]Gesamt!I554</f>
        <v>0</v>
      </c>
      <c r="J554" s="1">
        <f>[1]Gesamt!J554</f>
        <v>0</v>
      </c>
      <c r="K554" s="1" t="str">
        <f>VLOOKUP($F554,Mastertable_FT!$C$5:$D$34,2,FALSE)</f>
        <v>5a</v>
      </c>
      <c r="L554" s="1">
        <f>VLOOKUP($F554,Mastertable_FT!$C$5:$E$34,3,FALSE)</f>
        <v>4</v>
      </c>
      <c r="M554" s="1" t="str">
        <f>VLOOKUP($F554,Mastertable_FT!$C$5:$F$34,4,FALSE)</f>
        <v>MI</v>
      </c>
    </row>
    <row r="555" spans="1:13" x14ac:dyDescent="0.3">
      <c r="A555" s="1">
        <f>[1]Gesamt!A555</f>
        <v>108</v>
      </c>
      <c r="B555" s="1">
        <f>[1]Gesamt!B555</f>
        <v>4</v>
      </c>
      <c r="C555" s="1">
        <f>[1]Gesamt!C555</f>
        <v>5</v>
      </c>
      <c r="D555" s="1" t="str">
        <f>[1]Gesamt!D555</f>
        <v>EF2007</v>
      </c>
      <c r="E555" s="1">
        <f>[1]Gesamt!E555</f>
        <v>14</v>
      </c>
      <c r="F555" s="1" t="str">
        <f>[1]Gesamt!F555</f>
        <v>Cephalobidae</v>
      </c>
      <c r="G555" s="1" t="str">
        <f>[1]Gesamt!G555</f>
        <v>juvenile</v>
      </c>
      <c r="H555" s="1" t="str">
        <f>[1]Gesamt!H555</f>
        <v>bacterivore</v>
      </c>
      <c r="I555" s="1">
        <f>[1]Gesamt!I555</f>
        <v>0</v>
      </c>
      <c r="J555" s="1">
        <f>[1]Gesamt!J555</f>
        <v>0</v>
      </c>
      <c r="K555" s="1">
        <f>VLOOKUP($F555,Mastertable_FT!$C$5:$D$34,2,FALSE)</f>
        <v>3</v>
      </c>
      <c r="L555" s="1">
        <f>VLOOKUP($F555,Mastertable_FT!$C$5:$E$34,3,FALSE)</f>
        <v>2</v>
      </c>
      <c r="M555" s="1" t="str">
        <f>VLOOKUP($F555,Mastertable_FT!$C$5:$F$34,4,FALSE)</f>
        <v>MI</v>
      </c>
    </row>
    <row r="556" spans="1:13" x14ac:dyDescent="0.3">
      <c r="A556" s="1">
        <f>[1]Gesamt!A556</f>
        <v>109</v>
      </c>
      <c r="B556" s="1">
        <f>[1]Gesamt!B556</f>
        <v>4</v>
      </c>
      <c r="C556" s="1">
        <f>[1]Gesamt!C556</f>
        <v>5</v>
      </c>
      <c r="D556" s="1" t="str">
        <f>[1]Gesamt!D556</f>
        <v>EF2007</v>
      </c>
      <c r="E556" s="1">
        <f>[1]Gesamt!E556</f>
        <v>14</v>
      </c>
      <c r="F556" s="1" t="str">
        <f>[1]Gesamt!F556</f>
        <v>Tylenchidae</v>
      </c>
      <c r="G556" s="1" t="str">
        <f>[1]Gesamt!G556</f>
        <v>female</v>
      </c>
      <c r="H556" s="1" t="str">
        <f>[1]Gesamt!H556</f>
        <v>herbivore</v>
      </c>
      <c r="I556" s="1">
        <f>[1]Gesamt!I556</f>
        <v>0</v>
      </c>
      <c r="J556" s="1">
        <f>[1]Gesamt!J556</f>
        <v>0</v>
      </c>
      <c r="K556" s="1" t="str">
        <f>VLOOKUP($F556,Mastertable_FT!$C$5:$D$34,2,FALSE)</f>
        <v>1e</v>
      </c>
      <c r="L556" s="1">
        <f>VLOOKUP($F556,Mastertable_FT!$C$5:$E$34,3,FALSE)</f>
        <v>2</v>
      </c>
      <c r="M556" s="1" t="str">
        <f>VLOOKUP($F556,Mastertable_FT!$C$5:$F$34,4,FALSE)</f>
        <v>PPI</v>
      </c>
    </row>
    <row r="557" spans="1:13" x14ac:dyDescent="0.3">
      <c r="A557" s="1">
        <f>[1]Gesamt!A557</f>
        <v>110</v>
      </c>
      <c r="B557" s="1">
        <f>[1]Gesamt!B557</f>
        <v>4</v>
      </c>
      <c r="C557" s="1">
        <f>[1]Gesamt!C557</f>
        <v>5</v>
      </c>
      <c r="D557" s="1" t="str">
        <f>[1]Gesamt!D557</f>
        <v>EF2007</v>
      </c>
      <c r="E557" s="1">
        <f>[1]Gesamt!E557</f>
        <v>14</v>
      </c>
      <c r="F557" s="1" t="str">
        <f>[1]Gesamt!F557</f>
        <v>Dolichodoridae</v>
      </c>
      <c r="G557" s="1" t="str">
        <f>[1]Gesamt!G557</f>
        <v>male</v>
      </c>
      <c r="H557" s="1" t="str">
        <f>[1]Gesamt!H557</f>
        <v>herbivore</v>
      </c>
      <c r="I557" s="1">
        <f>[1]Gesamt!I557</f>
        <v>0</v>
      </c>
      <c r="J557" s="1">
        <f>[1]Gesamt!J557</f>
        <v>0</v>
      </c>
      <c r="K557" s="1" t="str">
        <f>VLOOKUP($F557,Mastertable_FT!$C$5:$D$34,2,FALSE)</f>
        <v>1d</v>
      </c>
      <c r="L557" s="1">
        <f>VLOOKUP($F557,Mastertable_FT!$C$5:$E$34,3,FALSE)</f>
        <v>3</v>
      </c>
      <c r="M557" s="1" t="str">
        <f>VLOOKUP($F557,Mastertable_FT!$C$5:$F$34,4,FALSE)</f>
        <v>PPI</v>
      </c>
    </row>
    <row r="558" spans="1:13" x14ac:dyDescent="0.3">
      <c r="A558" s="1">
        <f>[1]Gesamt!A558</f>
        <v>111</v>
      </c>
      <c r="B558" s="1">
        <f>[1]Gesamt!B558</f>
        <v>4</v>
      </c>
      <c r="C558" s="1">
        <f>[1]Gesamt!C558</f>
        <v>5</v>
      </c>
      <c r="D558" s="1" t="str">
        <f>[1]Gesamt!D558</f>
        <v>EF2007</v>
      </c>
      <c r="E558" s="1">
        <f>[1]Gesamt!E558</f>
        <v>14</v>
      </c>
      <c r="F558" s="1" t="str">
        <f>[1]Gesamt!F558</f>
        <v>Tylenchidae</v>
      </c>
      <c r="G558" s="1" t="str">
        <f>[1]Gesamt!G558</f>
        <v>female</v>
      </c>
      <c r="H558" s="1" t="str">
        <f>[1]Gesamt!H558</f>
        <v>fungivore</v>
      </c>
      <c r="I558" s="1">
        <f>[1]Gesamt!I558</f>
        <v>0</v>
      </c>
      <c r="J558" s="1">
        <f>[1]Gesamt!J558</f>
        <v>0</v>
      </c>
      <c r="K558" s="1" t="str">
        <f>VLOOKUP($F558,Mastertable_FT!$C$5:$D$34,2,FALSE)</f>
        <v>1e</v>
      </c>
      <c r="L558" s="1">
        <f>VLOOKUP($F558,Mastertable_FT!$C$5:$E$34,3,FALSE)</f>
        <v>2</v>
      </c>
      <c r="M558" s="1" t="str">
        <f>VLOOKUP($F558,Mastertable_FT!$C$5:$F$34,4,FALSE)</f>
        <v>PPI</v>
      </c>
    </row>
    <row r="559" spans="1:13" x14ac:dyDescent="0.3">
      <c r="A559" s="1">
        <f>[1]Gesamt!A559</f>
        <v>112</v>
      </c>
      <c r="B559" s="1">
        <f>[1]Gesamt!B559</f>
        <v>4</v>
      </c>
      <c r="C559" s="1">
        <f>[1]Gesamt!C559</f>
        <v>5</v>
      </c>
      <c r="D559" s="1" t="str">
        <f>[1]Gesamt!D559</f>
        <v>EF2007</v>
      </c>
      <c r="E559" s="1">
        <f>[1]Gesamt!E559</f>
        <v>14</v>
      </c>
      <c r="F559" s="1" t="str">
        <f>[1]Gesamt!F559</f>
        <v>Hoplolaimidae</v>
      </c>
      <c r="G559" s="1" t="str">
        <f>[1]Gesamt!G559</f>
        <v>female</v>
      </c>
      <c r="H559" s="1" t="str">
        <f>[1]Gesamt!H559</f>
        <v>herbivore</v>
      </c>
      <c r="I559" s="1">
        <f>[1]Gesamt!I559</f>
        <v>0</v>
      </c>
      <c r="J559" s="1">
        <f>[1]Gesamt!J559</f>
        <v>0</v>
      </c>
      <c r="K559" s="1" t="str">
        <f>VLOOKUP($F559,Mastertable_FT!$C$5:$D$34,2,FALSE)</f>
        <v>1c</v>
      </c>
      <c r="L559" s="1">
        <f>VLOOKUP($F559,Mastertable_FT!$C$5:$E$34,3,FALSE)</f>
        <v>3</v>
      </c>
      <c r="M559" s="1" t="str">
        <f>VLOOKUP($F559,Mastertable_FT!$C$5:$F$34,4,FALSE)</f>
        <v>PPI</v>
      </c>
    </row>
    <row r="560" spans="1:13" x14ac:dyDescent="0.3">
      <c r="A560" s="1">
        <f>[1]Gesamt!A560</f>
        <v>113</v>
      </c>
      <c r="B560" s="1">
        <f>[1]Gesamt!B560</f>
        <v>4</v>
      </c>
      <c r="C560" s="1">
        <f>[1]Gesamt!C560</f>
        <v>5</v>
      </c>
      <c r="D560" s="1" t="str">
        <f>[1]Gesamt!D560</f>
        <v>EF2007</v>
      </c>
      <c r="E560" s="1">
        <f>[1]Gesamt!E560</f>
        <v>14</v>
      </c>
      <c r="F560" s="1" t="str">
        <f>[1]Gesamt!F560</f>
        <v>Tylenchidae</v>
      </c>
      <c r="G560" s="1" t="str">
        <f>[1]Gesamt!G560</f>
        <v>juvenile</v>
      </c>
      <c r="H560" s="1" t="str">
        <f>[1]Gesamt!H560</f>
        <v>herbivore</v>
      </c>
      <c r="I560" s="1">
        <f>[1]Gesamt!I560</f>
        <v>0</v>
      </c>
      <c r="J560" s="1">
        <f>[1]Gesamt!J560</f>
        <v>0</v>
      </c>
      <c r="K560" s="1" t="str">
        <f>VLOOKUP($F560,Mastertable_FT!$C$5:$D$34,2,FALSE)</f>
        <v>1e</v>
      </c>
      <c r="L560" s="1">
        <f>VLOOKUP($F560,Mastertable_FT!$C$5:$E$34,3,FALSE)</f>
        <v>2</v>
      </c>
      <c r="M560" s="1" t="str">
        <f>VLOOKUP($F560,Mastertable_FT!$C$5:$F$34,4,FALSE)</f>
        <v>PPI</v>
      </c>
    </row>
    <row r="561" spans="1:13" x14ac:dyDescent="0.3">
      <c r="A561" s="1">
        <f>[1]Gesamt!A561</f>
        <v>114</v>
      </c>
      <c r="B561" s="1">
        <f>[1]Gesamt!B561</f>
        <v>4</v>
      </c>
      <c r="C561" s="1">
        <f>[1]Gesamt!C561</f>
        <v>5</v>
      </c>
      <c r="D561" s="1" t="str">
        <f>[1]Gesamt!D561</f>
        <v>EF2007</v>
      </c>
      <c r="E561" s="1">
        <f>[1]Gesamt!E561</f>
        <v>14</v>
      </c>
      <c r="F561" s="1" t="str">
        <f>[1]Gesamt!F561</f>
        <v>Qudsianematidae</v>
      </c>
      <c r="G561" s="1" t="str">
        <f>[1]Gesamt!G561</f>
        <v>female</v>
      </c>
      <c r="H561" s="1" t="str">
        <f>[1]Gesamt!H561</f>
        <v>omnivore</v>
      </c>
      <c r="I561" s="1">
        <f>[1]Gesamt!I561</f>
        <v>0</v>
      </c>
      <c r="J561" s="1">
        <f>[1]Gesamt!J561</f>
        <v>0</v>
      </c>
      <c r="K561" s="1">
        <f>VLOOKUP($F561,Mastertable_FT!$C$5:$D$34,2,FALSE)</f>
        <v>8</v>
      </c>
      <c r="L561" s="1">
        <f>VLOOKUP($F561,Mastertable_FT!$C$5:$E$34,3,FALSE)</f>
        <v>4</v>
      </c>
      <c r="M561" s="1" t="str">
        <f>VLOOKUP($F561,Mastertable_FT!$C$5:$F$34,4,FALSE)</f>
        <v>MI</v>
      </c>
    </row>
    <row r="562" spans="1:13" x14ac:dyDescent="0.3">
      <c r="A562" s="1">
        <f>[1]Gesamt!A562</f>
        <v>115</v>
      </c>
      <c r="B562" s="1">
        <f>[1]Gesamt!B562</f>
        <v>4</v>
      </c>
      <c r="C562" s="1">
        <f>[1]Gesamt!C562</f>
        <v>5</v>
      </c>
      <c r="D562" s="1" t="str">
        <f>[1]Gesamt!D562</f>
        <v>EF2007</v>
      </c>
      <c r="E562" s="1">
        <f>[1]Gesamt!E562</f>
        <v>14</v>
      </c>
      <c r="F562" s="1" t="str">
        <f>[1]Gesamt!F562</f>
        <v>Plectidae</v>
      </c>
      <c r="G562" s="1" t="str">
        <f>[1]Gesamt!G562</f>
        <v>juvenile</v>
      </c>
      <c r="H562" s="1" t="str">
        <f>[1]Gesamt!H562</f>
        <v>bacterivore</v>
      </c>
      <c r="I562" s="1">
        <f>[1]Gesamt!I562</f>
        <v>0</v>
      </c>
      <c r="J562" s="1">
        <f>[1]Gesamt!J562</f>
        <v>0</v>
      </c>
      <c r="K562" s="1">
        <f>VLOOKUP($F562,Mastertable_FT!$C$5:$D$34,2,FALSE)</f>
        <v>3</v>
      </c>
      <c r="L562" s="1">
        <f>VLOOKUP($F562,Mastertable_FT!$C$5:$E$34,3,FALSE)</f>
        <v>2</v>
      </c>
      <c r="M562" s="1" t="str">
        <f>VLOOKUP($F562,Mastertable_FT!$C$5:$F$34,4,FALSE)</f>
        <v>MI</v>
      </c>
    </row>
    <row r="563" spans="1:13" x14ac:dyDescent="0.3">
      <c r="A563" s="1">
        <f>[1]Gesamt!A563</f>
        <v>116</v>
      </c>
      <c r="B563" s="1">
        <f>[1]Gesamt!B563</f>
        <v>4</v>
      </c>
      <c r="C563" s="1">
        <f>[1]Gesamt!C563</f>
        <v>5</v>
      </c>
      <c r="D563" s="1" t="str">
        <f>[1]Gesamt!D563</f>
        <v>EF2007</v>
      </c>
      <c r="E563" s="1">
        <f>[1]Gesamt!E563</f>
        <v>14</v>
      </c>
      <c r="F563" s="1" t="str">
        <f>[1]Gesamt!F563</f>
        <v>Qudsianematidae</v>
      </c>
      <c r="G563" s="1" t="str">
        <f>[1]Gesamt!G563</f>
        <v>juvenile</v>
      </c>
      <c r="H563" s="1" t="str">
        <f>[1]Gesamt!H563</f>
        <v>omnivore</v>
      </c>
      <c r="I563" s="1">
        <f>[1]Gesamt!I563</f>
        <v>0</v>
      </c>
      <c r="J563" s="1">
        <f>[1]Gesamt!J563</f>
        <v>0</v>
      </c>
      <c r="K563" s="1">
        <f>VLOOKUP($F563,Mastertable_FT!$C$5:$D$34,2,FALSE)</f>
        <v>8</v>
      </c>
      <c r="L563" s="1">
        <f>VLOOKUP($F563,Mastertable_FT!$C$5:$E$34,3,FALSE)</f>
        <v>4</v>
      </c>
      <c r="M563" s="1" t="str">
        <f>VLOOKUP($F563,Mastertable_FT!$C$5:$F$34,4,FALSE)</f>
        <v>MI</v>
      </c>
    </row>
    <row r="564" spans="1:13" x14ac:dyDescent="0.3">
      <c r="A564" s="1">
        <f>[1]Gesamt!A564</f>
        <v>117</v>
      </c>
      <c r="B564" s="1">
        <f>[1]Gesamt!B564</f>
        <v>4</v>
      </c>
      <c r="C564" s="1">
        <f>[1]Gesamt!C564</f>
        <v>5</v>
      </c>
      <c r="D564" s="1" t="str">
        <f>[1]Gesamt!D564</f>
        <v>EF2007</v>
      </c>
      <c r="E564" s="1">
        <f>[1]Gesamt!E564</f>
        <v>14</v>
      </c>
      <c r="F564" s="1" t="str">
        <f>[1]Gesamt!F564</f>
        <v>Aporcelaimidae</v>
      </c>
      <c r="G564" s="1" t="str">
        <f>[1]Gesamt!G564</f>
        <v>juvenile</v>
      </c>
      <c r="H564" s="1" t="str">
        <f>[1]Gesamt!H564</f>
        <v>omnivore</v>
      </c>
      <c r="I564" s="1">
        <f>[1]Gesamt!I564</f>
        <v>0</v>
      </c>
      <c r="J564" s="1">
        <f>[1]Gesamt!J564</f>
        <v>0</v>
      </c>
      <c r="K564" s="1">
        <f>VLOOKUP($F564,Mastertable_FT!$C$5:$D$34,2,FALSE)</f>
        <v>8</v>
      </c>
      <c r="L564" s="1">
        <f>VLOOKUP($F564,Mastertable_FT!$C$5:$E$34,3,FALSE)</f>
        <v>5</v>
      </c>
      <c r="M564" s="1" t="str">
        <f>VLOOKUP($F564,Mastertable_FT!$C$5:$F$34,4,FALSE)</f>
        <v>MI</v>
      </c>
    </row>
    <row r="565" spans="1:13" x14ac:dyDescent="0.3">
      <c r="A565" s="1">
        <f>[1]Gesamt!A565</f>
        <v>118</v>
      </c>
      <c r="B565" s="1">
        <f>[1]Gesamt!B565</f>
        <v>4</v>
      </c>
      <c r="C565" s="1">
        <f>[1]Gesamt!C565</f>
        <v>5</v>
      </c>
      <c r="D565" s="1" t="str">
        <f>[1]Gesamt!D565</f>
        <v>EF2007</v>
      </c>
      <c r="E565" s="1">
        <f>[1]Gesamt!E565</f>
        <v>14</v>
      </c>
      <c r="F565" s="1" t="str">
        <f>[1]Gesamt!F565</f>
        <v>Rhabditidae</v>
      </c>
      <c r="G565" s="1" t="str">
        <f>[1]Gesamt!G565</f>
        <v>female</v>
      </c>
      <c r="H565" s="1" t="str">
        <f>[1]Gesamt!H565</f>
        <v>bacterivore</v>
      </c>
      <c r="I565" s="1">
        <f>[1]Gesamt!I565</f>
        <v>0</v>
      </c>
      <c r="J565" s="1">
        <f>[1]Gesamt!J565</f>
        <v>0</v>
      </c>
      <c r="K565" s="1">
        <f>VLOOKUP($F565,Mastertable_FT!$C$5:$D$34,2,FALSE)</f>
        <v>3</v>
      </c>
      <c r="L565" s="1">
        <f>VLOOKUP($F565,Mastertable_FT!$C$5:$E$34,3,FALSE)</f>
        <v>1</v>
      </c>
      <c r="M565" s="1" t="str">
        <f>VLOOKUP($F565,Mastertable_FT!$C$5:$F$34,4,FALSE)</f>
        <v>MI</v>
      </c>
    </row>
    <row r="566" spans="1:13" x14ac:dyDescent="0.3">
      <c r="A566" s="1">
        <f>[1]Gesamt!A566</f>
        <v>119</v>
      </c>
      <c r="B566" s="1">
        <f>[1]Gesamt!B566</f>
        <v>4</v>
      </c>
      <c r="C566" s="1">
        <f>[1]Gesamt!C566</f>
        <v>5</v>
      </c>
      <c r="D566" s="1" t="str">
        <f>[1]Gesamt!D566</f>
        <v>EF2007</v>
      </c>
      <c r="E566" s="1">
        <f>[1]Gesamt!E566</f>
        <v>14</v>
      </c>
      <c r="F566" s="1" t="str">
        <f>[1]Gesamt!F566</f>
        <v>Qudsianematidae</v>
      </c>
      <c r="G566" s="1" t="str">
        <f>[1]Gesamt!G566</f>
        <v>juvenile</v>
      </c>
      <c r="H566" s="1" t="str">
        <f>[1]Gesamt!H566</f>
        <v>omnivore</v>
      </c>
      <c r="I566" s="1">
        <f>[1]Gesamt!I566</f>
        <v>0</v>
      </c>
      <c r="J566" s="1">
        <f>[1]Gesamt!J566</f>
        <v>0</v>
      </c>
      <c r="K566" s="1">
        <f>VLOOKUP($F566,Mastertable_FT!$C$5:$D$34,2,FALSE)</f>
        <v>8</v>
      </c>
      <c r="L566" s="1">
        <f>VLOOKUP($F566,Mastertable_FT!$C$5:$E$34,3,FALSE)</f>
        <v>4</v>
      </c>
      <c r="M566" s="1" t="str">
        <f>VLOOKUP($F566,Mastertable_FT!$C$5:$F$34,4,FALSE)</f>
        <v>MI</v>
      </c>
    </row>
    <row r="567" spans="1:13" x14ac:dyDescent="0.3">
      <c r="A567" s="1">
        <f>[1]Gesamt!A567</f>
        <v>120</v>
      </c>
      <c r="B567" s="1">
        <f>[1]Gesamt!B567</f>
        <v>4</v>
      </c>
      <c r="C567" s="1">
        <f>[1]Gesamt!C567</f>
        <v>5</v>
      </c>
      <c r="D567" s="1" t="str">
        <f>[1]Gesamt!D567</f>
        <v>EF2007</v>
      </c>
      <c r="E567" s="1">
        <f>[1]Gesamt!E567</f>
        <v>14</v>
      </c>
      <c r="F567" s="1" t="str">
        <f>[1]Gesamt!F567</f>
        <v>Hoplolaimidae</v>
      </c>
      <c r="G567" s="1" t="str">
        <f>[1]Gesamt!G567</f>
        <v>female</v>
      </c>
      <c r="H567" s="1" t="str">
        <f>[1]Gesamt!H567</f>
        <v>herbivore</v>
      </c>
      <c r="I567" s="1">
        <f>[1]Gesamt!I567</f>
        <v>0</v>
      </c>
      <c r="J567" s="1">
        <f>[1]Gesamt!J567</f>
        <v>0</v>
      </c>
      <c r="K567" s="1" t="str">
        <f>VLOOKUP($F567,Mastertable_FT!$C$5:$D$34,2,FALSE)</f>
        <v>1c</v>
      </c>
      <c r="L567" s="1">
        <f>VLOOKUP($F567,Mastertable_FT!$C$5:$E$34,3,FALSE)</f>
        <v>3</v>
      </c>
      <c r="M567" s="1" t="str">
        <f>VLOOKUP($F567,Mastertable_FT!$C$5:$F$34,4,FALSE)</f>
        <v>PPI</v>
      </c>
    </row>
    <row r="568" spans="1:13" x14ac:dyDescent="0.3">
      <c r="A568" s="1">
        <f>[1]Gesamt!A568</f>
        <v>121</v>
      </c>
      <c r="B568" s="1">
        <f>[1]Gesamt!B568</f>
        <v>4</v>
      </c>
      <c r="C568" s="1">
        <f>[1]Gesamt!C568</f>
        <v>5</v>
      </c>
      <c r="D568" s="1" t="str">
        <f>[1]Gesamt!D568</f>
        <v>EF2007</v>
      </c>
      <c r="E568" s="1">
        <f>[1]Gesamt!E568</f>
        <v>14</v>
      </c>
      <c r="F568" s="1" t="str">
        <f>[1]Gesamt!F568</f>
        <v>Plectidae</v>
      </c>
      <c r="G568" s="1" t="str">
        <f>[1]Gesamt!G568</f>
        <v>male</v>
      </c>
      <c r="H568" s="1" t="str">
        <f>[1]Gesamt!H568</f>
        <v>bacterivore</v>
      </c>
      <c r="I568" s="1">
        <f>[1]Gesamt!I568</f>
        <v>0</v>
      </c>
      <c r="J568" s="1">
        <f>[1]Gesamt!J568</f>
        <v>0</v>
      </c>
      <c r="K568" s="1">
        <f>VLOOKUP($F568,Mastertable_FT!$C$5:$D$34,2,FALSE)</f>
        <v>3</v>
      </c>
      <c r="L568" s="1">
        <f>VLOOKUP($F568,Mastertable_FT!$C$5:$E$34,3,FALSE)</f>
        <v>2</v>
      </c>
      <c r="M568" s="1" t="str">
        <f>VLOOKUP($F568,Mastertable_FT!$C$5:$F$34,4,FALSE)</f>
        <v>MI</v>
      </c>
    </row>
    <row r="569" spans="1:13" x14ac:dyDescent="0.3">
      <c r="A569" s="1">
        <f>[1]Gesamt!A569</f>
        <v>122</v>
      </c>
      <c r="B569" s="1">
        <f>[1]Gesamt!B569</f>
        <v>4</v>
      </c>
      <c r="C569" s="1">
        <f>[1]Gesamt!C569</f>
        <v>5</v>
      </c>
      <c r="D569" s="1" t="str">
        <f>[1]Gesamt!D569</f>
        <v>EF2007</v>
      </c>
      <c r="E569" s="1">
        <f>[1]Gesamt!E569</f>
        <v>14</v>
      </c>
      <c r="F569" s="1" t="str">
        <f>[1]Gesamt!F569</f>
        <v>Cephalobidae</v>
      </c>
      <c r="G569" s="1" t="str">
        <f>[1]Gesamt!G569</f>
        <v>female</v>
      </c>
      <c r="H569" s="1" t="str">
        <f>[1]Gesamt!H569</f>
        <v>bacterivore</v>
      </c>
      <c r="I569" s="1">
        <f>[1]Gesamt!I569</f>
        <v>0</v>
      </c>
      <c r="J569" s="1">
        <f>[1]Gesamt!J569</f>
        <v>0</v>
      </c>
      <c r="K569" s="1">
        <f>VLOOKUP($F569,Mastertable_FT!$C$5:$D$34,2,FALSE)</f>
        <v>3</v>
      </c>
      <c r="L569" s="1">
        <f>VLOOKUP($F569,Mastertable_FT!$C$5:$E$34,3,FALSE)</f>
        <v>2</v>
      </c>
      <c r="M569" s="1" t="str">
        <f>VLOOKUP($F569,Mastertable_FT!$C$5:$F$34,4,FALSE)</f>
        <v>MI</v>
      </c>
    </row>
    <row r="570" spans="1:13" x14ac:dyDescent="0.3">
      <c r="A570" s="1">
        <f>[1]Gesamt!A570</f>
        <v>123</v>
      </c>
      <c r="B570" s="1">
        <f>[1]Gesamt!B570</f>
        <v>4</v>
      </c>
      <c r="C570" s="1">
        <f>[1]Gesamt!C570</f>
        <v>5</v>
      </c>
      <c r="D570" s="1" t="str">
        <f>[1]Gesamt!D570</f>
        <v>EF2007</v>
      </c>
      <c r="E570" s="1">
        <f>[1]Gesamt!E570</f>
        <v>14</v>
      </c>
      <c r="F570" s="1" t="str">
        <f>[1]Gesamt!F570</f>
        <v>Hoplolaimidae</v>
      </c>
      <c r="G570" s="1" t="str">
        <f>[1]Gesamt!G570</f>
        <v>juvenile</v>
      </c>
      <c r="H570" s="1" t="str">
        <f>[1]Gesamt!H570</f>
        <v>herbivore</v>
      </c>
      <c r="I570" s="1">
        <f>[1]Gesamt!I570</f>
        <v>0</v>
      </c>
      <c r="J570" s="1">
        <f>[1]Gesamt!J570</f>
        <v>0</v>
      </c>
      <c r="K570" s="1" t="str">
        <f>VLOOKUP($F570,Mastertable_FT!$C$5:$D$34,2,FALSE)</f>
        <v>1c</v>
      </c>
      <c r="L570" s="1">
        <f>VLOOKUP($F570,Mastertable_FT!$C$5:$E$34,3,FALSE)</f>
        <v>3</v>
      </c>
      <c r="M570" s="1" t="str">
        <f>VLOOKUP($F570,Mastertable_FT!$C$5:$F$34,4,FALSE)</f>
        <v>PPI</v>
      </c>
    </row>
    <row r="571" spans="1:13" x14ac:dyDescent="0.3">
      <c r="A571" s="1">
        <f>[1]Gesamt!A571</f>
        <v>1</v>
      </c>
      <c r="B571" s="1">
        <f>[1]Gesamt!B571</f>
        <v>4</v>
      </c>
      <c r="C571" s="1">
        <f>[1]Gesamt!C571</f>
        <v>6</v>
      </c>
      <c r="D571" s="1" t="str">
        <f>[1]Gesamt!D571</f>
        <v>PA2007</v>
      </c>
      <c r="E571" s="1">
        <f>[1]Gesamt!E571</f>
        <v>16</v>
      </c>
      <c r="F571" s="1" t="str">
        <f>[1]Gesamt!F571</f>
        <v>#</v>
      </c>
      <c r="G571" s="1" t="str">
        <f>[1]Gesamt!G571</f>
        <v>#</v>
      </c>
      <c r="H571" s="1" t="str">
        <f>[1]Gesamt!H571</f>
        <v>#</v>
      </c>
      <c r="I571" s="1">
        <f>[1]Gesamt!I571</f>
        <v>0</v>
      </c>
      <c r="J571" s="1">
        <f>[1]Gesamt!J571</f>
        <v>0</v>
      </c>
      <c r="K571" s="1" t="e">
        <f>VLOOKUP($F571,Mastertable_FT!$C$5:$D$34,2,FALSE)</f>
        <v>#N/A</v>
      </c>
      <c r="L571" s="1" t="e">
        <f>VLOOKUP($F571,Mastertable_FT!$C$5:$E$34,3,FALSE)</f>
        <v>#N/A</v>
      </c>
      <c r="M571" s="1" t="e">
        <f>VLOOKUP($F571,Mastertable_FT!$C$5:$F$34,4,FALSE)</f>
        <v>#N/A</v>
      </c>
    </row>
    <row r="572" spans="1:13" x14ac:dyDescent="0.3">
      <c r="A572" s="1">
        <f>[1]Gesamt!A572</f>
        <v>2</v>
      </c>
      <c r="B572" s="1">
        <f>[1]Gesamt!B572</f>
        <v>4</v>
      </c>
      <c r="C572" s="1">
        <f>[1]Gesamt!C572</f>
        <v>6</v>
      </c>
      <c r="D572" s="1" t="str">
        <f>[1]Gesamt!D572</f>
        <v>PA2007</v>
      </c>
      <c r="E572" s="1">
        <f>[1]Gesamt!E572</f>
        <v>16</v>
      </c>
      <c r="F572" s="1" t="str">
        <f>[1]Gesamt!F572</f>
        <v>Panagrolaimidae</v>
      </c>
      <c r="G572" s="1" t="str">
        <f>[1]Gesamt!G572</f>
        <v>female</v>
      </c>
      <c r="H572" s="1" t="str">
        <f>[1]Gesamt!H572</f>
        <v>bacterivore</v>
      </c>
      <c r="I572" s="1">
        <f>[1]Gesamt!I572</f>
        <v>0</v>
      </c>
      <c r="J572" s="1">
        <f>[1]Gesamt!J572</f>
        <v>0</v>
      </c>
      <c r="K572" s="1">
        <f>VLOOKUP($F572,Mastertable_FT!$C$5:$D$34,2,FALSE)</f>
        <v>3</v>
      </c>
      <c r="L572" s="1">
        <f>VLOOKUP($F572,Mastertable_FT!$C$5:$E$34,3,FALSE)</f>
        <v>1</v>
      </c>
      <c r="M572" s="1" t="str">
        <f>VLOOKUP($F572,Mastertable_FT!$C$5:$F$34,4,FALSE)</f>
        <v>MI</v>
      </c>
    </row>
    <row r="573" spans="1:13" x14ac:dyDescent="0.3">
      <c r="A573" s="1">
        <f>[1]Gesamt!A573</f>
        <v>3</v>
      </c>
      <c r="B573" s="1">
        <f>[1]Gesamt!B573</f>
        <v>4</v>
      </c>
      <c r="C573" s="1">
        <f>[1]Gesamt!C573</f>
        <v>6</v>
      </c>
      <c r="D573" s="1" t="str">
        <f>[1]Gesamt!D573</f>
        <v>PA2007</v>
      </c>
      <c r="E573" s="1">
        <f>[1]Gesamt!E573</f>
        <v>16</v>
      </c>
      <c r="F573" s="1" t="str">
        <f>[1]Gesamt!F573</f>
        <v>Panagrolaimidae</v>
      </c>
      <c r="G573" s="1" t="str">
        <f>[1]Gesamt!G573</f>
        <v>female</v>
      </c>
      <c r="H573" s="1" t="str">
        <f>[1]Gesamt!H573</f>
        <v>bacterivore</v>
      </c>
      <c r="I573" s="1">
        <f>[1]Gesamt!I573</f>
        <v>0</v>
      </c>
      <c r="J573" s="1">
        <f>[1]Gesamt!J573</f>
        <v>0</v>
      </c>
      <c r="K573" s="1">
        <f>VLOOKUP($F573,Mastertable_FT!$C$5:$D$34,2,FALSE)</f>
        <v>3</v>
      </c>
      <c r="L573" s="1">
        <f>VLOOKUP($F573,Mastertable_FT!$C$5:$E$34,3,FALSE)</f>
        <v>1</v>
      </c>
      <c r="M573" s="1" t="str">
        <f>VLOOKUP($F573,Mastertable_FT!$C$5:$F$34,4,FALSE)</f>
        <v>MI</v>
      </c>
    </row>
    <row r="574" spans="1:13" x14ac:dyDescent="0.3">
      <c r="A574" s="1">
        <f>[1]Gesamt!A574</f>
        <v>4</v>
      </c>
      <c r="B574" s="1">
        <f>[1]Gesamt!B574</f>
        <v>4</v>
      </c>
      <c r="C574" s="1">
        <f>[1]Gesamt!C574</f>
        <v>6</v>
      </c>
      <c r="D574" s="1" t="str">
        <f>[1]Gesamt!D574</f>
        <v>PA2007</v>
      </c>
      <c r="E574" s="1">
        <f>[1]Gesamt!E574</f>
        <v>16</v>
      </c>
      <c r="F574" s="1" t="str">
        <f>[1]Gesamt!F574</f>
        <v>Aphelenchidae</v>
      </c>
      <c r="G574" s="1" t="str">
        <f>[1]Gesamt!G574</f>
        <v>female</v>
      </c>
      <c r="H574" s="1" t="str">
        <f>[1]Gesamt!H574</f>
        <v>fungivore</v>
      </c>
      <c r="I574" s="1">
        <f>[1]Gesamt!I574</f>
        <v>0</v>
      </c>
      <c r="J574" s="1">
        <f>[1]Gesamt!J574</f>
        <v>0</v>
      </c>
      <c r="K574" s="1">
        <f>VLOOKUP($F574,Mastertable_FT!$C$5:$D$34,2,FALSE)</f>
        <v>2</v>
      </c>
      <c r="L574" s="1">
        <f>VLOOKUP($F574,Mastertable_FT!$C$5:$E$34,3,FALSE)</f>
        <v>2</v>
      </c>
      <c r="M574" s="1" t="str">
        <f>VLOOKUP($F574,Mastertable_FT!$C$5:$F$34,4,FALSE)</f>
        <v>MI</v>
      </c>
    </row>
    <row r="575" spans="1:13" x14ac:dyDescent="0.3">
      <c r="A575" s="1">
        <f>[1]Gesamt!A575</f>
        <v>5</v>
      </c>
      <c r="B575" s="1">
        <f>[1]Gesamt!B575</f>
        <v>4</v>
      </c>
      <c r="C575" s="1">
        <f>[1]Gesamt!C575</f>
        <v>6</v>
      </c>
      <c r="D575" s="1" t="str">
        <f>[1]Gesamt!D575</f>
        <v>PA2007</v>
      </c>
      <c r="E575" s="1">
        <f>[1]Gesamt!E575</f>
        <v>16</v>
      </c>
      <c r="F575" s="1" t="str">
        <f>[1]Gesamt!F575</f>
        <v>#</v>
      </c>
      <c r="G575" s="1" t="str">
        <f>[1]Gesamt!G575</f>
        <v>#</v>
      </c>
      <c r="H575" s="1" t="str">
        <f>[1]Gesamt!H575</f>
        <v>#</v>
      </c>
      <c r="I575" s="1">
        <f>[1]Gesamt!I575</f>
        <v>0</v>
      </c>
      <c r="J575" s="1">
        <f>[1]Gesamt!J575</f>
        <v>0</v>
      </c>
      <c r="K575" s="1" t="e">
        <f>VLOOKUP($F575,Mastertable_FT!$C$5:$D$34,2,FALSE)</f>
        <v>#N/A</v>
      </c>
      <c r="L575" s="1" t="e">
        <f>VLOOKUP($F575,Mastertable_FT!$C$5:$E$34,3,FALSE)</f>
        <v>#N/A</v>
      </c>
      <c r="M575" s="1" t="e">
        <f>VLOOKUP($F575,Mastertable_FT!$C$5:$F$34,4,FALSE)</f>
        <v>#N/A</v>
      </c>
    </row>
    <row r="576" spans="1:13" x14ac:dyDescent="0.3">
      <c r="A576" s="1">
        <f>[1]Gesamt!A576</f>
        <v>6</v>
      </c>
      <c r="B576" s="1">
        <f>[1]Gesamt!B576</f>
        <v>4</v>
      </c>
      <c r="C576" s="1">
        <f>[1]Gesamt!C576</f>
        <v>6</v>
      </c>
      <c r="D576" s="1" t="str">
        <f>[1]Gesamt!D576</f>
        <v>PA2007</v>
      </c>
      <c r="E576" s="1">
        <f>[1]Gesamt!E576</f>
        <v>16</v>
      </c>
      <c r="F576" s="1" t="str">
        <f>[1]Gesamt!F576</f>
        <v>Aphelenchoididae</v>
      </c>
      <c r="G576" s="1" t="str">
        <f>[1]Gesamt!G576</f>
        <v>male</v>
      </c>
      <c r="H576" s="1" t="str">
        <f>[1]Gesamt!H576</f>
        <v>fungivore</v>
      </c>
      <c r="I576" s="1">
        <f>[1]Gesamt!I576</f>
        <v>0</v>
      </c>
      <c r="J576" s="1">
        <f>[1]Gesamt!J576</f>
        <v>0</v>
      </c>
      <c r="K576" s="1">
        <f>VLOOKUP($F576,Mastertable_FT!$C$5:$D$34,2,FALSE)</f>
        <v>2</v>
      </c>
      <c r="L576" s="1">
        <f>VLOOKUP($F576,Mastertable_FT!$C$5:$E$34,3,FALSE)</f>
        <v>2</v>
      </c>
      <c r="M576" s="1" t="str">
        <f>VLOOKUP($F576,Mastertable_FT!$C$5:$F$34,4,FALSE)</f>
        <v>MI</v>
      </c>
    </row>
    <row r="577" spans="1:13" x14ac:dyDescent="0.3">
      <c r="A577" s="1">
        <f>[1]Gesamt!A577</f>
        <v>7</v>
      </c>
      <c r="B577" s="1">
        <f>[1]Gesamt!B577</f>
        <v>4</v>
      </c>
      <c r="C577" s="1">
        <f>[1]Gesamt!C577</f>
        <v>6</v>
      </c>
      <c r="D577" s="1" t="str">
        <f>[1]Gesamt!D577</f>
        <v>PA2007</v>
      </c>
      <c r="E577" s="1">
        <f>[1]Gesamt!E577</f>
        <v>16</v>
      </c>
      <c r="F577" s="1" t="str">
        <f>[1]Gesamt!F577</f>
        <v>Plectidae</v>
      </c>
      <c r="G577" s="1" t="str">
        <f>[1]Gesamt!G577</f>
        <v>male</v>
      </c>
      <c r="H577" s="1" t="str">
        <f>[1]Gesamt!H577</f>
        <v>bacterivore</v>
      </c>
      <c r="I577" s="1">
        <f>[1]Gesamt!I577</f>
        <v>0</v>
      </c>
      <c r="J577" s="1">
        <f>[1]Gesamt!J577</f>
        <v>0</v>
      </c>
      <c r="K577" s="1">
        <f>VLOOKUP($F577,Mastertable_FT!$C$5:$D$34,2,FALSE)</f>
        <v>3</v>
      </c>
      <c r="L577" s="1">
        <f>VLOOKUP($F577,Mastertable_FT!$C$5:$E$34,3,FALSE)</f>
        <v>2</v>
      </c>
      <c r="M577" s="1" t="str">
        <f>VLOOKUP($F577,Mastertable_FT!$C$5:$F$34,4,FALSE)</f>
        <v>MI</v>
      </c>
    </row>
    <row r="578" spans="1:13" x14ac:dyDescent="0.3">
      <c r="A578" s="1">
        <f>[1]Gesamt!A578</f>
        <v>8</v>
      </c>
      <c r="B578" s="1">
        <f>[1]Gesamt!B578</f>
        <v>4</v>
      </c>
      <c r="C578" s="1">
        <f>[1]Gesamt!C578</f>
        <v>6</v>
      </c>
      <c r="D578" s="1" t="str">
        <f>[1]Gesamt!D578</f>
        <v>PA2007</v>
      </c>
      <c r="E578" s="1">
        <f>[1]Gesamt!E578</f>
        <v>16</v>
      </c>
      <c r="F578" s="1" t="str">
        <f>[1]Gesamt!F578</f>
        <v>Hoplolaimidae</v>
      </c>
      <c r="G578" s="1" t="str">
        <f>[1]Gesamt!G578</f>
        <v>female</v>
      </c>
      <c r="H578" s="1" t="str">
        <f>[1]Gesamt!H578</f>
        <v>herbivore</v>
      </c>
      <c r="I578" s="1">
        <f>[1]Gesamt!I578</f>
        <v>0</v>
      </c>
      <c r="J578" s="1">
        <f>[1]Gesamt!J578</f>
        <v>0</v>
      </c>
      <c r="K578" s="1" t="str">
        <f>VLOOKUP($F578,Mastertable_FT!$C$5:$D$34,2,FALSE)</f>
        <v>1c</v>
      </c>
      <c r="L578" s="1">
        <f>VLOOKUP($F578,Mastertable_FT!$C$5:$E$34,3,FALSE)</f>
        <v>3</v>
      </c>
      <c r="M578" s="1" t="str">
        <f>VLOOKUP($F578,Mastertable_FT!$C$5:$F$34,4,FALSE)</f>
        <v>PPI</v>
      </c>
    </row>
    <row r="579" spans="1:13" x14ac:dyDescent="0.3">
      <c r="A579" s="1">
        <f>[1]Gesamt!A579</f>
        <v>9</v>
      </c>
      <c r="B579" s="1">
        <f>[1]Gesamt!B579</f>
        <v>4</v>
      </c>
      <c r="C579" s="1">
        <f>[1]Gesamt!C579</f>
        <v>6</v>
      </c>
      <c r="D579" s="1" t="str">
        <f>[1]Gesamt!D579</f>
        <v>PA2007</v>
      </c>
      <c r="E579" s="1">
        <f>[1]Gesamt!E579</f>
        <v>16</v>
      </c>
      <c r="F579" s="1" t="str">
        <f>[1]Gesamt!F579</f>
        <v>Hoplolaimidae</v>
      </c>
      <c r="G579" s="1" t="str">
        <f>[1]Gesamt!G579</f>
        <v>female</v>
      </c>
      <c r="H579" s="1" t="str">
        <f>[1]Gesamt!H579</f>
        <v>herbivore</v>
      </c>
      <c r="I579" s="1">
        <f>[1]Gesamt!I579</f>
        <v>0</v>
      </c>
      <c r="J579" s="1">
        <f>[1]Gesamt!J579</f>
        <v>0</v>
      </c>
      <c r="K579" s="1" t="str">
        <f>VLOOKUP($F579,Mastertable_FT!$C$5:$D$34,2,FALSE)</f>
        <v>1c</v>
      </c>
      <c r="L579" s="1">
        <f>VLOOKUP($F579,Mastertable_FT!$C$5:$E$34,3,FALSE)</f>
        <v>3</v>
      </c>
      <c r="M579" s="1" t="str">
        <f>VLOOKUP($F579,Mastertable_FT!$C$5:$F$34,4,FALSE)</f>
        <v>PPI</v>
      </c>
    </row>
    <row r="580" spans="1:13" x14ac:dyDescent="0.3">
      <c r="A580" s="1">
        <f>[1]Gesamt!A580</f>
        <v>10</v>
      </c>
      <c r="B580" s="1">
        <f>[1]Gesamt!B580</f>
        <v>4</v>
      </c>
      <c r="C580" s="1">
        <f>[1]Gesamt!C580</f>
        <v>6</v>
      </c>
      <c r="D580" s="1" t="str">
        <f>[1]Gesamt!D580</f>
        <v>PA2007</v>
      </c>
      <c r="E580" s="1">
        <f>[1]Gesamt!E580</f>
        <v>16</v>
      </c>
      <c r="F580" s="1" t="str">
        <f>[1]Gesamt!F580</f>
        <v>Panagrolaimidae</v>
      </c>
      <c r="G580" s="1" t="str">
        <f>[1]Gesamt!G580</f>
        <v>male</v>
      </c>
      <c r="H580" s="1" t="str">
        <f>[1]Gesamt!H580</f>
        <v>bacterivore</v>
      </c>
      <c r="I580" s="1">
        <f>[1]Gesamt!I580</f>
        <v>0</v>
      </c>
      <c r="J580" s="1">
        <f>[1]Gesamt!J580</f>
        <v>0</v>
      </c>
      <c r="K580" s="1">
        <f>VLOOKUP($F580,Mastertable_FT!$C$5:$D$34,2,FALSE)</f>
        <v>3</v>
      </c>
      <c r="L580" s="1">
        <f>VLOOKUP($F580,Mastertable_FT!$C$5:$E$34,3,FALSE)</f>
        <v>1</v>
      </c>
      <c r="M580" s="1" t="str">
        <f>VLOOKUP($F580,Mastertable_FT!$C$5:$F$34,4,FALSE)</f>
        <v>MI</v>
      </c>
    </row>
    <row r="581" spans="1:13" x14ac:dyDescent="0.3">
      <c r="A581" s="1">
        <f>[1]Gesamt!A581</f>
        <v>11</v>
      </c>
      <c r="B581" s="1">
        <f>[1]Gesamt!B581</f>
        <v>4</v>
      </c>
      <c r="C581" s="1">
        <f>[1]Gesamt!C581</f>
        <v>6</v>
      </c>
      <c r="D581" s="1" t="str">
        <f>[1]Gesamt!D581</f>
        <v>PA2007</v>
      </c>
      <c r="E581" s="1">
        <f>[1]Gesamt!E581</f>
        <v>16</v>
      </c>
      <c r="F581" s="1" t="str">
        <f>[1]Gesamt!F581</f>
        <v>Hoplolaimidae</v>
      </c>
      <c r="G581" s="1" t="str">
        <f>[1]Gesamt!G581</f>
        <v>female</v>
      </c>
      <c r="H581" s="1" t="str">
        <f>[1]Gesamt!H581</f>
        <v>herbivore</v>
      </c>
      <c r="I581" s="1">
        <f>[1]Gesamt!I581</f>
        <v>0</v>
      </c>
      <c r="J581" s="1">
        <f>[1]Gesamt!J581</f>
        <v>0</v>
      </c>
      <c r="K581" s="1" t="str">
        <f>VLOOKUP($F581,Mastertable_FT!$C$5:$D$34,2,FALSE)</f>
        <v>1c</v>
      </c>
      <c r="L581" s="1">
        <f>VLOOKUP($F581,Mastertable_FT!$C$5:$E$34,3,FALSE)</f>
        <v>3</v>
      </c>
      <c r="M581" s="1" t="str">
        <f>VLOOKUP($F581,Mastertable_FT!$C$5:$F$34,4,FALSE)</f>
        <v>PPI</v>
      </c>
    </row>
    <row r="582" spans="1:13" x14ac:dyDescent="0.3">
      <c r="A582" s="1">
        <f>[1]Gesamt!A582</f>
        <v>12</v>
      </c>
      <c r="B582" s="1">
        <f>[1]Gesamt!B582</f>
        <v>4</v>
      </c>
      <c r="C582" s="1">
        <f>[1]Gesamt!C582</f>
        <v>6</v>
      </c>
      <c r="D582" s="1" t="str">
        <f>[1]Gesamt!D582</f>
        <v>PA2007</v>
      </c>
      <c r="E582" s="1">
        <f>[1]Gesamt!E582</f>
        <v>16</v>
      </c>
      <c r="F582" s="1" t="str">
        <f>[1]Gesamt!F582</f>
        <v>Panagrolaimidae</v>
      </c>
      <c r="G582" s="1" t="str">
        <f>[1]Gesamt!G582</f>
        <v>female</v>
      </c>
      <c r="H582" s="1" t="str">
        <f>[1]Gesamt!H582</f>
        <v>bacterivore</v>
      </c>
      <c r="I582" s="1">
        <f>[1]Gesamt!I582</f>
        <v>0</v>
      </c>
      <c r="J582" s="1">
        <f>[1]Gesamt!J582</f>
        <v>0</v>
      </c>
      <c r="K582" s="1">
        <f>VLOOKUP($F582,Mastertable_FT!$C$5:$D$34,2,FALSE)</f>
        <v>3</v>
      </c>
      <c r="L582" s="1">
        <f>VLOOKUP($F582,Mastertable_FT!$C$5:$E$34,3,FALSE)</f>
        <v>1</v>
      </c>
      <c r="M582" s="1" t="str">
        <f>VLOOKUP($F582,Mastertable_FT!$C$5:$F$34,4,FALSE)</f>
        <v>MI</v>
      </c>
    </row>
    <row r="583" spans="1:13" x14ac:dyDescent="0.3">
      <c r="A583" s="1">
        <f>[1]Gesamt!A583</f>
        <v>13</v>
      </c>
      <c r="B583" s="1">
        <f>[1]Gesamt!B583</f>
        <v>4</v>
      </c>
      <c r="C583" s="1">
        <f>[1]Gesamt!C583</f>
        <v>6</v>
      </c>
      <c r="D583" s="1" t="str">
        <f>[1]Gesamt!D583</f>
        <v>PA2007</v>
      </c>
      <c r="E583" s="1">
        <f>[1]Gesamt!E583</f>
        <v>16</v>
      </c>
      <c r="F583" s="1" t="str">
        <f>[1]Gesamt!F583</f>
        <v>Panagrolaimidae</v>
      </c>
      <c r="G583" s="1" t="str">
        <f>[1]Gesamt!G583</f>
        <v>female</v>
      </c>
      <c r="H583" s="1" t="str">
        <f>[1]Gesamt!H583</f>
        <v>bacterivore</v>
      </c>
      <c r="I583" s="1">
        <f>[1]Gesamt!I583</f>
        <v>0</v>
      </c>
      <c r="J583" s="1">
        <f>[1]Gesamt!J583</f>
        <v>0</v>
      </c>
      <c r="K583" s="1">
        <f>VLOOKUP($F583,Mastertable_FT!$C$5:$D$34,2,FALSE)</f>
        <v>3</v>
      </c>
      <c r="L583" s="1">
        <f>VLOOKUP($F583,Mastertable_FT!$C$5:$E$34,3,FALSE)</f>
        <v>1</v>
      </c>
      <c r="M583" s="1" t="str">
        <f>VLOOKUP($F583,Mastertable_FT!$C$5:$F$34,4,FALSE)</f>
        <v>MI</v>
      </c>
    </row>
    <row r="584" spans="1:13" x14ac:dyDescent="0.3">
      <c r="A584" s="1">
        <f>[1]Gesamt!A584</f>
        <v>14</v>
      </c>
      <c r="B584" s="1">
        <f>[1]Gesamt!B584</f>
        <v>4</v>
      </c>
      <c r="C584" s="1">
        <f>[1]Gesamt!C584</f>
        <v>6</v>
      </c>
      <c r="D584" s="1" t="str">
        <f>[1]Gesamt!D584</f>
        <v>PA2007</v>
      </c>
      <c r="E584" s="1">
        <f>[1]Gesamt!E584</f>
        <v>16</v>
      </c>
      <c r="F584" s="1" t="str">
        <f>[1]Gesamt!F584</f>
        <v>Hoplolaimidae</v>
      </c>
      <c r="G584" s="1" t="str">
        <f>[1]Gesamt!G584</f>
        <v>juvenile</v>
      </c>
      <c r="H584" s="1" t="str">
        <f>[1]Gesamt!H584</f>
        <v>herbivore</v>
      </c>
      <c r="I584" s="1">
        <f>[1]Gesamt!I584</f>
        <v>0</v>
      </c>
      <c r="J584" s="1">
        <f>[1]Gesamt!J584</f>
        <v>0</v>
      </c>
      <c r="K584" s="1" t="str">
        <f>VLOOKUP($F584,Mastertable_FT!$C$5:$D$34,2,FALSE)</f>
        <v>1c</v>
      </c>
      <c r="L584" s="1">
        <f>VLOOKUP($F584,Mastertable_FT!$C$5:$E$34,3,FALSE)</f>
        <v>3</v>
      </c>
      <c r="M584" s="1" t="str">
        <f>VLOOKUP($F584,Mastertable_FT!$C$5:$F$34,4,FALSE)</f>
        <v>PPI</v>
      </c>
    </row>
    <row r="585" spans="1:13" x14ac:dyDescent="0.3">
      <c r="A585" s="1">
        <f>[1]Gesamt!A585</f>
        <v>15</v>
      </c>
      <c r="B585" s="1">
        <f>[1]Gesamt!B585</f>
        <v>4</v>
      </c>
      <c r="C585" s="1">
        <f>[1]Gesamt!C585</f>
        <v>6</v>
      </c>
      <c r="D585" s="1" t="str">
        <f>[1]Gesamt!D585</f>
        <v>PA2007</v>
      </c>
      <c r="E585" s="1">
        <f>[1]Gesamt!E585</f>
        <v>16</v>
      </c>
      <c r="F585" s="1" t="str">
        <f>[1]Gesamt!F585</f>
        <v>Dolichodoridae</v>
      </c>
      <c r="G585" s="1" t="str">
        <f>[1]Gesamt!G585</f>
        <v>juvenile</v>
      </c>
      <c r="H585" s="1" t="str">
        <f>[1]Gesamt!H585</f>
        <v>herbivore</v>
      </c>
      <c r="I585" s="1">
        <f>[1]Gesamt!I585</f>
        <v>0</v>
      </c>
      <c r="J585" s="1">
        <f>[1]Gesamt!J585</f>
        <v>0</v>
      </c>
      <c r="K585" s="1" t="str">
        <f>VLOOKUP($F585,Mastertable_FT!$C$5:$D$34,2,FALSE)</f>
        <v>1d</v>
      </c>
      <c r="L585" s="1">
        <f>VLOOKUP($F585,Mastertable_FT!$C$5:$E$34,3,FALSE)</f>
        <v>3</v>
      </c>
      <c r="M585" s="1" t="str">
        <f>VLOOKUP($F585,Mastertable_FT!$C$5:$F$34,4,FALSE)</f>
        <v>PPI</v>
      </c>
    </row>
    <row r="586" spans="1:13" x14ac:dyDescent="0.3">
      <c r="A586" s="1">
        <f>[1]Gesamt!A586</f>
        <v>16</v>
      </c>
      <c r="B586" s="1">
        <f>[1]Gesamt!B586</f>
        <v>4</v>
      </c>
      <c r="C586" s="1">
        <f>[1]Gesamt!C586</f>
        <v>6</v>
      </c>
      <c r="D586" s="1" t="str">
        <f>[1]Gesamt!D586</f>
        <v>PA2007</v>
      </c>
      <c r="E586" s="1">
        <f>[1]Gesamt!E586</f>
        <v>16</v>
      </c>
      <c r="F586" s="1" t="str">
        <f>[1]Gesamt!F586</f>
        <v>Cephalobidae</v>
      </c>
      <c r="G586" s="1" t="str">
        <f>[1]Gesamt!G586</f>
        <v>male</v>
      </c>
      <c r="H586" s="1" t="str">
        <f>[1]Gesamt!H586</f>
        <v>bacterivore</v>
      </c>
      <c r="I586" s="1">
        <f>[1]Gesamt!I586</f>
        <v>0</v>
      </c>
      <c r="J586" s="1">
        <f>[1]Gesamt!J586</f>
        <v>0</v>
      </c>
      <c r="K586" s="1">
        <f>VLOOKUP($F586,Mastertable_FT!$C$5:$D$34,2,FALSE)</f>
        <v>3</v>
      </c>
      <c r="L586" s="1">
        <f>VLOOKUP($F586,Mastertable_FT!$C$5:$E$34,3,FALSE)</f>
        <v>2</v>
      </c>
      <c r="M586" s="1" t="str">
        <f>VLOOKUP($F586,Mastertable_FT!$C$5:$F$34,4,FALSE)</f>
        <v>MI</v>
      </c>
    </row>
    <row r="587" spans="1:13" x14ac:dyDescent="0.3">
      <c r="A587" s="1">
        <f>[1]Gesamt!A587</f>
        <v>17</v>
      </c>
      <c r="B587" s="1">
        <f>[1]Gesamt!B587</f>
        <v>4</v>
      </c>
      <c r="C587" s="1">
        <f>[1]Gesamt!C587</f>
        <v>6</v>
      </c>
      <c r="D587" s="1" t="str">
        <f>[1]Gesamt!D587</f>
        <v>PA2007</v>
      </c>
      <c r="E587" s="1">
        <f>[1]Gesamt!E587</f>
        <v>16</v>
      </c>
      <c r="F587" s="1" t="str">
        <f>[1]Gesamt!F587</f>
        <v>Pratylenchidae</v>
      </c>
      <c r="G587" s="1" t="str">
        <f>[1]Gesamt!G587</f>
        <v>female</v>
      </c>
      <c r="H587" s="1" t="str">
        <f>[1]Gesamt!H587</f>
        <v>herbivore</v>
      </c>
      <c r="I587" s="1">
        <f>[1]Gesamt!I587</f>
        <v>0</v>
      </c>
      <c r="J587" s="1" t="str">
        <f>[1]Gesamt!J587</f>
        <v>!!!!</v>
      </c>
      <c r="K587" s="1" t="str">
        <f>VLOOKUP($F587,Mastertable_FT!$C$5:$D$34,2,FALSE)</f>
        <v>1b</v>
      </c>
      <c r="L587" s="1">
        <f>VLOOKUP($F587,Mastertable_FT!$C$5:$E$34,3,FALSE)</f>
        <v>3</v>
      </c>
      <c r="M587" s="1" t="str">
        <f>VLOOKUP($F587,Mastertable_FT!$C$5:$F$34,4,FALSE)</f>
        <v>PPI</v>
      </c>
    </row>
    <row r="588" spans="1:13" x14ac:dyDescent="0.3">
      <c r="A588" s="1">
        <f>[1]Gesamt!A588</f>
        <v>18</v>
      </c>
      <c r="B588" s="1">
        <f>[1]Gesamt!B588</f>
        <v>4</v>
      </c>
      <c r="C588" s="1">
        <f>[1]Gesamt!C588</f>
        <v>6</v>
      </c>
      <c r="D588" s="1" t="str">
        <f>[1]Gesamt!D588</f>
        <v>PA2007</v>
      </c>
      <c r="E588" s="1">
        <f>[1]Gesamt!E588</f>
        <v>16</v>
      </c>
      <c r="F588" s="1" t="str">
        <f>[1]Gesamt!F588</f>
        <v>Cephalobidae</v>
      </c>
      <c r="G588" s="1" t="str">
        <f>[1]Gesamt!G588</f>
        <v>male</v>
      </c>
      <c r="H588" s="1" t="str">
        <f>[1]Gesamt!H588</f>
        <v>bacterivore</v>
      </c>
      <c r="I588" s="1">
        <f>[1]Gesamt!I588</f>
        <v>0</v>
      </c>
      <c r="J588" s="1">
        <f>[1]Gesamt!J588</f>
        <v>0</v>
      </c>
      <c r="K588" s="1">
        <f>VLOOKUP($F588,Mastertable_FT!$C$5:$D$34,2,FALSE)</f>
        <v>3</v>
      </c>
      <c r="L588" s="1">
        <f>VLOOKUP($F588,Mastertable_FT!$C$5:$E$34,3,FALSE)</f>
        <v>2</v>
      </c>
      <c r="M588" s="1" t="str">
        <f>VLOOKUP($F588,Mastertable_FT!$C$5:$F$34,4,FALSE)</f>
        <v>MI</v>
      </c>
    </row>
    <row r="589" spans="1:13" x14ac:dyDescent="0.3">
      <c r="A589" s="1">
        <f>[1]Gesamt!A589</f>
        <v>19</v>
      </c>
      <c r="B589" s="1">
        <f>[1]Gesamt!B589</f>
        <v>4</v>
      </c>
      <c r="C589" s="1">
        <f>[1]Gesamt!C589</f>
        <v>6</v>
      </c>
      <c r="D589" s="1" t="str">
        <f>[1]Gesamt!D589</f>
        <v>PA2007</v>
      </c>
      <c r="E589" s="1">
        <f>[1]Gesamt!E589</f>
        <v>16</v>
      </c>
      <c r="F589" s="1" t="str">
        <f>[1]Gesamt!F589</f>
        <v>Aphelenchidae</v>
      </c>
      <c r="G589" s="1" t="str">
        <f>[1]Gesamt!G589</f>
        <v>female</v>
      </c>
      <c r="H589" s="1" t="str">
        <f>[1]Gesamt!H589</f>
        <v>fungivore</v>
      </c>
      <c r="I589" s="1">
        <f>[1]Gesamt!I589</f>
        <v>0</v>
      </c>
      <c r="J589" s="1">
        <f>[1]Gesamt!J589</f>
        <v>0</v>
      </c>
      <c r="K589" s="1">
        <f>VLOOKUP($F589,Mastertable_FT!$C$5:$D$34,2,FALSE)</f>
        <v>2</v>
      </c>
      <c r="L589" s="1">
        <f>VLOOKUP($F589,Mastertable_FT!$C$5:$E$34,3,FALSE)</f>
        <v>2</v>
      </c>
      <c r="M589" s="1" t="str">
        <f>VLOOKUP($F589,Mastertable_FT!$C$5:$F$34,4,FALSE)</f>
        <v>MI</v>
      </c>
    </row>
    <row r="590" spans="1:13" x14ac:dyDescent="0.3">
      <c r="A590" s="1">
        <f>[1]Gesamt!A590</f>
        <v>20</v>
      </c>
      <c r="B590" s="1">
        <f>[1]Gesamt!B590</f>
        <v>4</v>
      </c>
      <c r="C590" s="1">
        <f>[1]Gesamt!C590</f>
        <v>6</v>
      </c>
      <c r="D590" s="1" t="str">
        <f>[1]Gesamt!D590</f>
        <v>PA2007</v>
      </c>
      <c r="E590" s="1">
        <f>[1]Gesamt!E590</f>
        <v>16</v>
      </c>
      <c r="F590" s="1" t="str">
        <f>[1]Gesamt!F590</f>
        <v>Panagrolaimidae</v>
      </c>
      <c r="G590" s="1" t="str">
        <f>[1]Gesamt!G590</f>
        <v>female</v>
      </c>
      <c r="H590" s="1" t="str">
        <f>[1]Gesamt!H590</f>
        <v>bacterivore</v>
      </c>
      <c r="I590" s="1">
        <f>[1]Gesamt!I590</f>
        <v>0</v>
      </c>
      <c r="J590" s="1">
        <f>[1]Gesamt!J590</f>
        <v>0</v>
      </c>
      <c r="K590" s="1">
        <f>VLOOKUP($F590,Mastertable_FT!$C$5:$D$34,2,FALSE)</f>
        <v>3</v>
      </c>
      <c r="L590" s="1">
        <f>VLOOKUP($F590,Mastertable_FT!$C$5:$E$34,3,FALSE)</f>
        <v>1</v>
      </c>
      <c r="M590" s="1" t="str">
        <f>VLOOKUP($F590,Mastertable_FT!$C$5:$F$34,4,FALSE)</f>
        <v>MI</v>
      </c>
    </row>
    <row r="591" spans="1:13" x14ac:dyDescent="0.3">
      <c r="A591" s="1">
        <f>[1]Gesamt!A591</f>
        <v>21</v>
      </c>
      <c r="B591" s="1">
        <f>[1]Gesamt!B591</f>
        <v>4</v>
      </c>
      <c r="C591" s="1">
        <f>[1]Gesamt!C591</f>
        <v>6</v>
      </c>
      <c r="D591" s="1" t="str">
        <f>[1]Gesamt!D591</f>
        <v>PA2007</v>
      </c>
      <c r="E591" s="1">
        <f>[1]Gesamt!E591</f>
        <v>16</v>
      </c>
      <c r="F591" s="1" t="str">
        <f>[1]Gesamt!F591</f>
        <v>Plectidae</v>
      </c>
      <c r="G591" s="1" t="str">
        <f>[1]Gesamt!G591</f>
        <v>juvenile</v>
      </c>
      <c r="H591" s="1" t="str">
        <f>[1]Gesamt!H591</f>
        <v>bacterivore</v>
      </c>
      <c r="I591" s="1">
        <f>[1]Gesamt!I591</f>
        <v>0</v>
      </c>
      <c r="J591" s="1">
        <f>[1]Gesamt!J591</f>
        <v>0</v>
      </c>
      <c r="K591" s="1">
        <f>VLOOKUP($F591,Mastertable_FT!$C$5:$D$34,2,FALSE)</f>
        <v>3</v>
      </c>
      <c r="L591" s="1">
        <f>VLOOKUP($F591,Mastertable_FT!$C$5:$E$34,3,FALSE)</f>
        <v>2</v>
      </c>
      <c r="M591" s="1" t="str">
        <f>VLOOKUP($F591,Mastertable_FT!$C$5:$F$34,4,FALSE)</f>
        <v>MI</v>
      </c>
    </row>
    <row r="592" spans="1:13" x14ac:dyDescent="0.3">
      <c r="A592" s="1">
        <f>[1]Gesamt!A592</f>
        <v>22</v>
      </c>
      <c r="B592" s="1">
        <f>[1]Gesamt!B592</f>
        <v>4</v>
      </c>
      <c r="C592" s="1">
        <f>[1]Gesamt!C592</f>
        <v>6</v>
      </c>
      <c r="D592" s="1" t="str">
        <f>[1]Gesamt!D592</f>
        <v>PA2007</v>
      </c>
      <c r="E592" s="1">
        <f>[1]Gesamt!E592</f>
        <v>16</v>
      </c>
      <c r="F592" s="1" t="str">
        <f>[1]Gesamt!F592</f>
        <v>Dolichodoridae</v>
      </c>
      <c r="G592" s="1" t="str">
        <f>[1]Gesamt!G592</f>
        <v>female</v>
      </c>
      <c r="H592" s="1" t="str">
        <f>[1]Gesamt!H592</f>
        <v>herbivore</v>
      </c>
      <c r="I592" s="1">
        <f>[1]Gesamt!I592</f>
        <v>0</v>
      </c>
      <c r="J592" s="1">
        <f>[1]Gesamt!J592</f>
        <v>0</v>
      </c>
      <c r="K592" s="1" t="str">
        <f>VLOOKUP($F592,Mastertable_FT!$C$5:$D$34,2,FALSE)</f>
        <v>1d</v>
      </c>
      <c r="L592" s="1">
        <f>VLOOKUP($F592,Mastertable_FT!$C$5:$E$34,3,FALSE)</f>
        <v>3</v>
      </c>
      <c r="M592" s="1" t="str">
        <f>VLOOKUP($F592,Mastertable_FT!$C$5:$F$34,4,FALSE)</f>
        <v>PPI</v>
      </c>
    </row>
    <row r="593" spans="1:13" x14ac:dyDescent="0.3">
      <c r="A593" s="1">
        <f>[1]Gesamt!A593</f>
        <v>23</v>
      </c>
      <c r="B593" s="1">
        <f>[1]Gesamt!B593</f>
        <v>4</v>
      </c>
      <c r="C593" s="1">
        <f>[1]Gesamt!C593</f>
        <v>6</v>
      </c>
      <c r="D593" s="1" t="str">
        <f>[1]Gesamt!D593</f>
        <v>PA2007</v>
      </c>
      <c r="E593" s="1">
        <f>[1]Gesamt!E593</f>
        <v>16</v>
      </c>
      <c r="F593" s="1" t="str">
        <f>[1]Gesamt!F593</f>
        <v>Hoplolaimidae</v>
      </c>
      <c r="G593" s="1" t="str">
        <f>[1]Gesamt!G593</f>
        <v>juvenile</v>
      </c>
      <c r="H593" s="1" t="str">
        <f>[1]Gesamt!H593</f>
        <v>herbivore</v>
      </c>
      <c r="I593" s="1">
        <f>[1]Gesamt!I593</f>
        <v>0</v>
      </c>
      <c r="J593" s="1">
        <f>[1]Gesamt!J593</f>
        <v>0</v>
      </c>
      <c r="K593" s="1" t="str">
        <f>VLOOKUP($F593,Mastertable_FT!$C$5:$D$34,2,FALSE)</f>
        <v>1c</v>
      </c>
      <c r="L593" s="1">
        <f>VLOOKUP($F593,Mastertable_FT!$C$5:$E$34,3,FALSE)</f>
        <v>3</v>
      </c>
      <c r="M593" s="1" t="str">
        <f>VLOOKUP($F593,Mastertable_FT!$C$5:$F$34,4,FALSE)</f>
        <v>PPI</v>
      </c>
    </row>
    <row r="594" spans="1:13" x14ac:dyDescent="0.3">
      <c r="A594" s="1">
        <f>[1]Gesamt!A594</f>
        <v>24</v>
      </c>
      <c r="B594" s="1">
        <f>[1]Gesamt!B594</f>
        <v>4</v>
      </c>
      <c r="C594" s="1">
        <f>[1]Gesamt!C594</f>
        <v>6</v>
      </c>
      <c r="D594" s="1" t="str">
        <f>[1]Gesamt!D594</f>
        <v>PA2007</v>
      </c>
      <c r="E594" s="1">
        <f>[1]Gesamt!E594</f>
        <v>16</v>
      </c>
      <c r="F594" s="1" t="str">
        <f>[1]Gesamt!F594</f>
        <v>Tylenchidae</v>
      </c>
      <c r="G594" s="1" t="str">
        <f>[1]Gesamt!G594</f>
        <v>female</v>
      </c>
      <c r="H594" s="1" t="str">
        <f>[1]Gesamt!H594</f>
        <v>herbivore</v>
      </c>
      <c r="I594" s="1">
        <f>[1]Gesamt!I594</f>
        <v>0</v>
      </c>
      <c r="J594" s="1">
        <f>[1]Gesamt!J594</f>
        <v>0</v>
      </c>
      <c r="K594" s="1" t="str">
        <f>VLOOKUP($F594,Mastertable_FT!$C$5:$D$34,2,FALSE)</f>
        <v>1e</v>
      </c>
      <c r="L594" s="1">
        <f>VLOOKUP($F594,Mastertable_FT!$C$5:$E$34,3,FALSE)</f>
        <v>2</v>
      </c>
      <c r="M594" s="1" t="str">
        <f>VLOOKUP($F594,Mastertable_FT!$C$5:$F$34,4,FALSE)</f>
        <v>PPI</v>
      </c>
    </row>
    <row r="595" spans="1:13" x14ac:dyDescent="0.3">
      <c r="A595" s="1">
        <f>[1]Gesamt!A595</f>
        <v>25</v>
      </c>
      <c r="B595" s="1">
        <f>[1]Gesamt!B595</f>
        <v>4</v>
      </c>
      <c r="C595" s="1">
        <f>[1]Gesamt!C595</f>
        <v>6</v>
      </c>
      <c r="D595" s="1" t="str">
        <f>[1]Gesamt!D595</f>
        <v>PA2007</v>
      </c>
      <c r="E595" s="1">
        <f>[1]Gesamt!E595</f>
        <v>16</v>
      </c>
      <c r="F595" s="1" t="str">
        <f>[1]Gesamt!F595</f>
        <v>Qudsianematidae</v>
      </c>
      <c r="G595" s="1" t="str">
        <f>[1]Gesamt!G595</f>
        <v>juvenile</v>
      </c>
      <c r="H595" s="1" t="str">
        <f>[1]Gesamt!H595</f>
        <v>omnivore</v>
      </c>
      <c r="I595" s="1">
        <f>[1]Gesamt!I595</f>
        <v>0</v>
      </c>
      <c r="J595" s="1" t="str">
        <f>[1]Gesamt!J595</f>
        <v>!!!!</v>
      </c>
      <c r="K595" s="1">
        <f>VLOOKUP($F595,Mastertable_FT!$C$5:$D$34,2,FALSE)</f>
        <v>8</v>
      </c>
      <c r="L595" s="1">
        <f>VLOOKUP($F595,Mastertable_FT!$C$5:$E$34,3,FALSE)</f>
        <v>4</v>
      </c>
      <c r="M595" s="1" t="str">
        <f>VLOOKUP($F595,Mastertable_FT!$C$5:$F$34,4,FALSE)</f>
        <v>MI</v>
      </c>
    </row>
    <row r="596" spans="1:13" x14ac:dyDescent="0.3">
      <c r="A596" s="1">
        <f>[1]Gesamt!A596</f>
        <v>26</v>
      </c>
      <c r="B596" s="1">
        <f>[1]Gesamt!B596</f>
        <v>4</v>
      </c>
      <c r="C596" s="1">
        <f>[1]Gesamt!C596</f>
        <v>6</v>
      </c>
      <c r="D596" s="1" t="str">
        <f>[1]Gesamt!D596</f>
        <v>PA2007</v>
      </c>
      <c r="E596" s="1">
        <f>[1]Gesamt!E596</f>
        <v>16</v>
      </c>
      <c r="F596" s="1" t="str">
        <f>[1]Gesamt!F596</f>
        <v>Dolichodoridae</v>
      </c>
      <c r="G596" s="1" t="str">
        <f>[1]Gesamt!G596</f>
        <v>female</v>
      </c>
      <c r="H596" s="1" t="str">
        <f>[1]Gesamt!H596</f>
        <v>herbivore</v>
      </c>
      <c r="I596" s="1">
        <f>[1]Gesamt!I596</f>
        <v>0</v>
      </c>
      <c r="J596" s="1">
        <f>[1]Gesamt!J596</f>
        <v>0</v>
      </c>
      <c r="K596" s="1" t="str">
        <f>VLOOKUP($F596,Mastertable_FT!$C$5:$D$34,2,FALSE)</f>
        <v>1d</v>
      </c>
      <c r="L596" s="1">
        <f>VLOOKUP($F596,Mastertable_FT!$C$5:$E$34,3,FALSE)</f>
        <v>3</v>
      </c>
      <c r="M596" s="1" t="str">
        <f>VLOOKUP($F596,Mastertable_FT!$C$5:$F$34,4,FALSE)</f>
        <v>PPI</v>
      </c>
    </row>
    <row r="597" spans="1:13" x14ac:dyDescent="0.3">
      <c r="A597" s="1">
        <f>[1]Gesamt!A597</f>
        <v>27</v>
      </c>
      <c r="B597" s="1">
        <f>[1]Gesamt!B597</f>
        <v>4</v>
      </c>
      <c r="C597" s="1">
        <f>[1]Gesamt!C597</f>
        <v>6</v>
      </c>
      <c r="D597" s="1" t="str">
        <f>[1]Gesamt!D597</f>
        <v>PA2007</v>
      </c>
      <c r="E597" s="1">
        <f>[1]Gesamt!E597</f>
        <v>16</v>
      </c>
      <c r="F597" s="1" t="str">
        <f>[1]Gesamt!F597</f>
        <v>Hoplolaimidae</v>
      </c>
      <c r="G597" s="1" t="str">
        <f>[1]Gesamt!G597</f>
        <v>female</v>
      </c>
      <c r="H597" s="1" t="str">
        <f>[1]Gesamt!H597</f>
        <v>herbivore</v>
      </c>
      <c r="I597" s="1">
        <f>[1]Gesamt!I597</f>
        <v>0</v>
      </c>
      <c r="J597" s="1">
        <f>[1]Gesamt!J597</f>
        <v>0</v>
      </c>
      <c r="K597" s="1" t="str">
        <f>VLOOKUP($F597,Mastertable_FT!$C$5:$D$34,2,FALSE)</f>
        <v>1c</v>
      </c>
      <c r="L597" s="1">
        <f>VLOOKUP($F597,Mastertable_FT!$C$5:$E$34,3,FALSE)</f>
        <v>3</v>
      </c>
      <c r="M597" s="1" t="str">
        <f>VLOOKUP($F597,Mastertable_FT!$C$5:$F$34,4,FALSE)</f>
        <v>PPI</v>
      </c>
    </row>
    <row r="598" spans="1:13" x14ac:dyDescent="0.3">
      <c r="A598" s="1">
        <f>[1]Gesamt!A598</f>
        <v>28</v>
      </c>
      <c r="B598" s="1">
        <f>[1]Gesamt!B598</f>
        <v>4</v>
      </c>
      <c r="C598" s="1">
        <f>[1]Gesamt!C598</f>
        <v>6</v>
      </c>
      <c r="D598" s="1" t="str">
        <f>[1]Gesamt!D598</f>
        <v>PA2007</v>
      </c>
      <c r="E598" s="1">
        <f>[1]Gesamt!E598</f>
        <v>16</v>
      </c>
      <c r="F598" s="1" t="str">
        <f>[1]Gesamt!F598</f>
        <v>Qudsianematidae</v>
      </c>
      <c r="G598" s="1" t="str">
        <f>[1]Gesamt!G598</f>
        <v>female</v>
      </c>
      <c r="H598" s="1" t="str">
        <f>[1]Gesamt!H598</f>
        <v>omnivore</v>
      </c>
      <c r="I598" s="1">
        <f>[1]Gesamt!I598</f>
        <v>0</v>
      </c>
      <c r="J598" s="1" t="str">
        <f>[1]Gesamt!J598</f>
        <v>!!!!</v>
      </c>
      <c r="K598" s="1">
        <f>VLOOKUP($F598,Mastertable_FT!$C$5:$D$34,2,FALSE)</f>
        <v>8</v>
      </c>
      <c r="L598" s="1">
        <f>VLOOKUP($F598,Mastertable_FT!$C$5:$E$34,3,FALSE)</f>
        <v>4</v>
      </c>
      <c r="M598" s="1" t="str">
        <f>VLOOKUP($F598,Mastertable_FT!$C$5:$F$34,4,FALSE)</f>
        <v>MI</v>
      </c>
    </row>
    <row r="599" spans="1:13" x14ac:dyDescent="0.3">
      <c r="A599" s="1">
        <f>[1]Gesamt!A599</f>
        <v>29</v>
      </c>
      <c r="B599" s="1">
        <f>[1]Gesamt!B599</f>
        <v>4</v>
      </c>
      <c r="C599" s="1">
        <f>[1]Gesamt!C599</f>
        <v>6</v>
      </c>
      <c r="D599" s="1" t="str">
        <f>[1]Gesamt!D599</f>
        <v>PA2007</v>
      </c>
      <c r="E599" s="1">
        <f>[1]Gesamt!E599</f>
        <v>16</v>
      </c>
      <c r="F599" s="1" t="str">
        <f>[1]Gesamt!F599</f>
        <v>Hoplolaimidae</v>
      </c>
      <c r="G599" s="1" t="str">
        <f>[1]Gesamt!G599</f>
        <v>female</v>
      </c>
      <c r="H599" s="1" t="str">
        <f>[1]Gesamt!H599</f>
        <v>herbivore</v>
      </c>
      <c r="I599" s="1">
        <f>[1]Gesamt!I599</f>
        <v>0</v>
      </c>
      <c r="J599" s="1">
        <f>[1]Gesamt!J599</f>
        <v>0</v>
      </c>
      <c r="K599" s="1" t="str">
        <f>VLOOKUP($F599,Mastertable_FT!$C$5:$D$34,2,FALSE)</f>
        <v>1c</v>
      </c>
      <c r="L599" s="1">
        <f>VLOOKUP($F599,Mastertable_FT!$C$5:$E$34,3,FALSE)</f>
        <v>3</v>
      </c>
      <c r="M599" s="1" t="str">
        <f>VLOOKUP($F599,Mastertable_FT!$C$5:$F$34,4,FALSE)</f>
        <v>PPI</v>
      </c>
    </row>
    <row r="600" spans="1:13" x14ac:dyDescent="0.3">
      <c r="A600" s="1">
        <f>[1]Gesamt!A600</f>
        <v>30</v>
      </c>
      <c r="B600" s="1">
        <f>[1]Gesamt!B600</f>
        <v>4</v>
      </c>
      <c r="C600" s="1">
        <f>[1]Gesamt!C600</f>
        <v>6</v>
      </c>
      <c r="D600" s="1" t="str">
        <f>[1]Gesamt!D600</f>
        <v>PA2007</v>
      </c>
      <c r="E600" s="1">
        <f>[1]Gesamt!E600</f>
        <v>16</v>
      </c>
      <c r="F600" s="1" t="str">
        <f>[1]Gesamt!F600</f>
        <v>Panagrolaimidae</v>
      </c>
      <c r="G600" s="1" t="str">
        <f>[1]Gesamt!G600</f>
        <v>female</v>
      </c>
      <c r="H600" s="1" t="str">
        <f>[1]Gesamt!H600</f>
        <v>bacterivore</v>
      </c>
      <c r="I600" s="1">
        <f>[1]Gesamt!I600</f>
        <v>0</v>
      </c>
      <c r="J600" s="1">
        <f>[1]Gesamt!J600</f>
        <v>0</v>
      </c>
      <c r="K600" s="1">
        <f>VLOOKUP($F600,Mastertable_FT!$C$5:$D$34,2,FALSE)</f>
        <v>3</v>
      </c>
      <c r="L600" s="1">
        <f>VLOOKUP($F600,Mastertable_FT!$C$5:$E$34,3,FALSE)</f>
        <v>1</v>
      </c>
      <c r="M600" s="1" t="str">
        <f>VLOOKUP($F600,Mastertable_FT!$C$5:$F$34,4,FALSE)</f>
        <v>MI</v>
      </c>
    </row>
    <row r="601" spans="1:13" x14ac:dyDescent="0.3">
      <c r="A601" s="1">
        <f>[1]Gesamt!A601</f>
        <v>31</v>
      </c>
      <c r="B601" s="1">
        <f>[1]Gesamt!B601</f>
        <v>4</v>
      </c>
      <c r="C601" s="1">
        <f>[1]Gesamt!C601</f>
        <v>6</v>
      </c>
      <c r="D601" s="1" t="str">
        <f>[1]Gesamt!D601</f>
        <v>PA2007</v>
      </c>
      <c r="E601" s="1">
        <f>[1]Gesamt!E601</f>
        <v>16</v>
      </c>
      <c r="F601" s="1" t="str">
        <f>[1]Gesamt!F601</f>
        <v>Dolichodoridae</v>
      </c>
      <c r="G601" s="1" t="str">
        <f>[1]Gesamt!G601</f>
        <v>female</v>
      </c>
      <c r="H601" s="1" t="str">
        <f>[1]Gesamt!H601</f>
        <v>herbivore</v>
      </c>
      <c r="I601" s="1">
        <f>[1]Gesamt!I601</f>
        <v>0</v>
      </c>
      <c r="J601" s="1">
        <f>[1]Gesamt!J601</f>
        <v>0</v>
      </c>
      <c r="K601" s="1" t="str">
        <f>VLOOKUP($F601,Mastertable_FT!$C$5:$D$34,2,FALSE)</f>
        <v>1d</v>
      </c>
      <c r="L601" s="1">
        <f>VLOOKUP($F601,Mastertable_FT!$C$5:$E$34,3,FALSE)</f>
        <v>3</v>
      </c>
      <c r="M601" s="1" t="str">
        <f>VLOOKUP($F601,Mastertable_FT!$C$5:$F$34,4,FALSE)</f>
        <v>PPI</v>
      </c>
    </row>
    <row r="602" spans="1:13" x14ac:dyDescent="0.3">
      <c r="A602" s="1">
        <f>[1]Gesamt!A602</f>
        <v>32</v>
      </c>
      <c r="B602" s="1">
        <f>[1]Gesamt!B602</f>
        <v>4</v>
      </c>
      <c r="C602" s="1">
        <f>[1]Gesamt!C602</f>
        <v>6</v>
      </c>
      <c r="D602" s="1" t="str">
        <f>[1]Gesamt!D602</f>
        <v>PA2007</v>
      </c>
      <c r="E602" s="1">
        <f>[1]Gesamt!E602</f>
        <v>16</v>
      </c>
      <c r="F602" s="1" t="str">
        <f>[1]Gesamt!F602</f>
        <v>Hoplolaimidae</v>
      </c>
      <c r="G602" s="1" t="str">
        <f>[1]Gesamt!G602</f>
        <v>juvenile</v>
      </c>
      <c r="H602" s="1" t="str">
        <f>[1]Gesamt!H602</f>
        <v>herbivore</v>
      </c>
      <c r="I602" s="1">
        <f>[1]Gesamt!I602</f>
        <v>0</v>
      </c>
      <c r="J602" s="1">
        <f>[1]Gesamt!J602</f>
        <v>0</v>
      </c>
      <c r="K602" s="1" t="str">
        <f>VLOOKUP($F602,Mastertable_FT!$C$5:$D$34,2,FALSE)</f>
        <v>1c</v>
      </c>
      <c r="L602" s="1">
        <f>VLOOKUP($F602,Mastertable_FT!$C$5:$E$34,3,FALSE)</f>
        <v>3</v>
      </c>
      <c r="M602" s="1" t="str">
        <f>VLOOKUP($F602,Mastertable_FT!$C$5:$F$34,4,FALSE)</f>
        <v>PPI</v>
      </c>
    </row>
    <row r="603" spans="1:13" x14ac:dyDescent="0.3">
      <c r="A603" s="1">
        <f>[1]Gesamt!A603</f>
        <v>33</v>
      </c>
      <c r="B603" s="1">
        <f>[1]Gesamt!B603</f>
        <v>4</v>
      </c>
      <c r="C603" s="1">
        <f>[1]Gesamt!C603</f>
        <v>6</v>
      </c>
      <c r="D603" s="1" t="str">
        <f>[1]Gesamt!D603</f>
        <v>PA2007</v>
      </c>
      <c r="E603" s="1">
        <f>[1]Gesamt!E603</f>
        <v>16</v>
      </c>
      <c r="F603" s="1" t="str">
        <f>[1]Gesamt!F603</f>
        <v>Qudsianematidae</v>
      </c>
      <c r="G603" s="1" t="str">
        <f>[1]Gesamt!G603</f>
        <v>female</v>
      </c>
      <c r="H603" s="1" t="str">
        <f>[1]Gesamt!H603</f>
        <v>omnivore</v>
      </c>
      <c r="I603" s="1">
        <f>[1]Gesamt!I603</f>
        <v>0</v>
      </c>
      <c r="J603" s="1">
        <f>[1]Gesamt!J603</f>
        <v>0</v>
      </c>
      <c r="K603" s="1">
        <f>VLOOKUP($F603,Mastertable_FT!$C$5:$D$34,2,FALSE)</f>
        <v>8</v>
      </c>
      <c r="L603" s="1">
        <f>VLOOKUP($F603,Mastertable_FT!$C$5:$E$34,3,FALSE)</f>
        <v>4</v>
      </c>
      <c r="M603" s="1" t="str">
        <f>VLOOKUP($F603,Mastertable_FT!$C$5:$F$34,4,FALSE)</f>
        <v>MI</v>
      </c>
    </row>
    <row r="604" spans="1:13" x14ac:dyDescent="0.3">
      <c r="A604" s="1">
        <f>[1]Gesamt!A604</f>
        <v>34</v>
      </c>
      <c r="B604" s="1">
        <f>[1]Gesamt!B604</f>
        <v>4</v>
      </c>
      <c r="C604" s="1">
        <f>[1]Gesamt!C604</f>
        <v>6</v>
      </c>
      <c r="D604" s="1" t="str">
        <f>[1]Gesamt!D604</f>
        <v>PA2007</v>
      </c>
      <c r="E604" s="1">
        <f>[1]Gesamt!E604</f>
        <v>16</v>
      </c>
      <c r="F604" s="1" t="str">
        <f>[1]Gesamt!F604</f>
        <v>Aporcelaimidae</v>
      </c>
      <c r="G604" s="1" t="str">
        <f>[1]Gesamt!G604</f>
        <v>juvenile</v>
      </c>
      <c r="H604" s="1" t="str">
        <f>[1]Gesamt!H604</f>
        <v>omnivore</v>
      </c>
      <c r="I604" s="1">
        <f>[1]Gesamt!I604</f>
        <v>0</v>
      </c>
      <c r="J604" s="1">
        <f>[1]Gesamt!J604</f>
        <v>0</v>
      </c>
      <c r="K604" s="1">
        <f>VLOOKUP($F604,Mastertable_FT!$C$5:$D$34,2,FALSE)</f>
        <v>8</v>
      </c>
      <c r="L604" s="1">
        <f>VLOOKUP($F604,Mastertable_FT!$C$5:$E$34,3,FALSE)</f>
        <v>5</v>
      </c>
      <c r="M604" s="1" t="str">
        <f>VLOOKUP($F604,Mastertable_FT!$C$5:$F$34,4,FALSE)</f>
        <v>MI</v>
      </c>
    </row>
    <row r="605" spans="1:13" x14ac:dyDescent="0.3">
      <c r="A605" s="1">
        <f>[1]Gesamt!A605</f>
        <v>35</v>
      </c>
      <c r="B605" s="1">
        <f>[1]Gesamt!B605</f>
        <v>4</v>
      </c>
      <c r="C605" s="1">
        <f>[1]Gesamt!C605</f>
        <v>6</v>
      </c>
      <c r="D605" s="1" t="str">
        <f>[1]Gesamt!D605</f>
        <v>PA2007</v>
      </c>
      <c r="E605" s="1">
        <f>[1]Gesamt!E605</f>
        <v>16</v>
      </c>
      <c r="F605" s="1" t="str">
        <f>[1]Gesamt!F605</f>
        <v>Hoplolaimidae</v>
      </c>
      <c r="G605" s="1" t="str">
        <f>[1]Gesamt!G605</f>
        <v>female</v>
      </c>
      <c r="H605" s="1" t="str">
        <f>[1]Gesamt!H605</f>
        <v>herbivore</v>
      </c>
      <c r="I605" s="1">
        <f>[1]Gesamt!I605</f>
        <v>0</v>
      </c>
      <c r="J605" s="1">
        <f>[1]Gesamt!J605</f>
        <v>0</v>
      </c>
      <c r="K605" s="1" t="str">
        <f>VLOOKUP($F605,Mastertable_FT!$C$5:$D$34,2,FALSE)</f>
        <v>1c</v>
      </c>
      <c r="L605" s="1">
        <f>VLOOKUP($F605,Mastertable_FT!$C$5:$E$34,3,FALSE)</f>
        <v>3</v>
      </c>
      <c r="M605" s="1" t="str">
        <f>VLOOKUP($F605,Mastertable_FT!$C$5:$F$34,4,FALSE)</f>
        <v>PPI</v>
      </c>
    </row>
    <row r="606" spans="1:13" x14ac:dyDescent="0.3">
      <c r="A606" s="1">
        <f>[1]Gesamt!A606</f>
        <v>36</v>
      </c>
      <c r="B606" s="1">
        <f>[1]Gesamt!B606</f>
        <v>4</v>
      </c>
      <c r="C606" s="1">
        <f>[1]Gesamt!C606</f>
        <v>6</v>
      </c>
      <c r="D606" s="1" t="str">
        <f>[1]Gesamt!D606</f>
        <v>PA2007</v>
      </c>
      <c r="E606" s="1">
        <f>[1]Gesamt!E606</f>
        <v>16</v>
      </c>
      <c r="F606" s="1" t="str">
        <f>[1]Gesamt!F606</f>
        <v>Hoplolaimidae</v>
      </c>
      <c r="G606" s="1" t="str">
        <f>[1]Gesamt!G606</f>
        <v>juvenile</v>
      </c>
      <c r="H606" s="1" t="str">
        <f>[1]Gesamt!H606</f>
        <v>herbivore</v>
      </c>
      <c r="I606" s="1">
        <f>[1]Gesamt!I606</f>
        <v>0</v>
      </c>
      <c r="J606" s="1">
        <f>[1]Gesamt!J606</f>
        <v>0</v>
      </c>
      <c r="K606" s="1" t="str">
        <f>VLOOKUP($F606,Mastertable_FT!$C$5:$D$34,2,FALSE)</f>
        <v>1c</v>
      </c>
      <c r="L606" s="1">
        <f>VLOOKUP($F606,Mastertable_FT!$C$5:$E$34,3,FALSE)</f>
        <v>3</v>
      </c>
      <c r="M606" s="1" t="str">
        <f>VLOOKUP($F606,Mastertable_FT!$C$5:$F$34,4,FALSE)</f>
        <v>PPI</v>
      </c>
    </row>
    <row r="607" spans="1:13" x14ac:dyDescent="0.3">
      <c r="A607" s="1">
        <f>[1]Gesamt!A607</f>
        <v>37</v>
      </c>
      <c r="B607" s="1">
        <f>[1]Gesamt!B607</f>
        <v>4</v>
      </c>
      <c r="C607" s="1">
        <f>[1]Gesamt!C607</f>
        <v>6</v>
      </c>
      <c r="D607" s="1" t="str">
        <f>[1]Gesamt!D607</f>
        <v>PA2007</v>
      </c>
      <c r="E607" s="1">
        <f>[1]Gesamt!E607</f>
        <v>16</v>
      </c>
      <c r="F607" s="1" t="str">
        <f>[1]Gesamt!F607</f>
        <v>Hoplolaimidae</v>
      </c>
      <c r="G607" s="1" t="str">
        <f>[1]Gesamt!G607</f>
        <v>juvenile</v>
      </c>
      <c r="H607" s="1" t="str">
        <f>[1]Gesamt!H607</f>
        <v>herbivore</v>
      </c>
      <c r="I607" s="1">
        <f>[1]Gesamt!I607</f>
        <v>0</v>
      </c>
      <c r="J607" s="1">
        <f>[1]Gesamt!J607</f>
        <v>0</v>
      </c>
      <c r="K607" s="1" t="str">
        <f>VLOOKUP($F607,Mastertable_FT!$C$5:$D$34,2,FALSE)</f>
        <v>1c</v>
      </c>
      <c r="L607" s="1">
        <f>VLOOKUP($F607,Mastertable_FT!$C$5:$E$34,3,FALSE)</f>
        <v>3</v>
      </c>
      <c r="M607" s="1" t="str">
        <f>VLOOKUP($F607,Mastertable_FT!$C$5:$F$34,4,FALSE)</f>
        <v>PPI</v>
      </c>
    </row>
    <row r="608" spans="1:13" x14ac:dyDescent="0.3">
      <c r="A608" s="1">
        <f>[1]Gesamt!A608</f>
        <v>38</v>
      </c>
      <c r="B608" s="1">
        <f>[1]Gesamt!B608</f>
        <v>4</v>
      </c>
      <c r="C608" s="1">
        <f>[1]Gesamt!C608</f>
        <v>6</v>
      </c>
      <c r="D608" s="1" t="str">
        <f>[1]Gesamt!D608</f>
        <v>PA2007</v>
      </c>
      <c r="E608" s="1">
        <f>[1]Gesamt!E608</f>
        <v>16</v>
      </c>
      <c r="F608" s="1" t="str">
        <f>[1]Gesamt!F608</f>
        <v>Aphelenchidae</v>
      </c>
      <c r="G608" s="1" t="str">
        <f>[1]Gesamt!G608</f>
        <v>juvenile</v>
      </c>
      <c r="H608" s="1" t="str">
        <f>[1]Gesamt!H608</f>
        <v>fungivore</v>
      </c>
      <c r="I608" s="1">
        <f>[1]Gesamt!I608</f>
        <v>0</v>
      </c>
      <c r="J608" s="1">
        <f>[1]Gesamt!J608</f>
        <v>0</v>
      </c>
      <c r="K608" s="1">
        <f>VLOOKUP($F608,Mastertable_FT!$C$5:$D$34,2,FALSE)</f>
        <v>2</v>
      </c>
      <c r="L608" s="1">
        <f>VLOOKUP($F608,Mastertable_FT!$C$5:$E$34,3,FALSE)</f>
        <v>2</v>
      </c>
      <c r="M608" s="1" t="str">
        <f>VLOOKUP($F608,Mastertable_FT!$C$5:$F$34,4,FALSE)</f>
        <v>MI</v>
      </c>
    </row>
    <row r="609" spans="1:13" x14ac:dyDescent="0.3">
      <c r="A609" s="1">
        <f>[1]Gesamt!A609</f>
        <v>39</v>
      </c>
      <c r="B609" s="1">
        <f>[1]Gesamt!B609</f>
        <v>4</v>
      </c>
      <c r="C609" s="1">
        <f>[1]Gesamt!C609</f>
        <v>6</v>
      </c>
      <c r="D609" s="1" t="str">
        <f>[1]Gesamt!D609</f>
        <v>PA2007</v>
      </c>
      <c r="E609" s="1">
        <f>[1]Gesamt!E609</f>
        <v>16</v>
      </c>
      <c r="F609" s="1" t="str">
        <f>[1]Gesamt!F609</f>
        <v>Cephalobidae</v>
      </c>
      <c r="G609" s="1" t="str">
        <f>[1]Gesamt!G609</f>
        <v>juvenile</v>
      </c>
      <c r="H609" s="1" t="str">
        <f>[1]Gesamt!H609</f>
        <v>bacterivore</v>
      </c>
      <c r="I609" s="1">
        <f>[1]Gesamt!I609</f>
        <v>0</v>
      </c>
      <c r="J609" s="1">
        <f>[1]Gesamt!J609</f>
        <v>0</v>
      </c>
      <c r="K609" s="1">
        <f>VLOOKUP($F609,Mastertable_FT!$C$5:$D$34,2,FALSE)</f>
        <v>3</v>
      </c>
      <c r="L609" s="1">
        <f>VLOOKUP($F609,Mastertable_FT!$C$5:$E$34,3,FALSE)</f>
        <v>2</v>
      </c>
      <c r="M609" s="1" t="str">
        <f>VLOOKUP($F609,Mastertable_FT!$C$5:$F$34,4,FALSE)</f>
        <v>MI</v>
      </c>
    </row>
    <row r="610" spans="1:13" x14ac:dyDescent="0.3">
      <c r="A610" s="1">
        <f>[1]Gesamt!A610</f>
        <v>40</v>
      </c>
      <c r="B610" s="1">
        <f>[1]Gesamt!B610</f>
        <v>4</v>
      </c>
      <c r="C610" s="1">
        <f>[1]Gesamt!C610</f>
        <v>6</v>
      </c>
      <c r="D610" s="1" t="str">
        <f>[1]Gesamt!D610</f>
        <v>PA2007</v>
      </c>
      <c r="E610" s="1">
        <f>[1]Gesamt!E610</f>
        <v>16</v>
      </c>
      <c r="F610" s="1" t="str">
        <f>[1]Gesamt!F610</f>
        <v>Hoplolaimidae</v>
      </c>
      <c r="G610" s="1" t="str">
        <f>[1]Gesamt!G610</f>
        <v>female</v>
      </c>
      <c r="H610" s="1" t="str">
        <f>[1]Gesamt!H610</f>
        <v>herbivore</v>
      </c>
      <c r="I610" s="1">
        <f>[1]Gesamt!I610</f>
        <v>0</v>
      </c>
      <c r="J610" s="1">
        <f>[1]Gesamt!J610</f>
        <v>0</v>
      </c>
      <c r="K610" s="1" t="str">
        <f>VLOOKUP($F610,Mastertable_FT!$C$5:$D$34,2,FALSE)</f>
        <v>1c</v>
      </c>
      <c r="L610" s="1">
        <f>VLOOKUP($F610,Mastertable_FT!$C$5:$E$34,3,FALSE)</f>
        <v>3</v>
      </c>
      <c r="M610" s="1" t="str">
        <f>VLOOKUP($F610,Mastertable_FT!$C$5:$F$34,4,FALSE)</f>
        <v>PPI</v>
      </c>
    </row>
    <row r="611" spans="1:13" x14ac:dyDescent="0.3">
      <c r="A611" s="1">
        <f>[1]Gesamt!A611</f>
        <v>41</v>
      </c>
      <c r="B611" s="1">
        <f>[1]Gesamt!B611</f>
        <v>4</v>
      </c>
      <c r="C611" s="1">
        <f>[1]Gesamt!C611</f>
        <v>6</v>
      </c>
      <c r="D611" s="1" t="str">
        <f>[1]Gesamt!D611</f>
        <v>PA2007</v>
      </c>
      <c r="E611" s="1">
        <f>[1]Gesamt!E611</f>
        <v>16</v>
      </c>
      <c r="F611" s="1" t="str">
        <f>[1]Gesamt!F611</f>
        <v>Hoplolaimidae</v>
      </c>
      <c r="G611" s="1" t="str">
        <f>[1]Gesamt!G611</f>
        <v>female</v>
      </c>
      <c r="H611" s="1" t="str">
        <f>[1]Gesamt!H611</f>
        <v>herbivore</v>
      </c>
      <c r="I611" s="1">
        <f>[1]Gesamt!I611</f>
        <v>0</v>
      </c>
      <c r="J611" s="1">
        <f>[1]Gesamt!J611</f>
        <v>0</v>
      </c>
      <c r="K611" s="1" t="str">
        <f>VLOOKUP($F611,Mastertable_FT!$C$5:$D$34,2,FALSE)</f>
        <v>1c</v>
      </c>
      <c r="L611" s="1">
        <f>VLOOKUP($F611,Mastertable_FT!$C$5:$E$34,3,FALSE)</f>
        <v>3</v>
      </c>
      <c r="M611" s="1" t="str">
        <f>VLOOKUP($F611,Mastertable_FT!$C$5:$F$34,4,FALSE)</f>
        <v>PPI</v>
      </c>
    </row>
    <row r="612" spans="1:13" x14ac:dyDescent="0.3">
      <c r="A612" s="1">
        <f>[1]Gesamt!A612</f>
        <v>42</v>
      </c>
      <c r="B612" s="1">
        <f>[1]Gesamt!B612</f>
        <v>4</v>
      </c>
      <c r="C612" s="1">
        <f>[1]Gesamt!C612</f>
        <v>6</v>
      </c>
      <c r="D612" s="1" t="str">
        <f>[1]Gesamt!D612</f>
        <v>PA2007</v>
      </c>
      <c r="E612" s="1">
        <f>[1]Gesamt!E612</f>
        <v>16</v>
      </c>
      <c r="F612" s="1" t="str">
        <f>[1]Gesamt!F612</f>
        <v>Panagrolaimidae</v>
      </c>
      <c r="G612" s="1" t="str">
        <f>[1]Gesamt!G612</f>
        <v>female</v>
      </c>
      <c r="H612" s="1" t="str">
        <f>[1]Gesamt!H612</f>
        <v>bacterivore</v>
      </c>
      <c r="I612" s="1">
        <f>[1]Gesamt!I612</f>
        <v>0</v>
      </c>
      <c r="J612" s="1">
        <f>[1]Gesamt!J612</f>
        <v>0</v>
      </c>
      <c r="K612" s="1">
        <f>VLOOKUP($F612,Mastertable_FT!$C$5:$D$34,2,FALSE)</f>
        <v>3</v>
      </c>
      <c r="L612" s="1">
        <f>VLOOKUP($F612,Mastertable_FT!$C$5:$E$34,3,FALSE)</f>
        <v>1</v>
      </c>
      <c r="M612" s="1" t="str">
        <f>VLOOKUP($F612,Mastertable_FT!$C$5:$F$34,4,FALSE)</f>
        <v>MI</v>
      </c>
    </row>
    <row r="613" spans="1:13" x14ac:dyDescent="0.3">
      <c r="A613" s="1">
        <f>[1]Gesamt!A613</f>
        <v>43</v>
      </c>
      <c r="B613" s="1">
        <f>[1]Gesamt!B613</f>
        <v>4</v>
      </c>
      <c r="C613" s="1">
        <f>[1]Gesamt!C613</f>
        <v>6</v>
      </c>
      <c r="D613" s="1" t="str">
        <f>[1]Gesamt!D613</f>
        <v>PA2007</v>
      </c>
      <c r="E613" s="1">
        <f>[1]Gesamt!E613</f>
        <v>16</v>
      </c>
      <c r="F613" s="1" t="str">
        <f>[1]Gesamt!F613</f>
        <v>Hoplolaimidae</v>
      </c>
      <c r="G613" s="1" t="str">
        <f>[1]Gesamt!G613</f>
        <v>female</v>
      </c>
      <c r="H613" s="1" t="str">
        <f>[1]Gesamt!H613</f>
        <v>herbivore</v>
      </c>
      <c r="I613" s="1">
        <f>[1]Gesamt!I613</f>
        <v>0</v>
      </c>
      <c r="J613" s="1">
        <f>[1]Gesamt!J613</f>
        <v>0</v>
      </c>
      <c r="K613" s="1" t="str">
        <f>VLOOKUP($F613,Mastertable_FT!$C$5:$D$34,2,FALSE)</f>
        <v>1c</v>
      </c>
      <c r="L613" s="1">
        <f>VLOOKUP($F613,Mastertable_FT!$C$5:$E$34,3,FALSE)</f>
        <v>3</v>
      </c>
      <c r="M613" s="1" t="str">
        <f>VLOOKUP($F613,Mastertable_FT!$C$5:$F$34,4,FALSE)</f>
        <v>PPI</v>
      </c>
    </row>
    <row r="614" spans="1:13" x14ac:dyDescent="0.3">
      <c r="A614" s="1">
        <f>[1]Gesamt!A614</f>
        <v>44</v>
      </c>
      <c r="B614" s="1">
        <f>[1]Gesamt!B614</f>
        <v>4</v>
      </c>
      <c r="C614" s="1">
        <f>[1]Gesamt!C614</f>
        <v>6</v>
      </c>
      <c r="D614" s="1" t="str">
        <f>[1]Gesamt!D614</f>
        <v>PA2007</v>
      </c>
      <c r="E614" s="1">
        <f>[1]Gesamt!E614</f>
        <v>16</v>
      </c>
      <c r="F614" s="1" t="str">
        <f>[1]Gesamt!F614</f>
        <v>Hoplolaimidae</v>
      </c>
      <c r="G614" s="1" t="str">
        <f>[1]Gesamt!G614</f>
        <v>juvenile</v>
      </c>
      <c r="H614" s="1" t="str">
        <f>[1]Gesamt!H614</f>
        <v>herbivore</v>
      </c>
      <c r="I614" s="1">
        <f>[1]Gesamt!I614</f>
        <v>0</v>
      </c>
      <c r="J614" s="1">
        <f>[1]Gesamt!J614</f>
        <v>0</v>
      </c>
      <c r="K614" s="1" t="str">
        <f>VLOOKUP($F614,Mastertable_FT!$C$5:$D$34,2,FALSE)</f>
        <v>1c</v>
      </c>
      <c r="L614" s="1">
        <f>VLOOKUP($F614,Mastertable_FT!$C$5:$E$34,3,FALSE)</f>
        <v>3</v>
      </c>
      <c r="M614" s="1" t="str">
        <f>VLOOKUP($F614,Mastertable_FT!$C$5:$F$34,4,FALSE)</f>
        <v>PPI</v>
      </c>
    </row>
    <row r="615" spans="1:13" x14ac:dyDescent="0.3">
      <c r="A615" s="1">
        <f>[1]Gesamt!A615</f>
        <v>45</v>
      </c>
      <c r="B615" s="1">
        <f>[1]Gesamt!B615</f>
        <v>4</v>
      </c>
      <c r="C615" s="1">
        <f>[1]Gesamt!C615</f>
        <v>6</v>
      </c>
      <c r="D615" s="1" t="str">
        <f>[1]Gesamt!D615</f>
        <v>PA2007</v>
      </c>
      <c r="E615" s="1">
        <f>[1]Gesamt!E615</f>
        <v>16</v>
      </c>
      <c r="F615" s="1" t="str">
        <f>[1]Gesamt!F615</f>
        <v>Cephalobidae</v>
      </c>
      <c r="G615" s="1" t="str">
        <f>[1]Gesamt!G615</f>
        <v>juvenile</v>
      </c>
      <c r="H615" s="1" t="str">
        <f>[1]Gesamt!H615</f>
        <v>bacterivore</v>
      </c>
      <c r="I615" s="1">
        <f>[1]Gesamt!I615</f>
        <v>0</v>
      </c>
      <c r="J615" s="1">
        <f>[1]Gesamt!J615</f>
        <v>0</v>
      </c>
      <c r="K615" s="1">
        <f>VLOOKUP($F615,Mastertable_FT!$C$5:$D$34,2,FALSE)</f>
        <v>3</v>
      </c>
      <c r="L615" s="1">
        <f>VLOOKUP($F615,Mastertable_FT!$C$5:$E$34,3,FALSE)</f>
        <v>2</v>
      </c>
      <c r="M615" s="1" t="str">
        <f>VLOOKUP($F615,Mastertable_FT!$C$5:$F$34,4,FALSE)</f>
        <v>MI</v>
      </c>
    </row>
    <row r="616" spans="1:13" x14ac:dyDescent="0.3">
      <c r="A616" s="1">
        <f>[1]Gesamt!A616</f>
        <v>46</v>
      </c>
      <c r="B616" s="1">
        <f>[1]Gesamt!B616</f>
        <v>4</v>
      </c>
      <c r="C616" s="1">
        <f>[1]Gesamt!C616</f>
        <v>6</v>
      </c>
      <c r="D616" s="1" t="str">
        <f>[1]Gesamt!D616</f>
        <v>PA2007</v>
      </c>
      <c r="E616" s="1">
        <f>[1]Gesamt!E616</f>
        <v>16</v>
      </c>
      <c r="F616" s="1" t="str">
        <f>[1]Gesamt!F616</f>
        <v>Hoplolaimidae</v>
      </c>
      <c r="G616" s="1" t="str">
        <f>[1]Gesamt!G616</f>
        <v>female</v>
      </c>
      <c r="H616" s="1" t="str">
        <f>[1]Gesamt!H616</f>
        <v>herbivore</v>
      </c>
      <c r="I616" s="1">
        <f>[1]Gesamt!I616</f>
        <v>0</v>
      </c>
      <c r="J616" s="1">
        <f>[1]Gesamt!J616</f>
        <v>0</v>
      </c>
      <c r="K616" s="1" t="str">
        <f>VLOOKUP($F616,Mastertable_FT!$C$5:$D$34,2,FALSE)</f>
        <v>1c</v>
      </c>
      <c r="L616" s="1">
        <f>VLOOKUP($F616,Mastertable_FT!$C$5:$E$34,3,FALSE)</f>
        <v>3</v>
      </c>
      <c r="M616" s="1" t="str">
        <f>VLOOKUP($F616,Mastertable_FT!$C$5:$F$34,4,FALSE)</f>
        <v>PPI</v>
      </c>
    </row>
    <row r="617" spans="1:13" x14ac:dyDescent="0.3">
      <c r="A617" s="1">
        <f>[1]Gesamt!A617</f>
        <v>47</v>
      </c>
      <c r="B617" s="1">
        <f>[1]Gesamt!B617</f>
        <v>4</v>
      </c>
      <c r="C617" s="1">
        <f>[1]Gesamt!C617</f>
        <v>6</v>
      </c>
      <c r="D617" s="1" t="str">
        <f>[1]Gesamt!D617</f>
        <v>PA2007</v>
      </c>
      <c r="E617" s="1">
        <f>[1]Gesamt!E617</f>
        <v>16</v>
      </c>
      <c r="F617" s="1" t="str">
        <f>[1]Gesamt!F617</f>
        <v>Cephalobidae</v>
      </c>
      <c r="G617" s="1" t="str">
        <f>[1]Gesamt!G617</f>
        <v>female</v>
      </c>
      <c r="H617" s="1" t="str">
        <f>[1]Gesamt!H617</f>
        <v>bacterivore</v>
      </c>
      <c r="I617" s="1">
        <f>[1]Gesamt!I617</f>
        <v>0</v>
      </c>
      <c r="J617" s="1">
        <f>[1]Gesamt!J617</f>
        <v>0</v>
      </c>
      <c r="K617" s="1">
        <f>VLOOKUP($F617,Mastertable_FT!$C$5:$D$34,2,FALSE)</f>
        <v>3</v>
      </c>
      <c r="L617" s="1">
        <f>VLOOKUP($F617,Mastertable_FT!$C$5:$E$34,3,FALSE)</f>
        <v>2</v>
      </c>
      <c r="M617" s="1" t="str">
        <f>VLOOKUP($F617,Mastertable_FT!$C$5:$F$34,4,FALSE)</f>
        <v>MI</v>
      </c>
    </row>
    <row r="618" spans="1:13" x14ac:dyDescent="0.3">
      <c r="A618" s="1">
        <f>[1]Gesamt!A618</f>
        <v>48</v>
      </c>
      <c r="B618" s="1">
        <f>[1]Gesamt!B618</f>
        <v>4</v>
      </c>
      <c r="C618" s="1">
        <f>[1]Gesamt!C618</f>
        <v>6</v>
      </c>
      <c r="D618" s="1" t="str">
        <f>[1]Gesamt!D618</f>
        <v>PA2007</v>
      </c>
      <c r="E618" s="1">
        <f>[1]Gesamt!E618</f>
        <v>16</v>
      </c>
      <c r="F618" s="1" t="str">
        <f>[1]Gesamt!F618</f>
        <v>Cephalobidae</v>
      </c>
      <c r="G618" s="1" t="str">
        <f>[1]Gesamt!G618</f>
        <v>female</v>
      </c>
      <c r="H618" s="1" t="str">
        <f>[1]Gesamt!H618</f>
        <v>bacterivore</v>
      </c>
      <c r="I618" s="1">
        <f>[1]Gesamt!I618</f>
        <v>0</v>
      </c>
      <c r="J618" s="1">
        <f>[1]Gesamt!J618</f>
        <v>0</v>
      </c>
      <c r="K618" s="1">
        <f>VLOOKUP($F618,Mastertable_FT!$C$5:$D$34,2,FALSE)</f>
        <v>3</v>
      </c>
      <c r="L618" s="1">
        <f>VLOOKUP($F618,Mastertable_FT!$C$5:$E$34,3,FALSE)</f>
        <v>2</v>
      </c>
      <c r="M618" s="1" t="str">
        <f>VLOOKUP($F618,Mastertable_FT!$C$5:$F$34,4,FALSE)</f>
        <v>MI</v>
      </c>
    </row>
    <row r="619" spans="1:13" x14ac:dyDescent="0.3">
      <c r="A619" s="1">
        <f>[1]Gesamt!A619</f>
        <v>49</v>
      </c>
      <c r="B619" s="1">
        <f>[1]Gesamt!B619</f>
        <v>4</v>
      </c>
      <c r="C619" s="1">
        <f>[1]Gesamt!C619</f>
        <v>6</v>
      </c>
      <c r="D619" s="1" t="str">
        <f>[1]Gesamt!D619</f>
        <v>PA2007</v>
      </c>
      <c r="E619" s="1">
        <f>[1]Gesamt!E619</f>
        <v>16</v>
      </c>
      <c r="F619" s="1" t="str">
        <f>[1]Gesamt!F619</f>
        <v>Hoplolaimidae</v>
      </c>
      <c r="G619" s="1" t="str">
        <f>[1]Gesamt!G619</f>
        <v>female</v>
      </c>
      <c r="H619" s="1" t="str">
        <f>[1]Gesamt!H619</f>
        <v>herbivore</v>
      </c>
      <c r="I619" s="1">
        <f>[1]Gesamt!I619</f>
        <v>0</v>
      </c>
      <c r="J619" s="1">
        <f>[1]Gesamt!J619</f>
        <v>0</v>
      </c>
      <c r="K619" s="1" t="str">
        <f>VLOOKUP($F619,Mastertable_FT!$C$5:$D$34,2,FALSE)</f>
        <v>1c</v>
      </c>
      <c r="L619" s="1">
        <f>VLOOKUP($F619,Mastertable_FT!$C$5:$E$34,3,FALSE)</f>
        <v>3</v>
      </c>
      <c r="M619" s="1" t="str">
        <f>VLOOKUP($F619,Mastertable_FT!$C$5:$F$34,4,FALSE)</f>
        <v>PPI</v>
      </c>
    </row>
    <row r="620" spans="1:13" x14ac:dyDescent="0.3">
      <c r="A620" s="1">
        <f>[1]Gesamt!A620</f>
        <v>50</v>
      </c>
      <c r="B620" s="1">
        <f>[1]Gesamt!B620</f>
        <v>4</v>
      </c>
      <c r="C620" s="1">
        <f>[1]Gesamt!C620</f>
        <v>6</v>
      </c>
      <c r="D620" s="1" t="str">
        <f>[1]Gesamt!D620</f>
        <v>PA2007</v>
      </c>
      <c r="E620" s="1">
        <f>[1]Gesamt!E620</f>
        <v>16</v>
      </c>
      <c r="F620" s="1" t="str">
        <f>[1]Gesamt!F620</f>
        <v>Dolichodoridae</v>
      </c>
      <c r="G620" s="1" t="str">
        <f>[1]Gesamt!G620</f>
        <v>male</v>
      </c>
      <c r="H620" s="1" t="str">
        <f>[1]Gesamt!H620</f>
        <v>herbivore</v>
      </c>
      <c r="I620" s="1">
        <f>[1]Gesamt!I620</f>
        <v>0</v>
      </c>
      <c r="J620" s="1">
        <f>[1]Gesamt!J620</f>
        <v>0</v>
      </c>
      <c r="K620" s="1" t="str">
        <f>VLOOKUP($F620,Mastertable_FT!$C$5:$D$34,2,FALSE)</f>
        <v>1d</v>
      </c>
      <c r="L620" s="1">
        <f>VLOOKUP($F620,Mastertable_FT!$C$5:$E$34,3,FALSE)</f>
        <v>3</v>
      </c>
      <c r="M620" s="1" t="str">
        <f>VLOOKUP($F620,Mastertable_FT!$C$5:$F$34,4,FALSE)</f>
        <v>PPI</v>
      </c>
    </row>
    <row r="621" spans="1:13" x14ac:dyDescent="0.3">
      <c r="A621" s="1">
        <f>[1]Gesamt!A621</f>
        <v>51</v>
      </c>
      <c r="B621" s="1">
        <f>[1]Gesamt!B621</f>
        <v>4</v>
      </c>
      <c r="C621" s="1">
        <f>[1]Gesamt!C621</f>
        <v>6</v>
      </c>
      <c r="D621" s="1" t="str">
        <f>[1]Gesamt!D621</f>
        <v>PA2007</v>
      </c>
      <c r="E621" s="1">
        <f>[1]Gesamt!E621</f>
        <v>16</v>
      </c>
      <c r="F621" s="1" t="str">
        <f>[1]Gesamt!F621</f>
        <v>Hoplolaimidae</v>
      </c>
      <c r="G621" s="1" t="str">
        <f>[1]Gesamt!G621</f>
        <v>female</v>
      </c>
      <c r="H621" s="1" t="str">
        <f>[1]Gesamt!H621</f>
        <v>herbivore</v>
      </c>
      <c r="I621" s="1">
        <f>[1]Gesamt!I621</f>
        <v>0</v>
      </c>
      <c r="J621" s="1">
        <f>[1]Gesamt!J621</f>
        <v>0</v>
      </c>
      <c r="K621" s="1" t="str">
        <f>VLOOKUP($F621,Mastertable_FT!$C$5:$D$34,2,FALSE)</f>
        <v>1c</v>
      </c>
      <c r="L621" s="1">
        <f>VLOOKUP($F621,Mastertable_FT!$C$5:$E$34,3,FALSE)</f>
        <v>3</v>
      </c>
      <c r="M621" s="1" t="str">
        <f>VLOOKUP($F621,Mastertable_FT!$C$5:$F$34,4,FALSE)</f>
        <v>PPI</v>
      </c>
    </row>
    <row r="622" spans="1:13" x14ac:dyDescent="0.3">
      <c r="A622" s="1">
        <f>[1]Gesamt!A622</f>
        <v>52</v>
      </c>
      <c r="B622" s="1">
        <f>[1]Gesamt!B622</f>
        <v>4</v>
      </c>
      <c r="C622" s="1">
        <f>[1]Gesamt!C622</f>
        <v>6</v>
      </c>
      <c r="D622" s="1" t="str">
        <f>[1]Gesamt!D622</f>
        <v>PA2007</v>
      </c>
      <c r="E622" s="1">
        <f>[1]Gesamt!E622</f>
        <v>16</v>
      </c>
      <c r="F622" s="1" t="str">
        <f>[1]Gesamt!F622</f>
        <v>Aphelenchoididae</v>
      </c>
      <c r="G622" s="1" t="str">
        <f>[1]Gesamt!G622</f>
        <v>female</v>
      </c>
      <c r="H622" s="1" t="str">
        <f>[1]Gesamt!H622</f>
        <v>fungivore</v>
      </c>
      <c r="I622" s="1">
        <f>[1]Gesamt!I622</f>
        <v>0</v>
      </c>
      <c r="J622" s="1">
        <f>[1]Gesamt!J622</f>
        <v>0</v>
      </c>
      <c r="K622" s="1">
        <f>VLOOKUP($F622,Mastertable_FT!$C$5:$D$34,2,FALSE)</f>
        <v>2</v>
      </c>
      <c r="L622" s="1">
        <f>VLOOKUP($F622,Mastertable_FT!$C$5:$E$34,3,FALSE)</f>
        <v>2</v>
      </c>
      <c r="M622" s="1" t="str">
        <f>VLOOKUP($F622,Mastertable_FT!$C$5:$F$34,4,FALSE)</f>
        <v>MI</v>
      </c>
    </row>
    <row r="623" spans="1:13" x14ac:dyDescent="0.3">
      <c r="A623" s="1">
        <f>[1]Gesamt!A623</f>
        <v>53</v>
      </c>
      <c r="B623" s="1">
        <f>[1]Gesamt!B623</f>
        <v>4</v>
      </c>
      <c r="C623" s="1">
        <f>[1]Gesamt!C623</f>
        <v>6</v>
      </c>
      <c r="D623" s="1" t="str">
        <f>[1]Gesamt!D623</f>
        <v>PA2007</v>
      </c>
      <c r="E623" s="1">
        <f>[1]Gesamt!E623</f>
        <v>16</v>
      </c>
      <c r="F623" s="1" t="str">
        <f>[1]Gesamt!F623</f>
        <v>Cephalobidae</v>
      </c>
      <c r="G623" s="1" t="str">
        <f>[1]Gesamt!G623</f>
        <v>female</v>
      </c>
      <c r="H623" s="1" t="str">
        <f>[1]Gesamt!H623</f>
        <v>bacterivore</v>
      </c>
      <c r="I623" s="1">
        <f>[1]Gesamt!I623</f>
        <v>0</v>
      </c>
      <c r="J623" s="1">
        <f>[1]Gesamt!J623</f>
        <v>0</v>
      </c>
      <c r="K623" s="1">
        <f>VLOOKUP($F623,Mastertable_FT!$C$5:$D$34,2,FALSE)</f>
        <v>3</v>
      </c>
      <c r="L623" s="1">
        <f>VLOOKUP($F623,Mastertable_FT!$C$5:$E$34,3,FALSE)</f>
        <v>2</v>
      </c>
      <c r="M623" s="1" t="str">
        <f>VLOOKUP($F623,Mastertable_FT!$C$5:$F$34,4,FALSE)</f>
        <v>MI</v>
      </c>
    </row>
    <row r="624" spans="1:13" x14ac:dyDescent="0.3">
      <c r="A624" s="1">
        <f>[1]Gesamt!A624</f>
        <v>54</v>
      </c>
      <c r="B624" s="1">
        <f>[1]Gesamt!B624</f>
        <v>4</v>
      </c>
      <c r="C624" s="1">
        <f>[1]Gesamt!C624</f>
        <v>6</v>
      </c>
      <c r="D624" s="1" t="str">
        <f>[1]Gesamt!D624</f>
        <v>PA2007</v>
      </c>
      <c r="E624" s="1">
        <f>[1]Gesamt!E624</f>
        <v>16</v>
      </c>
      <c r="F624" s="1" t="str">
        <f>[1]Gesamt!F624</f>
        <v>Dolichodoridae</v>
      </c>
      <c r="G624" s="1" t="str">
        <f>[1]Gesamt!G624</f>
        <v>female</v>
      </c>
      <c r="H624" s="1" t="str">
        <f>[1]Gesamt!H624</f>
        <v>herbivore</v>
      </c>
      <c r="I624" s="1">
        <f>[1]Gesamt!I624</f>
        <v>0</v>
      </c>
      <c r="J624" s="1">
        <f>[1]Gesamt!J624</f>
        <v>0</v>
      </c>
      <c r="K624" s="1" t="str">
        <f>VLOOKUP($F624,Mastertable_FT!$C$5:$D$34,2,FALSE)</f>
        <v>1d</v>
      </c>
      <c r="L624" s="1">
        <f>VLOOKUP($F624,Mastertable_FT!$C$5:$E$34,3,FALSE)</f>
        <v>3</v>
      </c>
      <c r="M624" s="1" t="str">
        <f>VLOOKUP($F624,Mastertable_FT!$C$5:$F$34,4,FALSE)</f>
        <v>PPI</v>
      </c>
    </row>
    <row r="625" spans="1:13" x14ac:dyDescent="0.3">
      <c r="A625" s="1">
        <f>[1]Gesamt!A625</f>
        <v>55</v>
      </c>
      <c r="B625" s="1">
        <f>[1]Gesamt!B625</f>
        <v>4</v>
      </c>
      <c r="C625" s="1">
        <f>[1]Gesamt!C625</f>
        <v>6</v>
      </c>
      <c r="D625" s="1" t="str">
        <f>[1]Gesamt!D625</f>
        <v>PA2007</v>
      </c>
      <c r="E625" s="1">
        <f>[1]Gesamt!E625</f>
        <v>16</v>
      </c>
      <c r="F625" s="1" t="str">
        <f>[1]Gesamt!F625</f>
        <v>Aphelenchoididae</v>
      </c>
      <c r="G625" s="1" t="str">
        <f>[1]Gesamt!G625</f>
        <v>female</v>
      </c>
      <c r="H625" s="1" t="str">
        <f>[1]Gesamt!H625</f>
        <v>fungivore</v>
      </c>
      <c r="I625" s="1">
        <f>[1]Gesamt!I625</f>
        <v>0</v>
      </c>
      <c r="J625" s="1">
        <f>[1]Gesamt!J625</f>
        <v>0</v>
      </c>
      <c r="K625" s="1">
        <f>VLOOKUP($F625,Mastertable_FT!$C$5:$D$34,2,FALSE)</f>
        <v>2</v>
      </c>
      <c r="L625" s="1">
        <f>VLOOKUP($F625,Mastertable_FT!$C$5:$E$34,3,FALSE)</f>
        <v>2</v>
      </c>
      <c r="M625" s="1" t="str">
        <f>VLOOKUP($F625,Mastertable_FT!$C$5:$F$34,4,FALSE)</f>
        <v>MI</v>
      </c>
    </row>
    <row r="626" spans="1:13" x14ac:dyDescent="0.3">
      <c r="A626" s="1">
        <f>[1]Gesamt!A626</f>
        <v>56</v>
      </c>
      <c r="B626" s="1">
        <f>[1]Gesamt!B626</f>
        <v>4</v>
      </c>
      <c r="C626" s="1">
        <f>[1]Gesamt!C626</f>
        <v>6</v>
      </c>
      <c r="D626" s="1" t="str">
        <f>[1]Gesamt!D626</f>
        <v>PA2007</v>
      </c>
      <c r="E626" s="1">
        <f>[1]Gesamt!E626</f>
        <v>16</v>
      </c>
      <c r="F626" s="1" t="str">
        <f>[1]Gesamt!F626</f>
        <v>Hoplolaimidae</v>
      </c>
      <c r="G626" s="1" t="str">
        <f>[1]Gesamt!G626</f>
        <v>female</v>
      </c>
      <c r="H626" s="1" t="str">
        <f>[1]Gesamt!H626</f>
        <v>herbivore</v>
      </c>
      <c r="I626" s="1">
        <f>[1]Gesamt!I626</f>
        <v>0</v>
      </c>
      <c r="J626" s="1">
        <f>[1]Gesamt!J626</f>
        <v>0</v>
      </c>
      <c r="K626" s="1" t="str">
        <f>VLOOKUP($F626,Mastertable_FT!$C$5:$D$34,2,FALSE)</f>
        <v>1c</v>
      </c>
      <c r="L626" s="1">
        <f>VLOOKUP($F626,Mastertable_FT!$C$5:$E$34,3,FALSE)</f>
        <v>3</v>
      </c>
      <c r="M626" s="1" t="str">
        <f>VLOOKUP($F626,Mastertable_FT!$C$5:$F$34,4,FALSE)</f>
        <v>PPI</v>
      </c>
    </row>
    <row r="627" spans="1:13" x14ac:dyDescent="0.3">
      <c r="A627" s="1">
        <f>[1]Gesamt!A627</f>
        <v>57</v>
      </c>
      <c r="B627" s="1">
        <f>[1]Gesamt!B627</f>
        <v>4</v>
      </c>
      <c r="C627" s="1">
        <f>[1]Gesamt!C627</f>
        <v>6</v>
      </c>
      <c r="D627" s="1" t="str">
        <f>[1]Gesamt!D627</f>
        <v>PA2007</v>
      </c>
      <c r="E627" s="1">
        <f>[1]Gesamt!E627</f>
        <v>16</v>
      </c>
      <c r="F627" s="1" t="str">
        <f>[1]Gesamt!F627</f>
        <v>Hoplolaimidae</v>
      </c>
      <c r="G627" s="1" t="str">
        <f>[1]Gesamt!G627</f>
        <v>female</v>
      </c>
      <c r="H627" s="1" t="str">
        <f>[1]Gesamt!H627</f>
        <v>herbivore</v>
      </c>
      <c r="I627" s="1">
        <f>[1]Gesamt!I627</f>
        <v>0</v>
      </c>
      <c r="J627" s="1">
        <f>[1]Gesamt!J627</f>
        <v>0</v>
      </c>
      <c r="K627" s="1" t="str">
        <f>VLOOKUP($F627,Mastertable_FT!$C$5:$D$34,2,FALSE)</f>
        <v>1c</v>
      </c>
      <c r="L627" s="1">
        <f>VLOOKUP($F627,Mastertable_FT!$C$5:$E$34,3,FALSE)</f>
        <v>3</v>
      </c>
      <c r="M627" s="1" t="str">
        <f>VLOOKUP($F627,Mastertable_FT!$C$5:$F$34,4,FALSE)</f>
        <v>PPI</v>
      </c>
    </row>
    <row r="628" spans="1:13" x14ac:dyDescent="0.3">
      <c r="A628" s="1">
        <f>[1]Gesamt!A628</f>
        <v>58</v>
      </c>
      <c r="B628" s="1">
        <f>[1]Gesamt!B628</f>
        <v>4</v>
      </c>
      <c r="C628" s="1">
        <f>[1]Gesamt!C628</f>
        <v>6</v>
      </c>
      <c r="D628" s="1" t="str">
        <f>[1]Gesamt!D628</f>
        <v>PA2007</v>
      </c>
      <c r="E628" s="1">
        <f>[1]Gesamt!E628</f>
        <v>16</v>
      </c>
      <c r="F628" s="1" t="str">
        <f>[1]Gesamt!F628</f>
        <v>Hoplolaimidae</v>
      </c>
      <c r="G628" s="1" t="str">
        <f>[1]Gesamt!G628</f>
        <v>female</v>
      </c>
      <c r="H628" s="1" t="str">
        <f>[1]Gesamt!H628</f>
        <v>herbivore</v>
      </c>
      <c r="I628" s="1">
        <f>[1]Gesamt!I628</f>
        <v>0</v>
      </c>
      <c r="J628" s="1">
        <f>[1]Gesamt!J628</f>
        <v>0</v>
      </c>
      <c r="K628" s="1" t="str">
        <f>VLOOKUP($F628,Mastertable_FT!$C$5:$D$34,2,FALSE)</f>
        <v>1c</v>
      </c>
      <c r="L628" s="1">
        <f>VLOOKUP($F628,Mastertable_FT!$C$5:$E$34,3,FALSE)</f>
        <v>3</v>
      </c>
      <c r="M628" s="1" t="str">
        <f>VLOOKUP($F628,Mastertable_FT!$C$5:$F$34,4,FALSE)</f>
        <v>PPI</v>
      </c>
    </row>
    <row r="629" spans="1:13" x14ac:dyDescent="0.3">
      <c r="A629" s="1">
        <f>[1]Gesamt!A629</f>
        <v>59</v>
      </c>
      <c r="B629" s="1">
        <f>[1]Gesamt!B629</f>
        <v>4</v>
      </c>
      <c r="C629" s="1">
        <f>[1]Gesamt!C629</f>
        <v>6</v>
      </c>
      <c r="D629" s="1" t="str">
        <f>[1]Gesamt!D629</f>
        <v>PA2007</v>
      </c>
      <c r="E629" s="1">
        <f>[1]Gesamt!E629</f>
        <v>16</v>
      </c>
      <c r="F629" s="1" t="str">
        <f>[1]Gesamt!F629</f>
        <v>Hoplolaimidae</v>
      </c>
      <c r="G629" s="1" t="str">
        <f>[1]Gesamt!G629</f>
        <v>female</v>
      </c>
      <c r="H629" s="1" t="str">
        <f>[1]Gesamt!H629</f>
        <v>herbivore</v>
      </c>
      <c r="I629" s="1">
        <f>[1]Gesamt!I629</f>
        <v>0</v>
      </c>
      <c r="J629" s="1">
        <f>[1]Gesamt!J629</f>
        <v>0</v>
      </c>
      <c r="K629" s="1" t="str">
        <f>VLOOKUP($F629,Mastertable_FT!$C$5:$D$34,2,FALSE)</f>
        <v>1c</v>
      </c>
      <c r="L629" s="1">
        <f>VLOOKUP($F629,Mastertable_FT!$C$5:$E$34,3,FALSE)</f>
        <v>3</v>
      </c>
      <c r="M629" s="1" t="str">
        <f>VLOOKUP($F629,Mastertable_FT!$C$5:$F$34,4,FALSE)</f>
        <v>PPI</v>
      </c>
    </row>
    <row r="630" spans="1:13" x14ac:dyDescent="0.3">
      <c r="A630" s="1">
        <f>[1]Gesamt!A630</f>
        <v>60</v>
      </c>
      <c r="B630" s="1">
        <f>[1]Gesamt!B630</f>
        <v>4</v>
      </c>
      <c r="C630" s="1">
        <f>[1]Gesamt!C630</f>
        <v>6</v>
      </c>
      <c r="D630" s="1" t="str">
        <f>[1]Gesamt!D630</f>
        <v>PA2007</v>
      </c>
      <c r="E630" s="1">
        <f>[1]Gesamt!E630</f>
        <v>16</v>
      </c>
      <c r="F630" s="1" t="str">
        <f>[1]Gesamt!F630</f>
        <v>Dolichodoridae</v>
      </c>
      <c r="G630" s="1" t="str">
        <f>[1]Gesamt!G630</f>
        <v>male</v>
      </c>
      <c r="H630" s="1" t="str">
        <f>[1]Gesamt!H630</f>
        <v>herbivore</v>
      </c>
      <c r="I630" s="1">
        <f>[1]Gesamt!I630</f>
        <v>0</v>
      </c>
      <c r="J630" s="1">
        <f>[1]Gesamt!J630</f>
        <v>0</v>
      </c>
      <c r="K630" s="1" t="str">
        <f>VLOOKUP($F630,Mastertable_FT!$C$5:$D$34,2,FALSE)</f>
        <v>1d</v>
      </c>
      <c r="L630" s="1">
        <f>VLOOKUP($F630,Mastertable_FT!$C$5:$E$34,3,FALSE)</f>
        <v>3</v>
      </c>
      <c r="M630" s="1" t="str">
        <f>VLOOKUP($F630,Mastertable_FT!$C$5:$F$34,4,FALSE)</f>
        <v>PPI</v>
      </c>
    </row>
    <row r="631" spans="1:13" x14ac:dyDescent="0.3">
      <c r="A631" s="1">
        <f>[1]Gesamt!A631</f>
        <v>61</v>
      </c>
      <c r="B631" s="1">
        <f>[1]Gesamt!B631</f>
        <v>4</v>
      </c>
      <c r="C631" s="1">
        <f>[1]Gesamt!C631</f>
        <v>6</v>
      </c>
      <c r="D631" s="1" t="str">
        <f>[1]Gesamt!D631</f>
        <v>PA2007</v>
      </c>
      <c r="E631" s="1">
        <f>[1]Gesamt!E631</f>
        <v>16</v>
      </c>
      <c r="F631" s="1" t="str">
        <f>[1]Gesamt!F631</f>
        <v>Panagrolaimidae</v>
      </c>
      <c r="G631" s="1" t="str">
        <f>[1]Gesamt!G631</f>
        <v>juvenile</v>
      </c>
      <c r="H631" s="1" t="str">
        <f>[1]Gesamt!H631</f>
        <v>bacterivore</v>
      </c>
      <c r="I631" s="1">
        <f>[1]Gesamt!I631</f>
        <v>0</v>
      </c>
      <c r="J631" s="1">
        <f>[1]Gesamt!J631</f>
        <v>0</v>
      </c>
      <c r="K631" s="1">
        <f>VLOOKUP($F631,Mastertable_FT!$C$5:$D$34,2,FALSE)</f>
        <v>3</v>
      </c>
      <c r="L631" s="1">
        <f>VLOOKUP($F631,Mastertable_FT!$C$5:$E$34,3,FALSE)</f>
        <v>1</v>
      </c>
      <c r="M631" s="1" t="str">
        <f>VLOOKUP($F631,Mastertable_FT!$C$5:$F$34,4,FALSE)</f>
        <v>MI</v>
      </c>
    </row>
    <row r="632" spans="1:13" x14ac:dyDescent="0.3">
      <c r="A632" s="1">
        <f>[1]Gesamt!A632</f>
        <v>62</v>
      </c>
      <c r="B632" s="1">
        <f>[1]Gesamt!B632</f>
        <v>4</v>
      </c>
      <c r="C632" s="1">
        <f>[1]Gesamt!C632</f>
        <v>6</v>
      </c>
      <c r="D632" s="1" t="str">
        <f>[1]Gesamt!D632</f>
        <v>PA2007</v>
      </c>
      <c r="E632" s="1">
        <f>[1]Gesamt!E632</f>
        <v>16</v>
      </c>
      <c r="F632" s="1" t="str">
        <f>[1]Gesamt!F632</f>
        <v>Dolichodoridae</v>
      </c>
      <c r="G632" s="1" t="str">
        <f>[1]Gesamt!G632</f>
        <v>female</v>
      </c>
      <c r="H632" s="1" t="str">
        <f>[1]Gesamt!H632</f>
        <v>herbivore</v>
      </c>
      <c r="I632" s="1">
        <f>[1]Gesamt!I632</f>
        <v>0</v>
      </c>
      <c r="J632" s="1">
        <f>[1]Gesamt!J632</f>
        <v>0</v>
      </c>
      <c r="K632" s="1" t="str">
        <f>VLOOKUP($F632,Mastertable_FT!$C$5:$D$34,2,FALSE)</f>
        <v>1d</v>
      </c>
      <c r="L632" s="1">
        <f>VLOOKUP($F632,Mastertable_FT!$C$5:$E$34,3,FALSE)</f>
        <v>3</v>
      </c>
      <c r="M632" s="1" t="str">
        <f>VLOOKUP($F632,Mastertable_FT!$C$5:$F$34,4,FALSE)</f>
        <v>PPI</v>
      </c>
    </row>
    <row r="633" spans="1:13" x14ac:dyDescent="0.3">
      <c r="A633" s="1">
        <f>[1]Gesamt!A633</f>
        <v>63</v>
      </c>
      <c r="B633" s="1">
        <f>[1]Gesamt!B633</f>
        <v>4</v>
      </c>
      <c r="C633" s="1">
        <f>[1]Gesamt!C633</f>
        <v>6</v>
      </c>
      <c r="D633" s="1" t="str">
        <f>[1]Gesamt!D633</f>
        <v>PA2007</v>
      </c>
      <c r="E633" s="1">
        <f>[1]Gesamt!E633</f>
        <v>16</v>
      </c>
      <c r="F633" s="1" t="str">
        <f>[1]Gesamt!F633</f>
        <v>Dolichodoridae</v>
      </c>
      <c r="G633" s="1" t="str">
        <f>[1]Gesamt!G633</f>
        <v>male</v>
      </c>
      <c r="H633" s="1" t="str">
        <f>[1]Gesamt!H633</f>
        <v>herbivore</v>
      </c>
      <c r="I633" s="1">
        <f>[1]Gesamt!I633</f>
        <v>0</v>
      </c>
      <c r="J633" s="1">
        <f>[1]Gesamt!J633</f>
        <v>0</v>
      </c>
      <c r="K633" s="1" t="str">
        <f>VLOOKUP($F633,Mastertable_FT!$C$5:$D$34,2,FALSE)</f>
        <v>1d</v>
      </c>
      <c r="L633" s="1">
        <f>VLOOKUP($F633,Mastertable_FT!$C$5:$E$34,3,FALSE)</f>
        <v>3</v>
      </c>
      <c r="M633" s="1" t="str">
        <f>VLOOKUP($F633,Mastertable_FT!$C$5:$F$34,4,FALSE)</f>
        <v>PPI</v>
      </c>
    </row>
    <row r="634" spans="1:13" x14ac:dyDescent="0.3">
      <c r="A634" s="1">
        <f>[1]Gesamt!A634</f>
        <v>64</v>
      </c>
      <c r="B634" s="1">
        <f>[1]Gesamt!B634</f>
        <v>4</v>
      </c>
      <c r="C634" s="1">
        <f>[1]Gesamt!C634</f>
        <v>6</v>
      </c>
      <c r="D634" s="1" t="str">
        <f>[1]Gesamt!D634</f>
        <v>PA2007</v>
      </c>
      <c r="E634" s="1">
        <f>[1]Gesamt!E634</f>
        <v>16</v>
      </c>
      <c r="F634" s="1" t="str">
        <f>[1]Gesamt!F634</f>
        <v>Aphelenchidae</v>
      </c>
      <c r="G634" s="1" t="str">
        <f>[1]Gesamt!G634</f>
        <v>female</v>
      </c>
      <c r="H634" s="1" t="str">
        <f>[1]Gesamt!H634</f>
        <v>fungivore</v>
      </c>
      <c r="I634" s="1">
        <f>[1]Gesamt!I634</f>
        <v>0</v>
      </c>
      <c r="J634" s="1">
        <f>[1]Gesamt!J634</f>
        <v>0</v>
      </c>
      <c r="K634" s="1">
        <f>VLOOKUP($F634,Mastertable_FT!$C$5:$D$34,2,FALSE)</f>
        <v>2</v>
      </c>
      <c r="L634" s="1">
        <f>VLOOKUP($F634,Mastertable_FT!$C$5:$E$34,3,FALSE)</f>
        <v>2</v>
      </c>
      <c r="M634" s="1" t="str">
        <f>VLOOKUP($F634,Mastertable_FT!$C$5:$F$34,4,FALSE)</f>
        <v>MI</v>
      </c>
    </row>
    <row r="635" spans="1:13" x14ac:dyDescent="0.3">
      <c r="A635" s="1">
        <f>[1]Gesamt!A635</f>
        <v>65</v>
      </c>
      <c r="B635" s="1">
        <f>[1]Gesamt!B635</f>
        <v>4</v>
      </c>
      <c r="C635" s="1">
        <f>[1]Gesamt!C635</f>
        <v>6</v>
      </c>
      <c r="D635" s="1" t="str">
        <f>[1]Gesamt!D635</f>
        <v>PA2007</v>
      </c>
      <c r="E635" s="1">
        <f>[1]Gesamt!E635</f>
        <v>16</v>
      </c>
      <c r="F635" s="1" t="str">
        <f>[1]Gesamt!F635</f>
        <v>Tylenchidae</v>
      </c>
      <c r="G635" s="1" t="str">
        <f>[1]Gesamt!G635</f>
        <v>male</v>
      </c>
      <c r="H635" s="1" t="str">
        <f>[1]Gesamt!H635</f>
        <v>herbivore</v>
      </c>
      <c r="I635" s="1">
        <f>[1]Gesamt!I635</f>
        <v>0</v>
      </c>
      <c r="J635" s="1">
        <f>[1]Gesamt!J635</f>
        <v>0</v>
      </c>
      <c r="K635" s="1" t="str">
        <f>VLOOKUP($F635,Mastertable_FT!$C$5:$D$34,2,FALSE)</f>
        <v>1e</v>
      </c>
      <c r="L635" s="1">
        <f>VLOOKUP($F635,Mastertable_FT!$C$5:$E$34,3,FALSE)</f>
        <v>2</v>
      </c>
      <c r="M635" s="1" t="str">
        <f>VLOOKUP($F635,Mastertable_FT!$C$5:$F$34,4,FALSE)</f>
        <v>PPI</v>
      </c>
    </row>
    <row r="636" spans="1:13" x14ac:dyDescent="0.3">
      <c r="A636" s="1">
        <f>[1]Gesamt!A636</f>
        <v>66</v>
      </c>
      <c r="B636" s="1">
        <f>[1]Gesamt!B636</f>
        <v>4</v>
      </c>
      <c r="C636" s="1">
        <f>[1]Gesamt!C636</f>
        <v>6</v>
      </c>
      <c r="D636" s="1" t="str">
        <f>[1]Gesamt!D636</f>
        <v>PA2007</v>
      </c>
      <c r="E636" s="1">
        <f>[1]Gesamt!E636</f>
        <v>16</v>
      </c>
      <c r="F636" s="1" t="str">
        <f>[1]Gesamt!F636</f>
        <v>Dolichodoridae</v>
      </c>
      <c r="G636" s="1" t="str">
        <f>[1]Gesamt!G636</f>
        <v>juvenile</v>
      </c>
      <c r="H636" s="1" t="str">
        <f>[1]Gesamt!H636</f>
        <v>herbivore</v>
      </c>
      <c r="I636" s="1">
        <f>[1]Gesamt!I636</f>
        <v>0</v>
      </c>
      <c r="J636" s="1">
        <f>[1]Gesamt!J636</f>
        <v>0</v>
      </c>
      <c r="K636" s="1" t="str">
        <f>VLOOKUP($F636,Mastertable_FT!$C$5:$D$34,2,FALSE)</f>
        <v>1d</v>
      </c>
      <c r="L636" s="1">
        <f>VLOOKUP($F636,Mastertable_FT!$C$5:$E$34,3,FALSE)</f>
        <v>3</v>
      </c>
      <c r="M636" s="1" t="str">
        <f>VLOOKUP($F636,Mastertable_FT!$C$5:$F$34,4,FALSE)</f>
        <v>PPI</v>
      </c>
    </row>
    <row r="637" spans="1:13" x14ac:dyDescent="0.3">
      <c r="A637" s="1">
        <f>[1]Gesamt!A637</f>
        <v>67</v>
      </c>
      <c r="B637" s="1">
        <f>[1]Gesamt!B637</f>
        <v>4</v>
      </c>
      <c r="C637" s="1">
        <f>[1]Gesamt!C637</f>
        <v>6</v>
      </c>
      <c r="D637" s="1" t="str">
        <f>[1]Gesamt!D637</f>
        <v>PA2007</v>
      </c>
      <c r="E637" s="1">
        <f>[1]Gesamt!E637</f>
        <v>16</v>
      </c>
      <c r="F637" s="1" t="str">
        <f>[1]Gesamt!F637</f>
        <v>Dolichodoridae</v>
      </c>
      <c r="G637" s="1" t="str">
        <f>[1]Gesamt!G637</f>
        <v>juvenile</v>
      </c>
      <c r="H637" s="1" t="str">
        <f>[1]Gesamt!H637</f>
        <v>herbivore</v>
      </c>
      <c r="I637" s="1">
        <f>[1]Gesamt!I637</f>
        <v>0</v>
      </c>
      <c r="J637" s="1">
        <f>[1]Gesamt!J637</f>
        <v>0</v>
      </c>
      <c r="K637" s="1" t="str">
        <f>VLOOKUP($F637,Mastertable_FT!$C$5:$D$34,2,FALSE)</f>
        <v>1d</v>
      </c>
      <c r="L637" s="1">
        <f>VLOOKUP($F637,Mastertable_FT!$C$5:$E$34,3,FALSE)</f>
        <v>3</v>
      </c>
      <c r="M637" s="1" t="str">
        <f>VLOOKUP($F637,Mastertable_FT!$C$5:$F$34,4,FALSE)</f>
        <v>PPI</v>
      </c>
    </row>
    <row r="638" spans="1:13" x14ac:dyDescent="0.3">
      <c r="A638" s="1">
        <f>[1]Gesamt!A638</f>
        <v>68</v>
      </c>
      <c r="B638" s="1">
        <f>[1]Gesamt!B638</f>
        <v>4</v>
      </c>
      <c r="C638" s="1">
        <f>[1]Gesamt!C638</f>
        <v>6</v>
      </c>
      <c r="D638" s="1" t="str">
        <f>[1]Gesamt!D638</f>
        <v>PA2007</v>
      </c>
      <c r="E638" s="1">
        <f>[1]Gesamt!E638</f>
        <v>16</v>
      </c>
      <c r="F638" s="1" t="str">
        <f>[1]Gesamt!F638</f>
        <v>Hoplolaimidae</v>
      </c>
      <c r="G638" s="1" t="str">
        <f>[1]Gesamt!G638</f>
        <v>female</v>
      </c>
      <c r="H638" s="1" t="str">
        <f>[1]Gesamt!H638</f>
        <v>herbivore</v>
      </c>
      <c r="I638" s="1">
        <f>[1]Gesamt!I638</f>
        <v>0</v>
      </c>
      <c r="J638" s="1">
        <f>[1]Gesamt!J638</f>
        <v>0</v>
      </c>
      <c r="K638" s="1" t="str">
        <f>VLOOKUP($F638,Mastertable_FT!$C$5:$D$34,2,FALSE)</f>
        <v>1c</v>
      </c>
      <c r="L638" s="1">
        <f>VLOOKUP($F638,Mastertable_FT!$C$5:$E$34,3,FALSE)</f>
        <v>3</v>
      </c>
      <c r="M638" s="1" t="str">
        <f>VLOOKUP($F638,Mastertable_FT!$C$5:$F$34,4,FALSE)</f>
        <v>PPI</v>
      </c>
    </row>
    <row r="639" spans="1:13" x14ac:dyDescent="0.3">
      <c r="A639" s="1">
        <f>[1]Gesamt!A639</f>
        <v>69</v>
      </c>
      <c r="B639" s="1">
        <f>[1]Gesamt!B639</f>
        <v>4</v>
      </c>
      <c r="C639" s="1">
        <f>[1]Gesamt!C639</f>
        <v>6</v>
      </c>
      <c r="D639" s="1" t="str">
        <f>[1]Gesamt!D639</f>
        <v>PA2007</v>
      </c>
      <c r="E639" s="1">
        <f>[1]Gesamt!E639</f>
        <v>16</v>
      </c>
      <c r="F639" s="1" t="str">
        <f>[1]Gesamt!F639</f>
        <v>Dolichodoridae</v>
      </c>
      <c r="G639" s="1" t="str">
        <f>[1]Gesamt!G639</f>
        <v>juvenile</v>
      </c>
      <c r="H639" s="1" t="str">
        <f>[1]Gesamt!H639</f>
        <v>herbivore</v>
      </c>
      <c r="I639" s="1">
        <f>[1]Gesamt!I639</f>
        <v>0</v>
      </c>
      <c r="J639" s="1">
        <f>[1]Gesamt!J639</f>
        <v>0</v>
      </c>
      <c r="K639" s="1" t="str">
        <f>VLOOKUP($F639,Mastertable_FT!$C$5:$D$34,2,FALSE)</f>
        <v>1d</v>
      </c>
      <c r="L639" s="1">
        <f>VLOOKUP($F639,Mastertable_FT!$C$5:$E$34,3,FALSE)</f>
        <v>3</v>
      </c>
      <c r="M639" s="1" t="str">
        <f>VLOOKUP($F639,Mastertable_FT!$C$5:$F$34,4,FALSE)</f>
        <v>PPI</v>
      </c>
    </row>
    <row r="640" spans="1:13" x14ac:dyDescent="0.3">
      <c r="A640" s="1">
        <f>[1]Gesamt!A640</f>
        <v>70</v>
      </c>
      <c r="B640" s="1">
        <f>[1]Gesamt!B640</f>
        <v>4</v>
      </c>
      <c r="C640" s="1">
        <f>[1]Gesamt!C640</f>
        <v>6</v>
      </c>
      <c r="D640" s="1" t="str">
        <f>[1]Gesamt!D640</f>
        <v>PA2007</v>
      </c>
      <c r="E640" s="1">
        <f>[1]Gesamt!E640</f>
        <v>16</v>
      </c>
      <c r="F640" s="1" t="str">
        <f>[1]Gesamt!F640</f>
        <v>Hoplolaimidae</v>
      </c>
      <c r="G640" s="1" t="str">
        <f>[1]Gesamt!G640</f>
        <v>female</v>
      </c>
      <c r="H640" s="1" t="str">
        <f>[1]Gesamt!H640</f>
        <v>herbivore</v>
      </c>
      <c r="I640" s="1">
        <f>[1]Gesamt!I640</f>
        <v>0</v>
      </c>
      <c r="J640" s="1">
        <f>[1]Gesamt!J640</f>
        <v>0</v>
      </c>
      <c r="K640" s="1" t="str">
        <f>VLOOKUP($F640,Mastertable_FT!$C$5:$D$34,2,FALSE)</f>
        <v>1c</v>
      </c>
      <c r="L640" s="1">
        <f>VLOOKUP($F640,Mastertable_FT!$C$5:$E$34,3,FALSE)</f>
        <v>3</v>
      </c>
      <c r="M640" s="1" t="str">
        <f>VLOOKUP($F640,Mastertable_FT!$C$5:$F$34,4,FALSE)</f>
        <v>PPI</v>
      </c>
    </row>
    <row r="641" spans="1:13" x14ac:dyDescent="0.3">
      <c r="A641" s="1">
        <f>[1]Gesamt!A641</f>
        <v>71</v>
      </c>
      <c r="B641" s="1">
        <f>[1]Gesamt!B641</f>
        <v>4</v>
      </c>
      <c r="C641" s="1">
        <f>[1]Gesamt!C641</f>
        <v>6</v>
      </c>
      <c r="D641" s="1" t="str">
        <f>[1]Gesamt!D641</f>
        <v>PA2007</v>
      </c>
      <c r="E641" s="1">
        <f>[1]Gesamt!E641</f>
        <v>16</v>
      </c>
      <c r="F641" s="1" t="str">
        <f>[1]Gesamt!F641</f>
        <v>Aphelenchoididae</v>
      </c>
      <c r="G641" s="1" t="str">
        <f>[1]Gesamt!G641</f>
        <v>male</v>
      </c>
      <c r="H641" s="1" t="str">
        <f>[1]Gesamt!H641</f>
        <v>fungivore</v>
      </c>
      <c r="I641" s="1">
        <f>[1]Gesamt!I641</f>
        <v>0</v>
      </c>
      <c r="J641" s="1">
        <f>[1]Gesamt!J641</f>
        <v>0</v>
      </c>
      <c r="K641" s="1">
        <f>VLOOKUP($F641,Mastertable_FT!$C$5:$D$34,2,FALSE)</f>
        <v>2</v>
      </c>
      <c r="L641" s="1">
        <f>VLOOKUP($F641,Mastertable_FT!$C$5:$E$34,3,FALSE)</f>
        <v>2</v>
      </c>
      <c r="M641" s="1" t="str">
        <f>VLOOKUP($F641,Mastertable_FT!$C$5:$F$34,4,FALSE)</f>
        <v>MI</v>
      </c>
    </row>
    <row r="642" spans="1:13" x14ac:dyDescent="0.3">
      <c r="A642" s="1">
        <f>[1]Gesamt!A642</f>
        <v>72</v>
      </c>
      <c r="B642" s="1">
        <f>[1]Gesamt!B642</f>
        <v>4</v>
      </c>
      <c r="C642" s="1">
        <f>[1]Gesamt!C642</f>
        <v>6</v>
      </c>
      <c r="D642" s="1" t="str">
        <f>[1]Gesamt!D642</f>
        <v>PA2007</v>
      </c>
      <c r="E642" s="1">
        <f>[1]Gesamt!E642</f>
        <v>16</v>
      </c>
      <c r="F642" s="1" t="str">
        <f>[1]Gesamt!F642</f>
        <v>Cephalobidae</v>
      </c>
      <c r="G642" s="1" t="str">
        <f>[1]Gesamt!G642</f>
        <v>juvenile</v>
      </c>
      <c r="H642" s="1" t="str">
        <f>[1]Gesamt!H642</f>
        <v>bacterivore</v>
      </c>
      <c r="I642" s="1">
        <f>[1]Gesamt!I642</f>
        <v>0</v>
      </c>
      <c r="J642" s="1">
        <f>[1]Gesamt!J642</f>
        <v>0</v>
      </c>
      <c r="K642" s="1">
        <f>VLOOKUP($F642,Mastertable_FT!$C$5:$D$34,2,FALSE)</f>
        <v>3</v>
      </c>
      <c r="L642" s="1">
        <f>VLOOKUP($F642,Mastertable_FT!$C$5:$E$34,3,FALSE)</f>
        <v>2</v>
      </c>
      <c r="M642" s="1" t="str">
        <f>VLOOKUP($F642,Mastertable_FT!$C$5:$F$34,4,FALSE)</f>
        <v>MI</v>
      </c>
    </row>
    <row r="643" spans="1:13" x14ac:dyDescent="0.3">
      <c r="A643" s="1">
        <f>[1]Gesamt!A643</f>
        <v>73</v>
      </c>
      <c r="B643" s="1">
        <f>[1]Gesamt!B643</f>
        <v>4</v>
      </c>
      <c r="C643" s="1">
        <f>[1]Gesamt!C643</f>
        <v>6</v>
      </c>
      <c r="D643" s="1" t="str">
        <f>[1]Gesamt!D643</f>
        <v>PA2007</v>
      </c>
      <c r="E643" s="1">
        <f>[1]Gesamt!E643</f>
        <v>16</v>
      </c>
      <c r="F643" s="1" t="str">
        <f>[1]Gesamt!F643</f>
        <v>Cephalobidae</v>
      </c>
      <c r="G643" s="1" t="str">
        <f>[1]Gesamt!G643</f>
        <v>female</v>
      </c>
      <c r="H643" s="1" t="str">
        <f>[1]Gesamt!H643</f>
        <v>bacterivore</v>
      </c>
      <c r="I643" s="1">
        <f>[1]Gesamt!I643</f>
        <v>0</v>
      </c>
      <c r="J643" s="1">
        <f>[1]Gesamt!J643</f>
        <v>0</v>
      </c>
      <c r="K643" s="1">
        <f>VLOOKUP($F643,Mastertable_FT!$C$5:$D$34,2,FALSE)</f>
        <v>3</v>
      </c>
      <c r="L643" s="1">
        <f>VLOOKUP($F643,Mastertable_FT!$C$5:$E$34,3,FALSE)</f>
        <v>2</v>
      </c>
      <c r="M643" s="1" t="str">
        <f>VLOOKUP($F643,Mastertable_FT!$C$5:$F$34,4,FALSE)</f>
        <v>MI</v>
      </c>
    </row>
    <row r="644" spans="1:13" x14ac:dyDescent="0.3">
      <c r="A644" s="1">
        <f>[1]Gesamt!A644</f>
        <v>74</v>
      </c>
      <c r="B644" s="1">
        <f>[1]Gesamt!B644</f>
        <v>4</v>
      </c>
      <c r="C644" s="1">
        <f>[1]Gesamt!C644</f>
        <v>6</v>
      </c>
      <c r="D644" s="1" t="str">
        <f>[1]Gesamt!D644</f>
        <v>PA2007</v>
      </c>
      <c r="E644" s="1">
        <f>[1]Gesamt!E644</f>
        <v>16</v>
      </c>
      <c r="F644" s="1" t="str">
        <f>[1]Gesamt!F644</f>
        <v>Hoplolaimidae</v>
      </c>
      <c r="G644" s="1" t="str">
        <f>[1]Gesamt!G644</f>
        <v>female</v>
      </c>
      <c r="H644" s="1" t="str">
        <f>[1]Gesamt!H644</f>
        <v>herbivore</v>
      </c>
      <c r="I644" s="1">
        <f>[1]Gesamt!I644</f>
        <v>0</v>
      </c>
      <c r="J644" s="1">
        <f>[1]Gesamt!J644</f>
        <v>0</v>
      </c>
      <c r="K644" s="1" t="str">
        <f>VLOOKUP($F644,Mastertable_FT!$C$5:$D$34,2,FALSE)</f>
        <v>1c</v>
      </c>
      <c r="L644" s="1">
        <f>VLOOKUP($F644,Mastertable_FT!$C$5:$E$34,3,FALSE)</f>
        <v>3</v>
      </c>
      <c r="M644" s="1" t="str">
        <f>VLOOKUP($F644,Mastertable_FT!$C$5:$F$34,4,FALSE)</f>
        <v>PPI</v>
      </c>
    </row>
    <row r="645" spans="1:13" x14ac:dyDescent="0.3">
      <c r="A645" s="1">
        <f>[1]Gesamt!A645</f>
        <v>75</v>
      </c>
      <c r="B645" s="1">
        <f>[1]Gesamt!B645</f>
        <v>4</v>
      </c>
      <c r="C645" s="1">
        <f>[1]Gesamt!C645</f>
        <v>6</v>
      </c>
      <c r="D645" s="1" t="str">
        <f>[1]Gesamt!D645</f>
        <v>PA2007</v>
      </c>
      <c r="E645" s="1">
        <f>[1]Gesamt!E645</f>
        <v>16</v>
      </c>
      <c r="F645" s="1" t="str">
        <f>[1]Gesamt!F645</f>
        <v>Dolichodoridae</v>
      </c>
      <c r="G645" s="1" t="str">
        <f>[1]Gesamt!G645</f>
        <v>juvenile</v>
      </c>
      <c r="H645" s="1" t="str">
        <f>[1]Gesamt!H645</f>
        <v>bacterivore</v>
      </c>
      <c r="I645" s="1">
        <f>[1]Gesamt!I645</f>
        <v>0</v>
      </c>
      <c r="J645" s="1">
        <f>[1]Gesamt!J645</f>
        <v>0</v>
      </c>
      <c r="K645" s="1" t="str">
        <f>VLOOKUP($F645,Mastertable_FT!$C$5:$D$34,2,FALSE)</f>
        <v>1d</v>
      </c>
      <c r="L645" s="1">
        <f>VLOOKUP($F645,Mastertable_FT!$C$5:$E$34,3,FALSE)</f>
        <v>3</v>
      </c>
      <c r="M645" s="1" t="str">
        <f>VLOOKUP($F645,Mastertable_FT!$C$5:$F$34,4,FALSE)</f>
        <v>PPI</v>
      </c>
    </row>
    <row r="646" spans="1:13" x14ac:dyDescent="0.3">
      <c r="A646" s="1">
        <f>[1]Gesamt!A646</f>
        <v>76</v>
      </c>
      <c r="B646" s="1">
        <f>[1]Gesamt!B646</f>
        <v>4</v>
      </c>
      <c r="C646" s="1">
        <f>[1]Gesamt!C646</f>
        <v>6</v>
      </c>
      <c r="D646" s="1" t="str">
        <f>[1]Gesamt!D646</f>
        <v>PA2007</v>
      </c>
      <c r="E646" s="1">
        <f>[1]Gesamt!E646</f>
        <v>16</v>
      </c>
      <c r="F646" s="1" t="str">
        <f>[1]Gesamt!F646</f>
        <v>Aporcelaimidae</v>
      </c>
      <c r="G646" s="1" t="str">
        <f>[1]Gesamt!G646</f>
        <v>juvenile</v>
      </c>
      <c r="H646" s="1" t="str">
        <f>[1]Gesamt!H646</f>
        <v>omnivore</v>
      </c>
      <c r="I646" s="1">
        <f>[1]Gesamt!I646</f>
        <v>0</v>
      </c>
      <c r="J646" s="1">
        <f>[1]Gesamt!J646</f>
        <v>0</v>
      </c>
      <c r="K646" s="1">
        <f>VLOOKUP($F646,Mastertable_FT!$C$5:$D$34,2,FALSE)</f>
        <v>8</v>
      </c>
      <c r="L646" s="1">
        <f>VLOOKUP($F646,Mastertable_FT!$C$5:$E$34,3,FALSE)</f>
        <v>5</v>
      </c>
      <c r="M646" s="1" t="str">
        <f>VLOOKUP($F646,Mastertable_FT!$C$5:$F$34,4,FALSE)</f>
        <v>MI</v>
      </c>
    </row>
    <row r="647" spans="1:13" x14ac:dyDescent="0.3">
      <c r="A647" s="1">
        <f>[1]Gesamt!A647</f>
        <v>77</v>
      </c>
      <c r="B647" s="1">
        <f>[1]Gesamt!B647</f>
        <v>4</v>
      </c>
      <c r="C647" s="1">
        <f>[1]Gesamt!C647</f>
        <v>6</v>
      </c>
      <c r="D647" s="1" t="str">
        <f>[1]Gesamt!D647</f>
        <v>PA2007</v>
      </c>
      <c r="E647" s="1">
        <f>[1]Gesamt!E647</f>
        <v>16</v>
      </c>
      <c r="F647" s="1" t="str">
        <f>[1]Gesamt!F647</f>
        <v>Hoplolaimidae</v>
      </c>
      <c r="G647" s="1" t="str">
        <f>[1]Gesamt!G647</f>
        <v>female</v>
      </c>
      <c r="H647" s="1" t="str">
        <f>[1]Gesamt!H647</f>
        <v>herbivore</v>
      </c>
      <c r="I647" s="1">
        <f>[1]Gesamt!I647</f>
        <v>0</v>
      </c>
      <c r="J647" s="1">
        <f>[1]Gesamt!J647</f>
        <v>0</v>
      </c>
      <c r="K647" s="1" t="str">
        <f>VLOOKUP($F647,Mastertable_FT!$C$5:$D$34,2,FALSE)</f>
        <v>1c</v>
      </c>
      <c r="L647" s="1">
        <f>VLOOKUP($F647,Mastertable_FT!$C$5:$E$34,3,FALSE)</f>
        <v>3</v>
      </c>
      <c r="M647" s="1" t="str">
        <f>VLOOKUP($F647,Mastertable_FT!$C$5:$F$34,4,FALSE)</f>
        <v>PPI</v>
      </c>
    </row>
    <row r="648" spans="1:13" x14ac:dyDescent="0.3">
      <c r="A648" s="1">
        <f>[1]Gesamt!A648</f>
        <v>78</v>
      </c>
      <c r="B648" s="1">
        <f>[1]Gesamt!B648</f>
        <v>4</v>
      </c>
      <c r="C648" s="1">
        <f>[1]Gesamt!C648</f>
        <v>6</v>
      </c>
      <c r="D648" s="1" t="str">
        <f>[1]Gesamt!D648</f>
        <v>PA2007</v>
      </c>
      <c r="E648" s="1">
        <f>[1]Gesamt!E648</f>
        <v>16</v>
      </c>
      <c r="F648" s="1" t="str">
        <f>[1]Gesamt!F648</f>
        <v>Panagrolaimidae</v>
      </c>
      <c r="G648" s="1" t="str">
        <f>[1]Gesamt!G648</f>
        <v>female</v>
      </c>
      <c r="H648" s="1" t="str">
        <f>[1]Gesamt!H648</f>
        <v>bacterivore</v>
      </c>
      <c r="I648" s="1">
        <f>[1]Gesamt!I648</f>
        <v>0</v>
      </c>
      <c r="J648" s="1">
        <f>[1]Gesamt!J648</f>
        <v>0</v>
      </c>
      <c r="K648" s="1">
        <f>VLOOKUP($F648,Mastertable_FT!$C$5:$D$34,2,FALSE)</f>
        <v>3</v>
      </c>
      <c r="L648" s="1">
        <f>VLOOKUP($F648,Mastertable_FT!$C$5:$E$34,3,FALSE)</f>
        <v>1</v>
      </c>
      <c r="M648" s="1" t="str">
        <f>VLOOKUP($F648,Mastertable_FT!$C$5:$F$34,4,FALSE)</f>
        <v>MI</v>
      </c>
    </row>
    <row r="649" spans="1:13" x14ac:dyDescent="0.3">
      <c r="A649" s="1">
        <f>[1]Gesamt!A649</f>
        <v>79</v>
      </c>
      <c r="B649" s="1">
        <f>[1]Gesamt!B649</f>
        <v>4</v>
      </c>
      <c r="C649" s="1">
        <f>[1]Gesamt!C649</f>
        <v>6</v>
      </c>
      <c r="D649" s="1" t="str">
        <f>[1]Gesamt!D649</f>
        <v>PA2007</v>
      </c>
      <c r="E649" s="1">
        <f>[1]Gesamt!E649</f>
        <v>16</v>
      </c>
      <c r="F649" s="1" t="str">
        <f>[1]Gesamt!F649</f>
        <v>Cephalobidae</v>
      </c>
      <c r="G649" s="1" t="str">
        <f>[1]Gesamt!G649</f>
        <v>female</v>
      </c>
      <c r="H649" s="1" t="str">
        <f>[1]Gesamt!H649</f>
        <v>bacterivore</v>
      </c>
      <c r="I649" s="1">
        <f>[1]Gesamt!I649</f>
        <v>0</v>
      </c>
      <c r="J649" s="1">
        <f>[1]Gesamt!J649</f>
        <v>0</v>
      </c>
      <c r="K649" s="1">
        <f>VLOOKUP($F649,Mastertable_FT!$C$5:$D$34,2,FALSE)</f>
        <v>3</v>
      </c>
      <c r="L649" s="1">
        <f>VLOOKUP($F649,Mastertable_FT!$C$5:$E$34,3,FALSE)</f>
        <v>2</v>
      </c>
      <c r="M649" s="1" t="str">
        <f>VLOOKUP($F649,Mastertable_FT!$C$5:$F$34,4,FALSE)</f>
        <v>MI</v>
      </c>
    </row>
    <row r="650" spans="1:13" x14ac:dyDescent="0.3">
      <c r="A650" s="1">
        <f>[1]Gesamt!A650</f>
        <v>80</v>
      </c>
      <c r="B650" s="1">
        <f>[1]Gesamt!B650</f>
        <v>4</v>
      </c>
      <c r="C650" s="1">
        <f>[1]Gesamt!C650</f>
        <v>6</v>
      </c>
      <c r="D650" s="1" t="str">
        <f>[1]Gesamt!D650</f>
        <v>PA2007</v>
      </c>
      <c r="E650" s="1">
        <f>[1]Gesamt!E650</f>
        <v>16</v>
      </c>
      <c r="F650" s="1" t="str">
        <f>[1]Gesamt!F650</f>
        <v>Hoplolaimidae</v>
      </c>
      <c r="G650" s="1" t="str">
        <f>[1]Gesamt!G650</f>
        <v>female</v>
      </c>
      <c r="H650" s="1" t="str">
        <f>[1]Gesamt!H650</f>
        <v>herbivore</v>
      </c>
      <c r="I650" s="1">
        <f>[1]Gesamt!I650</f>
        <v>0</v>
      </c>
      <c r="J650" s="1">
        <f>[1]Gesamt!J650</f>
        <v>0</v>
      </c>
      <c r="K650" s="1" t="str">
        <f>VLOOKUP($F650,Mastertable_FT!$C$5:$D$34,2,FALSE)</f>
        <v>1c</v>
      </c>
      <c r="L650" s="1">
        <f>VLOOKUP($F650,Mastertable_FT!$C$5:$E$34,3,FALSE)</f>
        <v>3</v>
      </c>
      <c r="M650" s="1" t="str">
        <f>VLOOKUP($F650,Mastertable_FT!$C$5:$F$34,4,FALSE)</f>
        <v>PPI</v>
      </c>
    </row>
    <row r="651" spans="1:13" x14ac:dyDescent="0.3">
      <c r="A651" s="1">
        <f>[1]Gesamt!A651</f>
        <v>81</v>
      </c>
      <c r="B651" s="1">
        <f>[1]Gesamt!B651</f>
        <v>4</v>
      </c>
      <c r="C651" s="1">
        <f>[1]Gesamt!C651</f>
        <v>6</v>
      </c>
      <c r="D651" s="1" t="str">
        <f>[1]Gesamt!D651</f>
        <v>PA2007</v>
      </c>
      <c r="E651" s="1">
        <f>[1]Gesamt!E651</f>
        <v>16</v>
      </c>
      <c r="F651" s="1" t="str">
        <f>[1]Gesamt!F651</f>
        <v>Rhabditidae</v>
      </c>
      <c r="G651" s="1" t="str">
        <f>[1]Gesamt!G651</f>
        <v>juvenile</v>
      </c>
      <c r="H651" s="1" t="str">
        <f>[1]Gesamt!H651</f>
        <v>bacterivore</v>
      </c>
      <c r="I651" s="1">
        <f>[1]Gesamt!I651</f>
        <v>0</v>
      </c>
      <c r="J651" s="1">
        <f>[1]Gesamt!J651</f>
        <v>0</v>
      </c>
      <c r="K651" s="1">
        <f>VLOOKUP($F651,Mastertable_FT!$C$5:$D$34,2,FALSE)</f>
        <v>3</v>
      </c>
      <c r="L651" s="1">
        <f>VLOOKUP($F651,Mastertable_FT!$C$5:$E$34,3,FALSE)</f>
        <v>1</v>
      </c>
      <c r="M651" s="1" t="str">
        <f>VLOOKUP($F651,Mastertable_FT!$C$5:$F$34,4,FALSE)</f>
        <v>MI</v>
      </c>
    </row>
    <row r="652" spans="1:13" x14ac:dyDescent="0.3">
      <c r="A652" s="1">
        <f>[1]Gesamt!A652</f>
        <v>82</v>
      </c>
      <c r="B652" s="1">
        <f>[1]Gesamt!B652</f>
        <v>4</v>
      </c>
      <c r="C652" s="1">
        <f>[1]Gesamt!C652</f>
        <v>6</v>
      </c>
      <c r="D652" s="1" t="str">
        <f>[1]Gesamt!D652</f>
        <v>PA2007</v>
      </c>
      <c r="E652" s="1">
        <f>[1]Gesamt!E652</f>
        <v>16</v>
      </c>
      <c r="F652" s="1" t="str">
        <f>[1]Gesamt!F652</f>
        <v>Panagrolaimidae</v>
      </c>
      <c r="G652" s="1" t="str">
        <f>[1]Gesamt!G652</f>
        <v>female</v>
      </c>
      <c r="H652" s="1" t="str">
        <f>[1]Gesamt!H652</f>
        <v>bacterivore</v>
      </c>
      <c r="I652" s="1">
        <f>[1]Gesamt!I652</f>
        <v>0</v>
      </c>
      <c r="J652" s="1">
        <f>[1]Gesamt!J652</f>
        <v>0</v>
      </c>
      <c r="K652" s="1">
        <f>VLOOKUP($F652,Mastertable_FT!$C$5:$D$34,2,FALSE)</f>
        <v>3</v>
      </c>
      <c r="L652" s="1">
        <f>VLOOKUP($F652,Mastertable_FT!$C$5:$E$34,3,FALSE)</f>
        <v>1</v>
      </c>
      <c r="M652" s="1" t="str">
        <f>VLOOKUP($F652,Mastertable_FT!$C$5:$F$34,4,FALSE)</f>
        <v>MI</v>
      </c>
    </row>
    <row r="653" spans="1:13" x14ac:dyDescent="0.3">
      <c r="A653" s="1">
        <f>[1]Gesamt!A653</f>
        <v>83</v>
      </c>
      <c r="B653" s="1">
        <f>[1]Gesamt!B653</f>
        <v>4</v>
      </c>
      <c r="C653" s="1">
        <f>[1]Gesamt!C653</f>
        <v>6</v>
      </c>
      <c r="D653" s="1" t="str">
        <f>[1]Gesamt!D653</f>
        <v>PA2007</v>
      </c>
      <c r="E653" s="1">
        <f>[1]Gesamt!E653</f>
        <v>16</v>
      </c>
      <c r="F653" s="1" t="str">
        <f>[1]Gesamt!F653</f>
        <v>Mononchidae</v>
      </c>
      <c r="G653" s="1" t="str">
        <f>[1]Gesamt!G653</f>
        <v>female</v>
      </c>
      <c r="H653" s="1" t="str">
        <f>[1]Gesamt!H653</f>
        <v>carnivore</v>
      </c>
      <c r="I653" s="1">
        <f>[1]Gesamt!I653</f>
        <v>0</v>
      </c>
      <c r="J653" s="1">
        <f>[1]Gesamt!J653</f>
        <v>0</v>
      </c>
      <c r="K653" s="1" t="str">
        <f>VLOOKUP($F653,Mastertable_FT!$C$5:$D$34,2,FALSE)</f>
        <v>5a</v>
      </c>
      <c r="L653" s="1">
        <f>VLOOKUP($F653,Mastertable_FT!$C$5:$E$34,3,FALSE)</f>
        <v>4</v>
      </c>
      <c r="M653" s="1" t="str">
        <f>VLOOKUP($F653,Mastertable_FT!$C$5:$F$34,4,FALSE)</f>
        <v>MI</v>
      </c>
    </row>
    <row r="654" spans="1:13" x14ac:dyDescent="0.3">
      <c r="A654" s="1">
        <f>[1]Gesamt!A654</f>
        <v>84</v>
      </c>
      <c r="B654" s="1">
        <f>[1]Gesamt!B654</f>
        <v>4</v>
      </c>
      <c r="C654" s="1">
        <f>[1]Gesamt!C654</f>
        <v>6</v>
      </c>
      <c r="D654" s="1" t="str">
        <f>[1]Gesamt!D654</f>
        <v>PA2007</v>
      </c>
      <c r="E654" s="1">
        <f>[1]Gesamt!E654</f>
        <v>16</v>
      </c>
      <c r="F654" s="1" t="str">
        <f>[1]Gesamt!F654</f>
        <v>Cephalobidae</v>
      </c>
      <c r="G654" s="1" t="str">
        <f>[1]Gesamt!G654</f>
        <v>juvenile</v>
      </c>
      <c r="H654" s="1" t="str">
        <f>[1]Gesamt!H654</f>
        <v>bacterivore</v>
      </c>
      <c r="I654" s="1">
        <f>[1]Gesamt!I654</f>
        <v>0</v>
      </c>
      <c r="J654" s="1">
        <f>[1]Gesamt!J654</f>
        <v>0</v>
      </c>
      <c r="K654" s="1">
        <f>VLOOKUP($F654,Mastertable_FT!$C$5:$D$34,2,FALSE)</f>
        <v>3</v>
      </c>
      <c r="L654" s="1">
        <f>VLOOKUP($F654,Mastertable_FT!$C$5:$E$34,3,FALSE)</f>
        <v>2</v>
      </c>
      <c r="M654" s="1" t="str">
        <f>VLOOKUP($F654,Mastertable_FT!$C$5:$F$34,4,FALSE)</f>
        <v>MI</v>
      </c>
    </row>
    <row r="655" spans="1:13" x14ac:dyDescent="0.3">
      <c r="A655" s="1">
        <f>[1]Gesamt!A655</f>
        <v>85</v>
      </c>
      <c r="B655" s="1">
        <f>[1]Gesamt!B655</f>
        <v>4</v>
      </c>
      <c r="C655" s="1">
        <f>[1]Gesamt!C655</f>
        <v>6</v>
      </c>
      <c r="D655" s="1" t="str">
        <f>[1]Gesamt!D655</f>
        <v>PA2007</v>
      </c>
      <c r="E655" s="1">
        <f>[1]Gesamt!E655</f>
        <v>16</v>
      </c>
      <c r="F655" s="1" t="str">
        <f>[1]Gesamt!F655</f>
        <v>Tylenchidae</v>
      </c>
      <c r="G655" s="1" t="str">
        <f>[1]Gesamt!G655</f>
        <v>female</v>
      </c>
      <c r="H655" s="1" t="str">
        <f>[1]Gesamt!H655</f>
        <v>herbivore</v>
      </c>
      <c r="I655" s="1">
        <f>[1]Gesamt!I655</f>
        <v>0</v>
      </c>
      <c r="J655" s="1" t="str">
        <f>[1]Gesamt!J655</f>
        <v>!!!!</v>
      </c>
      <c r="K655" s="1" t="str">
        <f>VLOOKUP($F655,Mastertable_FT!$C$5:$D$34,2,FALSE)</f>
        <v>1e</v>
      </c>
      <c r="L655" s="1">
        <f>VLOOKUP($F655,Mastertable_FT!$C$5:$E$34,3,FALSE)</f>
        <v>2</v>
      </c>
      <c r="M655" s="1" t="str">
        <f>VLOOKUP($F655,Mastertable_FT!$C$5:$F$34,4,FALSE)</f>
        <v>PPI</v>
      </c>
    </row>
    <row r="656" spans="1:13" x14ac:dyDescent="0.3">
      <c r="A656" s="1">
        <f>[1]Gesamt!A656</f>
        <v>86</v>
      </c>
      <c r="B656" s="1">
        <f>[1]Gesamt!B656</f>
        <v>4</v>
      </c>
      <c r="C656" s="1">
        <f>[1]Gesamt!C656</f>
        <v>6</v>
      </c>
      <c r="D656" s="1" t="str">
        <f>[1]Gesamt!D656</f>
        <v>PA2007</v>
      </c>
      <c r="E656" s="1">
        <f>[1]Gesamt!E656</f>
        <v>16</v>
      </c>
      <c r="F656" s="1" t="str">
        <f>[1]Gesamt!F656</f>
        <v>Dolichodoridae</v>
      </c>
      <c r="G656" s="1" t="str">
        <f>[1]Gesamt!G656</f>
        <v>juvenile</v>
      </c>
      <c r="H656" s="1" t="str">
        <f>[1]Gesamt!H656</f>
        <v>herbivore</v>
      </c>
      <c r="I656" s="1">
        <f>[1]Gesamt!I656</f>
        <v>0</v>
      </c>
      <c r="J656" s="1">
        <f>[1]Gesamt!J656</f>
        <v>0</v>
      </c>
      <c r="K656" s="1" t="str">
        <f>VLOOKUP($F656,Mastertable_FT!$C$5:$D$34,2,FALSE)</f>
        <v>1d</v>
      </c>
      <c r="L656" s="1">
        <f>VLOOKUP($F656,Mastertable_FT!$C$5:$E$34,3,FALSE)</f>
        <v>3</v>
      </c>
      <c r="M656" s="1" t="str">
        <f>VLOOKUP($F656,Mastertable_FT!$C$5:$F$34,4,FALSE)</f>
        <v>PPI</v>
      </c>
    </row>
    <row r="657" spans="1:13" x14ac:dyDescent="0.3">
      <c r="A657" s="1">
        <f>[1]Gesamt!A657</f>
        <v>87</v>
      </c>
      <c r="B657" s="1">
        <f>[1]Gesamt!B657</f>
        <v>4</v>
      </c>
      <c r="C657" s="1">
        <f>[1]Gesamt!C657</f>
        <v>6</v>
      </c>
      <c r="D657" s="1" t="str">
        <f>[1]Gesamt!D657</f>
        <v>PA2007</v>
      </c>
      <c r="E657" s="1">
        <f>[1]Gesamt!E657</f>
        <v>16</v>
      </c>
      <c r="F657" s="1" t="str">
        <f>[1]Gesamt!F657</f>
        <v>Tylenchidae</v>
      </c>
      <c r="G657" s="1" t="str">
        <f>[1]Gesamt!G657</f>
        <v>female</v>
      </c>
      <c r="H657" s="1" t="str">
        <f>[1]Gesamt!H657</f>
        <v>herbivore</v>
      </c>
      <c r="I657" s="1">
        <f>[1]Gesamt!I657</f>
        <v>0</v>
      </c>
      <c r="J657" s="1">
        <f>[1]Gesamt!J657</f>
        <v>0</v>
      </c>
      <c r="K657" s="1" t="str">
        <f>VLOOKUP($F657,Mastertable_FT!$C$5:$D$34,2,FALSE)</f>
        <v>1e</v>
      </c>
      <c r="L657" s="1">
        <f>VLOOKUP($F657,Mastertable_FT!$C$5:$E$34,3,FALSE)</f>
        <v>2</v>
      </c>
      <c r="M657" s="1" t="str">
        <f>VLOOKUP($F657,Mastertable_FT!$C$5:$F$34,4,FALSE)</f>
        <v>PPI</v>
      </c>
    </row>
    <row r="658" spans="1:13" x14ac:dyDescent="0.3">
      <c r="A658" s="1">
        <f>[1]Gesamt!A658</f>
        <v>88</v>
      </c>
      <c r="B658" s="1">
        <f>[1]Gesamt!B658</f>
        <v>4</v>
      </c>
      <c r="C658" s="1">
        <f>[1]Gesamt!C658</f>
        <v>6</v>
      </c>
      <c r="D658" s="1" t="str">
        <f>[1]Gesamt!D658</f>
        <v>PA2007</v>
      </c>
      <c r="E658" s="1">
        <f>[1]Gesamt!E658</f>
        <v>16</v>
      </c>
      <c r="F658" s="1" t="str">
        <f>[1]Gesamt!F658</f>
        <v>Dolichodoridae</v>
      </c>
      <c r="G658" s="1" t="str">
        <f>[1]Gesamt!G658</f>
        <v>female</v>
      </c>
      <c r="H658" s="1" t="str">
        <f>[1]Gesamt!H658</f>
        <v>herbivore</v>
      </c>
      <c r="I658" s="1">
        <f>[1]Gesamt!I658</f>
        <v>0</v>
      </c>
      <c r="J658" s="1">
        <f>[1]Gesamt!J658</f>
        <v>0</v>
      </c>
      <c r="K658" s="1" t="str">
        <f>VLOOKUP($F658,Mastertable_FT!$C$5:$D$34,2,FALSE)</f>
        <v>1d</v>
      </c>
      <c r="L658" s="1">
        <f>VLOOKUP($F658,Mastertable_FT!$C$5:$E$34,3,FALSE)</f>
        <v>3</v>
      </c>
      <c r="M658" s="1" t="str">
        <f>VLOOKUP($F658,Mastertable_FT!$C$5:$F$34,4,FALSE)</f>
        <v>PPI</v>
      </c>
    </row>
    <row r="659" spans="1:13" x14ac:dyDescent="0.3">
      <c r="A659" s="1">
        <f>[1]Gesamt!A659</f>
        <v>89</v>
      </c>
      <c r="B659" s="1">
        <f>[1]Gesamt!B659</f>
        <v>4</v>
      </c>
      <c r="C659" s="1">
        <f>[1]Gesamt!C659</f>
        <v>6</v>
      </c>
      <c r="D659" s="1" t="str">
        <f>[1]Gesamt!D659</f>
        <v>PA2007</v>
      </c>
      <c r="E659" s="1">
        <f>[1]Gesamt!E659</f>
        <v>16</v>
      </c>
      <c r="F659" s="1" t="str">
        <f>[1]Gesamt!F659</f>
        <v>Plectidae</v>
      </c>
      <c r="G659" s="1" t="str">
        <f>[1]Gesamt!G659</f>
        <v>female</v>
      </c>
      <c r="H659" s="1" t="str">
        <f>[1]Gesamt!H659</f>
        <v>bacterivore</v>
      </c>
      <c r="I659" s="1">
        <f>[1]Gesamt!I659</f>
        <v>0</v>
      </c>
      <c r="J659" s="1">
        <f>[1]Gesamt!J659</f>
        <v>0</v>
      </c>
      <c r="K659" s="1">
        <f>VLOOKUP($F659,Mastertable_FT!$C$5:$D$34,2,FALSE)</f>
        <v>3</v>
      </c>
      <c r="L659" s="1">
        <f>VLOOKUP($F659,Mastertable_FT!$C$5:$E$34,3,FALSE)</f>
        <v>2</v>
      </c>
      <c r="M659" s="1" t="str">
        <f>VLOOKUP($F659,Mastertable_FT!$C$5:$F$34,4,FALSE)</f>
        <v>MI</v>
      </c>
    </row>
    <row r="660" spans="1:13" x14ac:dyDescent="0.3">
      <c r="A660" s="1">
        <f>[1]Gesamt!A660</f>
        <v>90</v>
      </c>
      <c r="B660" s="1">
        <f>[1]Gesamt!B660</f>
        <v>4</v>
      </c>
      <c r="C660" s="1">
        <f>[1]Gesamt!C660</f>
        <v>6</v>
      </c>
      <c r="D660" s="1" t="str">
        <f>[1]Gesamt!D660</f>
        <v>PA2007</v>
      </c>
      <c r="E660" s="1">
        <f>[1]Gesamt!E660</f>
        <v>16</v>
      </c>
      <c r="F660" s="1" t="str">
        <f>[1]Gesamt!F660</f>
        <v>Aphelenchidae</v>
      </c>
      <c r="G660" s="1" t="str">
        <f>[1]Gesamt!G660</f>
        <v>female</v>
      </c>
      <c r="H660" s="1" t="str">
        <f>[1]Gesamt!H660</f>
        <v>fungivore</v>
      </c>
      <c r="I660" s="1">
        <f>[1]Gesamt!I660</f>
        <v>0</v>
      </c>
      <c r="J660" s="1">
        <f>[1]Gesamt!J660</f>
        <v>0</v>
      </c>
      <c r="K660" s="1">
        <f>VLOOKUP($F660,Mastertable_FT!$C$5:$D$34,2,FALSE)</f>
        <v>2</v>
      </c>
      <c r="L660" s="1">
        <f>VLOOKUP($F660,Mastertable_FT!$C$5:$E$34,3,FALSE)</f>
        <v>2</v>
      </c>
      <c r="M660" s="1" t="str">
        <f>VLOOKUP($F660,Mastertable_FT!$C$5:$F$34,4,FALSE)</f>
        <v>MI</v>
      </c>
    </row>
    <row r="661" spans="1:13" x14ac:dyDescent="0.3">
      <c r="A661" s="1">
        <f>[1]Gesamt!A661</f>
        <v>91</v>
      </c>
      <c r="B661" s="1">
        <f>[1]Gesamt!B661</f>
        <v>4</v>
      </c>
      <c r="C661" s="1">
        <f>[1]Gesamt!C661</f>
        <v>6</v>
      </c>
      <c r="D661" s="1" t="str">
        <f>[1]Gesamt!D661</f>
        <v>PA2007</v>
      </c>
      <c r="E661" s="1">
        <f>[1]Gesamt!E661</f>
        <v>16</v>
      </c>
      <c r="F661" s="1" t="str">
        <f>[1]Gesamt!F661</f>
        <v>Cephalobidae</v>
      </c>
      <c r="G661" s="1" t="str">
        <f>[1]Gesamt!G661</f>
        <v>juvenile</v>
      </c>
      <c r="H661" s="1" t="str">
        <f>[1]Gesamt!H661</f>
        <v>bacterivore</v>
      </c>
      <c r="I661" s="1">
        <f>[1]Gesamt!I661</f>
        <v>0</v>
      </c>
      <c r="J661" s="1">
        <f>[1]Gesamt!J661</f>
        <v>0</v>
      </c>
      <c r="K661" s="1">
        <f>VLOOKUP($F661,Mastertable_FT!$C$5:$D$34,2,FALSE)</f>
        <v>3</v>
      </c>
      <c r="L661" s="1">
        <f>VLOOKUP($F661,Mastertable_FT!$C$5:$E$34,3,FALSE)</f>
        <v>2</v>
      </c>
      <c r="M661" s="1" t="str">
        <f>VLOOKUP($F661,Mastertable_FT!$C$5:$F$34,4,FALSE)</f>
        <v>MI</v>
      </c>
    </row>
    <row r="662" spans="1:13" x14ac:dyDescent="0.3">
      <c r="A662" s="1">
        <f>[1]Gesamt!A662</f>
        <v>92</v>
      </c>
      <c r="B662" s="1">
        <f>[1]Gesamt!B662</f>
        <v>4</v>
      </c>
      <c r="C662" s="1">
        <f>[1]Gesamt!C662</f>
        <v>6</v>
      </c>
      <c r="D662" s="1" t="str">
        <f>[1]Gesamt!D662</f>
        <v>PA2007</v>
      </c>
      <c r="E662" s="1">
        <f>[1]Gesamt!E662</f>
        <v>16</v>
      </c>
      <c r="F662" s="1" t="str">
        <f>[1]Gesamt!F662</f>
        <v>Aphelenchidae</v>
      </c>
      <c r="G662" s="1" t="str">
        <f>[1]Gesamt!G662</f>
        <v>juvenile</v>
      </c>
      <c r="H662" s="1" t="str">
        <f>[1]Gesamt!H662</f>
        <v>fungivore</v>
      </c>
      <c r="I662" s="1">
        <f>[1]Gesamt!I662</f>
        <v>0</v>
      </c>
      <c r="J662" s="1">
        <f>[1]Gesamt!J662</f>
        <v>0</v>
      </c>
      <c r="K662" s="1">
        <f>VLOOKUP($F662,Mastertable_FT!$C$5:$D$34,2,FALSE)</f>
        <v>2</v>
      </c>
      <c r="L662" s="1">
        <f>VLOOKUP($F662,Mastertable_FT!$C$5:$E$34,3,FALSE)</f>
        <v>2</v>
      </c>
      <c r="M662" s="1" t="str">
        <f>VLOOKUP($F662,Mastertable_FT!$C$5:$F$34,4,FALSE)</f>
        <v>MI</v>
      </c>
    </row>
    <row r="663" spans="1:13" x14ac:dyDescent="0.3">
      <c r="A663" s="1">
        <f>[1]Gesamt!A663</f>
        <v>93</v>
      </c>
      <c r="B663" s="1">
        <f>[1]Gesamt!B663</f>
        <v>4</v>
      </c>
      <c r="C663" s="1">
        <f>[1]Gesamt!C663</f>
        <v>6</v>
      </c>
      <c r="D663" s="1" t="str">
        <f>[1]Gesamt!D663</f>
        <v>PA2007</v>
      </c>
      <c r="E663" s="1">
        <f>[1]Gesamt!E663</f>
        <v>16</v>
      </c>
      <c r="F663" s="1" t="str">
        <f>[1]Gesamt!F663</f>
        <v>Rhabditidae</v>
      </c>
      <c r="G663" s="1" t="str">
        <f>[1]Gesamt!G663</f>
        <v>juvenile</v>
      </c>
      <c r="H663" s="1" t="str">
        <f>[1]Gesamt!H663</f>
        <v>bacterivore</v>
      </c>
      <c r="I663" s="1">
        <f>[1]Gesamt!I663</f>
        <v>0</v>
      </c>
      <c r="J663" s="1" t="str">
        <f>[1]Gesamt!J663</f>
        <v>!!!!</v>
      </c>
      <c r="K663" s="1">
        <f>VLOOKUP($F663,Mastertable_FT!$C$5:$D$34,2,FALSE)</f>
        <v>3</v>
      </c>
      <c r="L663" s="1">
        <f>VLOOKUP($F663,Mastertable_FT!$C$5:$E$34,3,FALSE)</f>
        <v>1</v>
      </c>
      <c r="M663" s="1" t="str">
        <f>VLOOKUP($F663,Mastertable_FT!$C$5:$F$34,4,FALSE)</f>
        <v>MI</v>
      </c>
    </row>
    <row r="664" spans="1:13" x14ac:dyDescent="0.3">
      <c r="A664" s="1">
        <f>[1]Gesamt!A664</f>
        <v>94</v>
      </c>
      <c r="B664" s="1">
        <f>[1]Gesamt!B664</f>
        <v>4</v>
      </c>
      <c r="C664" s="1">
        <f>[1]Gesamt!C664</f>
        <v>6</v>
      </c>
      <c r="D664" s="1" t="str">
        <f>[1]Gesamt!D664</f>
        <v>PA2007</v>
      </c>
      <c r="E664" s="1">
        <f>[1]Gesamt!E664</f>
        <v>16</v>
      </c>
      <c r="F664" s="1" t="str">
        <f>[1]Gesamt!F664</f>
        <v>Tylenchidae</v>
      </c>
      <c r="G664" s="1" t="str">
        <f>[1]Gesamt!G664</f>
        <v>female</v>
      </c>
      <c r="H664" s="1" t="str">
        <f>[1]Gesamt!H664</f>
        <v>herbivore</v>
      </c>
      <c r="I664" s="1">
        <f>[1]Gesamt!I664</f>
        <v>0</v>
      </c>
      <c r="J664" s="1">
        <f>[1]Gesamt!J664</f>
        <v>0</v>
      </c>
      <c r="K664" s="1" t="str">
        <f>VLOOKUP($F664,Mastertable_FT!$C$5:$D$34,2,FALSE)</f>
        <v>1e</v>
      </c>
      <c r="L664" s="1">
        <f>VLOOKUP($F664,Mastertable_FT!$C$5:$E$34,3,FALSE)</f>
        <v>2</v>
      </c>
      <c r="M664" s="1" t="str">
        <f>VLOOKUP($F664,Mastertable_FT!$C$5:$F$34,4,FALSE)</f>
        <v>PPI</v>
      </c>
    </row>
    <row r="665" spans="1:13" x14ac:dyDescent="0.3">
      <c r="A665" s="1">
        <f>[1]Gesamt!A665</f>
        <v>95</v>
      </c>
      <c r="B665" s="1">
        <f>[1]Gesamt!B665</f>
        <v>4</v>
      </c>
      <c r="C665" s="1">
        <f>[1]Gesamt!C665</f>
        <v>6</v>
      </c>
      <c r="D665" s="1" t="str">
        <f>[1]Gesamt!D665</f>
        <v>PA2007</v>
      </c>
      <c r="E665" s="1">
        <f>[1]Gesamt!E665</f>
        <v>16</v>
      </c>
      <c r="F665" s="1" t="str">
        <f>[1]Gesamt!F665</f>
        <v>Tylenchidae</v>
      </c>
      <c r="G665" s="1" t="str">
        <f>[1]Gesamt!G665</f>
        <v>female</v>
      </c>
      <c r="H665" s="1" t="str">
        <f>[1]Gesamt!H665</f>
        <v>herbivore</v>
      </c>
      <c r="I665" s="1">
        <f>[1]Gesamt!I665</f>
        <v>0</v>
      </c>
      <c r="J665" s="1">
        <f>[1]Gesamt!J665</f>
        <v>0</v>
      </c>
      <c r="K665" s="1" t="str">
        <f>VLOOKUP($F665,Mastertable_FT!$C$5:$D$34,2,FALSE)</f>
        <v>1e</v>
      </c>
      <c r="L665" s="1">
        <f>VLOOKUP($F665,Mastertable_FT!$C$5:$E$34,3,FALSE)</f>
        <v>2</v>
      </c>
      <c r="M665" s="1" t="str">
        <f>VLOOKUP($F665,Mastertable_FT!$C$5:$F$34,4,FALSE)</f>
        <v>PPI</v>
      </c>
    </row>
    <row r="666" spans="1:13" x14ac:dyDescent="0.3">
      <c r="A666" s="1">
        <f>[1]Gesamt!A666</f>
        <v>96</v>
      </c>
      <c r="B666" s="1">
        <f>[1]Gesamt!B666</f>
        <v>4</v>
      </c>
      <c r="C666" s="1">
        <f>[1]Gesamt!C666</f>
        <v>6</v>
      </c>
      <c r="D666" s="1" t="str">
        <f>[1]Gesamt!D666</f>
        <v>PA2007</v>
      </c>
      <c r="E666" s="1">
        <f>[1]Gesamt!E666</f>
        <v>16</v>
      </c>
      <c r="F666" s="1" t="str">
        <f>[1]Gesamt!F666</f>
        <v>Aphelenchidae</v>
      </c>
      <c r="G666" s="1" t="str">
        <f>[1]Gesamt!G666</f>
        <v>female</v>
      </c>
      <c r="H666" s="1" t="str">
        <f>[1]Gesamt!H666</f>
        <v>fungivore</v>
      </c>
      <c r="I666" s="1">
        <f>[1]Gesamt!I666</f>
        <v>0</v>
      </c>
      <c r="J666" s="1">
        <f>[1]Gesamt!J666</f>
        <v>0</v>
      </c>
      <c r="K666" s="1">
        <f>VLOOKUP($F666,Mastertable_FT!$C$5:$D$34,2,FALSE)</f>
        <v>2</v>
      </c>
      <c r="L666" s="1">
        <f>VLOOKUP($F666,Mastertable_FT!$C$5:$E$34,3,FALSE)</f>
        <v>2</v>
      </c>
      <c r="M666" s="1" t="str">
        <f>VLOOKUP($F666,Mastertable_FT!$C$5:$F$34,4,FALSE)</f>
        <v>MI</v>
      </c>
    </row>
    <row r="667" spans="1:13" x14ac:dyDescent="0.3">
      <c r="A667" s="1">
        <f>[1]Gesamt!A667</f>
        <v>97</v>
      </c>
      <c r="B667" s="1">
        <f>[1]Gesamt!B667</f>
        <v>4</v>
      </c>
      <c r="C667" s="1">
        <f>[1]Gesamt!C667</f>
        <v>6</v>
      </c>
      <c r="D667" s="1" t="str">
        <f>[1]Gesamt!D667</f>
        <v>PA2007</v>
      </c>
      <c r="E667" s="1">
        <f>[1]Gesamt!E667</f>
        <v>16</v>
      </c>
      <c r="F667" s="1" t="str">
        <f>[1]Gesamt!F667</f>
        <v>Tylenchidae</v>
      </c>
      <c r="G667" s="1" t="str">
        <f>[1]Gesamt!G667</f>
        <v>female</v>
      </c>
      <c r="H667" s="1" t="str">
        <f>[1]Gesamt!H667</f>
        <v>herbivore</v>
      </c>
      <c r="I667" s="1">
        <f>[1]Gesamt!I667</f>
        <v>0</v>
      </c>
      <c r="J667" s="1">
        <f>[1]Gesamt!J667</f>
        <v>0</v>
      </c>
      <c r="K667" s="1" t="str">
        <f>VLOOKUP($F667,Mastertable_FT!$C$5:$D$34,2,FALSE)</f>
        <v>1e</v>
      </c>
      <c r="L667" s="1">
        <f>VLOOKUP($F667,Mastertable_FT!$C$5:$E$34,3,FALSE)</f>
        <v>2</v>
      </c>
      <c r="M667" s="1" t="str">
        <f>VLOOKUP($F667,Mastertable_FT!$C$5:$F$34,4,FALSE)</f>
        <v>PPI</v>
      </c>
    </row>
    <row r="668" spans="1:13" x14ac:dyDescent="0.3">
      <c r="A668" s="1">
        <f>[1]Gesamt!A668</f>
        <v>98</v>
      </c>
      <c r="B668" s="1">
        <f>[1]Gesamt!B668</f>
        <v>4</v>
      </c>
      <c r="C668" s="1">
        <f>[1]Gesamt!C668</f>
        <v>6</v>
      </c>
      <c r="D668" s="1" t="str">
        <f>[1]Gesamt!D668</f>
        <v>PA2007</v>
      </c>
      <c r="E668" s="1">
        <f>[1]Gesamt!E668</f>
        <v>16</v>
      </c>
      <c r="F668" s="1" t="str">
        <f>[1]Gesamt!F668</f>
        <v>Aphelenchidae</v>
      </c>
      <c r="G668" s="1" t="str">
        <f>[1]Gesamt!G668</f>
        <v>juvenile</v>
      </c>
      <c r="H668" s="1" t="str">
        <f>[1]Gesamt!H668</f>
        <v>fungivore</v>
      </c>
      <c r="I668" s="1">
        <f>[1]Gesamt!I668</f>
        <v>0</v>
      </c>
      <c r="J668" s="1">
        <f>[1]Gesamt!J668</f>
        <v>0</v>
      </c>
      <c r="K668" s="1">
        <f>VLOOKUP($F668,Mastertable_FT!$C$5:$D$34,2,FALSE)</f>
        <v>2</v>
      </c>
      <c r="L668" s="1">
        <f>VLOOKUP($F668,Mastertable_FT!$C$5:$E$34,3,FALSE)</f>
        <v>2</v>
      </c>
      <c r="M668" s="1" t="str">
        <f>VLOOKUP($F668,Mastertable_FT!$C$5:$F$34,4,FALSE)</f>
        <v>MI</v>
      </c>
    </row>
    <row r="669" spans="1:13" x14ac:dyDescent="0.3">
      <c r="A669" s="1">
        <f>[1]Gesamt!A669</f>
        <v>99</v>
      </c>
      <c r="B669" s="1">
        <f>[1]Gesamt!B669</f>
        <v>4</v>
      </c>
      <c r="C669" s="1">
        <f>[1]Gesamt!C669</f>
        <v>6</v>
      </c>
      <c r="D669" s="1" t="str">
        <f>[1]Gesamt!D669</f>
        <v>PA2007</v>
      </c>
      <c r="E669" s="1">
        <f>[1]Gesamt!E669</f>
        <v>16</v>
      </c>
      <c r="F669" s="1" t="str">
        <f>[1]Gesamt!F669</f>
        <v>Cephalobidae</v>
      </c>
      <c r="G669" s="1" t="str">
        <f>[1]Gesamt!G669</f>
        <v>female</v>
      </c>
      <c r="H669" s="1" t="str">
        <f>[1]Gesamt!H669</f>
        <v>bacterivore</v>
      </c>
      <c r="I669" s="1">
        <f>[1]Gesamt!I669</f>
        <v>0</v>
      </c>
      <c r="J669" s="1">
        <f>[1]Gesamt!J669</f>
        <v>0</v>
      </c>
      <c r="K669" s="1">
        <f>VLOOKUP($F669,Mastertable_FT!$C$5:$D$34,2,FALSE)</f>
        <v>3</v>
      </c>
      <c r="L669" s="1">
        <f>VLOOKUP($F669,Mastertable_FT!$C$5:$E$34,3,FALSE)</f>
        <v>2</v>
      </c>
      <c r="M669" s="1" t="str">
        <f>VLOOKUP($F669,Mastertable_FT!$C$5:$F$34,4,FALSE)</f>
        <v>MI</v>
      </c>
    </row>
    <row r="670" spans="1:13" x14ac:dyDescent="0.3">
      <c r="A670" s="1">
        <f>[1]Gesamt!A670</f>
        <v>100</v>
      </c>
      <c r="B670" s="1">
        <f>[1]Gesamt!B670</f>
        <v>4</v>
      </c>
      <c r="C670" s="1">
        <f>[1]Gesamt!C670</f>
        <v>6</v>
      </c>
      <c r="D670" s="1" t="str">
        <f>[1]Gesamt!D670</f>
        <v>PA2007</v>
      </c>
      <c r="E670" s="1">
        <f>[1]Gesamt!E670</f>
        <v>16</v>
      </c>
      <c r="F670" s="1" t="str">
        <f>[1]Gesamt!F670</f>
        <v>Hoplolaimidae</v>
      </c>
      <c r="G670" s="1" t="str">
        <f>[1]Gesamt!G670</f>
        <v>juvenile</v>
      </c>
      <c r="H670" s="1" t="str">
        <f>[1]Gesamt!H670</f>
        <v>herbivore</v>
      </c>
      <c r="I670" s="1">
        <f>[1]Gesamt!I670</f>
        <v>0</v>
      </c>
      <c r="J670" s="1">
        <f>[1]Gesamt!J670</f>
        <v>0</v>
      </c>
      <c r="K670" s="1" t="str">
        <f>VLOOKUP($F670,Mastertable_FT!$C$5:$D$34,2,FALSE)</f>
        <v>1c</v>
      </c>
      <c r="L670" s="1">
        <f>VLOOKUP($F670,Mastertable_FT!$C$5:$E$34,3,FALSE)</f>
        <v>3</v>
      </c>
      <c r="M670" s="1" t="str">
        <f>VLOOKUP($F670,Mastertable_FT!$C$5:$F$34,4,FALSE)</f>
        <v>PPI</v>
      </c>
    </row>
    <row r="671" spans="1:13" x14ac:dyDescent="0.3">
      <c r="A671" s="1">
        <f>[1]Gesamt!A671</f>
        <v>101</v>
      </c>
      <c r="B671" s="1">
        <f>[1]Gesamt!B671</f>
        <v>4</v>
      </c>
      <c r="C671" s="1">
        <f>[1]Gesamt!C671</f>
        <v>6</v>
      </c>
      <c r="D671" s="1" t="str">
        <f>[1]Gesamt!D671</f>
        <v>PA2007</v>
      </c>
      <c r="E671" s="1">
        <f>[1]Gesamt!E671</f>
        <v>16</v>
      </c>
      <c r="F671" s="1" t="str">
        <f>[1]Gesamt!F671</f>
        <v>Cephalobidae</v>
      </c>
      <c r="G671" s="1" t="str">
        <f>[1]Gesamt!G671</f>
        <v>juvenile</v>
      </c>
      <c r="H671" s="1" t="str">
        <f>[1]Gesamt!H671</f>
        <v>bacterivore</v>
      </c>
      <c r="I671" s="1">
        <f>[1]Gesamt!I671</f>
        <v>0</v>
      </c>
      <c r="J671" s="1">
        <f>[1]Gesamt!J671</f>
        <v>0</v>
      </c>
      <c r="K671" s="1">
        <f>VLOOKUP($F671,Mastertable_FT!$C$5:$D$34,2,FALSE)</f>
        <v>3</v>
      </c>
      <c r="L671" s="1">
        <f>VLOOKUP($F671,Mastertable_FT!$C$5:$E$34,3,FALSE)</f>
        <v>2</v>
      </c>
      <c r="M671" s="1" t="str">
        <f>VLOOKUP($F671,Mastertable_FT!$C$5:$F$34,4,FALSE)</f>
        <v>MI</v>
      </c>
    </row>
    <row r="672" spans="1:13" x14ac:dyDescent="0.3">
      <c r="A672" s="1">
        <f>[1]Gesamt!A672</f>
        <v>102</v>
      </c>
      <c r="B672" s="1">
        <f>[1]Gesamt!B672</f>
        <v>4</v>
      </c>
      <c r="C672" s="1">
        <f>[1]Gesamt!C672</f>
        <v>6</v>
      </c>
      <c r="D672" s="1" t="str">
        <f>[1]Gesamt!D672</f>
        <v>PA2007</v>
      </c>
      <c r="E672" s="1">
        <f>[1]Gesamt!E672</f>
        <v>16</v>
      </c>
      <c r="F672" s="1" t="str">
        <f>[1]Gesamt!F672</f>
        <v>Aphelenchidae</v>
      </c>
      <c r="G672" s="1" t="str">
        <f>[1]Gesamt!G672</f>
        <v>female</v>
      </c>
      <c r="H672" s="1" t="str">
        <f>[1]Gesamt!H672</f>
        <v>fungivore</v>
      </c>
      <c r="I672" s="1">
        <f>[1]Gesamt!I672</f>
        <v>0</v>
      </c>
      <c r="J672" s="1">
        <f>[1]Gesamt!J672</f>
        <v>0</v>
      </c>
      <c r="K672" s="1">
        <f>VLOOKUP($F672,Mastertable_FT!$C$5:$D$34,2,FALSE)</f>
        <v>2</v>
      </c>
      <c r="L672" s="1">
        <f>VLOOKUP($F672,Mastertable_FT!$C$5:$E$34,3,FALSE)</f>
        <v>2</v>
      </c>
      <c r="M672" s="1" t="str">
        <f>VLOOKUP($F672,Mastertable_FT!$C$5:$F$34,4,FALSE)</f>
        <v>MI</v>
      </c>
    </row>
    <row r="673" spans="1:13" x14ac:dyDescent="0.3">
      <c r="A673" s="1">
        <f>[1]Gesamt!A673</f>
        <v>103</v>
      </c>
      <c r="B673" s="1">
        <f>[1]Gesamt!B673</f>
        <v>4</v>
      </c>
      <c r="C673" s="1">
        <f>[1]Gesamt!C673</f>
        <v>6</v>
      </c>
      <c r="D673" s="1" t="str">
        <f>[1]Gesamt!D673</f>
        <v>PA2007</v>
      </c>
      <c r="E673" s="1">
        <f>[1]Gesamt!E673</f>
        <v>16</v>
      </c>
      <c r="F673" s="1" t="str">
        <f>[1]Gesamt!F673</f>
        <v>Cephalobidae</v>
      </c>
      <c r="G673" s="1" t="str">
        <f>[1]Gesamt!G673</f>
        <v>male</v>
      </c>
      <c r="H673" s="1" t="str">
        <f>[1]Gesamt!H673</f>
        <v>bacterivore</v>
      </c>
      <c r="I673" s="1">
        <f>[1]Gesamt!I673</f>
        <v>0</v>
      </c>
      <c r="J673" s="1">
        <f>[1]Gesamt!J673</f>
        <v>0</v>
      </c>
      <c r="K673" s="1">
        <f>VLOOKUP($F673,Mastertable_FT!$C$5:$D$34,2,FALSE)</f>
        <v>3</v>
      </c>
      <c r="L673" s="1">
        <f>VLOOKUP($F673,Mastertable_FT!$C$5:$E$34,3,FALSE)</f>
        <v>2</v>
      </c>
      <c r="M673" s="1" t="str">
        <f>VLOOKUP($F673,Mastertable_FT!$C$5:$F$34,4,FALSE)</f>
        <v>MI</v>
      </c>
    </row>
    <row r="674" spans="1:13" x14ac:dyDescent="0.3">
      <c r="A674" s="1">
        <f>[1]Gesamt!A674</f>
        <v>104</v>
      </c>
      <c r="B674" s="1">
        <f>[1]Gesamt!B674</f>
        <v>4</v>
      </c>
      <c r="C674" s="1">
        <f>[1]Gesamt!C674</f>
        <v>6</v>
      </c>
      <c r="D674" s="1" t="str">
        <f>[1]Gesamt!D674</f>
        <v>PA2007</v>
      </c>
      <c r="E674" s="1">
        <f>[1]Gesamt!E674</f>
        <v>16</v>
      </c>
      <c r="F674" s="1" t="str">
        <f>[1]Gesamt!F674</f>
        <v>Hoplolaimidae</v>
      </c>
      <c r="G674" s="1" t="str">
        <f>[1]Gesamt!G674</f>
        <v>female</v>
      </c>
      <c r="H674" s="1" t="str">
        <f>[1]Gesamt!H674</f>
        <v>herbivore</v>
      </c>
      <c r="I674" s="1">
        <f>[1]Gesamt!I674</f>
        <v>0</v>
      </c>
      <c r="J674" s="1">
        <f>[1]Gesamt!J674</f>
        <v>0</v>
      </c>
      <c r="K674" s="1" t="str">
        <f>VLOOKUP($F674,Mastertable_FT!$C$5:$D$34,2,FALSE)</f>
        <v>1c</v>
      </c>
      <c r="L674" s="1">
        <f>VLOOKUP($F674,Mastertable_FT!$C$5:$E$34,3,FALSE)</f>
        <v>3</v>
      </c>
      <c r="M674" s="1" t="str">
        <f>VLOOKUP($F674,Mastertable_FT!$C$5:$F$34,4,FALSE)</f>
        <v>PPI</v>
      </c>
    </row>
    <row r="675" spans="1:13" x14ac:dyDescent="0.3">
      <c r="A675" s="1">
        <f>[1]Gesamt!A675</f>
        <v>105</v>
      </c>
      <c r="B675" s="1">
        <f>[1]Gesamt!B675</f>
        <v>4</v>
      </c>
      <c r="C675" s="1">
        <f>[1]Gesamt!C675</f>
        <v>6</v>
      </c>
      <c r="D675" s="1" t="str">
        <f>[1]Gesamt!D675</f>
        <v>PA2007</v>
      </c>
      <c r="E675" s="1">
        <f>[1]Gesamt!E675</f>
        <v>16</v>
      </c>
      <c r="F675" s="1" t="str">
        <f>[1]Gesamt!F675</f>
        <v>Mononchidae</v>
      </c>
      <c r="G675" s="1" t="str">
        <f>[1]Gesamt!G675</f>
        <v>female</v>
      </c>
      <c r="H675" s="1" t="str">
        <f>[1]Gesamt!H675</f>
        <v>carnivore</v>
      </c>
      <c r="I675" s="1">
        <f>[1]Gesamt!I675</f>
        <v>0</v>
      </c>
      <c r="J675" s="1">
        <f>[1]Gesamt!J675</f>
        <v>0</v>
      </c>
      <c r="K675" s="1" t="str">
        <f>VLOOKUP($F675,Mastertable_FT!$C$5:$D$34,2,FALSE)</f>
        <v>5a</v>
      </c>
      <c r="L675" s="1">
        <f>VLOOKUP($F675,Mastertable_FT!$C$5:$E$34,3,FALSE)</f>
        <v>4</v>
      </c>
      <c r="M675" s="1" t="str">
        <f>VLOOKUP($F675,Mastertable_FT!$C$5:$F$34,4,FALSE)</f>
        <v>MI</v>
      </c>
    </row>
    <row r="676" spans="1:13" x14ac:dyDescent="0.3">
      <c r="A676" s="1">
        <f>[1]Gesamt!A676</f>
        <v>106</v>
      </c>
      <c r="B676" s="1">
        <f>[1]Gesamt!B676</f>
        <v>4</v>
      </c>
      <c r="C676" s="1">
        <f>[1]Gesamt!C676</f>
        <v>6</v>
      </c>
      <c r="D676" s="1" t="str">
        <f>[1]Gesamt!D676</f>
        <v>PA2007</v>
      </c>
      <c r="E676" s="1">
        <f>[1]Gesamt!E676</f>
        <v>16</v>
      </c>
      <c r="F676" s="1" t="str">
        <f>[1]Gesamt!F676</f>
        <v>Rhabditidae</v>
      </c>
      <c r="G676" s="1" t="str">
        <f>[1]Gesamt!G676</f>
        <v>female</v>
      </c>
      <c r="H676" s="1" t="str">
        <f>[1]Gesamt!H676</f>
        <v>bacterivore</v>
      </c>
      <c r="I676" s="1">
        <f>[1]Gesamt!I676</f>
        <v>0</v>
      </c>
      <c r="J676" s="1">
        <f>[1]Gesamt!J676</f>
        <v>0</v>
      </c>
      <c r="K676" s="1">
        <f>VLOOKUP($F676,Mastertable_FT!$C$5:$D$34,2,FALSE)</f>
        <v>3</v>
      </c>
      <c r="L676" s="1">
        <f>VLOOKUP($F676,Mastertable_FT!$C$5:$E$34,3,FALSE)</f>
        <v>1</v>
      </c>
      <c r="M676" s="1" t="str">
        <f>VLOOKUP($F676,Mastertable_FT!$C$5:$F$34,4,FALSE)</f>
        <v>MI</v>
      </c>
    </row>
    <row r="677" spans="1:13" x14ac:dyDescent="0.3">
      <c r="A677" s="1">
        <f>[1]Gesamt!A677</f>
        <v>107</v>
      </c>
      <c r="B677" s="1">
        <f>[1]Gesamt!B677</f>
        <v>4</v>
      </c>
      <c r="C677" s="1">
        <f>[1]Gesamt!C677</f>
        <v>6</v>
      </c>
      <c r="D677" s="1" t="str">
        <f>[1]Gesamt!D677</f>
        <v>PA2007</v>
      </c>
      <c r="E677" s="1">
        <f>[1]Gesamt!E677</f>
        <v>16</v>
      </c>
      <c r="F677" s="1" t="str">
        <f>[1]Gesamt!F677</f>
        <v>Mononchidae</v>
      </c>
      <c r="G677" s="1" t="str">
        <f>[1]Gesamt!G677</f>
        <v>juvenile</v>
      </c>
      <c r="H677" s="1" t="str">
        <f>[1]Gesamt!H677</f>
        <v>carnivore</v>
      </c>
      <c r="I677" s="1">
        <f>[1]Gesamt!I677</f>
        <v>0</v>
      </c>
      <c r="J677" s="1">
        <f>[1]Gesamt!J677</f>
        <v>0</v>
      </c>
      <c r="K677" s="1" t="str">
        <f>VLOOKUP($F677,Mastertable_FT!$C$5:$D$34,2,FALSE)</f>
        <v>5a</v>
      </c>
      <c r="L677" s="1">
        <f>VLOOKUP($F677,Mastertable_FT!$C$5:$E$34,3,FALSE)</f>
        <v>4</v>
      </c>
      <c r="M677" s="1" t="str">
        <f>VLOOKUP($F677,Mastertable_FT!$C$5:$F$34,4,FALSE)</f>
        <v>MI</v>
      </c>
    </row>
    <row r="678" spans="1:13" x14ac:dyDescent="0.3">
      <c r="A678" s="1">
        <f>[1]Gesamt!A678</f>
        <v>108</v>
      </c>
      <c r="B678" s="1">
        <f>[1]Gesamt!B678</f>
        <v>4</v>
      </c>
      <c r="C678" s="1">
        <f>[1]Gesamt!C678</f>
        <v>6</v>
      </c>
      <c r="D678" s="1" t="str">
        <f>[1]Gesamt!D678</f>
        <v>PA2007</v>
      </c>
      <c r="E678" s="1">
        <f>[1]Gesamt!E678</f>
        <v>16</v>
      </c>
      <c r="F678" s="1" t="str">
        <f>[1]Gesamt!F678</f>
        <v>Cephalobidae</v>
      </c>
      <c r="G678" s="1" t="str">
        <f>[1]Gesamt!G678</f>
        <v>juvenile</v>
      </c>
      <c r="H678" s="1" t="str">
        <f>[1]Gesamt!H678</f>
        <v>bacterivore</v>
      </c>
      <c r="I678" s="1">
        <f>[1]Gesamt!I678</f>
        <v>0</v>
      </c>
      <c r="J678" s="1">
        <f>[1]Gesamt!J678</f>
        <v>0</v>
      </c>
      <c r="K678" s="1">
        <f>VLOOKUP($F678,Mastertable_FT!$C$5:$D$34,2,FALSE)</f>
        <v>3</v>
      </c>
      <c r="L678" s="1">
        <f>VLOOKUP($F678,Mastertable_FT!$C$5:$E$34,3,FALSE)</f>
        <v>2</v>
      </c>
      <c r="M678" s="1" t="str">
        <f>VLOOKUP($F678,Mastertable_FT!$C$5:$F$34,4,FALSE)</f>
        <v>MI</v>
      </c>
    </row>
    <row r="679" spans="1:13" x14ac:dyDescent="0.3">
      <c r="A679" s="1">
        <f>[1]Gesamt!A679</f>
        <v>109</v>
      </c>
      <c r="B679" s="1">
        <f>[1]Gesamt!B679</f>
        <v>4</v>
      </c>
      <c r="C679" s="1">
        <f>[1]Gesamt!C679</f>
        <v>6</v>
      </c>
      <c r="D679" s="1" t="str">
        <f>[1]Gesamt!D679</f>
        <v>PA2007</v>
      </c>
      <c r="E679" s="1">
        <f>[1]Gesamt!E679</f>
        <v>16</v>
      </c>
      <c r="F679" s="1" t="str">
        <f>[1]Gesamt!F679</f>
        <v>Tylenchidae</v>
      </c>
      <c r="G679" s="1" t="str">
        <f>[1]Gesamt!G679</f>
        <v>female</v>
      </c>
      <c r="H679" s="1" t="str">
        <f>[1]Gesamt!H679</f>
        <v>herbivore</v>
      </c>
      <c r="I679" s="1">
        <f>[1]Gesamt!I679</f>
        <v>0</v>
      </c>
      <c r="J679" s="1">
        <f>[1]Gesamt!J679</f>
        <v>0</v>
      </c>
      <c r="K679" s="1" t="str">
        <f>VLOOKUP($F679,Mastertable_FT!$C$5:$D$34,2,FALSE)</f>
        <v>1e</v>
      </c>
      <c r="L679" s="1">
        <f>VLOOKUP($F679,Mastertable_FT!$C$5:$E$34,3,FALSE)</f>
        <v>2</v>
      </c>
      <c r="M679" s="1" t="str">
        <f>VLOOKUP($F679,Mastertable_FT!$C$5:$F$34,4,FALSE)</f>
        <v>PPI</v>
      </c>
    </row>
    <row r="680" spans="1:13" x14ac:dyDescent="0.3">
      <c r="A680" s="1">
        <f>[1]Gesamt!A680</f>
        <v>110</v>
      </c>
      <c r="B680" s="1">
        <f>[1]Gesamt!B680</f>
        <v>4</v>
      </c>
      <c r="C680" s="1">
        <f>[1]Gesamt!C680</f>
        <v>6</v>
      </c>
      <c r="D680" s="1" t="str">
        <f>[1]Gesamt!D680</f>
        <v>PA2007</v>
      </c>
      <c r="E680" s="1">
        <f>[1]Gesamt!E680</f>
        <v>16</v>
      </c>
      <c r="F680" s="1" t="str">
        <f>[1]Gesamt!F680</f>
        <v>Dolichodoridae</v>
      </c>
      <c r="G680" s="1" t="str">
        <f>[1]Gesamt!G680</f>
        <v>male</v>
      </c>
      <c r="H680" s="1" t="str">
        <f>[1]Gesamt!H680</f>
        <v>herbivore</v>
      </c>
      <c r="I680" s="1">
        <f>[1]Gesamt!I680</f>
        <v>0</v>
      </c>
      <c r="J680" s="1">
        <f>[1]Gesamt!J680</f>
        <v>0</v>
      </c>
      <c r="K680" s="1" t="str">
        <f>VLOOKUP($F680,Mastertable_FT!$C$5:$D$34,2,FALSE)</f>
        <v>1d</v>
      </c>
      <c r="L680" s="1">
        <f>VLOOKUP($F680,Mastertable_FT!$C$5:$E$34,3,FALSE)</f>
        <v>3</v>
      </c>
      <c r="M680" s="1" t="str">
        <f>VLOOKUP($F680,Mastertable_FT!$C$5:$F$34,4,FALSE)</f>
        <v>PPI</v>
      </c>
    </row>
    <row r="681" spans="1:13" x14ac:dyDescent="0.3">
      <c r="A681" s="1">
        <f>[1]Gesamt!A681</f>
        <v>111</v>
      </c>
      <c r="B681" s="1">
        <f>[1]Gesamt!B681</f>
        <v>4</v>
      </c>
      <c r="C681" s="1">
        <f>[1]Gesamt!C681</f>
        <v>6</v>
      </c>
      <c r="D681" s="1" t="str">
        <f>[1]Gesamt!D681</f>
        <v>PA2007</v>
      </c>
      <c r="E681" s="1">
        <f>[1]Gesamt!E681</f>
        <v>16</v>
      </c>
      <c r="F681" s="1" t="str">
        <f>[1]Gesamt!F681</f>
        <v>Tylenchidae</v>
      </c>
      <c r="G681" s="1" t="str">
        <f>[1]Gesamt!G681</f>
        <v>female</v>
      </c>
      <c r="H681" s="1" t="str">
        <f>[1]Gesamt!H681</f>
        <v>fungivore</v>
      </c>
      <c r="I681" s="1">
        <f>[1]Gesamt!I681</f>
        <v>0</v>
      </c>
      <c r="J681" s="1">
        <f>[1]Gesamt!J681</f>
        <v>0</v>
      </c>
      <c r="K681" s="1" t="str">
        <f>VLOOKUP($F681,Mastertable_FT!$C$5:$D$34,2,FALSE)</f>
        <v>1e</v>
      </c>
      <c r="L681" s="1">
        <f>VLOOKUP($F681,Mastertable_FT!$C$5:$E$34,3,FALSE)</f>
        <v>2</v>
      </c>
      <c r="M681" s="1" t="str">
        <f>VLOOKUP($F681,Mastertable_FT!$C$5:$F$34,4,FALSE)</f>
        <v>PPI</v>
      </c>
    </row>
    <row r="682" spans="1:13" x14ac:dyDescent="0.3">
      <c r="A682" s="1">
        <f>[1]Gesamt!A682</f>
        <v>1</v>
      </c>
      <c r="B682" s="1">
        <f>[1]Gesamt!B682</f>
        <v>4</v>
      </c>
      <c r="C682" s="1">
        <f>[1]Gesamt!C682</f>
        <v>7</v>
      </c>
      <c r="D682" s="1" t="str">
        <f>[1]Gesamt!D682</f>
        <v>DO2009</v>
      </c>
      <c r="E682" s="1">
        <f>[1]Gesamt!E682</f>
        <v>19</v>
      </c>
      <c r="F682" s="1" t="str">
        <f>[1]Gesamt!F682</f>
        <v>Cephalobidae</v>
      </c>
      <c r="G682" s="1" t="str">
        <f>[1]Gesamt!G682</f>
        <v>juvenile</v>
      </c>
      <c r="H682" s="1" t="str">
        <f>[1]Gesamt!H682</f>
        <v>bacterivore</v>
      </c>
      <c r="I682" s="1">
        <f>[1]Gesamt!I682</f>
        <v>0</v>
      </c>
      <c r="J682" s="1">
        <f>[1]Gesamt!J682</f>
        <v>0</v>
      </c>
      <c r="K682" s="1">
        <f>VLOOKUP($F682,Mastertable_FT!$C$5:$D$34,2,FALSE)</f>
        <v>3</v>
      </c>
      <c r="L682" s="1">
        <f>VLOOKUP($F682,Mastertable_FT!$C$5:$E$34,3,FALSE)</f>
        <v>2</v>
      </c>
      <c r="M682" s="1" t="str">
        <f>VLOOKUP($F682,Mastertable_FT!$C$5:$F$34,4,FALSE)</f>
        <v>MI</v>
      </c>
    </row>
    <row r="683" spans="1:13" x14ac:dyDescent="0.3">
      <c r="A683" s="1">
        <f>[1]Gesamt!A683</f>
        <v>2</v>
      </c>
      <c r="B683" s="1">
        <f>[1]Gesamt!B683</f>
        <v>4</v>
      </c>
      <c r="C683" s="1">
        <f>[1]Gesamt!C683</f>
        <v>7</v>
      </c>
      <c r="D683" s="1" t="str">
        <f>[1]Gesamt!D683</f>
        <v>DO2009</v>
      </c>
      <c r="E683" s="1">
        <f>[1]Gesamt!E683</f>
        <v>19</v>
      </c>
      <c r="F683" s="1" t="str">
        <f>[1]Gesamt!F683</f>
        <v>Dolichodoridae</v>
      </c>
      <c r="G683" s="1" t="str">
        <f>[1]Gesamt!G683</f>
        <v>male</v>
      </c>
      <c r="H683" s="1" t="str">
        <f>[1]Gesamt!H683</f>
        <v>herbivore</v>
      </c>
      <c r="I683" s="1">
        <f>[1]Gesamt!I683</f>
        <v>0</v>
      </c>
      <c r="J683" s="1">
        <f>[1]Gesamt!J683</f>
        <v>0</v>
      </c>
      <c r="K683" s="1" t="str">
        <f>VLOOKUP($F683,Mastertable_FT!$C$5:$D$34,2,FALSE)</f>
        <v>1d</v>
      </c>
      <c r="L683" s="1">
        <f>VLOOKUP($F683,Mastertable_FT!$C$5:$E$34,3,FALSE)</f>
        <v>3</v>
      </c>
      <c r="M683" s="1" t="str">
        <f>VLOOKUP($F683,Mastertable_FT!$C$5:$F$34,4,FALSE)</f>
        <v>PPI</v>
      </c>
    </row>
    <row r="684" spans="1:13" x14ac:dyDescent="0.3">
      <c r="A684" s="1">
        <f>[1]Gesamt!A684</f>
        <v>3</v>
      </c>
      <c r="B684" s="1">
        <f>[1]Gesamt!B684</f>
        <v>4</v>
      </c>
      <c r="C684" s="1">
        <f>[1]Gesamt!C684</f>
        <v>7</v>
      </c>
      <c r="D684" s="1" t="str">
        <f>[1]Gesamt!D684</f>
        <v>DO2009</v>
      </c>
      <c r="E684" s="1">
        <f>[1]Gesamt!E684</f>
        <v>19</v>
      </c>
      <c r="F684" s="1" t="str">
        <f>[1]Gesamt!F684</f>
        <v>Hoplolaimidae</v>
      </c>
      <c r="G684" s="1" t="str">
        <f>[1]Gesamt!G684</f>
        <v>juvenile</v>
      </c>
      <c r="H684" s="1" t="str">
        <f>[1]Gesamt!H684</f>
        <v>herbivore</v>
      </c>
      <c r="I684" s="1">
        <f>[1]Gesamt!I684</f>
        <v>0</v>
      </c>
      <c r="J684" s="1">
        <f>[1]Gesamt!J684</f>
        <v>0</v>
      </c>
      <c r="K684" s="1" t="str">
        <f>VLOOKUP($F684,Mastertable_FT!$C$5:$D$34,2,FALSE)</f>
        <v>1c</v>
      </c>
      <c r="L684" s="1">
        <f>VLOOKUP($F684,Mastertable_FT!$C$5:$E$34,3,FALSE)</f>
        <v>3</v>
      </c>
      <c r="M684" s="1" t="str">
        <f>VLOOKUP($F684,Mastertable_FT!$C$5:$F$34,4,FALSE)</f>
        <v>PPI</v>
      </c>
    </row>
    <row r="685" spans="1:13" x14ac:dyDescent="0.3">
      <c r="A685" s="1">
        <f>[1]Gesamt!A685</f>
        <v>4</v>
      </c>
      <c r="B685" s="1">
        <f>[1]Gesamt!B685</f>
        <v>4</v>
      </c>
      <c r="C685" s="1">
        <f>[1]Gesamt!C685</f>
        <v>7</v>
      </c>
      <c r="D685" s="1" t="str">
        <f>[1]Gesamt!D685</f>
        <v>DO2009</v>
      </c>
      <c r="E685" s="1">
        <f>[1]Gesamt!E685</f>
        <v>19</v>
      </c>
      <c r="F685" s="1" t="str">
        <f>[1]Gesamt!F685</f>
        <v>Tylenchidae</v>
      </c>
      <c r="G685" s="1" t="str">
        <f>[1]Gesamt!G685</f>
        <v>male</v>
      </c>
      <c r="H685" s="1" t="str">
        <f>[1]Gesamt!H685</f>
        <v>herbivore</v>
      </c>
      <c r="I685" s="1">
        <f>[1]Gesamt!I685</f>
        <v>0</v>
      </c>
      <c r="J685" s="1" t="str">
        <f>[1]Gesamt!J685</f>
        <v>a</v>
      </c>
      <c r="K685" s="1" t="str">
        <f>VLOOKUP($F685,Mastertable_FT!$C$5:$D$34,2,FALSE)</f>
        <v>1e</v>
      </c>
      <c r="L685" s="1">
        <f>VLOOKUP($F685,Mastertable_FT!$C$5:$E$34,3,FALSE)</f>
        <v>2</v>
      </c>
      <c r="M685" s="1" t="str">
        <f>VLOOKUP($F685,Mastertable_FT!$C$5:$F$34,4,FALSE)</f>
        <v>PPI</v>
      </c>
    </row>
    <row r="686" spans="1:13" x14ac:dyDescent="0.3">
      <c r="A686" s="1">
        <f>[1]Gesamt!A686</f>
        <v>5</v>
      </c>
      <c r="B686" s="1">
        <f>[1]Gesamt!B686</f>
        <v>4</v>
      </c>
      <c r="C686" s="1">
        <f>[1]Gesamt!C686</f>
        <v>7</v>
      </c>
      <c r="D686" s="1" t="str">
        <f>[1]Gesamt!D686</f>
        <v>DO2009</v>
      </c>
      <c r="E686" s="1">
        <f>[1]Gesamt!E686</f>
        <v>19</v>
      </c>
      <c r="F686" s="1" t="str">
        <f>[1]Gesamt!F686</f>
        <v>Tylenchidae</v>
      </c>
      <c r="G686" s="1" t="str">
        <f>[1]Gesamt!G686</f>
        <v>female</v>
      </c>
      <c r="H686" s="1" t="str">
        <f>[1]Gesamt!H686</f>
        <v>herbivore</v>
      </c>
      <c r="I686" s="1">
        <f>[1]Gesamt!I686</f>
        <v>0</v>
      </c>
      <c r="J686" s="1">
        <f>[1]Gesamt!J686</f>
        <v>0</v>
      </c>
      <c r="K686" s="1" t="str">
        <f>VLOOKUP($F686,Mastertable_FT!$C$5:$D$34,2,FALSE)</f>
        <v>1e</v>
      </c>
      <c r="L686" s="1">
        <f>VLOOKUP($F686,Mastertable_FT!$C$5:$E$34,3,FALSE)</f>
        <v>2</v>
      </c>
      <c r="M686" s="1" t="str">
        <f>VLOOKUP($F686,Mastertable_FT!$C$5:$F$34,4,FALSE)</f>
        <v>PPI</v>
      </c>
    </row>
    <row r="687" spans="1:13" x14ac:dyDescent="0.3">
      <c r="A687" s="1">
        <f>[1]Gesamt!A687</f>
        <v>6</v>
      </c>
      <c r="B687" s="1">
        <f>[1]Gesamt!B687</f>
        <v>4</v>
      </c>
      <c r="C687" s="1">
        <f>[1]Gesamt!C687</f>
        <v>7</v>
      </c>
      <c r="D687" s="1" t="str">
        <f>[1]Gesamt!D687</f>
        <v>DO2009</v>
      </c>
      <c r="E687" s="1">
        <f>[1]Gesamt!E687</f>
        <v>19</v>
      </c>
      <c r="F687" s="1" t="str">
        <f>[1]Gesamt!F687</f>
        <v>Cephalobidae</v>
      </c>
      <c r="G687" s="1" t="str">
        <f>[1]Gesamt!G687</f>
        <v>juvenile</v>
      </c>
      <c r="H687" s="1" t="str">
        <f>[1]Gesamt!H687</f>
        <v>bacterivore</v>
      </c>
      <c r="I687" s="1">
        <f>[1]Gesamt!I687</f>
        <v>0</v>
      </c>
      <c r="J687" s="1">
        <f>[1]Gesamt!J687</f>
        <v>0</v>
      </c>
      <c r="K687" s="1">
        <f>VLOOKUP($F687,Mastertable_FT!$C$5:$D$34,2,FALSE)</f>
        <v>3</v>
      </c>
      <c r="L687" s="1">
        <f>VLOOKUP($F687,Mastertable_FT!$C$5:$E$34,3,FALSE)</f>
        <v>2</v>
      </c>
      <c r="M687" s="1" t="str">
        <f>VLOOKUP($F687,Mastertable_FT!$C$5:$F$34,4,FALSE)</f>
        <v>MI</v>
      </c>
    </row>
    <row r="688" spans="1:13" x14ac:dyDescent="0.3">
      <c r="A688" s="1">
        <f>[1]Gesamt!A688</f>
        <v>7</v>
      </c>
      <c r="B688" s="1">
        <f>[1]Gesamt!B688</f>
        <v>4</v>
      </c>
      <c r="C688" s="1">
        <f>[1]Gesamt!C688</f>
        <v>7</v>
      </c>
      <c r="D688" s="1" t="str">
        <f>[1]Gesamt!D688</f>
        <v>DO2009</v>
      </c>
      <c r="E688" s="1">
        <f>[1]Gesamt!E688</f>
        <v>19</v>
      </c>
      <c r="F688" s="1" t="str">
        <f>[1]Gesamt!F688</f>
        <v>Tylenchidae</v>
      </c>
      <c r="G688" s="1" t="str">
        <f>[1]Gesamt!G688</f>
        <v>female</v>
      </c>
      <c r="H688" s="1" t="str">
        <f>[1]Gesamt!H688</f>
        <v>herbivore</v>
      </c>
      <c r="I688" s="1">
        <f>[1]Gesamt!I688</f>
        <v>0</v>
      </c>
      <c r="J688" s="1">
        <f>[1]Gesamt!J688</f>
        <v>0</v>
      </c>
      <c r="K688" s="1" t="str">
        <f>VLOOKUP($F688,Mastertable_FT!$C$5:$D$34,2,FALSE)</f>
        <v>1e</v>
      </c>
      <c r="L688" s="1">
        <f>VLOOKUP($F688,Mastertable_FT!$C$5:$E$34,3,FALSE)</f>
        <v>2</v>
      </c>
      <c r="M688" s="1" t="str">
        <f>VLOOKUP($F688,Mastertable_FT!$C$5:$F$34,4,FALSE)</f>
        <v>PPI</v>
      </c>
    </row>
    <row r="689" spans="1:13" x14ac:dyDescent="0.3">
      <c r="A689" s="1">
        <f>[1]Gesamt!A689</f>
        <v>8</v>
      </c>
      <c r="B689" s="1">
        <f>[1]Gesamt!B689</f>
        <v>4</v>
      </c>
      <c r="C689" s="1">
        <f>[1]Gesamt!C689</f>
        <v>7</v>
      </c>
      <c r="D689" s="1" t="str">
        <f>[1]Gesamt!D689</f>
        <v>DO2009</v>
      </c>
      <c r="E689" s="1">
        <f>[1]Gesamt!E689</f>
        <v>19</v>
      </c>
      <c r="F689" s="1" t="str">
        <f>[1]Gesamt!F689</f>
        <v>Aphelenchidae</v>
      </c>
      <c r="G689" s="1" t="str">
        <f>[1]Gesamt!G689</f>
        <v>female</v>
      </c>
      <c r="H689" s="1" t="str">
        <f>[1]Gesamt!H689</f>
        <v>fungivore</v>
      </c>
      <c r="I689" s="1">
        <f>[1]Gesamt!I689</f>
        <v>0</v>
      </c>
      <c r="J689" s="1">
        <f>[1]Gesamt!J689</f>
        <v>0</v>
      </c>
      <c r="K689" s="1">
        <f>VLOOKUP($F689,Mastertable_FT!$C$5:$D$34,2,FALSE)</f>
        <v>2</v>
      </c>
      <c r="L689" s="1">
        <f>VLOOKUP($F689,Mastertable_FT!$C$5:$E$34,3,FALSE)</f>
        <v>2</v>
      </c>
      <c r="M689" s="1" t="str">
        <f>VLOOKUP($F689,Mastertable_FT!$C$5:$F$34,4,FALSE)</f>
        <v>MI</v>
      </c>
    </row>
    <row r="690" spans="1:13" x14ac:dyDescent="0.3">
      <c r="A690" s="1">
        <f>[1]Gesamt!A690</f>
        <v>9</v>
      </c>
      <c r="B690" s="1">
        <f>[1]Gesamt!B690</f>
        <v>4</v>
      </c>
      <c r="C690" s="1">
        <f>[1]Gesamt!C690</f>
        <v>7</v>
      </c>
      <c r="D690" s="1" t="str">
        <f>[1]Gesamt!D690</f>
        <v>DO2009</v>
      </c>
      <c r="E690" s="1">
        <f>[1]Gesamt!E690</f>
        <v>19</v>
      </c>
      <c r="F690" s="1" t="str">
        <f>[1]Gesamt!F690</f>
        <v>Dolichodoridae</v>
      </c>
      <c r="G690" s="1" t="str">
        <f>[1]Gesamt!G690</f>
        <v>female</v>
      </c>
      <c r="H690" s="1" t="str">
        <f>[1]Gesamt!H690</f>
        <v>herbivore</v>
      </c>
      <c r="I690" s="1">
        <f>[1]Gesamt!I690</f>
        <v>0</v>
      </c>
      <c r="J690" s="1">
        <f>[1]Gesamt!J690</f>
        <v>0</v>
      </c>
      <c r="K690" s="1" t="str">
        <f>VLOOKUP($F690,Mastertable_FT!$C$5:$D$34,2,FALSE)</f>
        <v>1d</v>
      </c>
      <c r="L690" s="1">
        <f>VLOOKUP($F690,Mastertable_FT!$C$5:$E$34,3,FALSE)</f>
        <v>3</v>
      </c>
      <c r="M690" s="1" t="str">
        <f>VLOOKUP($F690,Mastertable_FT!$C$5:$F$34,4,FALSE)</f>
        <v>PPI</v>
      </c>
    </row>
    <row r="691" spans="1:13" x14ac:dyDescent="0.3">
      <c r="A691" s="1">
        <f>[1]Gesamt!A691</f>
        <v>10</v>
      </c>
      <c r="B691" s="1">
        <f>[1]Gesamt!B691</f>
        <v>4</v>
      </c>
      <c r="C691" s="1">
        <f>[1]Gesamt!C691</f>
        <v>7</v>
      </c>
      <c r="D691" s="1" t="str">
        <f>[1]Gesamt!D691</f>
        <v>DO2009</v>
      </c>
      <c r="E691" s="1">
        <f>[1]Gesamt!E691</f>
        <v>19</v>
      </c>
      <c r="F691" s="1" t="str">
        <f>[1]Gesamt!F691</f>
        <v>Aporcelaimidae</v>
      </c>
      <c r="G691" s="1" t="str">
        <f>[1]Gesamt!G691</f>
        <v>female</v>
      </c>
      <c r="H691" s="1" t="str">
        <f>[1]Gesamt!H691</f>
        <v>omnivore</v>
      </c>
      <c r="I691" s="1">
        <f>[1]Gesamt!I691</f>
        <v>0</v>
      </c>
      <c r="J691" s="1">
        <f>[1]Gesamt!J691</f>
        <v>0</v>
      </c>
      <c r="K691" s="1">
        <f>VLOOKUP($F691,Mastertable_FT!$C$5:$D$34,2,FALSE)</f>
        <v>8</v>
      </c>
      <c r="L691" s="1">
        <f>VLOOKUP($F691,Mastertable_FT!$C$5:$E$34,3,FALSE)</f>
        <v>5</v>
      </c>
      <c r="M691" s="1" t="str">
        <f>VLOOKUP($F691,Mastertable_FT!$C$5:$F$34,4,FALSE)</f>
        <v>MI</v>
      </c>
    </row>
    <row r="692" spans="1:13" x14ac:dyDescent="0.3">
      <c r="A692" s="1">
        <f>[1]Gesamt!A692</f>
        <v>11</v>
      </c>
      <c r="B692" s="1">
        <f>[1]Gesamt!B692</f>
        <v>4</v>
      </c>
      <c r="C692" s="1">
        <f>[1]Gesamt!C692</f>
        <v>7</v>
      </c>
      <c r="D692" s="1" t="str">
        <f>[1]Gesamt!D692</f>
        <v>DO2009</v>
      </c>
      <c r="E692" s="1">
        <f>[1]Gesamt!E692</f>
        <v>19</v>
      </c>
      <c r="F692" s="1" t="str">
        <f>[1]Gesamt!F692</f>
        <v>Hoplolaimidae</v>
      </c>
      <c r="G692" s="1" t="str">
        <f>[1]Gesamt!G692</f>
        <v>female</v>
      </c>
      <c r="H692" s="1" t="str">
        <f>[1]Gesamt!H692</f>
        <v>herbivore</v>
      </c>
      <c r="I692" s="1">
        <f>[1]Gesamt!I692</f>
        <v>0</v>
      </c>
      <c r="J692" s="1">
        <f>[1]Gesamt!J692</f>
        <v>0</v>
      </c>
      <c r="K692" s="1" t="str">
        <f>VLOOKUP($F692,Mastertable_FT!$C$5:$D$34,2,FALSE)</f>
        <v>1c</v>
      </c>
      <c r="L692" s="1">
        <f>VLOOKUP($F692,Mastertable_FT!$C$5:$E$34,3,FALSE)</f>
        <v>3</v>
      </c>
      <c r="M692" s="1" t="str">
        <f>VLOOKUP($F692,Mastertable_FT!$C$5:$F$34,4,FALSE)</f>
        <v>PPI</v>
      </c>
    </row>
    <row r="693" spans="1:13" x14ac:dyDescent="0.3">
      <c r="A693" s="1">
        <f>[1]Gesamt!A693</f>
        <v>12</v>
      </c>
      <c r="B693" s="1">
        <f>[1]Gesamt!B693</f>
        <v>4</v>
      </c>
      <c r="C693" s="1">
        <f>[1]Gesamt!C693</f>
        <v>7</v>
      </c>
      <c r="D693" s="1" t="str">
        <f>[1]Gesamt!D693</f>
        <v>DO2009</v>
      </c>
      <c r="E693" s="1">
        <f>[1]Gesamt!E693</f>
        <v>19</v>
      </c>
      <c r="F693" s="1" t="str">
        <f>[1]Gesamt!F693</f>
        <v>Alaimidae</v>
      </c>
      <c r="G693" s="1" t="str">
        <f>[1]Gesamt!G693</f>
        <v>female</v>
      </c>
      <c r="H693" s="1" t="str">
        <f>[1]Gesamt!H693</f>
        <v>bacterivore</v>
      </c>
      <c r="I693" s="1">
        <f>[1]Gesamt!I693</f>
        <v>0</v>
      </c>
      <c r="J693" s="1">
        <f>[1]Gesamt!J693</f>
        <v>0</v>
      </c>
      <c r="K693" s="1">
        <f>VLOOKUP($F693,Mastertable_FT!$C$5:$D$34,2,FALSE)</f>
        <v>3</v>
      </c>
      <c r="L693" s="1">
        <f>VLOOKUP($F693,Mastertable_FT!$C$5:$E$34,3,FALSE)</f>
        <v>4</v>
      </c>
      <c r="M693" s="1" t="str">
        <f>VLOOKUP($F693,Mastertable_FT!$C$5:$F$34,4,FALSE)</f>
        <v>MI</v>
      </c>
    </row>
    <row r="694" spans="1:13" x14ac:dyDescent="0.3">
      <c r="A694" s="1">
        <f>[1]Gesamt!A694</f>
        <v>13</v>
      </c>
      <c r="B694" s="1">
        <f>[1]Gesamt!B694</f>
        <v>4</v>
      </c>
      <c r="C694" s="1">
        <f>[1]Gesamt!C694</f>
        <v>7</v>
      </c>
      <c r="D694" s="1" t="str">
        <f>[1]Gesamt!D694</f>
        <v>DO2009</v>
      </c>
      <c r="E694" s="1">
        <f>[1]Gesamt!E694</f>
        <v>19</v>
      </c>
      <c r="F694" s="1" t="str">
        <f>[1]Gesamt!F694</f>
        <v>Hoplolaimidae</v>
      </c>
      <c r="G694" s="1" t="str">
        <f>[1]Gesamt!G694</f>
        <v>female</v>
      </c>
      <c r="H694" s="1" t="str">
        <f>[1]Gesamt!H694</f>
        <v>herbivore</v>
      </c>
      <c r="I694" s="1">
        <f>[1]Gesamt!I694</f>
        <v>0</v>
      </c>
      <c r="J694" s="1">
        <f>[1]Gesamt!J694</f>
        <v>0</v>
      </c>
      <c r="K694" s="1" t="str">
        <f>VLOOKUP($F694,Mastertable_FT!$C$5:$D$34,2,FALSE)</f>
        <v>1c</v>
      </c>
      <c r="L694" s="1">
        <f>VLOOKUP($F694,Mastertable_FT!$C$5:$E$34,3,FALSE)</f>
        <v>3</v>
      </c>
      <c r="M694" s="1" t="str">
        <f>VLOOKUP($F694,Mastertable_FT!$C$5:$F$34,4,FALSE)</f>
        <v>PPI</v>
      </c>
    </row>
    <row r="695" spans="1:13" x14ac:dyDescent="0.3">
      <c r="A695" s="1">
        <f>[1]Gesamt!A695</f>
        <v>14</v>
      </c>
      <c r="B695" s="1">
        <f>[1]Gesamt!B695</f>
        <v>4</v>
      </c>
      <c r="C695" s="1">
        <f>[1]Gesamt!C695</f>
        <v>7</v>
      </c>
      <c r="D695" s="1" t="str">
        <f>[1]Gesamt!D695</f>
        <v>DO2009</v>
      </c>
      <c r="E695" s="1">
        <f>[1]Gesamt!E695</f>
        <v>19</v>
      </c>
      <c r="F695" s="1" t="str">
        <f>[1]Gesamt!F695</f>
        <v>Hoplolaimidae</v>
      </c>
      <c r="G695" s="1" t="str">
        <f>[1]Gesamt!G695</f>
        <v>female</v>
      </c>
      <c r="H695" s="1" t="str">
        <f>[1]Gesamt!H695</f>
        <v>herbivore</v>
      </c>
      <c r="I695" s="1">
        <f>[1]Gesamt!I695</f>
        <v>0</v>
      </c>
      <c r="J695" s="1">
        <f>[1]Gesamt!J695</f>
        <v>0</v>
      </c>
      <c r="K695" s="1" t="str">
        <f>VLOOKUP($F695,Mastertable_FT!$C$5:$D$34,2,FALSE)</f>
        <v>1c</v>
      </c>
      <c r="L695" s="1">
        <f>VLOOKUP($F695,Mastertable_FT!$C$5:$E$34,3,FALSE)</f>
        <v>3</v>
      </c>
      <c r="M695" s="1" t="str">
        <f>VLOOKUP($F695,Mastertable_FT!$C$5:$F$34,4,FALSE)</f>
        <v>PPI</v>
      </c>
    </row>
    <row r="696" spans="1:13" x14ac:dyDescent="0.3">
      <c r="A696" s="1">
        <f>[1]Gesamt!A696</f>
        <v>15</v>
      </c>
      <c r="B696" s="1">
        <f>[1]Gesamt!B696</f>
        <v>4</v>
      </c>
      <c r="C696" s="1">
        <f>[1]Gesamt!C696</f>
        <v>7</v>
      </c>
      <c r="D696" s="1" t="str">
        <f>[1]Gesamt!D696</f>
        <v>DO2009</v>
      </c>
      <c r="E696" s="1">
        <f>[1]Gesamt!E696</f>
        <v>19</v>
      </c>
      <c r="F696" s="1" t="str">
        <f>[1]Gesamt!F696</f>
        <v>Aphelenchidae</v>
      </c>
      <c r="G696" s="1" t="str">
        <f>[1]Gesamt!G696</f>
        <v>female</v>
      </c>
      <c r="H696" s="1" t="str">
        <f>[1]Gesamt!H696</f>
        <v>fungivore</v>
      </c>
      <c r="I696" s="1">
        <f>[1]Gesamt!I696</f>
        <v>0</v>
      </c>
      <c r="J696" s="1">
        <f>[1]Gesamt!J696</f>
        <v>0</v>
      </c>
      <c r="K696" s="1">
        <f>VLOOKUP($F696,Mastertable_FT!$C$5:$D$34,2,FALSE)</f>
        <v>2</v>
      </c>
      <c r="L696" s="1">
        <f>VLOOKUP($F696,Mastertable_FT!$C$5:$E$34,3,FALSE)</f>
        <v>2</v>
      </c>
      <c r="M696" s="1" t="str">
        <f>VLOOKUP($F696,Mastertable_FT!$C$5:$F$34,4,FALSE)</f>
        <v>MI</v>
      </c>
    </row>
    <row r="697" spans="1:13" x14ac:dyDescent="0.3">
      <c r="A697" s="1">
        <f>[1]Gesamt!A697</f>
        <v>16</v>
      </c>
      <c r="B697" s="1">
        <f>[1]Gesamt!B697</f>
        <v>4</v>
      </c>
      <c r="C697" s="1">
        <f>[1]Gesamt!C697</f>
        <v>7</v>
      </c>
      <c r="D697" s="1" t="str">
        <f>[1]Gesamt!D697</f>
        <v>DO2009</v>
      </c>
      <c r="E697" s="1">
        <f>[1]Gesamt!E697</f>
        <v>19</v>
      </c>
      <c r="F697" s="1" t="str">
        <f>[1]Gesamt!F697</f>
        <v>Dolichodoridae</v>
      </c>
      <c r="G697" s="1" t="str">
        <f>[1]Gesamt!G697</f>
        <v>juvenile</v>
      </c>
      <c r="H697" s="1" t="str">
        <f>[1]Gesamt!H697</f>
        <v>herbivore</v>
      </c>
      <c r="I697" s="1">
        <f>[1]Gesamt!I697</f>
        <v>0</v>
      </c>
      <c r="J697" s="1">
        <f>[1]Gesamt!J697</f>
        <v>0</v>
      </c>
      <c r="K697" s="1" t="str">
        <f>VLOOKUP($F697,Mastertable_FT!$C$5:$D$34,2,FALSE)</f>
        <v>1d</v>
      </c>
      <c r="L697" s="1">
        <f>VLOOKUP($F697,Mastertable_FT!$C$5:$E$34,3,FALSE)</f>
        <v>3</v>
      </c>
      <c r="M697" s="1" t="str">
        <f>VLOOKUP($F697,Mastertable_FT!$C$5:$F$34,4,FALSE)</f>
        <v>PPI</v>
      </c>
    </row>
    <row r="698" spans="1:13" x14ac:dyDescent="0.3">
      <c r="A698" s="1">
        <f>[1]Gesamt!A698</f>
        <v>17</v>
      </c>
      <c r="B698" s="1">
        <f>[1]Gesamt!B698</f>
        <v>4</v>
      </c>
      <c r="C698" s="1">
        <f>[1]Gesamt!C698</f>
        <v>7</v>
      </c>
      <c r="D698" s="1" t="str">
        <f>[1]Gesamt!D698</f>
        <v>DO2009</v>
      </c>
      <c r="E698" s="1">
        <f>[1]Gesamt!E698</f>
        <v>19</v>
      </c>
      <c r="F698" s="1" t="str">
        <f>[1]Gesamt!F698</f>
        <v>Cephalobidae</v>
      </c>
      <c r="G698" s="1" t="str">
        <f>[1]Gesamt!G698</f>
        <v>juvenile</v>
      </c>
      <c r="H698" s="1" t="str">
        <f>[1]Gesamt!H698</f>
        <v>bacterivore</v>
      </c>
      <c r="I698" s="1">
        <f>[1]Gesamt!I698</f>
        <v>0</v>
      </c>
      <c r="J698" s="1">
        <f>[1]Gesamt!J698</f>
        <v>0</v>
      </c>
      <c r="K698" s="1">
        <f>VLOOKUP($F698,Mastertable_FT!$C$5:$D$34,2,FALSE)</f>
        <v>3</v>
      </c>
      <c r="L698" s="1">
        <f>VLOOKUP($F698,Mastertable_FT!$C$5:$E$34,3,FALSE)</f>
        <v>2</v>
      </c>
      <c r="M698" s="1" t="str">
        <f>VLOOKUP($F698,Mastertable_FT!$C$5:$F$34,4,FALSE)</f>
        <v>MI</v>
      </c>
    </row>
    <row r="699" spans="1:13" x14ac:dyDescent="0.3">
      <c r="A699" s="1">
        <f>[1]Gesamt!A699</f>
        <v>18</v>
      </c>
      <c r="B699" s="1">
        <f>[1]Gesamt!B699</f>
        <v>4</v>
      </c>
      <c r="C699" s="1">
        <f>[1]Gesamt!C699</f>
        <v>7</v>
      </c>
      <c r="D699" s="1" t="str">
        <f>[1]Gesamt!D699</f>
        <v>DO2009</v>
      </c>
      <c r="E699" s="1">
        <f>[1]Gesamt!E699</f>
        <v>19</v>
      </c>
      <c r="F699" s="1" t="str">
        <f>[1]Gesamt!F699</f>
        <v>Aphelenchidae</v>
      </c>
      <c r="G699" s="1" t="str">
        <f>[1]Gesamt!G699</f>
        <v>female</v>
      </c>
      <c r="H699" s="1" t="str">
        <f>[1]Gesamt!H699</f>
        <v>fungivore</v>
      </c>
      <c r="I699" s="1">
        <f>[1]Gesamt!I699</f>
        <v>0</v>
      </c>
      <c r="J699" s="1">
        <f>[1]Gesamt!J699</f>
        <v>0</v>
      </c>
      <c r="K699" s="1">
        <f>VLOOKUP($F699,Mastertable_FT!$C$5:$D$34,2,FALSE)</f>
        <v>2</v>
      </c>
      <c r="L699" s="1">
        <f>VLOOKUP($F699,Mastertable_FT!$C$5:$E$34,3,FALSE)</f>
        <v>2</v>
      </c>
      <c r="M699" s="1" t="str">
        <f>VLOOKUP($F699,Mastertable_FT!$C$5:$F$34,4,FALSE)</f>
        <v>MI</v>
      </c>
    </row>
    <row r="700" spans="1:13" x14ac:dyDescent="0.3">
      <c r="A700" s="1">
        <f>[1]Gesamt!A700</f>
        <v>19</v>
      </c>
      <c r="B700" s="1">
        <f>[1]Gesamt!B700</f>
        <v>4</v>
      </c>
      <c r="C700" s="1">
        <f>[1]Gesamt!C700</f>
        <v>7</v>
      </c>
      <c r="D700" s="1" t="str">
        <f>[1]Gesamt!D700</f>
        <v>DO2009</v>
      </c>
      <c r="E700" s="1">
        <f>[1]Gesamt!E700</f>
        <v>19</v>
      </c>
      <c r="F700" s="1" t="str">
        <f>[1]Gesamt!F700</f>
        <v>Tylenchidae</v>
      </c>
      <c r="G700" s="1" t="str">
        <f>[1]Gesamt!G700</f>
        <v>female</v>
      </c>
      <c r="H700" s="1" t="str">
        <f>[1]Gesamt!H700</f>
        <v>herbivore</v>
      </c>
      <c r="I700" s="1">
        <f>[1]Gesamt!I700</f>
        <v>0</v>
      </c>
      <c r="J700" s="1">
        <f>[1]Gesamt!J700</f>
        <v>0</v>
      </c>
      <c r="K700" s="1" t="str">
        <f>VLOOKUP($F700,Mastertable_FT!$C$5:$D$34,2,FALSE)</f>
        <v>1e</v>
      </c>
      <c r="L700" s="1">
        <f>VLOOKUP($F700,Mastertable_FT!$C$5:$E$34,3,FALSE)</f>
        <v>2</v>
      </c>
      <c r="M700" s="1" t="str">
        <f>VLOOKUP($F700,Mastertable_FT!$C$5:$F$34,4,FALSE)</f>
        <v>PPI</v>
      </c>
    </row>
    <row r="701" spans="1:13" x14ac:dyDescent="0.3">
      <c r="A701" s="1">
        <f>[1]Gesamt!A701</f>
        <v>20</v>
      </c>
      <c r="B701" s="1">
        <f>[1]Gesamt!B701</f>
        <v>4</v>
      </c>
      <c r="C701" s="1">
        <f>[1]Gesamt!C701</f>
        <v>7</v>
      </c>
      <c r="D701" s="1" t="str">
        <f>[1]Gesamt!D701</f>
        <v>DO2009</v>
      </c>
      <c r="E701" s="1">
        <f>[1]Gesamt!E701</f>
        <v>19</v>
      </c>
      <c r="F701" s="1" t="str">
        <f>[1]Gesamt!F701</f>
        <v>Cephalobidae</v>
      </c>
      <c r="G701" s="1" t="str">
        <f>[1]Gesamt!G701</f>
        <v>juvenile</v>
      </c>
      <c r="H701" s="1" t="str">
        <f>[1]Gesamt!H701</f>
        <v>bacterivore</v>
      </c>
      <c r="I701" s="1">
        <f>[1]Gesamt!I701</f>
        <v>0</v>
      </c>
      <c r="J701" s="1">
        <f>[1]Gesamt!J701</f>
        <v>0</v>
      </c>
      <c r="K701" s="1">
        <f>VLOOKUP($F701,Mastertable_FT!$C$5:$D$34,2,FALSE)</f>
        <v>3</v>
      </c>
      <c r="L701" s="1">
        <f>VLOOKUP($F701,Mastertable_FT!$C$5:$E$34,3,FALSE)</f>
        <v>2</v>
      </c>
      <c r="M701" s="1" t="str">
        <f>VLOOKUP($F701,Mastertable_FT!$C$5:$F$34,4,FALSE)</f>
        <v>MI</v>
      </c>
    </row>
    <row r="702" spans="1:13" x14ac:dyDescent="0.3">
      <c r="A702" s="1">
        <f>[1]Gesamt!A702</f>
        <v>21</v>
      </c>
      <c r="B702" s="1">
        <f>[1]Gesamt!B702</f>
        <v>4</v>
      </c>
      <c r="C702" s="1">
        <f>[1]Gesamt!C702</f>
        <v>7</v>
      </c>
      <c r="D702" s="1" t="str">
        <f>[1]Gesamt!D702</f>
        <v>DO2009</v>
      </c>
      <c r="E702" s="1">
        <f>[1]Gesamt!E702</f>
        <v>19</v>
      </c>
      <c r="F702" s="1" t="str">
        <f>[1]Gesamt!F702</f>
        <v>Cephalobidae</v>
      </c>
      <c r="G702" s="1" t="str">
        <f>[1]Gesamt!G702</f>
        <v>juvenile</v>
      </c>
      <c r="H702" s="1" t="str">
        <f>[1]Gesamt!H702</f>
        <v>bacterivore</v>
      </c>
      <c r="I702" s="1">
        <f>[1]Gesamt!I702</f>
        <v>0</v>
      </c>
      <c r="J702" s="1">
        <f>[1]Gesamt!J702</f>
        <v>0</v>
      </c>
      <c r="K702" s="1">
        <f>VLOOKUP($F702,Mastertable_FT!$C$5:$D$34,2,FALSE)</f>
        <v>3</v>
      </c>
      <c r="L702" s="1">
        <f>VLOOKUP($F702,Mastertable_FT!$C$5:$E$34,3,FALSE)</f>
        <v>2</v>
      </c>
      <c r="M702" s="1" t="str">
        <f>VLOOKUP($F702,Mastertable_FT!$C$5:$F$34,4,FALSE)</f>
        <v>MI</v>
      </c>
    </row>
    <row r="703" spans="1:13" x14ac:dyDescent="0.3">
      <c r="A703" s="1">
        <f>[1]Gesamt!A703</f>
        <v>22</v>
      </c>
      <c r="B703" s="1">
        <f>[1]Gesamt!B703</f>
        <v>4</v>
      </c>
      <c r="C703" s="1">
        <f>[1]Gesamt!C703</f>
        <v>7</v>
      </c>
      <c r="D703" s="1" t="str">
        <f>[1]Gesamt!D703</f>
        <v>DO2009</v>
      </c>
      <c r="E703" s="1">
        <f>[1]Gesamt!E703</f>
        <v>19</v>
      </c>
      <c r="F703" s="1" t="str">
        <f>[1]Gesamt!F703</f>
        <v>Aphelenchidae</v>
      </c>
      <c r="G703" s="1" t="str">
        <f>[1]Gesamt!G703</f>
        <v>female</v>
      </c>
      <c r="H703" s="1" t="str">
        <f>[1]Gesamt!H703</f>
        <v>fungivore</v>
      </c>
      <c r="I703" s="1">
        <f>[1]Gesamt!I703</f>
        <v>0</v>
      </c>
      <c r="J703" s="1">
        <f>[1]Gesamt!J703</f>
        <v>0</v>
      </c>
      <c r="K703" s="1">
        <f>VLOOKUP($F703,Mastertable_FT!$C$5:$D$34,2,FALSE)</f>
        <v>2</v>
      </c>
      <c r="L703" s="1">
        <f>VLOOKUP($F703,Mastertable_FT!$C$5:$E$34,3,FALSE)</f>
        <v>2</v>
      </c>
      <c r="M703" s="1" t="str">
        <f>VLOOKUP($F703,Mastertable_FT!$C$5:$F$34,4,FALSE)</f>
        <v>MI</v>
      </c>
    </row>
    <row r="704" spans="1:13" x14ac:dyDescent="0.3">
      <c r="A704" s="1">
        <f>[1]Gesamt!A704</f>
        <v>23</v>
      </c>
      <c r="B704" s="1">
        <f>[1]Gesamt!B704</f>
        <v>4</v>
      </c>
      <c r="C704" s="1">
        <f>[1]Gesamt!C704</f>
        <v>7</v>
      </c>
      <c r="D704" s="1" t="str">
        <f>[1]Gesamt!D704</f>
        <v>DO2009</v>
      </c>
      <c r="E704" s="1">
        <f>[1]Gesamt!E704</f>
        <v>19</v>
      </c>
      <c r="F704" s="1" t="str">
        <f>[1]Gesamt!F704</f>
        <v>Cephalobidae</v>
      </c>
      <c r="G704" s="1" t="str">
        <f>[1]Gesamt!G704</f>
        <v>male</v>
      </c>
      <c r="H704" s="1" t="str">
        <f>[1]Gesamt!H704</f>
        <v>bacterivore</v>
      </c>
      <c r="I704" s="1">
        <f>[1]Gesamt!I704</f>
        <v>0</v>
      </c>
      <c r="J704" s="1">
        <f>[1]Gesamt!J704</f>
        <v>0</v>
      </c>
      <c r="K704" s="1">
        <f>VLOOKUP($F704,Mastertable_FT!$C$5:$D$34,2,FALSE)</f>
        <v>3</v>
      </c>
      <c r="L704" s="1">
        <f>VLOOKUP($F704,Mastertable_FT!$C$5:$E$34,3,FALSE)</f>
        <v>2</v>
      </c>
      <c r="M704" s="1" t="str">
        <f>VLOOKUP($F704,Mastertable_FT!$C$5:$F$34,4,FALSE)</f>
        <v>MI</v>
      </c>
    </row>
    <row r="705" spans="1:13" x14ac:dyDescent="0.3">
      <c r="A705" s="1">
        <f>[1]Gesamt!A705</f>
        <v>24</v>
      </c>
      <c r="B705" s="1">
        <f>[1]Gesamt!B705</f>
        <v>4</v>
      </c>
      <c r="C705" s="1">
        <f>[1]Gesamt!C705</f>
        <v>7</v>
      </c>
      <c r="D705" s="1" t="str">
        <f>[1]Gesamt!D705</f>
        <v>DO2009</v>
      </c>
      <c r="E705" s="1">
        <f>[1]Gesamt!E705</f>
        <v>19</v>
      </c>
      <c r="F705" s="1" t="str">
        <f>[1]Gesamt!F705</f>
        <v>Tylenchidae</v>
      </c>
      <c r="G705" s="1" t="str">
        <f>[1]Gesamt!G705</f>
        <v>female</v>
      </c>
      <c r="H705" s="1" t="str">
        <f>[1]Gesamt!H705</f>
        <v>herbivore</v>
      </c>
      <c r="I705" s="1">
        <f>[1]Gesamt!I705</f>
        <v>0</v>
      </c>
      <c r="J705" s="1">
        <f>[1]Gesamt!J705</f>
        <v>0</v>
      </c>
      <c r="K705" s="1" t="str">
        <f>VLOOKUP($F705,Mastertable_FT!$C$5:$D$34,2,FALSE)</f>
        <v>1e</v>
      </c>
      <c r="L705" s="1">
        <f>VLOOKUP($F705,Mastertable_FT!$C$5:$E$34,3,FALSE)</f>
        <v>2</v>
      </c>
      <c r="M705" s="1" t="str">
        <f>VLOOKUP($F705,Mastertable_FT!$C$5:$F$34,4,FALSE)</f>
        <v>PPI</v>
      </c>
    </row>
    <row r="706" spans="1:13" x14ac:dyDescent="0.3">
      <c r="A706" s="1">
        <f>[1]Gesamt!A706</f>
        <v>25</v>
      </c>
      <c r="B706" s="1">
        <f>[1]Gesamt!B706</f>
        <v>4</v>
      </c>
      <c r="C706" s="1">
        <f>[1]Gesamt!C706</f>
        <v>7</v>
      </c>
      <c r="D706" s="1" t="str">
        <f>[1]Gesamt!D706</f>
        <v>DO2009</v>
      </c>
      <c r="E706" s="1">
        <f>[1]Gesamt!E706</f>
        <v>19</v>
      </c>
      <c r="F706" s="1" t="str">
        <f>[1]Gesamt!F706</f>
        <v>Tylenchidae</v>
      </c>
      <c r="G706" s="1" t="str">
        <f>[1]Gesamt!G706</f>
        <v>female</v>
      </c>
      <c r="H706" s="1" t="str">
        <f>[1]Gesamt!H706</f>
        <v>herbivore</v>
      </c>
      <c r="I706" s="1">
        <f>[1]Gesamt!I706</f>
        <v>0</v>
      </c>
      <c r="J706" s="1">
        <f>[1]Gesamt!J706</f>
        <v>0</v>
      </c>
      <c r="K706" s="1" t="str">
        <f>VLOOKUP($F706,Mastertable_FT!$C$5:$D$34,2,FALSE)</f>
        <v>1e</v>
      </c>
      <c r="L706" s="1">
        <f>VLOOKUP($F706,Mastertable_FT!$C$5:$E$34,3,FALSE)</f>
        <v>2</v>
      </c>
      <c r="M706" s="1" t="str">
        <f>VLOOKUP($F706,Mastertable_FT!$C$5:$F$34,4,FALSE)</f>
        <v>PPI</v>
      </c>
    </row>
    <row r="707" spans="1:13" x14ac:dyDescent="0.3">
      <c r="A707" s="1">
        <f>[1]Gesamt!A707</f>
        <v>26</v>
      </c>
      <c r="B707" s="1">
        <f>[1]Gesamt!B707</f>
        <v>4</v>
      </c>
      <c r="C707" s="1">
        <f>[1]Gesamt!C707</f>
        <v>7</v>
      </c>
      <c r="D707" s="1" t="str">
        <f>[1]Gesamt!D707</f>
        <v>DO2009</v>
      </c>
      <c r="E707" s="1">
        <f>[1]Gesamt!E707</f>
        <v>19</v>
      </c>
      <c r="F707" s="1" t="str">
        <f>[1]Gesamt!F707</f>
        <v>Hoplolaimidae</v>
      </c>
      <c r="G707" s="1" t="str">
        <f>[1]Gesamt!G707</f>
        <v>juvenile</v>
      </c>
      <c r="H707" s="1" t="str">
        <f>[1]Gesamt!H707</f>
        <v>herbivore</v>
      </c>
      <c r="I707" s="1">
        <f>[1]Gesamt!I707</f>
        <v>0</v>
      </c>
      <c r="J707" s="1">
        <f>[1]Gesamt!J707</f>
        <v>0</v>
      </c>
      <c r="K707" s="1" t="str">
        <f>VLOOKUP($F707,Mastertable_FT!$C$5:$D$34,2,FALSE)</f>
        <v>1c</v>
      </c>
      <c r="L707" s="1">
        <f>VLOOKUP($F707,Mastertable_FT!$C$5:$E$34,3,FALSE)</f>
        <v>3</v>
      </c>
      <c r="M707" s="1" t="str">
        <f>VLOOKUP($F707,Mastertable_FT!$C$5:$F$34,4,FALSE)</f>
        <v>PPI</v>
      </c>
    </row>
    <row r="708" spans="1:13" x14ac:dyDescent="0.3">
      <c r="A708" s="1">
        <f>[1]Gesamt!A708</f>
        <v>27</v>
      </c>
      <c r="B708" s="1">
        <f>[1]Gesamt!B708</f>
        <v>4</v>
      </c>
      <c r="C708" s="1">
        <f>[1]Gesamt!C708</f>
        <v>7</v>
      </c>
      <c r="D708" s="1" t="str">
        <f>[1]Gesamt!D708</f>
        <v>DO2009</v>
      </c>
      <c r="E708" s="1">
        <f>[1]Gesamt!E708</f>
        <v>19</v>
      </c>
      <c r="F708" s="1" t="str">
        <f>[1]Gesamt!F708</f>
        <v>Tylenchidae</v>
      </c>
      <c r="G708" s="1" t="str">
        <f>[1]Gesamt!G708</f>
        <v>female</v>
      </c>
      <c r="H708" s="1" t="str">
        <f>[1]Gesamt!H708</f>
        <v>herbivore</v>
      </c>
      <c r="I708" s="1">
        <f>[1]Gesamt!I708</f>
        <v>0</v>
      </c>
      <c r="J708" s="1">
        <f>[1]Gesamt!J708</f>
        <v>0</v>
      </c>
      <c r="K708" s="1" t="str">
        <f>VLOOKUP($F708,Mastertable_FT!$C$5:$D$34,2,FALSE)</f>
        <v>1e</v>
      </c>
      <c r="L708" s="1">
        <f>VLOOKUP($F708,Mastertable_FT!$C$5:$E$34,3,FALSE)</f>
        <v>2</v>
      </c>
      <c r="M708" s="1" t="str">
        <f>VLOOKUP($F708,Mastertable_FT!$C$5:$F$34,4,FALSE)</f>
        <v>PPI</v>
      </c>
    </row>
    <row r="709" spans="1:13" x14ac:dyDescent="0.3">
      <c r="A709" s="1">
        <f>[1]Gesamt!A709</f>
        <v>28</v>
      </c>
      <c r="B709" s="1">
        <f>[1]Gesamt!B709</f>
        <v>4</v>
      </c>
      <c r="C709" s="1">
        <f>[1]Gesamt!C709</f>
        <v>7</v>
      </c>
      <c r="D709" s="1" t="str">
        <f>[1]Gesamt!D709</f>
        <v>DO2009</v>
      </c>
      <c r="E709" s="1">
        <f>[1]Gesamt!E709</f>
        <v>19</v>
      </c>
      <c r="F709" s="1" t="str">
        <f>[1]Gesamt!F709</f>
        <v>Tylenchidae</v>
      </c>
      <c r="G709" s="1" t="str">
        <f>[1]Gesamt!G709</f>
        <v>female</v>
      </c>
      <c r="H709" s="1" t="str">
        <f>[1]Gesamt!H709</f>
        <v>herbivore</v>
      </c>
      <c r="I709" s="1">
        <f>[1]Gesamt!I709</f>
        <v>0</v>
      </c>
      <c r="J709" s="1">
        <f>[1]Gesamt!J709</f>
        <v>0</v>
      </c>
      <c r="K709" s="1" t="str">
        <f>VLOOKUP($F709,Mastertable_FT!$C$5:$D$34,2,FALSE)</f>
        <v>1e</v>
      </c>
      <c r="L709" s="1">
        <f>VLOOKUP($F709,Mastertable_FT!$C$5:$E$34,3,FALSE)</f>
        <v>2</v>
      </c>
      <c r="M709" s="1" t="str">
        <f>VLOOKUP($F709,Mastertable_FT!$C$5:$F$34,4,FALSE)</f>
        <v>PPI</v>
      </c>
    </row>
    <row r="710" spans="1:13" x14ac:dyDescent="0.3">
      <c r="A710" s="1">
        <f>[1]Gesamt!A710</f>
        <v>29</v>
      </c>
      <c r="B710" s="1">
        <f>[1]Gesamt!B710</f>
        <v>4</v>
      </c>
      <c r="C710" s="1">
        <f>[1]Gesamt!C710</f>
        <v>7</v>
      </c>
      <c r="D710" s="1" t="str">
        <f>[1]Gesamt!D710</f>
        <v>DO2009</v>
      </c>
      <c r="E710" s="1">
        <f>[1]Gesamt!E710</f>
        <v>19</v>
      </c>
      <c r="F710" s="1" t="str">
        <f>[1]Gesamt!F710</f>
        <v>Aphelenchidae</v>
      </c>
      <c r="G710" s="1" t="str">
        <f>[1]Gesamt!G710</f>
        <v>female</v>
      </c>
      <c r="H710" s="1" t="str">
        <f>[1]Gesamt!H710</f>
        <v>fungivore</v>
      </c>
      <c r="I710" s="1">
        <f>[1]Gesamt!I710</f>
        <v>0</v>
      </c>
      <c r="J710" s="1">
        <f>[1]Gesamt!J710</f>
        <v>0</v>
      </c>
      <c r="K710" s="1">
        <f>VLOOKUP($F710,Mastertable_FT!$C$5:$D$34,2,FALSE)</f>
        <v>2</v>
      </c>
      <c r="L710" s="1">
        <f>VLOOKUP($F710,Mastertable_FT!$C$5:$E$34,3,FALSE)</f>
        <v>2</v>
      </c>
      <c r="M710" s="1" t="str">
        <f>VLOOKUP($F710,Mastertable_FT!$C$5:$F$34,4,FALSE)</f>
        <v>MI</v>
      </c>
    </row>
    <row r="711" spans="1:13" x14ac:dyDescent="0.3">
      <c r="A711" s="1">
        <f>[1]Gesamt!A711</f>
        <v>30</v>
      </c>
      <c r="B711" s="1">
        <f>[1]Gesamt!B711</f>
        <v>4</v>
      </c>
      <c r="C711" s="1">
        <f>[1]Gesamt!C711</f>
        <v>7</v>
      </c>
      <c r="D711" s="1" t="str">
        <f>[1]Gesamt!D711</f>
        <v>DO2009</v>
      </c>
      <c r="E711" s="1">
        <f>[1]Gesamt!E711</f>
        <v>19</v>
      </c>
      <c r="F711" s="1" t="str">
        <f>[1]Gesamt!F711</f>
        <v>Cephalobidae</v>
      </c>
      <c r="G711" s="1" t="str">
        <f>[1]Gesamt!G711</f>
        <v>juvenile</v>
      </c>
      <c r="H711" s="1" t="str">
        <f>[1]Gesamt!H711</f>
        <v>bacterivore</v>
      </c>
      <c r="I711" s="1">
        <f>[1]Gesamt!I711</f>
        <v>0</v>
      </c>
      <c r="J711" s="1">
        <f>[1]Gesamt!J711</f>
        <v>0</v>
      </c>
      <c r="K711" s="1">
        <f>VLOOKUP($F711,Mastertable_FT!$C$5:$D$34,2,FALSE)</f>
        <v>3</v>
      </c>
      <c r="L711" s="1">
        <f>VLOOKUP($F711,Mastertable_FT!$C$5:$E$34,3,FALSE)</f>
        <v>2</v>
      </c>
      <c r="M711" s="1" t="str">
        <f>VLOOKUP($F711,Mastertable_FT!$C$5:$F$34,4,FALSE)</f>
        <v>MI</v>
      </c>
    </row>
    <row r="712" spans="1:13" x14ac:dyDescent="0.3">
      <c r="A712" s="1">
        <f>[1]Gesamt!A712</f>
        <v>31</v>
      </c>
      <c r="B712" s="1">
        <f>[1]Gesamt!B712</f>
        <v>4</v>
      </c>
      <c r="C712" s="1">
        <f>[1]Gesamt!C712</f>
        <v>7</v>
      </c>
      <c r="D712" s="1" t="str">
        <f>[1]Gesamt!D712</f>
        <v>DO2009</v>
      </c>
      <c r="E712" s="1">
        <f>[1]Gesamt!E712</f>
        <v>19</v>
      </c>
      <c r="F712" s="1" t="str">
        <f>[1]Gesamt!F712</f>
        <v>Psilenchidae</v>
      </c>
      <c r="G712" s="1" t="str">
        <f>[1]Gesamt!G712</f>
        <v>juvenile</v>
      </c>
      <c r="H712" s="1" t="str">
        <f>[1]Gesamt!H712</f>
        <v>herbivore</v>
      </c>
      <c r="I712" s="1">
        <f>[1]Gesamt!I712</f>
        <v>0</v>
      </c>
      <c r="J712" s="1" t="str">
        <f>[1]Gesamt!J712</f>
        <v>!!!!</v>
      </c>
      <c r="K712" s="1" t="str">
        <f>VLOOKUP($F712,Mastertable_FT!$C$5:$D$34,2,FALSE)</f>
        <v>1e</v>
      </c>
      <c r="L712" s="1">
        <f>VLOOKUP($F712,Mastertable_FT!$C$5:$E$34,3,FALSE)</f>
        <v>2</v>
      </c>
      <c r="M712" s="1" t="str">
        <f>VLOOKUP($F712,Mastertable_FT!$C$5:$F$34,4,FALSE)</f>
        <v>PPI</v>
      </c>
    </row>
    <row r="713" spans="1:13" x14ac:dyDescent="0.3">
      <c r="A713" s="1">
        <f>[1]Gesamt!A713</f>
        <v>32</v>
      </c>
      <c r="B713" s="1">
        <f>[1]Gesamt!B713</f>
        <v>4</v>
      </c>
      <c r="C713" s="1">
        <f>[1]Gesamt!C713</f>
        <v>7</v>
      </c>
      <c r="D713" s="1" t="str">
        <f>[1]Gesamt!D713</f>
        <v>DO2009</v>
      </c>
      <c r="E713" s="1">
        <f>[1]Gesamt!E713</f>
        <v>19</v>
      </c>
      <c r="F713" s="1" t="str">
        <f>[1]Gesamt!F713</f>
        <v>Cephalobidae</v>
      </c>
      <c r="G713" s="1" t="str">
        <f>[1]Gesamt!G713</f>
        <v>juvenile</v>
      </c>
      <c r="H713" s="1" t="str">
        <f>[1]Gesamt!H713</f>
        <v>bacterivore</v>
      </c>
      <c r="I713" s="1">
        <f>[1]Gesamt!I713</f>
        <v>0</v>
      </c>
      <c r="J713" s="1">
        <f>[1]Gesamt!J713</f>
        <v>0</v>
      </c>
      <c r="K713" s="1">
        <f>VLOOKUP($F713,Mastertable_FT!$C$5:$D$34,2,FALSE)</f>
        <v>3</v>
      </c>
      <c r="L713" s="1">
        <f>VLOOKUP($F713,Mastertable_FT!$C$5:$E$34,3,FALSE)</f>
        <v>2</v>
      </c>
      <c r="M713" s="1" t="str">
        <f>VLOOKUP($F713,Mastertable_FT!$C$5:$F$34,4,FALSE)</f>
        <v>MI</v>
      </c>
    </row>
    <row r="714" spans="1:13" x14ac:dyDescent="0.3">
      <c r="A714" s="1">
        <f>[1]Gesamt!A714</f>
        <v>33</v>
      </c>
      <c r="B714" s="1">
        <f>[1]Gesamt!B714</f>
        <v>4</v>
      </c>
      <c r="C714" s="1">
        <f>[1]Gesamt!C714</f>
        <v>7</v>
      </c>
      <c r="D714" s="1" t="str">
        <f>[1]Gesamt!D714</f>
        <v>DO2009</v>
      </c>
      <c r="E714" s="1">
        <f>[1]Gesamt!E714</f>
        <v>19</v>
      </c>
      <c r="F714" s="1" t="str">
        <f>[1]Gesamt!F714</f>
        <v>Aphelenchidae</v>
      </c>
      <c r="G714" s="1" t="str">
        <f>[1]Gesamt!G714</f>
        <v>female</v>
      </c>
      <c r="H714" s="1" t="str">
        <f>[1]Gesamt!H714</f>
        <v>fungivore</v>
      </c>
      <c r="I714" s="1">
        <f>[1]Gesamt!I714</f>
        <v>0</v>
      </c>
      <c r="J714" s="1">
        <f>[1]Gesamt!J714</f>
        <v>0</v>
      </c>
      <c r="K714" s="1">
        <f>VLOOKUP($F714,Mastertable_FT!$C$5:$D$34,2,FALSE)</f>
        <v>2</v>
      </c>
      <c r="L714" s="1">
        <f>VLOOKUP($F714,Mastertable_FT!$C$5:$E$34,3,FALSE)</f>
        <v>2</v>
      </c>
      <c r="M714" s="1" t="str">
        <f>VLOOKUP($F714,Mastertable_FT!$C$5:$F$34,4,FALSE)</f>
        <v>MI</v>
      </c>
    </row>
    <row r="715" spans="1:13" x14ac:dyDescent="0.3">
      <c r="A715" s="1">
        <f>[1]Gesamt!A715</f>
        <v>34</v>
      </c>
      <c r="B715" s="1">
        <f>[1]Gesamt!B715</f>
        <v>4</v>
      </c>
      <c r="C715" s="1">
        <f>[1]Gesamt!C715</f>
        <v>7</v>
      </c>
      <c r="D715" s="1" t="str">
        <f>[1]Gesamt!D715</f>
        <v>DO2009</v>
      </c>
      <c r="E715" s="1">
        <f>[1]Gesamt!E715</f>
        <v>19</v>
      </c>
      <c r="F715" s="1" t="str">
        <f>[1]Gesamt!F715</f>
        <v>Psilenchidae</v>
      </c>
      <c r="G715" s="1" t="str">
        <f>[1]Gesamt!G715</f>
        <v>female</v>
      </c>
      <c r="H715" s="1" t="str">
        <f>[1]Gesamt!H715</f>
        <v>herbivore</v>
      </c>
      <c r="I715" s="1">
        <f>[1]Gesamt!I715</f>
        <v>0</v>
      </c>
      <c r="J715" s="1" t="str">
        <f>[1]Gesamt!J715</f>
        <v>!!!!</v>
      </c>
      <c r="K715" s="1" t="str">
        <f>VLOOKUP($F715,Mastertable_FT!$C$5:$D$34,2,FALSE)</f>
        <v>1e</v>
      </c>
      <c r="L715" s="1">
        <f>VLOOKUP($F715,Mastertable_FT!$C$5:$E$34,3,FALSE)</f>
        <v>2</v>
      </c>
      <c r="M715" s="1" t="str">
        <f>VLOOKUP($F715,Mastertable_FT!$C$5:$F$34,4,FALSE)</f>
        <v>PPI</v>
      </c>
    </row>
    <row r="716" spans="1:13" x14ac:dyDescent="0.3">
      <c r="A716" s="1">
        <f>[1]Gesamt!A716</f>
        <v>35</v>
      </c>
      <c r="B716" s="1">
        <f>[1]Gesamt!B716</f>
        <v>4</v>
      </c>
      <c r="C716" s="1">
        <f>[1]Gesamt!C716</f>
        <v>7</v>
      </c>
      <c r="D716" s="1" t="str">
        <f>[1]Gesamt!D716</f>
        <v>DO2009</v>
      </c>
      <c r="E716" s="1">
        <f>[1]Gesamt!E716</f>
        <v>19</v>
      </c>
      <c r="F716" s="1" t="str">
        <f>[1]Gesamt!F716</f>
        <v>Dolichodoridae</v>
      </c>
      <c r="G716" s="1" t="str">
        <f>[1]Gesamt!G716</f>
        <v>female</v>
      </c>
      <c r="H716" s="1" t="str">
        <f>[1]Gesamt!H716</f>
        <v>herbivore</v>
      </c>
      <c r="I716" s="1">
        <f>[1]Gesamt!I716</f>
        <v>0</v>
      </c>
      <c r="J716" s="1">
        <f>[1]Gesamt!J716</f>
        <v>0</v>
      </c>
      <c r="K716" s="1" t="str">
        <f>VLOOKUP($F716,Mastertable_FT!$C$5:$D$34,2,FALSE)</f>
        <v>1d</v>
      </c>
      <c r="L716" s="1">
        <f>VLOOKUP($F716,Mastertable_FT!$C$5:$E$34,3,FALSE)</f>
        <v>3</v>
      </c>
      <c r="M716" s="1" t="str">
        <f>VLOOKUP($F716,Mastertable_FT!$C$5:$F$34,4,FALSE)</f>
        <v>PPI</v>
      </c>
    </row>
    <row r="717" spans="1:13" x14ac:dyDescent="0.3">
      <c r="A717" s="1">
        <f>[1]Gesamt!A717</f>
        <v>36</v>
      </c>
      <c r="B717" s="1">
        <f>[1]Gesamt!B717</f>
        <v>4</v>
      </c>
      <c r="C717" s="1">
        <f>[1]Gesamt!C717</f>
        <v>7</v>
      </c>
      <c r="D717" s="1" t="str">
        <f>[1]Gesamt!D717</f>
        <v>DO2009</v>
      </c>
      <c r="E717" s="1">
        <f>[1]Gesamt!E717</f>
        <v>19</v>
      </c>
      <c r="F717" s="1" t="str">
        <f>[1]Gesamt!F717</f>
        <v>Hoplolaimidae</v>
      </c>
      <c r="G717" s="1" t="str">
        <f>[1]Gesamt!G717</f>
        <v>juvenile</v>
      </c>
      <c r="H717" s="1" t="str">
        <f>[1]Gesamt!H717</f>
        <v>herbivore</v>
      </c>
      <c r="I717" s="1">
        <f>[1]Gesamt!I717</f>
        <v>0</v>
      </c>
      <c r="J717" s="1">
        <f>[1]Gesamt!J717</f>
        <v>0</v>
      </c>
      <c r="K717" s="1" t="str">
        <f>VLOOKUP($F717,Mastertable_FT!$C$5:$D$34,2,FALSE)</f>
        <v>1c</v>
      </c>
      <c r="L717" s="1">
        <f>VLOOKUP($F717,Mastertable_FT!$C$5:$E$34,3,FALSE)</f>
        <v>3</v>
      </c>
      <c r="M717" s="1" t="str">
        <f>VLOOKUP($F717,Mastertable_FT!$C$5:$F$34,4,FALSE)</f>
        <v>PPI</v>
      </c>
    </row>
    <row r="718" spans="1:13" x14ac:dyDescent="0.3">
      <c r="A718" s="1">
        <f>[1]Gesamt!A718</f>
        <v>37</v>
      </c>
      <c r="B718" s="1">
        <f>[1]Gesamt!B718</f>
        <v>4</v>
      </c>
      <c r="C718" s="1">
        <f>[1]Gesamt!C718</f>
        <v>7</v>
      </c>
      <c r="D718" s="1" t="str">
        <f>[1]Gesamt!D718</f>
        <v>DO2009</v>
      </c>
      <c r="E718" s="1">
        <f>[1]Gesamt!E718</f>
        <v>19</v>
      </c>
      <c r="F718" s="1" t="str">
        <f>[1]Gesamt!F718</f>
        <v>Dolichodoridae</v>
      </c>
      <c r="G718" s="1" t="str">
        <f>[1]Gesamt!G718</f>
        <v>juvenile</v>
      </c>
      <c r="H718" s="1" t="str">
        <f>[1]Gesamt!H718</f>
        <v>herbivore</v>
      </c>
      <c r="I718" s="1">
        <f>[1]Gesamt!I718</f>
        <v>0</v>
      </c>
      <c r="J718" s="1">
        <f>[1]Gesamt!J718</f>
        <v>0</v>
      </c>
      <c r="K718" s="1" t="str">
        <f>VLOOKUP($F718,Mastertable_FT!$C$5:$D$34,2,FALSE)</f>
        <v>1d</v>
      </c>
      <c r="L718" s="1">
        <f>VLOOKUP($F718,Mastertable_FT!$C$5:$E$34,3,FALSE)</f>
        <v>3</v>
      </c>
      <c r="M718" s="1" t="str">
        <f>VLOOKUP($F718,Mastertable_FT!$C$5:$F$34,4,FALSE)</f>
        <v>PPI</v>
      </c>
    </row>
    <row r="719" spans="1:13" x14ac:dyDescent="0.3">
      <c r="A719" s="1">
        <f>[1]Gesamt!A719</f>
        <v>38</v>
      </c>
      <c r="B719" s="1">
        <f>[1]Gesamt!B719</f>
        <v>4</v>
      </c>
      <c r="C719" s="1">
        <f>[1]Gesamt!C719</f>
        <v>7</v>
      </c>
      <c r="D719" s="1" t="str">
        <f>[1]Gesamt!D719</f>
        <v>DO2009</v>
      </c>
      <c r="E719" s="1">
        <f>[1]Gesamt!E719</f>
        <v>19</v>
      </c>
      <c r="F719" s="1" t="str">
        <f>[1]Gesamt!F719</f>
        <v>Tylenchidae</v>
      </c>
      <c r="G719" s="1" t="str">
        <f>[1]Gesamt!G719</f>
        <v>male</v>
      </c>
      <c r="H719" s="1" t="str">
        <f>[1]Gesamt!H719</f>
        <v>herbivore</v>
      </c>
      <c r="I719" s="1">
        <f>[1]Gesamt!I719</f>
        <v>0</v>
      </c>
      <c r="J719" s="1">
        <f>[1]Gesamt!J719</f>
        <v>0</v>
      </c>
      <c r="K719" s="1" t="str">
        <f>VLOOKUP($F719,Mastertable_FT!$C$5:$D$34,2,FALSE)</f>
        <v>1e</v>
      </c>
      <c r="L719" s="1">
        <f>VLOOKUP($F719,Mastertable_FT!$C$5:$E$34,3,FALSE)</f>
        <v>2</v>
      </c>
      <c r="M719" s="1" t="str">
        <f>VLOOKUP($F719,Mastertable_FT!$C$5:$F$34,4,FALSE)</f>
        <v>PPI</v>
      </c>
    </row>
    <row r="720" spans="1:13" x14ac:dyDescent="0.3">
      <c r="A720" s="1">
        <f>[1]Gesamt!A720</f>
        <v>39</v>
      </c>
      <c r="B720" s="1">
        <f>[1]Gesamt!B720</f>
        <v>4</v>
      </c>
      <c r="C720" s="1">
        <f>[1]Gesamt!C720</f>
        <v>7</v>
      </c>
      <c r="D720" s="1" t="str">
        <f>[1]Gesamt!D720</f>
        <v>DO2009</v>
      </c>
      <c r="E720" s="1">
        <f>[1]Gesamt!E720</f>
        <v>19</v>
      </c>
      <c r="F720" s="1" t="str">
        <f>[1]Gesamt!F720</f>
        <v>Dolichodoridae</v>
      </c>
      <c r="G720" s="1" t="str">
        <f>[1]Gesamt!G720</f>
        <v>female</v>
      </c>
      <c r="H720" s="1" t="str">
        <f>[1]Gesamt!H720</f>
        <v>herbivore</v>
      </c>
      <c r="I720" s="1">
        <f>[1]Gesamt!I720</f>
        <v>0</v>
      </c>
      <c r="J720" s="1">
        <f>[1]Gesamt!J720</f>
        <v>0</v>
      </c>
      <c r="K720" s="1" t="str">
        <f>VLOOKUP($F720,Mastertable_FT!$C$5:$D$34,2,FALSE)</f>
        <v>1d</v>
      </c>
      <c r="L720" s="1">
        <f>VLOOKUP($F720,Mastertable_FT!$C$5:$E$34,3,FALSE)</f>
        <v>3</v>
      </c>
      <c r="M720" s="1" t="str">
        <f>VLOOKUP($F720,Mastertable_FT!$C$5:$F$34,4,FALSE)</f>
        <v>PPI</v>
      </c>
    </row>
    <row r="721" spans="1:13" x14ac:dyDescent="0.3">
      <c r="A721" s="1">
        <f>[1]Gesamt!A721</f>
        <v>40</v>
      </c>
      <c r="B721" s="1">
        <f>[1]Gesamt!B721</f>
        <v>4</v>
      </c>
      <c r="C721" s="1">
        <f>[1]Gesamt!C721</f>
        <v>7</v>
      </c>
      <c r="D721" s="1" t="str">
        <f>[1]Gesamt!D721</f>
        <v>DO2009</v>
      </c>
      <c r="E721" s="1">
        <f>[1]Gesamt!E721</f>
        <v>19</v>
      </c>
      <c r="F721" s="1" t="str">
        <f>[1]Gesamt!F721</f>
        <v>Aphelenchoididae</v>
      </c>
      <c r="G721" s="1" t="str">
        <f>[1]Gesamt!G721</f>
        <v>female</v>
      </c>
      <c r="H721" s="1" t="str">
        <f>[1]Gesamt!H721</f>
        <v>fungivore</v>
      </c>
      <c r="I721" s="1">
        <f>[1]Gesamt!I721</f>
        <v>0</v>
      </c>
      <c r="J721" s="1">
        <f>[1]Gesamt!J721</f>
        <v>0</v>
      </c>
      <c r="K721" s="1">
        <f>VLOOKUP($F721,Mastertable_FT!$C$5:$D$34,2,FALSE)</f>
        <v>2</v>
      </c>
      <c r="L721" s="1">
        <f>VLOOKUP($F721,Mastertable_FT!$C$5:$E$34,3,FALSE)</f>
        <v>2</v>
      </c>
      <c r="M721" s="1" t="str">
        <f>VLOOKUP($F721,Mastertable_FT!$C$5:$F$34,4,FALSE)</f>
        <v>MI</v>
      </c>
    </row>
    <row r="722" spans="1:13" x14ac:dyDescent="0.3">
      <c r="A722" s="1">
        <f>[1]Gesamt!A722</f>
        <v>41</v>
      </c>
      <c r="B722" s="1">
        <f>[1]Gesamt!B722</f>
        <v>4</v>
      </c>
      <c r="C722" s="1">
        <f>[1]Gesamt!C722</f>
        <v>7</v>
      </c>
      <c r="D722" s="1" t="str">
        <f>[1]Gesamt!D722</f>
        <v>DO2009</v>
      </c>
      <c r="E722" s="1">
        <f>[1]Gesamt!E722</f>
        <v>19</v>
      </c>
      <c r="F722" s="1" t="str">
        <f>[1]Gesamt!F722</f>
        <v>Mononchidae</v>
      </c>
      <c r="G722" s="1" t="str">
        <f>[1]Gesamt!G722</f>
        <v>juvenile</v>
      </c>
      <c r="H722" s="1" t="str">
        <f>[1]Gesamt!H722</f>
        <v>carnivore</v>
      </c>
      <c r="I722" s="1">
        <f>[1]Gesamt!I722</f>
        <v>0</v>
      </c>
      <c r="J722" s="1">
        <f>[1]Gesamt!J722</f>
        <v>0</v>
      </c>
      <c r="K722" s="1" t="str">
        <f>VLOOKUP($F722,Mastertable_FT!$C$5:$D$34,2,FALSE)</f>
        <v>5a</v>
      </c>
      <c r="L722" s="1">
        <f>VLOOKUP($F722,Mastertable_FT!$C$5:$E$34,3,FALSE)</f>
        <v>4</v>
      </c>
      <c r="M722" s="1" t="str">
        <f>VLOOKUP($F722,Mastertable_FT!$C$5:$F$34,4,FALSE)</f>
        <v>MI</v>
      </c>
    </row>
    <row r="723" spans="1:13" x14ac:dyDescent="0.3">
      <c r="A723" s="1">
        <f>[1]Gesamt!A723</f>
        <v>42</v>
      </c>
      <c r="B723" s="1">
        <f>[1]Gesamt!B723</f>
        <v>4</v>
      </c>
      <c r="C723" s="1">
        <f>[1]Gesamt!C723</f>
        <v>7</v>
      </c>
      <c r="D723" s="1" t="str">
        <f>[1]Gesamt!D723</f>
        <v>DO2009</v>
      </c>
      <c r="E723" s="1">
        <f>[1]Gesamt!E723</f>
        <v>19</v>
      </c>
      <c r="F723" s="1" t="str">
        <f>[1]Gesamt!F723</f>
        <v>Tylenchidae</v>
      </c>
      <c r="G723" s="1" t="str">
        <f>[1]Gesamt!G723</f>
        <v>female</v>
      </c>
      <c r="H723" s="1" t="str">
        <f>[1]Gesamt!H723</f>
        <v>herbivore</v>
      </c>
      <c r="I723" s="1">
        <f>[1]Gesamt!I723</f>
        <v>0</v>
      </c>
      <c r="J723" s="1">
        <f>[1]Gesamt!J723</f>
        <v>0</v>
      </c>
      <c r="K723" s="1" t="str">
        <f>VLOOKUP($F723,Mastertable_FT!$C$5:$D$34,2,FALSE)</f>
        <v>1e</v>
      </c>
      <c r="L723" s="1">
        <f>VLOOKUP($F723,Mastertable_FT!$C$5:$E$34,3,FALSE)</f>
        <v>2</v>
      </c>
      <c r="M723" s="1" t="str">
        <f>VLOOKUP($F723,Mastertable_FT!$C$5:$F$34,4,FALSE)</f>
        <v>PPI</v>
      </c>
    </row>
    <row r="724" spans="1:13" x14ac:dyDescent="0.3">
      <c r="A724" s="1">
        <f>[1]Gesamt!A724</f>
        <v>43</v>
      </c>
      <c r="B724" s="1">
        <f>[1]Gesamt!B724</f>
        <v>4</v>
      </c>
      <c r="C724" s="1">
        <f>[1]Gesamt!C724</f>
        <v>7</v>
      </c>
      <c r="D724" s="1" t="str">
        <f>[1]Gesamt!D724</f>
        <v>DO2009</v>
      </c>
      <c r="E724" s="1">
        <f>[1]Gesamt!E724</f>
        <v>19</v>
      </c>
      <c r="F724" s="1" t="str">
        <f>[1]Gesamt!F724</f>
        <v>Hoplolaimidae</v>
      </c>
      <c r="G724" s="1" t="str">
        <f>[1]Gesamt!G724</f>
        <v>juvenile</v>
      </c>
      <c r="H724" s="1" t="str">
        <f>[1]Gesamt!H724</f>
        <v>herbivore</v>
      </c>
      <c r="I724" s="1">
        <f>[1]Gesamt!I724</f>
        <v>0</v>
      </c>
      <c r="J724" s="1">
        <f>[1]Gesamt!J724</f>
        <v>0</v>
      </c>
      <c r="K724" s="1" t="str">
        <f>VLOOKUP($F724,Mastertable_FT!$C$5:$D$34,2,FALSE)</f>
        <v>1c</v>
      </c>
      <c r="L724" s="1">
        <f>VLOOKUP($F724,Mastertable_FT!$C$5:$E$34,3,FALSE)</f>
        <v>3</v>
      </c>
      <c r="M724" s="1" t="str">
        <f>VLOOKUP($F724,Mastertable_FT!$C$5:$F$34,4,FALSE)</f>
        <v>PPI</v>
      </c>
    </row>
    <row r="725" spans="1:13" x14ac:dyDescent="0.3">
      <c r="A725" s="1">
        <f>[1]Gesamt!A725</f>
        <v>44</v>
      </c>
      <c r="B725" s="1">
        <f>[1]Gesamt!B725</f>
        <v>4</v>
      </c>
      <c r="C725" s="1">
        <f>[1]Gesamt!C725</f>
        <v>7</v>
      </c>
      <c r="D725" s="1" t="str">
        <f>[1]Gesamt!D725</f>
        <v>DO2009</v>
      </c>
      <c r="E725" s="1">
        <f>[1]Gesamt!E725</f>
        <v>19</v>
      </c>
      <c r="F725" s="1" t="str">
        <f>[1]Gesamt!F725</f>
        <v>Tylenchidae</v>
      </c>
      <c r="G725" s="1" t="str">
        <f>[1]Gesamt!G725</f>
        <v>female</v>
      </c>
      <c r="H725" s="1" t="str">
        <f>[1]Gesamt!H725</f>
        <v>herbivore</v>
      </c>
      <c r="I725" s="1">
        <f>[1]Gesamt!I725</f>
        <v>0</v>
      </c>
      <c r="J725" s="1">
        <f>[1]Gesamt!J725</f>
        <v>0</v>
      </c>
      <c r="K725" s="1" t="str">
        <f>VLOOKUP($F725,Mastertable_FT!$C$5:$D$34,2,FALSE)</f>
        <v>1e</v>
      </c>
      <c r="L725" s="1">
        <f>VLOOKUP($F725,Mastertable_FT!$C$5:$E$34,3,FALSE)</f>
        <v>2</v>
      </c>
      <c r="M725" s="1" t="str">
        <f>VLOOKUP($F725,Mastertable_FT!$C$5:$F$34,4,FALSE)</f>
        <v>PPI</v>
      </c>
    </row>
    <row r="726" spans="1:13" x14ac:dyDescent="0.3">
      <c r="A726" s="1">
        <f>[1]Gesamt!A726</f>
        <v>45</v>
      </c>
      <c r="B726" s="1">
        <f>[1]Gesamt!B726</f>
        <v>4</v>
      </c>
      <c r="C726" s="1">
        <f>[1]Gesamt!C726</f>
        <v>7</v>
      </c>
      <c r="D726" s="1" t="str">
        <f>[1]Gesamt!D726</f>
        <v>DO2009</v>
      </c>
      <c r="E726" s="1">
        <f>[1]Gesamt!E726</f>
        <v>19</v>
      </c>
      <c r="F726" s="1" t="str">
        <f>[1]Gesamt!F726</f>
        <v>Psilenchidae</v>
      </c>
      <c r="G726" s="1" t="str">
        <f>[1]Gesamt!G726</f>
        <v>female</v>
      </c>
      <c r="H726" s="1" t="str">
        <f>[1]Gesamt!H726</f>
        <v>herbivore</v>
      </c>
      <c r="I726" s="1">
        <f>[1]Gesamt!I726</f>
        <v>0</v>
      </c>
      <c r="J726" s="1">
        <f>[1]Gesamt!J726</f>
        <v>0</v>
      </c>
      <c r="K726" s="1" t="str">
        <f>VLOOKUP($F726,Mastertable_FT!$C$5:$D$34,2,FALSE)</f>
        <v>1e</v>
      </c>
      <c r="L726" s="1">
        <f>VLOOKUP($F726,Mastertable_FT!$C$5:$E$34,3,FALSE)</f>
        <v>2</v>
      </c>
      <c r="M726" s="1" t="str">
        <f>VLOOKUP($F726,Mastertable_FT!$C$5:$F$34,4,FALSE)</f>
        <v>PPI</v>
      </c>
    </row>
    <row r="727" spans="1:13" x14ac:dyDescent="0.3">
      <c r="A727" s="1">
        <f>[1]Gesamt!A727</f>
        <v>46</v>
      </c>
      <c r="B727" s="1">
        <f>[1]Gesamt!B727</f>
        <v>4</v>
      </c>
      <c r="C727" s="1">
        <f>[1]Gesamt!C727</f>
        <v>7</v>
      </c>
      <c r="D727" s="1" t="str">
        <f>[1]Gesamt!D727</f>
        <v>DO2009</v>
      </c>
      <c r="E727" s="1">
        <f>[1]Gesamt!E727</f>
        <v>19</v>
      </c>
      <c r="F727" s="1" t="str">
        <f>[1]Gesamt!F727</f>
        <v>Cephalobidae</v>
      </c>
      <c r="G727" s="1" t="str">
        <f>[1]Gesamt!G727</f>
        <v>juvenile</v>
      </c>
      <c r="H727" s="1" t="str">
        <f>[1]Gesamt!H727</f>
        <v>bacterivore</v>
      </c>
      <c r="I727" s="1">
        <f>[1]Gesamt!I727</f>
        <v>0</v>
      </c>
      <c r="J727" s="1">
        <f>[1]Gesamt!J727</f>
        <v>0</v>
      </c>
      <c r="K727" s="1">
        <f>VLOOKUP($F727,Mastertable_FT!$C$5:$D$34,2,FALSE)</f>
        <v>3</v>
      </c>
      <c r="L727" s="1">
        <f>VLOOKUP($F727,Mastertable_FT!$C$5:$E$34,3,FALSE)</f>
        <v>2</v>
      </c>
      <c r="M727" s="1" t="str">
        <f>VLOOKUP($F727,Mastertable_FT!$C$5:$F$34,4,FALSE)</f>
        <v>MI</v>
      </c>
    </row>
    <row r="728" spans="1:13" x14ac:dyDescent="0.3">
      <c r="A728" s="1">
        <f>[1]Gesamt!A728</f>
        <v>47</v>
      </c>
      <c r="B728" s="1">
        <f>[1]Gesamt!B728</f>
        <v>4</v>
      </c>
      <c r="C728" s="1">
        <f>[1]Gesamt!C728</f>
        <v>7</v>
      </c>
      <c r="D728" s="1" t="str">
        <f>[1]Gesamt!D728</f>
        <v>DO2009</v>
      </c>
      <c r="E728" s="1">
        <f>[1]Gesamt!E728</f>
        <v>19</v>
      </c>
      <c r="F728" s="1" t="str">
        <f>[1]Gesamt!F728</f>
        <v>Dolichodoridae</v>
      </c>
      <c r="G728" s="1" t="str">
        <f>[1]Gesamt!G728</f>
        <v>female</v>
      </c>
      <c r="H728" s="1" t="str">
        <f>[1]Gesamt!H728</f>
        <v>herbivore</v>
      </c>
      <c r="I728" s="1">
        <f>[1]Gesamt!I728</f>
        <v>0</v>
      </c>
      <c r="J728" s="1">
        <f>[1]Gesamt!J728</f>
        <v>0</v>
      </c>
      <c r="K728" s="1" t="str">
        <f>VLOOKUP($F728,Mastertable_FT!$C$5:$D$34,2,FALSE)</f>
        <v>1d</v>
      </c>
      <c r="L728" s="1">
        <f>VLOOKUP($F728,Mastertable_FT!$C$5:$E$34,3,FALSE)</f>
        <v>3</v>
      </c>
      <c r="M728" s="1" t="str">
        <f>VLOOKUP($F728,Mastertable_FT!$C$5:$F$34,4,FALSE)</f>
        <v>PPI</v>
      </c>
    </row>
    <row r="729" spans="1:13" x14ac:dyDescent="0.3">
      <c r="A729" s="1">
        <f>[1]Gesamt!A729</f>
        <v>48</v>
      </c>
      <c r="B729" s="1">
        <f>[1]Gesamt!B729</f>
        <v>4</v>
      </c>
      <c r="C729" s="1">
        <f>[1]Gesamt!C729</f>
        <v>7</v>
      </c>
      <c r="D729" s="1" t="str">
        <f>[1]Gesamt!D729</f>
        <v>DO2009</v>
      </c>
      <c r="E729" s="1">
        <f>[1]Gesamt!E729</f>
        <v>19</v>
      </c>
      <c r="F729" s="1" t="str">
        <f>[1]Gesamt!F729</f>
        <v>Dolichodoridae</v>
      </c>
      <c r="G729" s="1" t="str">
        <f>[1]Gesamt!G729</f>
        <v>male</v>
      </c>
      <c r="H729" s="1" t="str">
        <f>[1]Gesamt!H729</f>
        <v>herbivore</v>
      </c>
      <c r="I729" s="1">
        <f>[1]Gesamt!I729</f>
        <v>0</v>
      </c>
      <c r="J729" s="1">
        <f>[1]Gesamt!J729</f>
        <v>0</v>
      </c>
      <c r="K729" s="1" t="str">
        <f>VLOOKUP($F729,Mastertable_FT!$C$5:$D$34,2,FALSE)</f>
        <v>1d</v>
      </c>
      <c r="L729" s="1">
        <f>VLOOKUP($F729,Mastertable_FT!$C$5:$E$34,3,FALSE)</f>
        <v>3</v>
      </c>
      <c r="M729" s="1" t="str">
        <f>VLOOKUP($F729,Mastertable_FT!$C$5:$F$34,4,FALSE)</f>
        <v>PPI</v>
      </c>
    </row>
    <row r="730" spans="1:13" x14ac:dyDescent="0.3">
      <c r="A730" s="1">
        <f>[1]Gesamt!A730</f>
        <v>49</v>
      </c>
      <c r="B730" s="1">
        <f>[1]Gesamt!B730</f>
        <v>4</v>
      </c>
      <c r="C730" s="1">
        <f>[1]Gesamt!C730</f>
        <v>7</v>
      </c>
      <c r="D730" s="1" t="str">
        <f>[1]Gesamt!D730</f>
        <v>DO2009</v>
      </c>
      <c r="E730" s="1">
        <f>[1]Gesamt!E730</f>
        <v>19</v>
      </c>
      <c r="F730" s="1" t="str">
        <f>[1]Gesamt!F730</f>
        <v>Aphelenchidae</v>
      </c>
      <c r="G730" s="1" t="str">
        <f>[1]Gesamt!G730</f>
        <v>female</v>
      </c>
      <c r="H730" s="1" t="str">
        <f>[1]Gesamt!H730</f>
        <v>fungivore</v>
      </c>
      <c r="I730" s="1">
        <f>[1]Gesamt!I730</f>
        <v>0</v>
      </c>
      <c r="J730" s="1">
        <f>[1]Gesamt!J730</f>
        <v>0</v>
      </c>
      <c r="K730" s="1">
        <f>VLOOKUP($F730,Mastertable_FT!$C$5:$D$34,2,FALSE)</f>
        <v>2</v>
      </c>
      <c r="L730" s="1">
        <f>VLOOKUP($F730,Mastertable_FT!$C$5:$E$34,3,FALSE)</f>
        <v>2</v>
      </c>
      <c r="M730" s="1" t="str">
        <f>VLOOKUP($F730,Mastertable_FT!$C$5:$F$34,4,FALSE)</f>
        <v>MI</v>
      </c>
    </row>
    <row r="731" spans="1:13" x14ac:dyDescent="0.3">
      <c r="A731" s="1">
        <f>[1]Gesamt!A731</f>
        <v>50</v>
      </c>
      <c r="B731" s="1">
        <f>[1]Gesamt!B731</f>
        <v>4</v>
      </c>
      <c r="C731" s="1">
        <f>[1]Gesamt!C731</f>
        <v>7</v>
      </c>
      <c r="D731" s="1" t="str">
        <f>[1]Gesamt!D731</f>
        <v>DO2009</v>
      </c>
      <c r="E731" s="1">
        <f>[1]Gesamt!E731</f>
        <v>19</v>
      </c>
      <c r="F731" s="1" t="str">
        <f>[1]Gesamt!F731</f>
        <v>Cephalobidae</v>
      </c>
      <c r="G731" s="1" t="str">
        <f>[1]Gesamt!G731</f>
        <v>male</v>
      </c>
      <c r="H731" s="1" t="str">
        <f>[1]Gesamt!H731</f>
        <v>bacterivore</v>
      </c>
      <c r="I731" s="1">
        <f>[1]Gesamt!I731</f>
        <v>0</v>
      </c>
      <c r="J731" s="1">
        <f>[1]Gesamt!J731</f>
        <v>0</v>
      </c>
      <c r="K731" s="1">
        <f>VLOOKUP($F731,Mastertable_FT!$C$5:$D$34,2,FALSE)</f>
        <v>3</v>
      </c>
      <c r="L731" s="1">
        <f>VLOOKUP($F731,Mastertable_FT!$C$5:$E$34,3,FALSE)</f>
        <v>2</v>
      </c>
      <c r="M731" s="1" t="str">
        <f>VLOOKUP($F731,Mastertable_FT!$C$5:$F$34,4,FALSE)</f>
        <v>MI</v>
      </c>
    </row>
    <row r="732" spans="1:13" x14ac:dyDescent="0.3">
      <c r="A732" s="1">
        <f>[1]Gesamt!A732</f>
        <v>51</v>
      </c>
      <c r="B732" s="1">
        <f>[1]Gesamt!B732</f>
        <v>4</v>
      </c>
      <c r="C732" s="1">
        <f>[1]Gesamt!C732</f>
        <v>7</v>
      </c>
      <c r="D732" s="1" t="str">
        <f>[1]Gesamt!D732</f>
        <v>DO2009</v>
      </c>
      <c r="E732" s="1">
        <f>[1]Gesamt!E732</f>
        <v>19</v>
      </c>
      <c r="F732" s="1" t="str">
        <f>[1]Gesamt!F732</f>
        <v>Cephalobidae</v>
      </c>
      <c r="G732" s="1" t="str">
        <f>[1]Gesamt!G732</f>
        <v>female</v>
      </c>
      <c r="H732" s="1" t="str">
        <f>[1]Gesamt!H732</f>
        <v>bacterivore</v>
      </c>
      <c r="I732" s="1">
        <f>[1]Gesamt!I732</f>
        <v>0</v>
      </c>
      <c r="J732" s="1">
        <f>[1]Gesamt!J732</f>
        <v>0</v>
      </c>
      <c r="K732" s="1">
        <f>VLOOKUP($F732,Mastertable_FT!$C$5:$D$34,2,FALSE)</f>
        <v>3</v>
      </c>
      <c r="L732" s="1">
        <f>VLOOKUP($F732,Mastertable_FT!$C$5:$E$34,3,FALSE)</f>
        <v>2</v>
      </c>
      <c r="M732" s="1" t="str">
        <f>VLOOKUP($F732,Mastertable_FT!$C$5:$F$34,4,FALSE)</f>
        <v>MI</v>
      </c>
    </row>
    <row r="733" spans="1:13" x14ac:dyDescent="0.3">
      <c r="A733" s="1">
        <f>[1]Gesamt!A733</f>
        <v>52</v>
      </c>
      <c r="B733" s="1">
        <f>[1]Gesamt!B733</f>
        <v>4</v>
      </c>
      <c r="C733" s="1">
        <f>[1]Gesamt!C733</f>
        <v>7</v>
      </c>
      <c r="D733" s="1" t="str">
        <f>[1]Gesamt!D733</f>
        <v>DO2009</v>
      </c>
      <c r="E733" s="1">
        <f>[1]Gesamt!E733</f>
        <v>19</v>
      </c>
      <c r="F733" s="1" t="str">
        <f>[1]Gesamt!F733</f>
        <v>Cephalobidae</v>
      </c>
      <c r="G733" s="1" t="str">
        <f>[1]Gesamt!G733</f>
        <v>male</v>
      </c>
      <c r="H733" s="1" t="str">
        <f>[1]Gesamt!H733</f>
        <v>bacterivore</v>
      </c>
      <c r="I733" s="1">
        <f>[1]Gesamt!I733</f>
        <v>0</v>
      </c>
      <c r="J733" s="1">
        <f>[1]Gesamt!J733</f>
        <v>0</v>
      </c>
      <c r="K733" s="1">
        <f>VLOOKUP($F733,Mastertable_FT!$C$5:$D$34,2,FALSE)</f>
        <v>3</v>
      </c>
      <c r="L733" s="1">
        <f>VLOOKUP($F733,Mastertable_FT!$C$5:$E$34,3,FALSE)</f>
        <v>2</v>
      </c>
      <c r="M733" s="1" t="str">
        <f>VLOOKUP($F733,Mastertable_FT!$C$5:$F$34,4,FALSE)</f>
        <v>MI</v>
      </c>
    </row>
    <row r="734" spans="1:13" x14ac:dyDescent="0.3">
      <c r="A734" s="1">
        <f>[1]Gesamt!A734</f>
        <v>53</v>
      </c>
      <c r="B734" s="1">
        <f>[1]Gesamt!B734</f>
        <v>4</v>
      </c>
      <c r="C734" s="1">
        <f>[1]Gesamt!C734</f>
        <v>7</v>
      </c>
      <c r="D734" s="1" t="str">
        <f>[1]Gesamt!D734</f>
        <v>DO2009</v>
      </c>
      <c r="E734" s="1">
        <f>[1]Gesamt!E734</f>
        <v>19</v>
      </c>
      <c r="F734" s="1" t="str">
        <f>[1]Gesamt!F734</f>
        <v>Tylenchidae</v>
      </c>
      <c r="G734" s="1" t="str">
        <f>[1]Gesamt!G734</f>
        <v>female</v>
      </c>
      <c r="H734" s="1" t="str">
        <f>[1]Gesamt!H734</f>
        <v>herbivore</v>
      </c>
      <c r="I734" s="1">
        <f>[1]Gesamt!I734</f>
        <v>0</v>
      </c>
      <c r="J734" s="1">
        <f>[1]Gesamt!J734</f>
        <v>0</v>
      </c>
      <c r="K734" s="1" t="str">
        <f>VLOOKUP($F734,Mastertable_FT!$C$5:$D$34,2,FALSE)</f>
        <v>1e</v>
      </c>
      <c r="L734" s="1">
        <f>VLOOKUP($F734,Mastertable_FT!$C$5:$E$34,3,FALSE)</f>
        <v>2</v>
      </c>
      <c r="M734" s="1" t="str">
        <f>VLOOKUP($F734,Mastertable_FT!$C$5:$F$34,4,FALSE)</f>
        <v>PPI</v>
      </c>
    </row>
    <row r="735" spans="1:13" x14ac:dyDescent="0.3">
      <c r="A735" s="1">
        <f>[1]Gesamt!A735</f>
        <v>54</v>
      </c>
      <c r="B735" s="1">
        <f>[1]Gesamt!B735</f>
        <v>4</v>
      </c>
      <c r="C735" s="1">
        <f>[1]Gesamt!C735</f>
        <v>7</v>
      </c>
      <c r="D735" s="1" t="str">
        <f>[1]Gesamt!D735</f>
        <v>DO2009</v>
      </c>
      <c r="E735" s="1">
        <f>[1]Gesamt!E735</f>
        <v>19</v>
      </c>
      <c r="F735" s="1" t="str">
        <f>[1]Gesamt!F735</f>
        <v>Cephalobidae</v>
      </c>
      <c r="G735" s="1" t="str">
        <f>[1]Gesamt!G735</f>
        <v>female</v>
      </c>
      <c r="H735" s="1" t="str">
        <f>[1]Gesamt!H735</f>
        <v>bacterivore</v>
      </c>
      <c r="I735" s="1">
        <f>[1]Gesamt!I735</f>
        <v>0</v>
      </c>
      <c r="J735" s="1">
        <f>[1]Gesamt!J735</f>
        <v>0</v>
      </c>
      <c r="K735" s="1">
        <f>VLOOKUP($F735,Mastertable_FT!$C$5:$D$34,2,FALSE)</f>
        <v>3</v>
      </c>
      <c r="L735" s="1">
        <f>VLOOKUP($F735,Mastertable_FT!$C$5:$E$34,3,FALSE)</f>
        <v>2</v>
      </c>
      <c r="M735" s="1" t="str">
        <f>VLOOKUP($F735,Mastertable_FT!$C$5:$F$34,4,FALSE)</f>
        <v>MI</v>
      </c>
    </row>
    <row r="736" spans="1:13" x14ac:dyDescent="0.3">
      <c r="A736" s="1">
        <f>[1]Gesamt!A736</f>
        <v>55</v>
      </c>
      <c r="B736" s="1">
        <f>[1]Gesamt!B736</f>
        <v>4</v>
      </c>
      <c r="C736" s="1">
        <f>[1]Gesamt!C736</f>
        <v>7</v>
      </c>
      <c r="D736" s="1" t="str">
        <f>[1]Gesamt!D736</f>
        <v>DO2009</v>
      </c>
      <c r="E736" s="1">
        <f>[1]Gesamt!E736</f>
        <v>19</v>
      </c>
      <c r="F736" s="1" t="str">
        <f>[1]Gesamt!F736</f>
        <v>Aphelenchidae</v>
      </c>
      <c r="G736" s="1" t="str">
        <f>[1]Gesamt!G736</f>
        <v>female</v>
      </c>
      <c r="H736" s="1" t="str">
        <f>[1]Gesamt!H736</f>
        <v>fungivore</v>
      </c>
      <c r="I736" s="1">
        <f>[1]Gesamt!I736</f>
        <v>0</v>
      </c>
      <c r="J736" s="1">
        <f>[1]Gesamt!J736</f>
        <v>0</v>
      </c>
      <c r="K736" s="1">
        <f>VLOOKUP($F736,Mastertable_FT!$C$5:$D$34,2,FALSE)</f>
        <v>2</v>
      </c>
      <c r="L736" s="1">
        <f>VLOOKUP($F736,Mastertable_FT!$C$5:$E$34,3,FALSE)</f>
        <v>2</v>
      </c>
      <c r="M736" s="1" t="str">
        <f>VLOOKUP($F736,Mastertable_FT!$C$5:$F$34,4,FALSE)</f>
        <v>MI</v>
      </c>
    </row>
    <row r="737" spans="1:13" x14ac:dyDescent="0.3">
      <c r="A737" s="1">
        <f>[1]Gesamt!A737</f>
        <v>56</v>
      </c>
      <c r="B737" s="1">
        <f>[1]Gesamt!B737</f>
        <v>4</v>
      </c>
      <c r="C737" s="1">
        <f>[1]Gesamt!C737</f>
        <v>7</v>
      </c>
      <c r="D737" s="1" t="str">
        <f>[1]Gesamt!D737</f>
        <v>DO2009</v>
      </c>
      <c r="E737" s="1">
        <f>[1]Gesamt!E737</f>
        <v>19</v>
      </c>
      <c r="F737" s="1" t="str">
        <f>[1]Gesamt!F737</f>
        <v>Aphelenchidae</v>
      </c>
      <c r="G737" s="1" t="str">
        <f>[1]Gesamt!G737</f>
        <v>female</v>
      </c>
      <c r="H737" s="1" t="str">
        <f>[1]Gesamt!H737</f>
        <v>fungivore</v>
      </c>
      <c r="I737" s="1">
        <f>[1]Gesamt!I737</f>
        <v>0</v>
      </c>
      <c r="J737" s="1">
        <f>[1]Gesamt!J737</f>
        <v>0</v>
      </c>
      <c r="K737" s="1">
        <f>VLOOKUP($F737,Mastertable_FT!$C$5:$D$34,2,FALSE)</f>
        <v>2</v>
      </c>
      <c r="L737" s="1">
        <f>VLOOKUP($F737,Mastertable_FT!$C$5:$E$34,3,FALSE)</f>
        <v>2</v>
      </c>
      <c r="M737" s="1" t="str">
        <f>VLOOKUP($F737,Mastertable_FT!$C$5:$F$34,4,FALSE)</f>
        <v>MI</v>
      </c>
    </row>
    <row r="738" spans="1:13" x14ac:dyDescent="0.3">
      <c r="A738" s="1">
        <f>[1]Gesamt!A738</f>
        <v>57</v>
      </c>
      <c r="B738" s="1">
        <f>[1]Gesamt!B738</f>
        <v>4</v>
      </c>
      <c r="C738" s="1">
        <f>[1]Gesamt!C738</f>
        <v>7</v>
      </c>
      <c r="D738" s="1" t="str">
        <f>[1]Gesamt!D738</f>
        <v>DO2009</v>
      </c>
      <c r="E738" s="1">
        <f>[1]Gesamt!E738</f>
        <v>19</v>
      </c>
      <c r="F738" s="1" t="str">
        <f>[1]Gesamt!F738</f>
        <v>Tylenchidae</v>
      </c>
      <c r="G738" s="1" t="str">
        <f>[1]Gesamt!G738</f>
        <v>female</v>
      </c>
      <c r="H738" s="1" t="str">
        <f>[1]Gesamt!H738</f>
        <v>herbivore</v>
      </c>
      <c r="I738" s="1">
        <f>[1]Gesamt!I738</f>
        <v>0</v>
      </c>
      <c r="J738" s="1">
        <f>[1]Gesamt!J738</f>
        <v>0</v>
      </c>
      <c r="K738" s="1" t="str">
        <f>VLOOKUP($F738,Mastertable_FT!$C$5:$D$34,2,FALSE)</f>
        <v>1e</v>
      </c>
      <c r="L738" s="1">
        <f>VLOOKUP($F738,Mastertable_FT!$C$5:$E$34,3,FALSE)</f>
        <v>2</v>
      </c>
      <c r="M738" s="1" t="str">
        <f>VLOOKUP($F738,Mastertable_FT!$C$5:$F$34,4,FALSE)</f>
        <v>PPI</v>
      </c>
    </row>
    <row r="739" spans="1:13" x14ac:dyDescent="0.3">
      <c r="A739" s="1">
        <f>[1]Gesamt!A739</f>
        <v>58</v>
      </c>
      <c r="B739" s="1">
        <f>[1]Gesamt!B739</f>
        <v>4</v>
      </c>
      <c r="C739" s="1">
        <f>[1]Gesamt!C739</f>
        <v>7</v>
      </c>
      <c r="D739" s="1" t="str">
        <f>[1]Gesamt!D739</f>
        <v>DO2009</v>
      </c>
      <c r="E739" s="1">
        <f>[1]Gesamt!E739</f>
        <v>19</v>
      </c>
      <c r="F739" s="1" t="str">
        <f>[1]Gesamt!F739</f>
        <v>Aphelenchoididae</v>
      </c>
      <c r="G739" s="1" t="str">
        <f>[1]Gesamt!G739</f>
        <v>female</v>
      </c>
      <c r="H739" s="1" t="str">
        <f>[1]Gesamt!H739</f>
        <v>fungivore</v>
      </c>
      <c r="I739" s="1">
        <f>[1]Gesamt!I739</f>
        <v>0</v>
      </c>
      <c r="J739" s="1">
        <f>[1]Gesamt!J739</f>
        <v>0</v>
      </c>
      <c r="K739" s="1">
        <f>VLOOKUP($F739,Mastertable_FT!$C$5:$D$34,2,FALSE)</f>
        <v>2</v>
      </c>
      <c r="L739" s="1">
        <f>VLOOKUP($F739,Mastertable_FT!$C$5:$E$34,3,FALSE)</f>
        <v>2</v>
      </c>
      <c r="M739" s="1" t="str">
        <f>VLOOKUP($F739,Mastertable_FT!$C$5:$F$34,4,FALSE)</f>
        <v>MI</v>
      </c>
    </row>
    <row r="740" spans="1:13" x14ac:dyDescent="0.3">
      <c r="A740" s="1">
        <f>[1]Gesamt!A740</f>
        <v>59</v>
      </c>
      <c r="B740" s="1">
        <f>[1]Gesamt!B740</f>
        <v>4</v>
      </c>
      <c r="C740" s="1">
        <f>[1]Gesamt!C740</f>
        <v>7</v>
      </c>
      <c r="D740" s="1" t="str">
        <f>[1]Gesamt!D740</f>
        <v>DO2009</v>
      </c>
      <c r="E740" s="1">
        <f>[1]Gesamt!E740</f>
        <v>19</v>
      </c>
      <c r="F740" s="1" t="str">
        <f>[1]Gesamt!F740</f>
        <v>Aphelenchidae</v>
      </c>
      <c r="G740" s="1" t="str">
        <f>[1]Gesamt!G740</f>
        <v>juvenile</v>
      </c>
      <c r="H740" s="1" t="str">
        <f>[1]Gesamt!H740</f>
        <v>fungivore</v>
      </c>
      <c r="I740" s="1">
        <f>[1]Gesamt!I740</f>
        <v>0</v>
      </c>
      <c r="J740" s="1">
        <f>[1]Gesamt!J740</f>
        <v>0</v>
      </c>
      <c r="K740" s="1">
        <f>VLOOKUP($F740,Mastertable_FT!$C$5:$D$34,2,FALSE)</f>
        <v>2</v>
      </c>
      <c r="L740" s="1">
        <f>VLOOKUP($F740,Mastertable_FT!$C$5:$E$34,3,FALSE)</f>
        <v>2</v>
      </c>
      <c r="M740" s="1" t="str">
        <f>VLOOKUP($F740,Mastertable_FT!$C$5:$F$34,4,FALSE)</f>
        <v>MI</v>
      </c>
    </row>
    <row r="741" spans="1:13" x14ac:dyDescent="0.3">
      <c r="A741" s="1">
        <f>[1]Gesamt!A741</f>
        <v>60</v>
      </c>
      <c r="B741" s="1">
        <f>[1]Gesamt!B741</f>
        <v>4</v>
      </c>
      <c r="C741" s="1">
        <f>[1]Gesamt!C741</f>
        <v>7</v>
      </c>
      <c r="D741" s="1" t="str">
        <f>[1]Gesamt!D741</f>
        <v>DO2009</v>
      </c>
      <c r="E741" s="1">
        <f>[1]Gesamt!E741</f>
        <v>19</v>
      </c>
      <c r="F741" s="1" t="str">
        <f>[1]Gesamt!F741</f>
        <v>Hoplolaimidae</v>
      </c>
      <c r="G741" s="1" t="str">
        <f>[1]Gesamt!G741</f>
        <v>juvenile</v>
      </c>
      <c r="H741" s="1" t="str">
        <f>[1]Gesamt!H741</f>
        <v>herbivore</v>
      </c>
      <c r="I741" s="1">
        <f>[1]Gesamt!I741</f>
        <v>0</v>
      </c>
      <c r="J741" s="1">
        <f>[1]Gesamt!J741</f>
        <v>0</v>
      </c>
      <c r="K741" s="1" t="str">
        <f>VLOOKUP($F741,Mastertable_FT!$C$5:$D$34,2,FALSE)</f>
        <v>1c</v>
      </c>
      <c r="L741" s="1">
        <f>VLOOKUP($F741,Mastertable_FT!$C$5:$E$34,3,FALSE)</f>
        <v>3</v>
      </c>
      <c r="M741" s="1" t="str">
        <f>VLOOKUP($F741,Mastertable_FT!$C$5:$F$34,4,FALSE)</f>
        <v>PPI</v>
      </c>
    </row>
    <row r="742" spans="1:13" x14ac:dyDescent="0.3">
      <c r="A742" s="1">
        <f>[1]Gesamt!A742</f>
        <v>61</v>
      </c>
      <c r="B742" s="1">
        <f>[1]Gesamt!B742</f>
        <v>4</v>
      </c>
      <c r="C742" s="1">
        <f>[1]Gesamt!C742</f>
        <v>7</v>
      </c>
      <c r="D742" s="1" t="str">
        <f>[1]Gesamt!D742</f>
        <v>DO2009</v>
      </c>
      <c r="E742" s="1">
        <f>[1]Gesamt!E742</f>
        <v>19</v>
      </c>
      <c r="F742" s="1" t="str">
        <f>[1]Gesamt!F742</f>
        <v>Dolichodoridae</v>
      </c>
      <c r="G742" s="1" t="str">
        <f>[1]Gesamt!G742</f>
        <v>female</v>
      </c>
      <c r="H742" s="1" t="str">
        <f>[1]Gesamt!H742</f>
        <v>herbivore</v>
      </c>
      <c r="I742" s="1">
        <f>[1]Gesamt!I742</f>
        <v>0</v>
      </c>
      <c r="J742" s="1">
        <f>[1]Gesamt!J742</f>
        <v>0</v>
      </c>
      <c r="K742" s="1" t="str">
        <f>VLOOKUP($F742,Mastertable_FT!$C$5:$D$34,2,FALSE)</f>
        <v>1d</v>
      </c>
      <c r="L742" s="1">
        <f>VLOOKUP($F742,Mastertable_FT!$C$5:$E$34,3,FALSE)</f>
        <v>3</v>
      </c>
      <c r="M742" s="1" t="str">
        <f>VLOOKUP($F742,Mastertable_FT!$C$5:$F$34,4,FALSE)</f>
        <v>PPI</v>
      </c>
    </row>
    <row r="743" spans="1:13" x14ac:dyDescent="0.3">
      <c r="A743" s="1">
        <f>[1]Gesamt!A743</f>
        <v>62</v>
      </c>
      <c r="B743" s="1">
        <f>[1]Gesamt!B743</f>
        <v>4</v>
      </c>
      <c r="C743" s="1">
        <f>[1]Gesamt!C743</f>
        <v>7</v>
      </c>
      <c r="D743" s="1" t="str">
        <f>[1]Gesamt!D743</f>
        <v>DO2009</v>
      </c>
      <c r="E743" s="1">
        <f>[1]Gesamt!E743</f>
        <v>19</v>
      </c>
      <c r="F743" s="1" t="str">
        <f>[1]Gesamt!F743</f>
        <v>Tylenchidae</v>
      </c>
      <c r="G743" s="1" t="str">
        <f>[1]Gesamt!G743</f>
        <v>female</v>
      </c>
      <c r="H743" s="1" t="str">
        <f>[1]Gesamt!H743</f>
        <v>herbivore</v>
      </c>
      <c r="I743" s="1">
        <f>[1]Gesamt!I743</f>
        <v>0</v>
      </c>
      <c r="J743" s="1">
        <f>[1]Gesamt!J743</f>
        <v>0</v>
      </c>
      <c r="K743" s="1" t="str">
        <f>VLOOKUP($F743,Mastertable_FT!$C$5:$D$34,2,FALSE)</f>
        <v>1e</v>
      </c>
      <c r="L743" s="1">
        <f>VLOOKUP($F743,Mastertable_FT!$C$5:$E$34,3,FALSE)</f>
        <v>2</v>
      </c>
      <c r="M743" s="1" t="str">
        <f>VLOOKUP($F743,Mastertable_FT!$C$5:$F$34,4,FALSE)</f>
        <v>PPI</v>
      </c>
    </row>
    <row r="744" spans="1:13" x14ac:dyDescent="0.3">
      <c r="A744" s="1">
        <f>[1]Gesamt!A744</f>
        <v>63</v>
      </c>
      <c r="B744" s="1">
        <f>[1]Gesamt!B744</f>
        <v>4</v>
      </c>
      <c r="C744" s="1">
        <f>[1]Gesamt!C744</f>
        <v>7</v>
      </c>
      <c r="D744" s="1" t="str">
        <f>[1]Gesamt!D744</f>
        <v>DO2009</v>
      </c>
      <c r="E744" s="1">
        <f>[1]Gesamt!E744</f>
        <v>19</v>
      </c>
      <c r="F744" s="1" t="str">
        <f>[1]Gesamt!F744</f>
        <v>Dolichodoridae</v>
      </c>
      <c r="G744" s="1" t="str">
        <f>[1]Gesamt!G744</f>
        <v>female</v>
      </c>
      <c r="H744" s="1" t="str">
        <f>[1]Gesamt!H744</f>
        <v>herbivore</v>
      </c>
      <c r="I744" s="1">
        <f>[1]Gesamt!I744</f>
        <v>0</v>
      </c>
      <c r="J744" s="1">
        <f>[1]Gesamt!J744</f>
        <v>0</v>
      </c>
      <c r="K744" s="1" t="str">
        <f>VLOOKUP($F744,Mastertable_FT!$C$5:$D$34,2,FALSE)</f>
        <v>1d</v>
      </c>
      <c r="L744" s="1">
        <f>VLOOKUP($F744,Mastertable_FT!$C$5:$E$34,3,FALSE)</f>
        <v>3</v>
      </c>
      <c r="M744" s="1" t="str">
        <f>VLOOKUP($F744,Mastertable_FT!$C$5:$F$34,4,FALSE)</f>
        <v>PPI</v>
      </c>
    </row>
    <row r="745" spans="1:13" x14ac:dyDescent="0.3">
      <c r="A745" s="1">
        <f>[1]Gesamt!A745</f>
        <v>64</v>
      </c>
      <c r="B745" s="1">
        <f>[1]Gesamt!B745</f>
        <v>4</v>
      </c>
      <c r="C745" s="1">
        <f>[1]Gesamt!C745</f>
        <v>7</v>
      </c>
      <c r="D745" s="1" t="str">
        <f>[1]Gesamt!D745</f>
        <v>DO2009</v>
      </c>
      <c r="E745" s="1">
        <f>[1]Gesamt!E745</f>
        <v>19</v>
      </c>
      <c r="F745" s="1" t="str">
        <f>[1]Gesamt!F745</f>
        <v>Cephalobidae</v>
      </c>
      <c r="G745" s="1" t="str">
        <f>[1]Gesamt!G745</f>
        <v>juvenile</v>
      </c>
      <c r="H745" s="1" t="str">
        <f>[1]Gesamt!H745</f>
        <v>bacterivore</v>
      </c>
      <c r="I745" s="1">
        <f>[1]Gesamt!I745</f>
        <v>0</v>
      </c>
      <c r="J745" s="1">
        <f>[1]Gesamt!J745</f>
        <v>0</v>
      </c>
      <c r="K745" s="1">
        <f>VLOOKUP($F745,Mastertable_FT!$C$5:$D$34,2,FALSE)</f>
        <v>3</v>
      </c>
      <c r="L745" s="1">
        <f>VLOOKUP($F745,Mastertable_FT!$C$5:$E$34,3,FALSE)</f>
        <v>2</v>
      </c>
      <c r="M745" s="1" t="str">
        <f>VLOOKUP($F745,Mastertable_FT!$C$5:$F$34,4,FALSE)</f>
        <v>MI</v>
      </c>
    </row>
    <row r="746" spans="1:13" x14ac:dyDescent="0.3">
      <c r="A746" s="1">
        <f>[1]Gesamt!A746</f>
        <v>65</v>
      </c>
      <c r="B746" s="1">
        <f>[1]Gesamt!B746</f>
        <v>4</v>
      </c>
      <c r="C746" s="1">
        <f>[1]Gesamt!C746</f>
        <v>7</v>
      </c>
      <c r="D746" s="1" t="str">
        <f>[1]Gesamt!D746</f>
        <v>DO2009</v>
      </c>
      <c r="E746" s="1">
        <f>[1]Gesamt!E746</f>
        <v>19</v>
      </c>
      <c r="F746" s="1" t="str">
        <f>[1]Gesamt!F746</f>
        <v>Tylenchidae</v>
      </c>
      <c r="G746" s="1" t="str">
        <f>[1]Gesamt!G746</f>
        <v>female</v>
      </c>
      <c r="H746" s="1" t="str">
        <f>[1]Gesamt!H746</f>
        <v>herbivore</v>
      </c>
      <c r="I746" s="1">
        <f>[1]Gesamt!I746</f>
        <v>0</v>
      </c>
      <c r="J746" s="1">
        <f>[1]Gesamt!J746</f>
        <v>0</v>
      </c>
      <c r="K746" s="1" t="str">
        <f>VLOOKUP($F746,Mastertable_FT!$C$5:$D$34,2,FALSE)</f>
        <v>1e</v>
      </c>
      <c r="L746" s="1">
        <f>VLOOKUP($F746,Mastertable_FT!$C$5:$E$34,3,FALSE)</f>
        <v>2</v>
      </c>
      <c r="M746" s="1" t="str">
        <f>VLOOKUP($F746,Mastertable_FT!$C$5:$F$34,4,FALSE)</f>
        <v>PPI</v>
      </c>
    </row>
    <row r="747" spans="1:13" x14ac:dyDescent="0.3">
      <c r="A747" s="1">
        <f>[1]Gesamt!A747</f>
        <v>66</v>
      </c>
      <c r="B747" s="1">
        <f>[1]Gesamt!B747</f>
        <v>4</v>
      </c>
      <c r="C747" s="1">
        <f>[1]Gesamt!C747</f>
        <v>7</v>
      </c>
      <c r="D747" s="1" t="str">
        <f>[1]Gesamt!D747</f>
        <v>DO2009</v>
      </c>
      <c r="E747" s="1">
        <f>[1]Gesamt!E747</f>
        <v>19</v>
      </c>
      <c r="F747" s="1" t="str">
        <f>[1]Gesamt!F747</f>
        <v>Cephalobidae</v>
      </c>
      <c r="G747" s="1" t="str">
        <f>[1]Gesamt!G747</f>
        <v>juvenile</v>
      </c>
      <c r="H747" s="1" t="str">
        <f>[1]Gesamt!H747</f>
        <v>bacterivore</v>
      </c>
      <c r="I747" s="1">
        <f>[1]Gesamt!I747</f>
        <v>0</v>
      </c>
      <c r="J747" s="1">
        <f>[1]Gesamt!J747</f>
        <v>0</v>
      </c>
      <c r="K747" s="1">
        <f>VLOOKUP($F747,Mastertable_FT!$C$5:$D$34,2,FALSE)</f>
        <v>3</v>
      </c>
      <c r="L747" s="1">
        <f>VLOOKUP($F747,Mastertable_FT!$C$5:$E$34,3,FALSE)</f>
        <v>2</v>
      </c>
      <c r="M747" s="1" t="str">
        <f>VLOOKUP($F747,Mastertable_FT!$C$5:$F$34,4,FALSE)</f>
        <v>MI</v>
      </c>
    </row>
    <row r="748" spans="1:13" x14ac:dyDescent="0.3">
      <c r="A748" s="1">
        <f>[1]Gesamt!A748</f>
        <v>67</v>
      </c>
      <c r="B748" s="1">
        <f>[1]Gesamt!B748</f>
        <v>4</v>
      </c>
      <c r="C748" s="1">
        <f>[1]Gesamt!C748</f>
        <v>7</v>
      </c>
      <c r="D748" s="1" t="str">
        <f>[1]Gesamt!D748</f>
        <v>DO2009</v>
      </c>
      <c r="E748" s="1">
        <f>[1]Gesamt!E748</f>
        <v>19</v>
      </c>
      <c r="F748" s="1" t="str">
        <f>[1]Gesamt!F748</f>
        <v>Hoplolaimidae</v>
      </c>
      <c r="G748" s="1" t="str">
        <f>[1]Gesamt!G748</f>
        <v>juvenile</v>
      </c>
      <c r="H748" s="1" t="str">
        <f>[1]Gesamt!H748</f>
        <v>herbivore</v>
      </c>
      <c r="I748" s="1">
        <f>[1]Gesamt!I748</f>
        <v>0</v>
      </c>
      <c r="J748" s="1">
        <f>[1]Gesamt!J748</f>
        <v>0</v>
      </c>
      <c r="K748" s="1" t="str">
        <f>VLOOKUP($F748,Mastertable_FT!$C$5:$D$34,2,FALSE)</f>
        <v>1c</v>
      </c>
      <c r="L748" s="1">
        <f>VLOOKUP($F748,Mastertable_FT!$C$5:$E$34,3,FALSE)</f>
        <v>3</v>
      </c>
      <c r="M748" s="1" t="str">
        <f>VLOOKUP($F748,Mastertable_FT!$C$5:$F$34,4,FALSE)</f>
        <v>PPI</v>
      </c>
    </row>
    <row r="749" spans="1:13" x14ac:dyDescent="0.3">
      <c r="A749" s="1">
        <f>[1]Gesamt!A749</f>
        <v>68</v>
      </c>
      <c r="B749" s="1">
        <f>[1]Gesamt!B749</f>
        <v>4</v>
      </c>
      <c r="C749" s="1">
        <f>[1]Gesamt!C749</f>
        <v>7</v>
      </c>
      <c r="D749" s="1" t="str">
        <f>[1]Gesamt!D749</f>
        <v>DO2009</v>
      </c>
      <c r="E749" s="1">
        <f>[1]Gesamt!E749</f>
        <v>19</v>
      </c>
      <c r="F749" s="1" t="str">
        <f>[1]Gesamt!F749</f>
        <v>Tylenchidae</v>
      </c>
      <c r="G749" s="1" t="str">
        <f>[1]Gesamt!G749</f>
        <v>female</v>
      </c>
      <c r="H749" s="1" t="str">
        <f>[1]Gesamt!H749</f>
        <v>herbivore</v>
      </c>
      <c r="I749" s="1">
        <f>[1]Gesamt!I749</f>
        <v>0</v>
      </c>
      <c r="J749" s="1">
        <f>[1]Gesamt!J749</f>
        <v>0</v>
      </c>
      <c r="K749" s="1" t="str">
        <f>VLOOKUP($F749,Mastertable_FT!$C$5:$D$34,2,FALSE)</f>
        <v>1e</v>
      </c>
      <c r="L749" s="1">
        <f>VLOOKUP($F749,Mastertable_FT!$C$5:$E$34,3,FALSE)</f>
        <v>2</v>
      </c>
      <c r="M749" s="1" t="str">
        <f>VLOOKUP($F749,Mastertable_FT!$C$5:$F$34,4,FALSE)</f>
        <v>PPI</v>
      </c>
    </row>
    <row r="750" spans="1:13" x14ac:dyDescent="0.3">
      <c r="A750" s="1">
        <f>[1]Gesamt!A750</f>
        <v>69</v>
      </c>
      <c r="B750" s="1">
        <f>[1]Gesamt!B750</f>
        <v>4</v>
      </c>
      <c r="C750" s="1">
        <f>[1]Gesamt!C750</f>
        <v>7</v>
      </c>
      <c r="D750" s="1" t="str">
        <f>[1]Gesamt!D750</f>
        <v>DO2009</v>
      </c>
      <c r="E750" s="1">
        <f>[1]Gesamt!E750</f>
        <v>19</v>
      </c>
      <c r="F750" s="1" t="str">
        <f>[1]Gesamt!F750</f>
        <v>Tylenchidae</v>
      </c>
      <c r="G750" s="1" t="str">
        <f>[1]Gesamt!G750</f>
        <v>female</v>
      </c>
      <c r="H750" s="1" t="str">
        <f>[1]Gesamt!H750</f>
        <v>herbivore</v>
      </c>
      <c r="I750" s="1">
        <f>[1]Gesamt!I750</f>
        <v>0</v>
      </c>
      <c r="J750" s="1">
        <f>[1]Gesamt!J750</f>
        <v>0</v>
      </c>
      <c r="K750" s="1" t="str">
        <f>VLOOKUP($F750,Mastertable_FT!$C$5:$D$34,2,FALSE)</f>
        <v>1e</v>
      </c>
      <c r="L750" s="1">
        <f>VLOOKUP($F750,Mastertable_FT!$C$5:$E$34,3,FALSE)</f>
        <v>2</v>
      </c>
      <c r="M750" s="1" t="str">
        <f>VLOOKUP($F750,Mastertable_FT!$C$5:$F$34,4,FALSE)</f>
        <v>PPI</v>
      </c>
    </row>
    <row r="751" spans="1:13" x14ac:dyDescent="0.3">
      <c r="A751" s="1">
        <f>[1]Gesamt!A751</f>
        <v>70</v>
      </c>
      <c r="B751" s="1">
        <f>[1]Gesamt!B751</f>
        <v>4</v>
      </c>
      <c r="C751" s="1">
        <f>[1]Gesamt!C751</f>
        <v>7</v>
      </c>
      <c r="D751" s="1" t="str">
        <f>[1]Gesamt!D751</f>
        <v>DO2009</v>
      </c>
      <c r="E751" s="1">
        <f>[1]Gesamt!E751</f>
        <v>19</v>
      </c>
      <c r="F751" s="1" t="str">
        <f>[1]Gesamt!F751</f>
        <v>Aphelenchidae</v>
      </c>
      <c r="G751" s="1" t="str">
        <f>[1]Gesamt!G751</f>
        <v>female</v>
      </c>
      <c r="H751" s="1" t="str">
        <f>[1]Gesamt!H751</f>
        <v>fungivore</v>
      </c>
      <c r="I751" s="1">
        <f>[1]Gesamt!I751</f>
        <v>0</v>
      </c>
      <c r="J751" s="1">
        <f>[1]Gesamt!J751</f>
        <v>0</v>
      </c>
      <c r="K751" s="1">
        <f>VLOOKUP($F751,Mastertable_FT!$C$5:$D$34,2,FALSE)</f>
        <v>2</v>
      </c>
      <c r="L751" s="1">
        <f>VLOOKUP($F751,Mastertable_FT!$C$5:$E$34,3,FALSE)</f>
        <v>2</v>
      </c>
      <c r="M751" s="1" t="str">
        <f>VLOOKUP($F751,Mastertable_FT!$C$5:$F$34,4,FALSE)</f>
        <v>MI</v>
      </c>
    </row>
    <row r="752" spans="1:13" x14ac:dyDescent="0.3">
      <c r="A752" s="1">
        <f>[1]Gesamt!A752</f>
        <v>71</v>
      </c>
      <c r="B752" s="1">
        <f>[1]Gesamt!B752</f>
        <v>4</v>
      </c>
      <c r="C752" s="1">
        <f>[1]Gesamt!C752</f>
        <v>7</v>
      </c>
      <c r="D752" s="1" t="str">
        <f>[1]Gesamt!D752</f>
        <v>DO2009</v>
      </c>
      <c r="E752" s="1">
        <f>[1]Gesamt!E752</f>
        <v>19</v>
      </c>
      <c r="F752" s="1" t="str">
        <f>[1]Gesamt!F752</f>
        <v>Aphelenchidae</v>
      </c>
      <c r="G752" s="1" t="str">
        <f>[1]Gesamt!G752</f>
        <v>female</v>
      </c>
      <c r="H752" s="1" t="str">
        <f>[1]Gesamt!H752</f>
        <v>fungivore</v>
      </c>
      <c r="I752" s="1">
        <f>[1]Gesamt!I752</f>
        <v>0</v>
      </c>
      <c r="J752" s="1">
        <f>[1]Gesamt!J752</f>
        <v>0</v>
      </c>
      <c r="K752" s="1">
        <f>VLOOKUP($F752,Mastertable_FT!$C$5:$D$34,2,FALSE)</f>
        <v>2</v>
      </c>
      <c r="L752" s="1">
        <f>VLOOKUP($F752,Mastertable_FT!$C$5:$E$34,3,FALSE)</f>
        <v>2</v>
      </c>
      <c r="M752" s="1" t="str">
        <f>VLOOKUP($F752,Mastertable_FT!$C$5:$F$34,4,FALSE)</f>
        <v>MI</v>
      </c>
    </row>
    <row r="753" spans="1:13" x14ac:dyDescent="0.3">
      <c r="A753" s="1">
        <f>[1]Gesamt!A753</f>
        <v>72</v>
      </c>
      <c r="B753" s="1">
        <f>[1]Gesamt!B753</f>
        <v>4</v>
      </c>
      <c r="C753" s="1">
        <f>[1]Gesamt!C753</f>
        <v>7</v>
      </c>
      <c r="D753" s="1" t="str">
        <f>[1]Gesamt!D753</f>
        <v>DO2009</v>
      </c>
      <c r="E753" s="1">
        <f>[1]Gesamt!E753</f>
        <v>19</v>
      </c>
      <c r="F753" s="1" t="str">
        <f>[1]Gesamt!F753</f>
        <v>Tylenchidae</v>
      </c>
      <c r="G753" s="1" t="str">
        <f>[1]Gesamt!G753</f>
        <v>female</v>
      </c>
      <c r="H753" s="1" t="str">
        <f>[1]Gesamt!H753</f>
        <v>herbivore</v>
      </c>
      <c r="I753" s="1">
        <f>[1]Gesamt!I753</f>
        <v>0</v>
      </c>
      <c r="J753" s="1">
        <f>[1]Gesamt!J753</f>
        <v>0</v>
      </c>
      <c r="K753" s="1" t="str">
        <f>VLOOKUP($F753,Mastertable_FT!$C$5:$D$34,2,FALSE)</f>
        <v>1e</v>
      </c>
      <c r="L753" s="1">
        <f>VLOOKUP($F753,Mastertable_FT!$C$5:$E$34,3,FALSE)</f>
        <v>2</v>
      </c>
      <c r="M753" s="1" t="str">
        <f>VLOOKUP($F753,Mastertable_FT!$C$5:$F$34,4,FALSE)</f>
        <v>PPI</v>
      </c>
    </row>
    <row r="754" spans="1:13" x14ac:dyDescent="0.3">
      <c r="A754" s="1">
        <f>[1]Gesamt!A754</f>
        <v>73</v>
      </c>
      <c r="B754" s="1">
        <f>[1]Gesamt!B754</f>
        <v>4</v>
      </c>
      <c r="C754" s="1">
        <f>[1]Gesamt!C754</f>
        <v>7</v>
      </c>
      <c r="D754" s="1" t="str">
        <f>[1]Gesamt!D754</f>
        <v>DO2009</v>
      </c>
      <c r="E754" s="1">
        <f>[1]Gesamt!E754</f>
        <v>19</v>
      </c>
      <c r="F754" s="1" t="str">
        <f>[1]Gesamt!F754</f>
        <v>Aphelenchidae</v>
      </c>
      <c r="G754" s="1" t="str">
        <f>[1]Gesamt!G754</f>
        <v>female</v>
      </c>
      <c r="H754" s="1" t="str">
        <f>[1]Gesamt!H754</f>
        <v>fungivore</v>
      </c>
      <c r="I754" s="1">
        <f>[1]Gesamt!I754</f>
        <v>0</v>
      </c>
      <c r="J754" s="1">
        <f>[1]Gesamt!J754</f>
        <v>0</v>
      </c>
      <c r="K754" s="1">
        <f>VLOOKUP($F754,Mastertable_FT!$C$5:$D$34,2,FALSE)</f>
        <v>2</v>
      </c>
      <c r="L754" s="1">
        <f>VLOOKUP($F754,Mastertable_FT!$C$5:$E$34,3,FALSE)</f>
        <v>2</v>
      </c>
      <c r="M754" s="1" t="str">
        <f>VLOOKUP($F754,Mastertable_FT!$C$5:$F$34,4,FALSE)</f>
        <v>MI</v>
      </c>
    </row>
    <row r="755" spans="1:13" x14ac:dyDescent="0.3">
      <c r="A755" s="1">
        <f>[1]Gesamt!A755</f>
        <v>74</v>
      </c>
      <c r="B755" s="1">
        <f>[1]Gesamt!B755</f>
        <v>4</v>
      </c>
      <c r="C755" s="1">
        <f>[1]Gesamt!C755</f>
        <v>7</v>
      </c>
      <c r="D755" s="1" t="str">
        <f>[1]Gesamt!D755</f>
        <v>DO2009</v>
      </c>
      <c r="E755" s="1">
        <f>[1]Gesamt!E755</f>
        <v>19</v>
      </c>
      <c r="F755" s="1" t="str">
        <f>[1]Gesamt!F755</f>
        <v>Cephalobidae</v>
      </c>
      <c r="G755" s="1" t="str">
        <f>[1]Gesamt!G755</f>
        <v>female</v>
      </c>
      <c r="H755" s="1" t="str">
        <f>[1]Gesamt!H755</f>
        <v>bacterivore</v>
      </c>
      <c r="I755" s="1">
        <f>[1]Gesamt!I755</f>
        <v>0</v>
      </c>
      <c r="J755" s="1">
        <f>[1]Gesamt!J755</f>
        <v>0</v>
      </c>
      <c r="K755" s="1">
        <f>VLOOKUP($F755,Mastertable_FT!$C$5:$D$34,2,FALSE)</f>
        <v>3</v>
      </c>
      <c r="L755" s="1">
        <f>VLOOKUP($F755,Mastertable_FT!$C$5:$E$34,3,FALSE)</f>
        <v>2</v>
      </c>
      <c r="M755" s="1" t="str">
        <f>VLOOKUP($F755,Mastertable_FT!$C$5:$F$34,4,FALSE)</f>
        <v>MI</v>
      </c>
    </row>
    <row r="756" spans="1:13" x14ac:dyDescent="0.3">
      <c r="A756" s="1">
        <f>[1]Gesamt!A756</f>
        <v>75</v>
      </c>
      <c r="B756" s="1">
        <f>[1]Gesamt!B756</f>
        <v>4</v>
      </c>
      <c r="C756" s="1">
        <f>[1]Gesamt!C756</f>
        <v>7</v>
      </c>
      <c r="D756" s="1" t="str">
        <f>[1]Gesamt!D756</f>
        <v>DO2009</v>
      </c>
      <c r="E756" s="1">
        <f>[1]Gesamt!E756</f>
        <v>19</v>
      </c>
      <c r="F756" s="1" t="str">
        <f>[1]Gesamt!F756</f>
        <v>Cephalobidae</v>
      </c>
      <c r="G756" s="1" t="str">
        <f>[1]Gesamt!G756</f>
        <v>female</v>
      </c>
      <c r="H756" s="1" t="str">
        <f>[1]Gesamt!H756</f>
        <v>bacterivore</v>
      </c>
      <c r="I756" s="1">
        <f>[1]Gesamt!I756</f>
        <v>0</v>
      </c>
      <c r="J756" s="1">
        <f>[1]Gesamt!J756</f>
        <v>0</v>
      </c>
      <c r="K756" s="1">
        <f>VLOOKUP($F756,Mastertable_FT!$C$5:$D$34,2,FALSE)</f>
        <v>3</v>
      </c>
      <c r="L756" s="1">
        <f>VLOOKUP($F756,Mastertable_FT!$C$5:$E$34,3,FALSE)</f>
        <v>2</v>
      </c>
      <c r="M756" s="1" t="str">
        <f>VLOOKUP($F756,Mastertable_FT!$C$5:$F$34,4,FALSE)</f>
        <v>MI</v>
      </c>
    </row>
    <row r="757" spans="1:13" x14ac:dyDescent="0.3">
      <c r="A757" s="1">
        <f>[1]Gesamt!A757</f>
        <v>76</v>
      </c>
      <c r="B757" s="1">
        <f>[1]Gesamt!B757</f>
        <v>4</v>
      </c>
      <c r="C757" s="1">
        <f>[1]Gesamt!C757</f>
        <v>7</v>
      </c>
      <c r="D757" s="1" t="str">
        <f>[1]Gesamt!D757</f>
        <v>DO2009</v>
      </c>
      <c r="E757" s="1">
        <f>[1]Gesamt!E757</f>
        <v>19</v>
      </c>
      <c r="F757" s="1" t="str">
        <f>[1]Gesamt!F757</f>
        <v>Hoplolaimidae</v>
      </c>
      <c r="G757" s="1" t="str">
        <f>[1]Gesamt!G757</f>
        <v>female</v>
      </c>
      <c r="H757" s="1" t="str">
        <f>[1]Gesamt!H757</f>
        <v>herbivore</v>
      </c>
      <c r="I757" s="1">
        <f>[1]Gesamt!I757</f>
        <v>0</v>
      </c>
      <c r="J757" s="1">
        <f>[1]Gesamt!J757</f>
        <v>0</v>
      </c>
      <c r="K757" s="1" t="str">
        <f>VLOOKUP($F757,Mastertable_FT!$C$5:$D$34,2,FALSE)</f>
        <v>1c</v>
      </c>
      <c r="L757" s="1">
        <f>VLOOKUP($F757,Mastertable_FT!$C$5:$E$34,3,FALSE)</f>
        <v>3</v>
      </c>
      <c r="M757" s="1" t="str">
        <f>VLOOKUP($F757,Mastertable_FT!$C$5:$F$34,4,FALSE)</f>
        <v>PPI</v>
      </c>
    </row>
    <row r="758" spans="1:13" x14ac:dyDescent="0.3">
      <c r="A758" s="1">
        <f>[1]Gesamt!A758</f>
        <v>77</v>
      </c>
      <c r="B758" s="1">
        <f>[1]Gesamt!B758</f>
        <v>4</v>
      </c>
      <c r="C758" s="1">
        <f>[1]Gesamt!C758</f>
        <v>7</v>
      </c>
      <c r="D758" s="1" t="str">
        <f>[1]Gesamt!D758</f>
        <v>DO2009</v>
      </c>
      <c r="E758" s="1">
        <f>[1]Gesamt!E758</f>
        <v>19</v>
      </c>
      <c r="F758" s="1" t="str">
        <f>[1]Gesamt!F758</f>
        <v>Qudsianematidae</v>
      </c>
      <c r="G758" s="1" t="str">
        <f>[1]Gesamt!G758</f>
        <v>juvenile</v>
      </c>
      <c r="H758" s="1" t="str">
        <f>[1]Gesamt!H758</f>
        <v>omnivore</v>
      </c>
      <c r="I758" s="1">
        <f>[1]Gesamt!I758</f>
        <v>0</v>
      </c>
      <c r="J758" s="1">
        <f>[1]Gesamt!J758</f>
        <v>0</v>
      </c>
      <c r="K758" s="1">
        <f>VLOOKUP($F758,Mastertable_FT!$C$5:$D$34,2,FALSE)</f>
        <v>8</v>
      </c>
      <c r="L758" s="1">
        <f>VLOOKUP($F758,Mastertable_FT!$C$5:$E$34,3,FALSE)</f>
        <v>4</v>
      </c>
      <c r="M758" s="1" t="str">
        <f>VLOOKUP($F758,Mastertable_FT!$C$5:$F$34,4,FALSE)</f>
        <v>MI</v>
      </c>
    </row>
    <row r="759" spans="1:13" x14ac:dyDescent="0.3">
      <c r="A759" s="1">
        <f>[1]Gesamt!A759</f>
        <v>78</v>
      </c>
      <c r="B759" s="1">
        <f>[1]Gesamt!B759</f>
        <v>4</v>
      </c>
      <c r="C759" s="1">
        <f>[1]Gesamt!C759</f>
        <v>7</v>
      </c>
      <c r="D759" s="1" t="str">
        <f>[1]Gesamt!D759</f>
        <v>DO2009</v>
      </c>
      <c r="E759" s="1">
        <f>[1]Gesamt!E759</f>
        <v>19</v>
      </c>
      <c r="F759" s="1" t="str">
        <f>[1]Gesamt!F759</f>
        <v>#</v>
      </c>
      <c r="G759" s="1" t="str">
        <f>[1]Gesamt!G759</f>
        <v>#</v>
      </c>
      <c r="H759" s="1" t="str">
        <f>[1]Gesamt!H759</f>
        <v>#</v>
      </c>
      <c r="I759" s="1">
        <f>[1]Gesamt!I759</f>
        <v>0</v>
      </c>
      <c r="J759" s="1">
        <f>[1]Gesamt!J759</f>
        <v>0</v>
      </c>
      <c r="K759" s="1" t="e">
        <f>VLOOKUP($F759,Mastertable_FT!$C$5:$D$34,2,FALSE)</f>
        <v>#N/A</v>
      </c>
      <c r="L759" s="1" t="e">
        <f>VLOOKUP($F759,Mastertable_FT!$C$5:$E$34,3,FALSE)</f>
        <v>#N/A</v>
      </c>
      <c r="M759" s="1" t="e">
        <f>VLOOKUP($F759,Mastertable_FT!$C$5:$F$34,4,FALSE)</f>
        <v>#N/A</v>
      </c>
    </row>
    <row r="760" spans="1:13" x14ac:dyDescent="0.3">
      <c r="A760" s="1">
        <f>[1]Gesamt!A760</f>
        <v>79</v>
      </c>
      <c r="B760" s="1">
        <f>[1]Gesamt!B760</f>
        <v>4</v>
      </c>
      <c r="C760" s="1">
        <f>[1]Gesamt!C760</f>
        <v>7</v>
      </c>
      <c r="D760" s="1" t="str">
        <f>[1]Gesamt!D760</f>
        <v>DO2009</v>
      </c>
      <c r="E760" s="1">
        <f>[1]Gesamt!E760</f>
        <v>19</v>
      </c>
      <c r="F760" s="1" t="str">
        <f>[1]Gesamt!F760</f>
        <v>Dolichodoridae</v>
      </c>
      <c r="G760" s="1" t="str">
        <f>[1]Gesamt!G760</f>
        <v>juvenile</v>
      </c>
      <c r="H760" s="1" t="str">
        <f>[1]Gesamt!H760</f>
        <v>herbivore</v>
      </c>
      <c r="I760" s="1">
        <f>[1]Gesamt!I760</f>
        <v>0</v>
      </c>
      <c r="J760" s="1">
        <f>[1]Gesamt!J760</f>
        <v>0</v>
      </c>
      <c r="K760" s="1" t="str">
        <f>VLOOKUP($F760,Mastertable_FT!$C$5:$D$34,2,FALSE)</f>
        <v>1d</v>
      </c>
      <c r="L760" s="1">
        <f>VLOOKUP($F760,Mastertable_FT!$C$5:$E$34,3,FALSE)</f>
        <v>3</v>
      </c>
      <c r="M760" s="1" t="str">
        <f>VLOOKUP($F760,Mastertable_FT!$C$5:$F$34,4,FALSE)</f>
        <v>PPI</v>
      </c>
    </row>
    <row r="761" spans="1:13" x14ac:dyDescent="0.3">
      <c r="A761" s="1">
        <f>[1]Gesamt!A761</f>
        <v>80</v>
      </c>
      <c r="B761" s="1">
        <f>[1]Gesamt!B761</f>
        <v>4</v>
      </c>
      <c r="C761" s="1">
        <f>[1]Gesamt!C761</f>
        <v>7</v>
      </c>
      <c r="D761" s="1" t="str">
        <f>[1]Gesamt!D761</f>
        <v>DO2009</v>
      </c>
      <c r="E761" s="1">
        <f>[1]Gesamt!E761</f>
        <v>19</v>
      </c>
      <c r="F761" s="1" t="str">
        <f>[1]Gesamt!F761</f>
        <v>Tylenchidae</v>
      </c>
      <c r="G761" s="1" t="str">
        <f>[1]Gesamt!G761</f>
        <v>female</v>
      </c>
      <c r="H761" s="1" t="str">
        <f>[1]Gesamt!H761</f>
        <v>herbivore</v>
      </c>
      <c r="I761" s="1">
        <f>[1]Gesamt!I761</f>
        <v>0</v>
      </c>
      <c r="J761" s="1">
        <f>[1]Gesamt!J761</f>
        <v>0</v>
      </c>
      <c r="K761" s="1" t="str">
        <f>VLOOKUP($F761,Mastertable_FT!$C$5:$D$34,2,FALSE)</f>
        <v>1e</v>
      </c>
      <c r="L761" s="1">
        <f>VLOOKUP($F761,Mastertable_FT!$C$5:$E$34,3,FALSE)</f>
        <v>2</v>
      </c>
      <c r="M761" s="1" t="str">
        <f>VLOOKUP($F761,Mastertable_FT!$C$5:$F$34,4,FALSE)</f>
        <v>PPI</v>
      </c>
    </row>
    <row r="762" spans="1:13" x14ac:dyDescent="0.3">
      <c r="A762" s="1">
        <f>[1]Gesamt!A762</f>
        <v>81</v>
      </c>
      <c r="B762" s="1">
        <f>[1]Gesamt!B762</f>
        <v>4</v>
      </c>
      <c r="C762" s="1">
        <f>[1]Gesamt!C762</f>
        <v>7</v>
      </c>
      <c r="D762" s="1" t="str">
        <f>[1]Gesamt!D762</f>
        <v>DO2009</v>
      </c>
      <c r="E762" s="1">
        <f>[1]Gesamt!E762</f>
        <v>19</v>
      </c>
      <c r="F762" s="1" t="str">
        <f>[1]Gesamt!F762</f>
        <v>Dolichodoridae</v>
      </c>
      <c r="G762" s="1" t="str">
        <f>[1]Gesamt!G762</f>
        <v>female</v>
      </c>
      <c r="H762" s="1" t="str">
        <f>[1]Gesamt!H762</f>
        <v>herbivore</v>
      </c>
      <c r="I762" s="1">
        <f>[1]Gesamt!I762</f>
        <v>0</v>
      </c>
      <c r="J762" s="1">
        <f>[1]Gesamt!J762</f>
        <v>0</v>
      </c>
      <c r="K762" s="1" t="str">
        <f>VLOOKUP($F762,Mastertable_FT!$C$5:$D$34,2,FALSE)</f>
        <v>1d</v>
      </c>
      <c r="L762" s="1">
        <f>VLOOKUP($F762,Mastertable_FT!$C$5:$E$34,3,FALSE)</f>
        <v>3</v>
      </c>
      <c r="M762" s="1" t="str">
        <f>VLOOKUP($F762,Mastertable_FT!$C$5:$F$34,4,FALSE)</f>
        <v>PPI</v>
      </c>
    </row>
    <row r="763" spans="1:13" x14ac:dyDescent="0.3">
      <c r="A763" s="1">
        <f>[1]Gesamt!A763</f>
        <v>82</v>
      </c>
      <c r="B763" s="1">
        <f>[1]Gesamt!B763</f>
        <v>4</v>
      </c>
      <c r="C763" s="1">
        <f>[1]Gesamt!C763</f>
        <v>7</v>
      </c>
      <c r="D763" s="1" t="str">
        <f>[1]Gesamt!D763</f>
        <v>DO2009</v>
      </c>
      <c r="E763" s="1">
        <f>[1]Gesamt!E763</f>
        <v>19</v>
      </c>
      <c r="F763" s="1" t="str">
        <f>[1]Gesamt!F763</f>
        <v>Aphelenchidae</v>
      </c>
      <c r="G763" s="1" t="str">
        <f>[1]Gesamt!G763</f>
        <v>female</v>
      </c>
      <c r="H763" s="1" t="str">
        <f>[1]Gesamt!H763</f>
        <v>fungivore</v>
      </c>
      <c r="I763" s="1">
        <f>[1]Gesamt!I763</f>
        <v>0</v>
      </c>
      <c r="J763" s="1">
        <f>[1]Gesamt!J763</f>
        <v>0</v>
      </c>
      <c r="K763" s="1">
        <f>VLOOKUP($F763,Mastertable_FT!$C$5:$D$34,2,FALSE)</f>
        <v>2</v>
      </c>
      <c r="L763" s="1">
        <f>VLOOKUP($F763,Mastertable_FT!$C$5:$E$34,3,FALSE)</f>
        <v>2</v>
      </c>
      <c r="M763" s="1" t="str">
        <f>VLOOKUP($F763,Mastertable_FT!$C$5:$F$34,4,FALSE)</f>
        <v>MI</v>
      </c>
    </row>
    <row r="764" spans="1:13" x14ac:dyDescent="0.3">
      <c r="A764" s="1">
        <f>[1]Gesamt!A764</f>
        <v>83</v>
      </c>
      <c r="B764" s="1">
        <f>[1]Gesamt!B764</f>
        <v>4</v>
      </c>
      <c r="C764" s="1">
        <f>[1]Gesamt!C764</f>
        <v>7</v>
      </c>
      <c r="D764" s="1" t="str">
        <f>[1]Gesamt!D764</f>
        <v>DO2009</v>
      </c>
      <c r="E764" s="1">
        <f>[1]Gesamt!E764</f>
        <v>19</v>
      </c>
      <c r="F764" s="1" t="str">
        <f>[1]Gesamt!F764</f>
        <v>Tylenchidae</v>
      </c>
      <c r="G764" s="1" t="str">
        <f>[1]Gesamt!G764</f>
        <v>female</v>
      </c>
      <c r="H764" s="1" t="str">
        <f>[1]Gesamt!H764</f>
        <v>herbivore</v>
      </c>
      <c r="I764" s="1">
        <f>[1]Gesamt!I764</f>
        <v>0</v>
      </c>
      <c r="J764" s="1">
        <f>[1]Gesamt!J764</f>
        <v>0</v>
      </c>
      <c r="K764" s="1" t="str">
        <f>VLOOKUP($F764,Mastertable_FT!$C$5:$D$34,2,FALSE)</f>
        <v>1e</v>
      </c>
      <c r="L764" s="1">
        <f>VLOOKUP($F764,Mastertable_FT!$C$5:$E$34,3,FALSE)</f>
        <v>2</v>
      </c>
      <c r="M764" s="1" t="str">
        <f>VLOOKUP($F764,Mastertable_FT!$C$5:$F$34,4,FALSE)</f>
        <v>PPI</v>
      </c>
    </row>
    <row r="765" spans="1:13" x14ac:dyDescent="0.3">
      <c r="A765" s="1">
        <f>[1]Gesamt!A765</f>
        <v>84</v>
      </c>
      <c r="B765" s="1">
        <f>[1]Gesamt!B765</f>
        <v>4</v>
      </c>
      <c r="C765" s="1">
        <f>[1]Gesamt!C765</f>
        <v>7</v>
      </c>
      <c r="D765" s="1" t="str">
        <f>[1]Gesamt!D765</f>
        <v>DO2009</v>
      </c>
      <c r="E765" s="1">
        <f>[1]Gesamt!E765</f>
        <v>19</v>
      </c>
      <c r="F765" s="1" t="str">
        <f>[1]Gesamt!F765</f>
        <v>Cephalobidae</v>
      </c>
      <c r="G765" s="1" t="str">
        <f>[1]Gesamt!G765</f>
        <v>juvenile</v>
      </c>
      <c r="H765" s="1" t="str">
        <f>[1]Gesamt!H765</f>
        <v>bacterivore</v>
      </c>
      <c r="I765" s="1">
        <f>[1]Gesamt!I765</f>
        <v>0</v>
      </c>
      <c r="J765" s="1">
        <f>[1]Gesamt!J765</f>
        <v>0</v>
      </c>
      <c r="K765" s="1">
        <f>VLOOKUP($F765,Mastertable_FT!$C$5:$D$34,2,FALSE)</f>
        <v>3</v>
      </c>
      <c r="L765" s="1">
        <f>VLOOKUP($F765,Mastertable_FT!$C$5:$E$34,3,FALSE)</f>
        <v>2</v>
      </c>
      <c r="M765" s="1" t="str">
        <f>VLOOKUP($F765,Mastertable_FT!$C$5:$F$34,4,FALSE)</f>
        <v>MI</v>
      </c>
    </row>
    <row r="766" spans="1:13" x14ac:dyDescent="0.3">
      <c r="A766" s="1">
        <f>[1]Gesamt!A766</f>
        <v>85</v>
      </c>
      <c r="B766" s="1">
        <f>[1]Gesamt!B766</f>
        <v>4</v>
      </c>
      <c r="C766" s="1">
        <f>[1]Gesamt!C766</f>
        <v>7</v>
      </c>
      <c r="D766" s="1" t="str">
        <f>[1]Gesamt!D766</f>
        <v>DO2009</v>
      </c>
      <c r="E766" s="1">
        <f>[1]Gesamt!E766</f>
        <v>19</v>
      </c>
      <c r="F766" s="1" t="str">
        <f>[1]Gesamt!F766</f>
        <v>Tylenchidae</v>
      </c>
      <c r="G766" s="1" t="str">
        <f>[1]Gesamt!G766</f>
        <v>female</v>
      </c>
      <c r="H766" s="1" t="str">
        <f>[1]Gesamt!H766</f>
        <v>herbivore</v>
      </c>
      <c r="I766" s="1">
        <f>[1]Gesamt!I766</f>
        <v>0</v>
      </c>
      <c r="J766" s="1">
        <f>[1]Gesamt!J766</f>
        <v>0</v>
      </c>
      <c r="K766" s="1" t="str">
        <f>VLOOKUP($F766,Mastertable_FT!$C$5:$D$34,2,FALSE)</f>
        <v>1e</v>
      </c>
      <c r="L766" s="1">
        <f>VLOOKUP($F766,Mastertable_FT!$C$5:$E$34,3,FALSE)</f>
        <v>2</v>
      </c>
      <c r="M766" s="1" t="str">
        <f>VLOOKUP($F766,Mastertable_FT!$C$5:$F$34,4,FALSE)</f>
        <v>PPI</v>
      </c>
    </row>
    <row r="767" spans="1:13" x14ac:dyDescent="0.3">
      <c r="A767" s="1">
        <f>[1]Gesamt!A767</f>
        <v>86</v>
      </c>
      <c r="B767" s="1">
        <f>[1]Gesamt!B767</f>
        <v>4</v>
      </c>
      <c r="C767" s="1">
        <f>[1]Gesamt!C767</f>
        <v>7</v>
      </c>
      <c r="D767" s="1" t="str">
        <f>[1]Gesamt!D767</f>
        <v>DO2009</v>
      </c>
      <c r="E767" s="1">
        <f>[1]Gesamt!E767</f>
        <v>19</v>
      </c>
      <c r="F767" s="1" t="str">
        <f>[1]Gesamt!F767</f>
        <v>Dolichodoridae</v>
      </c>
      <c r="G767" s="1" t="str">
        <f>[1]Gesamt!G767</f>
        <v>juvenile</v>
      </c>
      <c r="H767" s="1" t="str">
        <f>[1]Gesamt!H767</f>
        <v>herbivore</v>
      </c>
      <c r="I767" s="1">
        <f>[1]Gesamt!I767</f>
        <v>0</v>
      </c>
      <c r="J767" s="1">
        <f>[1]Gesamt!J767</f>
        <v>0</v>
      </c>
      <c r="K767" s="1" t="str">
        <f>VLOOKUP($F767,Mastertable_FT!$C$5:$D$34,2,FALSE)</f>
        <v>1d</v>
      </c>
      <c r="L767" s="1">
        <f>VLOOKUP($F767,Mastertable_FT!$C$5:$E$34,3,FALSE)</f>
        <v>3</v>
      </c>
      <c r="M767" s="1" t="str">
        <f>VLOOKUP($F767,Mastertable_FT!$C$5:$F$34,4,FALSE)</f>
        <v>PPI</v>
      </c>
    </row>
    <row r="768" spans="1:13" x14ac:dyDescent="0.3">
      <c r="A768" s="1">
        <f>[1]Gesamt!A768</f>
        <v>87</v>
      </c>
      <c r="B768" s="1">
        <f>[1]Gesamt!B768</f>
        <v>4</v>
      </c>
      <c r="C768" s="1">
        <f>[1]Gesamt!C768</f>
        <v>7</v>
      </c>
      <c r="D768" s="1" t="str">
        <f>[1]Gesamt!D768</f>
        <v>DO2009</v>
      </c>
      <c r="E768" s="1">
        <f>[1]Gesamt!E768</f>
        <v>19</v>
      </c>
      <c r="F768" s="1" t="str">
        <f>[1]Gesamt!F768</f>
        <v>Tylenchidae</v>
      </c>
      <c r="G768" s="1" t="str">
        <f>[1]Gesamt!G768</f>
        <v>female</v>
      </c>
      <c r="H768" s="1" t="str">
        <f>[1]Gesamt!H768</f>
        <v>herbivore</v>
      </c>
      <c r="I768" s="1">
        <f>[1]Gesamt!I768</f>
        <v>0</v>
      </c>
      <c r="J768" s="1">
        <f>[1]Gesamt!J768</f>
        <v>0</v>
      </c>
      <c r="K768" s="1" t="str">
        <f>VLOOKUP($F768,Mastertable_FT!$C$5:$D$34,2,FALSE)</f>
        <v>1e</v>
      </c>
      <c r="L768" s="1">
        <f>VLOOKUP($F768,Mastertable_FT!$C$5:$E$34,3,FALSE)</f>
        <v>2</v>
      </c>
      <c r="M768" s="1" t="str">
        <f>VLOOKUP($F768,Mastertable_FT!$C$5:$F$34,4,FALSE)</f>
        <v>PPI</v>
      </c>
    </row>
    <row r="769" spans="1:13" x14ac:dyDescent="0.3">
      <c r="A769" s="1">
        <f>[1]Gesamt!A769</f>
        <v>88</v>
      </c>
      <c r="B769" s="1">
        <f>[1]Gesamt!B769</f>
        <v>4</v>
      </c>
      <c r="C769" s="1">
        <f>[1]Gesamt!C769</f>
        <v>7</v>
      </c>
      <c r="D769" s="1" t="str">
        <f>[1]Gesamt!D769</f>
        <v>DO2009</v>
      </c>
      <c r="E769" s="1">
        <f>[1]Gesamt!E769</f>
        <v>19</v>
      </c>
      <c r="F769" s="1" t="str">
        <f>[1]Gesamt!F769</f>
        <v>Dolichodoridae</v>
      </c>
      <c r="G769" s="1" t="str">
        <f>[1]Gesamt!G769</f>
        <v>female</v>
      </c>
      <c r="H769" s="1" t="str">
        <f>[1]Gesamt!H769</f>
        <v>herbivore</v>
      </c>
      <c r="I769" s="1">
        <f>[1]Gesamt!I769</f>
        <v>0</v>
      </c>
      <c r="J769" s="1">
        <f>[1]Gesamt!J769</f>
        <v>0</v>
      </c>
      <c r="K769" s="1" t="str">
        <f>VLOOKUP($F769,Mastertable_FT!$C$5:$D$34,2,FALSE)</f>
        <v>1d</v>
      </c>
      <c r="L769" s="1">
        <f>VLOOKUP($F769,Mastertable_FT!$C$5:$E$34,3,FALSE)</f>
        <v>3</v>
      </c>
      <c r="M769" s="1" t="str">
        <f>VLOOKUP($F769,Mastertable_FT!$C$5:$F$34,4,FALSE)</f>
        <v>PPI</v>
      </c>
    </row>
    <row r="770" spans="1:13" x14ac:dyDescent="0.3">
      <c r="A770" s="1">
        <f>[1]Gesamt!A770</f>
        <v>89</v>
      </c>
      <c r="B770" s="1">
        <f>[1]Gesamt!B770</f>
        <v>4</v>
      </c>
      <c r="C770" s="1">
        <f>[1]Gesamt!C770</f>
        <v>7</v>
      </c>
      <c r="D770" s="1" t="str">
        <f>[1]Gesamt!D770</f>
        <v>DO2009</v>
      </c>
      <c r="E770" s="1">
        <f>[1]Gesamt!E770</f>
        <v>19</v>
      </c>
      <c r="F770" s="1" t="str">
        <f>[1]Gesamt!F770</f>
        <v>Plectidae</v>
      </c>
      <c r="G770" s="1" t="str">
        <f>[1]Gesamt!G770</f>
        <v>female</v>
      </c>
      <c r="H770" s="1" t="str">
        <f>[1]Gesamt!H770</f>
        <v>bacterivore</v>
      </c>
      <c r="I770" s="1">
        <f>[1]Gesamt!I770</f>
        <v>0</v>
      </c>
      <c r="J770" s="1">
        <f>[1]Gesamt!J770</f>
        <v>0</v>
      </c>
      <c r="K770" s="1">
        <f>VLOOKUP($F770,Mastertable_FT!$C$5:$D$34,2,FALSE)</f>
        <v>3</v>
      </c>
      <c r="L770" s="1">
        <f>VLOOKUP($F770,Mastertable_FT!$C$5:$E$34,3,FALSE)</f>
        <v>2</v>
      </c>
      <c r="M770" s="1" t="str">
        <f>VLOOKUP($F770,Mastertable_FT!$C$5:$F$34,4,FALSE)</f>
        <v>MI</v>
      </c>
    </row>
    <row r="771" spans="1:13" x14ac:dyDescent="0.3">
      <c r="A771" s="1">
        <f>[1]Gesamt!A771</f>
        <v>90</v>
      </c>
      <c r="B771" s="1">
        <f>[1]Gesamt!B771</f>
        <v>4</v>
      </c>
      <c r="C771" s="1">
        <f>[1]Gesamt!C771</f>
        <v>7</v>
      </c>
      <c r="D771" s="1" t="str">
        <f>[1]Gesamt!D771</f>
        <v>DO2009</v>
      </c>
      <c r="E771" s="1">
        <f>[1]Gesamt!E771</f>
        <v>19</v>
      </c>
      <c r="F771" s="1" t="str">
        <f>[1]Gesamt!F771</f>
        <v>Aphelenchidae</v>
      </c>
      <c r="G771" s="1" t="str">
        <f>[1]Gesamt!G771</f>
        <v>female</v>
      </c>
      <c r="H771" s="1" t="str">
        <f>[1]Gesamt!H771</f>
        <v>fungivore</v>
      </c>
      <c r="I771" s="1">
        <f>[1]Gesamt!I771</f>
        <v>0</v>
      </c>
      <c r="J771" s="1">
        <f>[1]Gesamt!J771</f>
        <v>0</v>
      </c>
      <c r="K771" s="1">
        <f>VLOOKUP($F771,Mastertable_FT!$C$5:$D$34,2,FALSE)</f>
        <v>2</v>
      </c>
      <c r="L771" s="1">
        <f>VLOOKUP($F771,Mastertable_FT!$C$5:$E$34,3,FALSE)</f>
        <v>2</v>
      </c>
      <c r="M771" s="1" t="str">
        <f>VLOOKUP($F771,Mastertable_FT!$C$5:$F$34,4,FALSE)</f>
        <v>MI</v>
      </c>
    </row>
    <row r="772" spans="1:13" x14ac:dyDescent="0.3">
      <c r="A772" s="1">
        <f>[1]Gesamt!A772</f>
        <v>91</v>
      </c>
      <c r="B772" s="1">
        <f>[1]Gesamt!B772</f>
        <v>4</v>
      </c>
      <c r="C772" s="1">
        <f>[1]Gesamt!C772</f>
        <v>7</v>
      </c>
      <c r="D772" s="1" t="str">
        <f>[1]Gesamt!D772</f>
        <v>DO2009</v>
      </c>
      <c r="E772" s="1">
        <f>[1]Gesamt!E772</f>
        <v>19</v>
      </c>
      <c r="F772" s="1" t="str">
        <f>[1]Gesamt!F772</f>
        <v>Cephalobidae</v>
      </c>
      <c r="G772" s="1" t="str">
        <f>[1]Gesamt!G772</f>
        <v>juvenile</v>
      </c>
      <c r="H772" s="1" t="str">
        <f>[1]Gesamt!H772</f>
        <v>bacterivore</v>
      </c>
      <c r="I772" s="1">
        <f>[1]Gesamt!I772</f>
        <v>0</v>
      </c>
      <c r="J772" s="1">
        <f>[1]Gesamt!J772</f>
        <v>0</v>
      </c>
      <c r="K772" s="1">
        <f>VLOOKUP($F772,Mastertable_FT!$C$5:$D$34,2,FALSE)</f>
        <v>3</v>
      </c>
      <c r="L772" s="1">
        <f>VLOOKUP($F772,Mastertable_FT!$C$5:$E$34,3,FALSE)</f>
        <v>2</v>
      </c>
      <c r="M772" s="1" t="str">
        <f>VLOOKUP($F772,Mastertable_FT!$C$5:$F$34,4,FALSE)</f>
        <v>MI</v>
      </c>
    </row>
    <row r="773" spans="1:13" x14ac:dyDescent="0.3">
      <c r="A773" s="1">
        <f>[1]Gesamt!A773</f>
        <v>92</v>
      </c>
      <c r="B773" s="1">
        <f>[1]Gesamt!B773</f>
        <v>4</v>
      </c>
      <c r="C773" s="1">
        <f>[1]Gesamt!C773</f>
        <v>7</v>
      </c>
      <c r="D773" s="1" t="str">
        <f>[1]Gesamt!D773</f>
        <v>DO2009</v>
      </c>
      <c r="E773" s="1">
        <f>[1]Gesamt!E773</f>
        <v>19</v>
      </c>
      <c r="F773" s="1" t="str">
        <f>[1]Gesamt!F773</f>
        <v>Aphelenchidae</v>
      </c>
      <c r="G773" s="1" t="str">
        <f>[1]Gesamt!G773</f>
        <v>juvenile</v>
      </c>
      <c r="H773" s="1" t="str">
        <f>[1]Gesamt!H773</f>
        <v>fungivore</v>
      </c>
      <c r="I773" s="1">
        <f>[1]Gesamt!I773</f>
        <v>0</v>
      </c>
      <c r="J773" s="1">
        <f>[1]Gesamt!J773</f>
        <v>0</v>
      </c>
      <c r="K773" s="1">
        <f>VLOOKUP($F773,Mastertable_FT!$C$5:$D$34,2,FALSE)</f>
        <v>2</v>
      </c>
      <c r="L773" s="1">
        <f>VLOOKUP($F773,Mastertable_FT!$C$5:$E$34,3,FALSE)</f>
        <v>2</v>
      </c>
      <c r="M773" s="1" t="str">
        <f>VLOOKUP($F773,Mastertable_FT!$C$5:$F$34,4,FALSE)</f>
        <v>MI</v>
      </c>
    </row>
    <row r="774" spans="1:13" x14ac:dyDescent="0.3">
      <c r="A774" s="1">
        <f>[1]Gesamt!A774</f>
        <v>93</v>
      </c>
      <c r="B774" s="1">
        <f>[1]Gesamt!B774</f>
        <v>4</v>
      </c>
      <c r="C774" s="1">
        <f>[1]Gesamt!C774</f>
        <v>7</v>
      </c>
      <c r="D774" s="1" t="str">
        <f>[1]Gesamt!D774</f>
        <v>DO2009</v>
      </c>
      <c r="E774" s="1">
        <f>[1]Gesamt!E774</f>
        <v>19</v>
      </c>
      <c r="F774" s="1" t="str">
        <f>[1]Gesamt!F774</f>
        <v>Rhabditidae</v>
      </c>
      <c r="G774" s="1" t="str">
        <f>[1]Gesamt!G774</f>
        <v>juvenile</v>
      </c>
      <c r="H774" s="1" t="str">
        <f>[1]Gesamt!H774</f>
        <v>bacterivore</v>
      </c>
      <c r="I774" s="1">
        <f>[1]Gesamt!I774</f>
        <v>0</v>
      </c>
      <c r="J774" s="1">
        <f>[1]Gesamt!J774</f>
        <v>0</v>
      </c>
      <c r="K774" s="1">
        <f>VLOOKUP($F774,Mastertable_FT!$C$5:$D$34,2,FALSE)</f>
        <v>3</v>
      </c>
      <c r="L774" s="1">
        <f>VLOOKUP($F774,Mastertable_FT!$C$5:$E$34,3,FALSE)</f>
        <v>1</v>
      </c>
      <c r="M774" s="1" t="str">
        <f>VLOOKUP($F774,Mastertable_FT!$C$5:$F$34,4,FALSE)</f>
        <v>MI</v>
      </c>
    </row>
    <row r="775" spans="1:13" x14ac:dyDescent="0.3">
      <c r="A775" s="1">
        <f>[1]Gesamt!A775</f>
        <v>94</v>
      </c>
      <c r="B775" s="1">
        <f>[1]Gesamt!B775</f>
        <v>4</v>
      </c>
      <c r="C775" s="1">
        <f>[1]Gesamt!C775</f>
        <v>7</v>
      </c>
      <c r="D775" s="1" t="str">
        <f>[1]Gesamt!D775</f>
        <v>DO2009</v>
      </c>
      <c r="E775" s="1">
        <f>[1]Gesamt!E775</f>
        <v>19</v>
      </c>
      <c r="F775" s="1" t="str">
        <f>[1]Gesamt!F775</f>
        <v>Tylenchidae</v>
      </c>
      <c r="G775" s="1" t="str">
        <f>[1]Gesamt!G775</f>
        <v>female</v>
      </c>
      <c r="H775" s="1" t="str">
        <f>[1]Gesamt!H775</f>
        <v>herbivore</v>
      </c>
      <c r="I775" s="1">
        <f>[1]Gesamt!I775</f>
        <v>0</v>
      </c>
      <c r="J775" s="1">
        <f>[1]Gesamt!J775</f>
        <v>0</v>
      </c>
      <c r="K775" s="1" t="str">
        <f>VLOOKUP($F775,Mastertable_FT!$C$5:$D$34,2,FALSE)</f>
        <v>1e</v>
      </c>
      <c r="L775" s="1">
        <f>VLOOKUP($F775,Mastertable_FT!$C$5:$E$34,3,FALSE)</f>
        <v>2</v>
      </c>
      <c r="M775" s="1" t="str">
        <f>VLOOKUP($F775,Mastertable_FT!$C$5:$F$34,4,FALSE)</f>
        <v>PPI</v>
      </c>
    </row>
    <row r="776" spans="1:13" x14ac:dyDescent="0.3">
      <c r="A776" s="1">
        <f>[1]Gesamt!A776</f>
        <v>95</v>
      </c>
      <c r="B776" s="1">
        <f>[1]Gesamt!B776</f>
        <v>4</v>
      </c>
      <c r="C776" s="1">
        <f>[1]Gesamt!C776</f>
        <v>7</v>
      </c>
      <c r="D776" s="1" t="str">
        <f>[1]Gesamt!D776</f>
        <v>DO2009</v>
      </c>
      <c r="E776" s="1">
        <f>[1]Gesamt!E776</f>
        <v>19</v>
      </c>
      <c r="F776" s="1" t="str">
        <f>[1]Gesamt!F776</f>
        <v>Tylenchidae</v>
      </c>
      <c r="G776" s="1" t="str">
        <f>[1]Gesamt!G776</f>
        <v>female</v>
      </c>
      <c r="H776" s="1" t="str">
        <f>[1]Gesamt!H776</f>
        <v>herbivore</v>
      </c>
      <c r="I776" s="1">
        <f>[1]Gesamt!I776</f>
        <v>0</v>
      </c>
      <c r="J776" s="1">
        <f>[1]Gesamt!J776</f>
        <v>0</v>
      </c>
      <c r="K776" s="1" t="str">
        <f>VLOOKUP($F776,Mastertable_FT!$C$5:$D$34,2,FALSE)</f>
        <v>1e</v>
      </c>
      <c r="L776" s="1">
        <f>VLOOKUP($F776,Mastertable_FT!$C$5:$E$34,3,FALSE)</f>
        <v>2</v>
      </c>
      <c r="M776" s="1" t="str">
        <f>VLOOKUP($F776,Mastertable_FT!$C$5:$F$34,4,FALSE)</f>
        <v>PPI</v>
      </c>
    </row>
    <row r="777" spans="1:13" x14ac:dyDescent="0.3">
      <c r="A777" s="1">
        <f>[1]Gesamt!A777</f>
        <v>96</v>
      </c>
      <c r="B777" s="1">
        <f>[1]Gesamt!B777</f>
        <v>4</v>
      </c>
      <c r="C777" s="1">
        <f>[1]Gesamt!C777</f>
        <v>7</v>
      </c>
      <c r="D777" s="1" t="str">
        <f>[1]Gesamt!D777</f>
        <v>DO2009</v>
      </c>
      <c r="E777" s="1">
        <f>[1]Gesamt!E777</f>
        <v>19</v>
      </c>
      <c r="F777" s="1" t="str">
        <f>[1]Gesamt!F777</f>
        <v>Aphelenchidae</v>
      </c>
      <c r="G777" s="1" t="str">
        <f>[1]Gesamt!G777</f>
        <v>female</v>
      </c>
      <c r="H777" s="1" t="str">
        <f>[1]Gesamt!H777</f>
        <v>fungivore</v>
      </c>
      <c r="I777" s="1">
        <f>[1]Gesamt!I777</f>
        <v>0</v>
      </c>
      <c r="J777" s="1">
        <f>[1]Gesamt!J777</f>
        <v>0</v>
      </c>
      <c r="K777" s="1">
        <f>VLOOKUP($F777,Mastertable_FT!$C$5:$D$34,2,FALSE)</f>
        <v>2</v>
      </c>
      <c r="L777" s="1">
        <f>VLOOKUP($F777,Mastertable_FT!$C$5:$E$34,3,FALSE)</f>
        <v>2</v>
      </c>
      <c r="M777" s="1" t="str">
        <f>VLOOKUP($F777,Mastertable_FT!$C$5:$F$34,4,FALSE)</f>
        <v>MI</v>
      </c>
    </row>
    <row r="778" spans="1:13" x14ac:dyDescent="0.3">
      <c r="A778" s="1">
        <f>[1]Gesamt!A778</f>
        <v>97</v>
      </c>
      <c r="B778" s="1">
        <f>[1]Gesamt!B778</f>
        <v>4</v>
      </c>
      <c r="C778" s="1">
        <f>[1]Gesamt!C778</f>
        <v>7</v>
      </c>
      <c r="D778" s="1" t="str">
        <f>[1]Gesamt!D778</f>
        <v>DO2009</v>
      </c>
      <c r="E778" s="1">
        <f>[1]Gesamt!E778</f>
        <v>19</v>
      </c>
      <c r="F778" s="1" t="str">
        <f>[1]Gesamt!F778</f>
        <v>Tylenchidae</v>
      </c>
      <c r="G778" s="1" t="str">
        <f>[1]Gesamt!G778</f>
        <v>female</v>
      </c>
      <c r="H778" s="1" t="str">
        <f>[1]Gesamt!H778</f>
        <v>herbivore</v>
      </c>
      <c r="I778" s="1">
        <f>[1]Gesamt!I778</f>
        <v>0</v>
      </c>
      <c r="J778" s="1">
        <f>[1]Gesamt!J778</f>
        <v>0</v>
      </c>
      <c r="K778" s="1" t="str">
        <f>VLOOKUP($F778,Mastertable_FT!$C$5:$D$34,2,FALSE)</f>
        <v>1e</v>
      </c>
      <c r="L778" s="1">
        <f>VLOOKUP($F778,Mastertable_FT!$C$5:$E$34,3,FALSE)</f>
        <v>2</v>
      </c>
      <c r="M778" s="1" t="str">
        <f>VLOOKUP($F778,Mastertable_FT!$C$5:$F$34,4,FALSE)</f>
        <v>PPI</v>
      </c>
    </row>
    <row r="779" spans="1:13" x14ac:dyDescent="0.3">
      <c r="A779" s="1">
        <f>[1]Gesamt!A779</f>
        <v>98</v>
      </c>
      <c r="B779" s="1">
        <f>[1]Gesamt!B779</f>
        <v>4</v>
      </c>
      <c r="C779" s="1">
        <f>[1]Gesamt!C779</f>
        <v>7</v>
      </c>
      <c r="D779" s="1" t="str">
        <f>[1]Gesamt!D779</f>
        <v>DO2009</v>
      </c>
      <c r="E779" s="1">
        <f>[1]Gesamt!E779</f>
        <v>19</v>
      </c>
      <c r="F779" s="1" t="str">
        <f>[1]Gesamt!F779</f>
        <v>Aphelenchidae</v>
      </c>
      <c r="G779" s="1" t="str">
        <f>[1]Gesamt!G779</f>
        <v>juvenile</v>
      </c>
      <c r="H779" s="1" t="str">
        <f>[1]Gesamt!H779</f>
        <v>fungivore</v>
      </c>
      <c r="I779" s="1">
        <f>[1]Gesamt!I779</f>
        <v>0</v>
      </c>
      <c r="J779" s="1">
        <f>[1]Gesamt!J779</f>
        <v>0</v>
      </c>
      <c r="K779" s="1">
        <f>VLOOKUP($F779,Mastertable_FT!$C$5:$D$34,2,FALSE)</f>
        <v>2</v>
      </c>
      <c r="L779" s="1">
        <f>VLOOKUP($F779,Mastertable_FT!$C$5:$E$34,3,FALSE)</f>
        <v>2</v>
      </c>
      <c r="M779" s="1" t="str">
        <f>VLOOKUP($F779,Mastertable_FT!$C$5:$F$34,4,FALSE)</f>
        <v>MI</v>
      </c>
    </row>
    <row r="780" spans="1:13" x14ac:dyDescent="0.3">
      <c r="A780" s="1">
        <f>[1]Gesamt!A780</f>
        <v>99</v>
      </c>
      <c r="B780" s="1">
        <f>[1]Gesamt!B780</f>
        <v>4</v>
      </c>
      <c r="C780" s="1">
        <f>[1]Gesamt!C780</f>
        <v>7</v>
      </c>
      <c r="D780" s="1" t="str">
        <f>[1]Gesamt!D780</f>
        <v>DO2009</v>
      </c>
      <c r="E780" s="1">
        <f>[1]Gesamt!E780</f>
        <v>19</v>
      </c>
      <c r="F780" s="1" t="str">
        <f>[1]Gesamt!F780</f>
        <v>Cephalobidae</v>
      </c>
      <c r="G780" s="1" t="str">
        <f>[1]Gesamt!G780</f>
        <v>female</v>
      </c>
      <c r="H780" s="1" t="str">
        <f>[1]Gesamt!H780</f>
        <v>bacterivore</v>
      </c>
      <c r="I780" s="1">
        <f>[1]Gesamt!I780</f>
        <v>0</v>
      </c>
      <c r="J780" s="1">
        <f>[1]Gesamt!J780</f>
        <v>0</v>
      </c>
      <c r="K780" s="1">
        <f>VLOOKUP($F780,Mastertable_FT!$C$5:$D$34,2,FALSE)</f>
        <v>3</v>
      </c>
      <c r="L780" s="1">
        <f>VLOOKUP($F780,Mastertable_FT!$C$5:$E$34,3,FALSE)</f>
        <v>2</v>
      </c>
      <c r="M780" s="1" t="str">
        <f>VLOOKUP($F780,Mastertable_FT!$C$5:$F$34,4,FALSE)</f>
        <v>MI</v>
      </c>
    </row>
    <row r="781" spans="1:13" x14ac:dyDescent="0.3">
      <c r="A781" s="1">
        <f>[1]Gesamt!A781</f>
        <v>100</v>
      </c>
      <c r="B781" s="1">
        <f>[1]Gesamt!B781</f>
        <v>4</v>
      </c>
      <c r="C781" s="1">
        <f>[1]Gesamt!C781</f>
        <v>7</v>
      </c>
      <c r="D781" s="1" t="str">
        <f>[1]Gesamt!D781</f>
        <v>DO2009</v>
      </c>
      <c r="E781" s="1">
        <f>[1]Gesamt!E781</f>
        <v>19</v>
      </c>
      <c r="F781" s="1" t="str">
        <f>[1]Gesamt!F781</f>
        <v>Hoplolaimidae</v>
      </c>
      <c r="G781" s="1" t="str">
        <f>[1]Gesamt!G781</f>
        <v>juvenile</v>
      </c>
      <c r="H781" s="1" t="str">
        <f>[1]Gesamt!H781</f>
        <v>herbivore</v>
      </c>
      <c r="I781" s="1">
        <f>[1]Gesamt!I781</f>
        <v>0</v>
      </c>
      <c r="J781" s="1">
        <f>[1]Gesamt!J781</f>
        <v>0</v>
      </c>
      <c r="K781" s="1" t="str">
        <f>VLOOKUP($F781,Mastertable_FT!$C$5:$D$34,2,FALSE)</f>
        <v>1c</v>
      </c>
      <c r="L781" s="1">
        <f>VLOOKUP($F781,Mastertable_FT!$C$5:$E$34,3,FALSE)</f>
        <v>3</v>
      </c>
      <c r="M781" s="1" t="str">
        <f>VLOOKUP($F781,Mastertable_FT!$C$5:$F$34,4,FALSE)</f>
        <v>PPI</v>
      </c>
    </row>
    <row r="782" spans="1:13" x14ac:dyDescent="0.3">
      <c r="A782" s="1">
        <f>[1]Gesamt!A782</f>
        <v>101</v>
      </c>
      <c r="B782" s="1">
        <f>[1]Gesamt!B782</f>
        <v>4</v>
      </c>
      <c r="C782" s="1">
        <f>[1]Gesamt!C782</f>
        <v>7</v>
      </c>
      <c r="D782" s="1" t="str">
        <f>[1]Gesamt!D782</f>
        <v>DO2009</v>
      </c>
      <c r="E782" s="1">
        <f>[1]Gesamt!E782</f>
        <v>19</v>
      </c>
      <c r="F782" s="1" t="str">
        <f>[1]Gesamt!F782</f>
        <v>Cephalobidae</v>
      </c>
      <c r="G782" s="1" t="str">
        <f>[1]Gesamt!G782</f>
        <v>juvenile</v>
      </c>
      <c r="H782" s="1" t="str">
        <f>[1]Gesamt!H782</f>
        <v>bacterivore</v>
      </c>
      <c r="I782" s="1">
        <f>[1]Gesamt!I782</f>
        <v>0</v>
      </c>
      <c r="J782" s="1">
        <f>[1]Gesamt!J782</f>
        <v>0</v>
      </c>
      <c r="K782" s="1">
        <f>VLOOKUP($F782,Mastertable_FT!$C$5:$D$34,2,FALSE)</f>
        <v>3</v>
      </c>
      <c r="L782" s="1">
        <f>VLOOKUP($F782,Mastertable_FT!$C$5:$E$34,3,FALSE)</f>
        <v>2</v>
      </c>
      <c r="M782" s="1" t="str">
        <f>VLOOKUP($F782,Mastertable_FT!$C$5:$F$34,4,FALSE)</f>
        <v>MI</v>
      </c>
    </row>
    <row r="783" spans="1:13" x14ac:dyDescent="0.3">
      <c r="A783" s="1">
        <f>[1]Gesamt!A783</f>
        <v>102</v>
      </c>
      <c r="B783" s="1">
        <f>[1]Gesamt!B783</f>
        <v>4</v>
      </c>
      <c r="C783" s="1">
        <f>[1]Gesamt!C783</f>
        <v>7</v>
      </c>
      <c r="D783" s="1" t="str">
        <f>[1]Gesamt!D783</f>
        <v>DO2009</v>
      </c>
      <c r="E783" s="1">
        <f>[1]Gesamt!E783</f>
        <v>19</v>
      </c>
      <c r="F783" s="1" t="str">
        <f>[1]Gesamt!F783</f>
        <v>Aphelenchidae</v>
      </c>
      <c r="G783" s="1" t="str">
        <f>[1]Gesamt!G783</f>
        <v>female</v>
      </c>
      <c r="H783" s="1" t="str">
        <f>[1]Gesamt!H783</f>
        <v>fungivore</v>
      </c>
      <c r="I783" s="1">
        <f>[1]Gesamt!I783</f>
        <v>0</v>
      </c>
      <c r="J783" s="1">
        <f>[1]Gesamt!J783</f>
        <v>0</v>
      </c>
      <c r="K783" s="1">
        <f>VLOOKUP($F783,Mastertable_FT!$C$5:$D$34,2,FALSE)</f>
        <v>2</v>
      </c>
      <c r="L783" s="1">
        <f>VLOOKUP($F783,Mastertable_FT!$C$5:$E$34,3,FALSE)</f>
        <v>2</v>
      </c>
      <c r="M783" s="1" t="str">
        <f>VLOOKUP($F783,Mastertable_FT!$C$5:$F$34,4,FALSE)</f>
        <v>MI</v>
      </c>
    </row>
    <row r="784" spans="1:13" x14ac:dyDescent="0.3">
      <c r="A784" s="1">
        <f>[1]Gesamt!A784</f>
        <v>103</v>
      </c>
      <c r="B784" s="1">
        <f>[1]Gesamt!B784</f>
        <v>4</v>
      </c>
      <c r="C784" s="1">
        <f>[1]Gesamt!C784</f>
        <v>7</v>
      </c>
      <c r="D784" s="1" t="str">
        <f>[1]Gesamt!D784</f>
        <v>DO2009</v>
      </c>
      <c r="E784" s="1">
        <f>[1]Gesamt!E784</f>
        <v>19</v>
      </c>
      <c r="F784" s="1" t="str">
        <f>[1]Gesamt!F784</f>
        <v>Cephalobidae</v>
      </c>
      <c r="G784" s="1" t="str">
        <f>[1]Gesamt!G784</f>
        <v>male</v>
      </c>
      <c r="H784" s="1" t="str">
        <f>[1]Gesamt!H784</f>
        <v>bacterivore</v>
      </c>
      <c r="I784" s="1">
        <f>[1]Gesamt!I784</f>
        <v>0</v>
      </c>
      <c r="J784" s="1">
        <f>[1]Gesamt!J784</f>
        <v>0</v>
      </c>
      <c r="K784" s="1">
        <f>VLOOKUP($F784,Mastertable_FT!$C$5:$D$34,2,FALSE)</f>
        <v>3</v>
      </c>
      <c r="L784" s="1">
        <f>VLOOKUP($F784,Mastertable_FT!$C$5:$E$34,3,FALSE)</f>
        <v>2</v>
      </c>
      <c r="M784" s="1" t="str">
        <f>VLOOKUP($F784,Mastertable_FT!$C$5:$F$34,4,FALSE)</f>
        <v>MI</v>
      </c>
    </row>
    <row r="785" spans="1:13" x14ac:dyDescent="0.3">
      <c r="A785" s="1">
        <f>[1]Gesamt!A785</f>
        <v>104</v>
      </c>
      <c r="B785" s="1">
        <f>[1]Gesamt!B785</f>
        <v>4</v>
      </c>
      <c r="C785" s="1">
        <f>[1]Gesamt!C785</f>
        <v>7</v>
      </c>
      <c r="D785" s="1" t="str">
        <f>[1]Gesamt!D785</f>
        <v>DO2009</v>
      </c>
      <c r="E785" s="1">
        <f>[1]Gesamt!E785</f>
        <v>19</v>
      </c>
      <c r="F785" s="1" t="str">
        <f>[1]Gesamt!F785</f>
        <v>Hoplolaimidae</v>
      </c>
      <c r="G785" s="1" t="str">
        <f>[1]Gesamt!G785</f>
        <v>female</v>
      </c>
      <c r="H785" s="1" t="str">
        <f>[1]Gesamt!H785</f>
        <v>herbivore</v>
      </c>
      <c r="I785" s="1">
        <f>[1]Gesamt!I785</f>
        <v>0</v>
      </c>
      <c r="J785" s="1">
        <f>[1]Gesamt!J785</f>
        <v>0</v>
      </c>
      <c r="K785" s="1" t="str">
        <f>VLOOKUP($F785,Mastertable_FT!$C$5:$D$34,2,FALSE)</f>
        <v>1c</v>
      </c>
      <c r="L785" s="1">
        <f>VLOOKUP($F785,Mastertable_FT!$C$5:$E$34,3,FALSE)</f>
        <v>3</v>
      </c>
      <c r="M785" s="1" t="str">
        <f>VLOOKUP($F785,Mastertable_FT!$C$5:$F$34,4,FALSE)</f>
        <v>PPI</v>
      </c>
    </row>
    <row r="786" spans="1:13" x14ac:dyDescent="0.3">
      <c r="A786" s="1">
        <f>[1]Gesamt!A786</f>
        <v>105</v>
      </c>
      <c r="B786" s="1">
        <f>[1]Gesamt!B786</f>
        <v>4</v>
      </c>
      <c r="C786" s="1">
        <f>[1]Gesamt!C786</f>
        <v>7</v>
      </c>
      <c r="D786" s="1" t="str">
        <f>[1]Gesamt!D786</f>
        <v>DO2009</v>
      </c>
      <c r="E786" s="1">
        <f>[1]Gesamt!E786</f>
        <v>19</v>
      </c>
      <c r="F786" s="1" t="str">
        <f>[1]Gesamt!F786</f>
        <v>Mononchidae</v>
      </c>
      <c r="G786" s="1" t="str">
        <f>[1]Gesamt!G786</f>
        <v>female</v>
      </c>
      <c r="H786" s="1" t="str">
        <f>[1]Gesamt!H786</f>
        <v>carnivore</v>
      </c>
      <c r="I786" s="1">
        <f>[1]Gesamt!I786</f>
        <v>0</v>
      </c>
      <c r="J786" s="1">
        <f>[1]Gesamt!J786</f>
        <v>0</v>
      </c>
      <c r="K786" s="1" t="str">
        <f>VLOOKUP($F786,Mastertable_FT!$C$5:$D$34,2,FALSE)</f>
        <v>5a</v>
      </c>
      <c r="L786" s="1">
        <f>VLOOKUP($F786,Mastertable_FT!$C$5:$E$34,3,FALSE)</f>
        <v>4</v>
      </c>
      <c r="M786" s="1" t="str">
        <f>VLOOKUP($F786,Mastertable_FT!$C$5:$F$34,4,FALSE)</f>
        <v>MI</v>
      </c>
    </row>
    <row r="787" spans="1:13" x14ac:dyDescent="0.3">
      <c r="A787" s="1">
        <f>[1]Gesamt!A787</f>
        <v>106</v>
      </c>
      <c r="B787" s="1">
        <f>[1]Gesamt!B787</f>
        <v>4</v>
      </c>
      <c r="C787" s="1">
        <f>[1]Gesamt!C787</f>
        <v>7</v>
      </c>
      <c r="D787" s="1" t="str">
        <f>[1]Gesamt!D787</f>
        <v>DO2009</v>
      </c>
      <c r="E787" s="1">
        <f>[1]Gesamt!E787</f>
        <v>19</v>
      </c>
      <c r="F787" s="1" t="str">
        <f>[1]Gesamt!F787</f>
        <v>Rhabditidae</v>
      </c>
      <c r="G787" s="1" t="str">
        <f>[1]Gesamt!G787</f>
        <v>female</v>
      </c>
      <c r="H787" s="1" t="str">
        <f>[1]Gesamt!H787</f>
        <v>bacterivore</v>
      </c>
      <c r="I787" s="1">
        <f>[1]Gesamt!I787</f>
        <v>0</v>
      </c>
      <c r="J787" s="1">
        <f>[1]Gesamt!J787</f>
        <v>0</v>
      </c>
      <c r="K787" s="1">
        <f>VLOOKUP($F787,Mastertable_FT!$C$5:$D$34,2,FALSE)</f>
        <v>3</v>
      </c>
      <c r="L787" s="1">
        <f>VLOOKUP($F787,Mastertable_FT!$C$5:$E$34,3,FALSE)</f>
        <v>1</v>
      </c>
      <c r="M787" s="1" t="str">
        <f>VLOOKUP($F787,Mastertable_FT!$C$5:$F$34,4,FALSE)</f>
        <v>MI</v>
      </c>
    </row>
    <row r="788" spans="1:13" x14ac:dyDescent="0.3">
      <c r="A788" s="1">
        <f>[1]Gesamt!A788</f>
        <v>107</v>
      </c>
      <c r="B788" s="1">
        <f>[1]Gesamt!B788</f>
        <v>4</v>
      </c>
      <c r="C788" s="1">
        <f>[1]Gesamt!C788</f>
        <v>7</v>
      </c>
      <c r="D788" s="1" t="str">
        <f>[1]Gesamt!D788</f>
        <v>DO2009</v>
      </c>
      <c r="E788" s="1">
        <f>[1]Gesamt!E788</f>
        <v>19</v>
      </c>
      <c r="F788" s="1" t="str">
        <f>[1]Gesamt!F788</f>
        <v>Mononchidae</v>
      </c>
      <c r="G788" s="1" t="str">
        <f>[1]Gesamt!G788</f>
        <v>juvenile</v>
      </c>
      <c r="H788" s="1" t="str">
        <f>[1]Gesamt!H788</f>
        <v>carnivore</v>
      </c>
      <c r="I788" s="1">
        <f>[1]Gesamt!I788</f>
        <v>0</v>
      </c>
      <c r="J788" s="1">
        <f>[1]Gesamt!J788</f>
        <v>0</v>
      </c>
      <c r="K788" s="1" t="str">
        <f>VLOOKUP($F788,Mastertable_FT!$C$5:$D$34,2,FALSE)</f>
        <v>5a</v>
      </c>
      <c r="L788" s="1">
        <f>VLOOKUP($F788,Mastertable_FT!$C$5:$E$34,3,FALSE)</f>
        <v>4</v>
      </c>
      <c r="M788" s="1" t="str">
        <f>VLOOKUP($F788,Mastertable_FT!$C$5:$F$34,4,FALSE)</f>
        <v>MI</v>
      </c>
    </row>
    <row r="789" spans="1:13" x14ac:dyDescent="0.3">
      <c r="A789" s="1">
        <f>[1]Gesamt!A789</f>
        <v>108</v>
      </c>
      <c r="B789" s="1">
        <f>[1]Gesamt!B789</f>
        <v>4</v>
      </c>
      <c r="C789" s="1">
        <f>[1]Gesamt!C789</f>
        <v>7</v>
      </c>
      <c r="D789" s="1" t="str">
        <f>[1]Gesamt!D789</f>
        <v>DO2009</v>
      </c>
      <c r="E789" s="1">
        <f>[1]Gesamt!E789</f>
        <v>19</v>
      </c>
      <c r="F789" s="1" t="str">
        <f>[1]Gesamt!F789</f>
        <v>Cephalobidae</v>
      </c>
      <c r="G789" s="1" t="str">
        <f>[1]Gesamt!G789</f>
        <v>juvenile</v>
      </c>
      <c r="H789" s="1" t="str">
        <f>[1]Gesamt!H789</f>
        <v>bacterivore</v>
      </c>
      <c r="I789" s="1">
        <f>[1]Gesamt!I789</f>
        <v>0</v>
      </c>
      <c r="J789" s="1">
        <f>[1]Gesamt!J789</f>
        <v>0</v>
      </c>
      <c r="K789" s="1">
        <f>VLOOKUP($F789,Mastertable_FT!$C$5:$D$34,2,FALSE)</f>
        <v>3</v>
      </c>
      <c r="L789" s="1">
        <f>VLOOKUP($F789,Mastertable_FT!$C$5:$E$34,3,FALSE)</f>
        <v>2</v>
      </c>
      <c r="M789" s="1" t="str">
        <f>VLOOKUP($F789,Mastertable_FT!$C$5:$F$34,4,FALSE)</f>
        <v>MI</v>
      </c>
    </row>
    <row r="790" spans="1:13" x14ac:dyDescent="0.3">
      <c r="A790" s="1">
        <f>[1]Gesamt!A790</f>
        <v>109</v>
      </c>
      <c r="B790" s="1">
        <f>[1]Gesamt!B790</f>
        <v>4</v>
      </c>
      <c r="C790" s="1">
        <f>[1]Gesamt!C790</f>
        <v>7</v>
      </c>
      <c r="D790" s="1" t="str">
        <f>[1]Gesamt!D790</f>
        <v>DO2009</v>
      </c>
      <c r="E790" s="1">
        <f>[1]Gesamt!E790</f>
        <v>19</v>
      </c>
      <c r="F790" s="1" t="str">
        <f>[1]Gesamt!F790</f>
        <v>Tylenchidae</v>
      </c>
      <c r="G790" s="1" t="str">
        <f>[1]Gesamt!G790</f>
        <v>female</v>
      </c>
      <c r="H790" s="1" t="str">
        <f>[1]Gesamt!H790</f>
        <v>herbivore</v>
      </c>
      <c r="I790" s="1">
        <f>[1]Gesamt!I790</f>
        <v>0</v>
      </c>
      <c r="J790" s="1">
        <f>[1]Gesamt!J790</f>
        <v>0</v>
      </c>
      <c r="K790" s="1" t="str">
        <f>VLOOKUP($F790,Mastertable_FT!$C$5:$D$34,2,FALSE)</f>
        <v>1e</v>
      </c>
      <c r="L790" s="1">
        <f>VLOOKUP($F790,Mastertable_FT!$C$5:$E$34,3,FALSE)</f>
        <v>2</v>
      </c>
      <c r="M790" s="1" t="str">
        <f>VLOOKUP($F790,Mastertable_FT!$C$5:$F$34,4,FALSE)</f>
        <v>PPI</v>
      </c>
    </row>
    <row r="791" spans="1:13" x14ac:dyDescent="0.3">
      <c r="A791" s="1">
        <f>[1]Gesamt!A791</f>
        <v>110</v>
      </c>
      <c r="B791" s="1">
        <f>[1]Gesamt!B791</f>
        <v>4</v>
      </c>
      <c r="C791" s="1">
        <f>[1]Gesamt!C791</f>
        <v>7</v>
      </c>
      <c r="D791" s="1" t="str">
        <f>[1]Gesamt!D791</f>
        <v>DO2009</v>
      </c>
      <c r="E791" s="1">
        <f>[1]Gesamt!E791</f>
        <v>19</v>
      </c>
      <c r="F791" s="1" t="str">
        <f>[1]Gesamt!F791</f>
        <v>Dolichodoridae</v>
      </c>
      <c r="G791" s="1" t="str">
        <f>[1]Gesamt!G791</f>
        <v>male</v>
      </c>
      <c r="H791" s="1" t="str">
        <f>[1]Gesamt!H791</f>
        <v>herbivore</v>
      </c>
      <c r="I791" s="1">
        <f>[1]Gesamt!I791</f>
        <v>0</v>
      </c>
      <c r="J791" s="1">
        <f>[1]Gesamt!J791</f>
        <v>0</v>
      </c>
      <c r="K791" s="1" t="str">
        <f>VLOOKUP($F791,Mastertable_FT!$C$5:$D$34,2,FALSE)</f>
        <v>1d</v>
      </c>
      <c r="L791" s="1">
        <f>VLOOKUP($F791,Mastertable_FT!$C$5:$E$34,3,FALSE)</f>
        <v>3</v>
      </c>
      <c r="M791" s="1" t="str">
        <f>VLOOKUP($F791,Mastertable_FT!$C$5:$F$34,4,FALSE)</f>
        <v>PPI</v>
      </c>
    </row>
    <row r="792" spans="1:13" x14ac:dyDescent="0.3">
      <c r="A792" s="1">
        <f>[1]Gesamt!A792</f>
        <v>111</v>
      </c>
      <c r="B792" s="1">
        <f>[1]Gesamt!B792</f>
        <v>4</v>
      </c>
      <c r="C792" s="1">
        <f>[1]Gesamt!C792</f>
        <v>7</v>
      </c>
      <c r="D792" s="1" t="str">
        <f>[1]Gesamt!D792</f>
        <v>DO2009</v>
      </c>
      <c r="E792" s="1">
        <f>[1]Gesamt!E792</f>
        <v>19</v>
      </c>
      <c r="F792" s="1" t="str">
        <f>[1]Gesamt!F792</f>
        <v>Tylenchidae</v>
      </c>
      <c r="G792" s="1" t="str">
        <f>[1]Gesamt!G792</f>
        <v>female</v>
      </c>
      <c r="H792" s="1" t="str">
        <f>[1]Gesamt!H792</f>
        <v>fungivore</v>
      </c>
      <c r="I792" s="1">
        <f>[1]Gesamt!I792</f>
        <v>0</v>
      </c>
      <c r="J792" s="1">
        <f>[1]Gesamt!J792</f>
        <v>0</v>
      </c>
      <c r="K792" s="1" t="str">
        <f>VLOOKUP($F792,Mastertable_FT!$C$5:$D$34,2,FALSE)</f>
        <v>1e</v>
      </c>
      <c r="L792" s="1">
        <f>VLOOKUP($F792,Mastertable_FT!$C$5:$E$34,3,FALSE)</f>
        <v>2</v>
      </c>
      <c r="M792" s="1" t="str">
        <f>VLOOKUP($F792,Mastertable_FT!$C$5:$F$34,4,FALSE)</f>
        <v>PPI</v>
      </c>
    </row>
    <row r="793" spans="1:13" x14ac:dyDescent="0.3">
      <c r="A793" s="1">
        <f>[1]Gesamt!A793</f>
        <v>1</v>
      </c>
      <c r="B793" s="1">
        <f>[1]Gesamt!B793</f>
        <v>4</v>
      </c>
      <c r="C793" s="1">
        <f>[1]Gesamt!C793</f>
        <v>8</v>
      </c>
      <c r="D793" s="1" t="str">
        <f>[1]Gesamt!D793</f>
        <v>EF2009</v>
      </c>
      <c r="E793" s="1">
        <f>[1]Gesamt!E793</f>
        <v>23</v>
      </c>
      <c r="F793" s="1" t="str">
        <f>[1]Gesamt!F793</f>
        <v>Aporcelaimidae</v>
      </c>
      <c r="G793" s="1" t="str">
        <f>[1]Gesamt!G793</f>
        <v>juvenile</v>
      </c>
      <c r="H793" s="1" t="str">
        <f>[1]Gesamt!H793</f>
        <v>omnivore</v>
      </c>
      <c r="I793" s="1">
        <f>[1]Gesamt!I793</f>
        <v>0</v>
      </c>
      <c r="J793" s="1" t="str">
        <f>[1]Gesamt!J793</f>
        <v>simplex?</v>
      </c>
      <c r="K793" s="1">
        <f>VLOOKUP($F793,Mastertable_FT!$C$5:$D$34,2,FALSE)</f>
        <v>8</v>
      </c>
      <c r="L793" s="1">
        <f>VLOOKUP($F793,Mastertable_FT!$C$5:$E$34,3,FALSE)</f>
        <v>5</v>
      </c>
      <c r="M793" s="1" t="str">
        <f>VLOOKUP($F793,Mastertable_FT!$C$5:$F$34,4,FALSE)</f>
        <v>MI</v>
      </c>
    </row>
    <row r="794" spans="1:13" x14ac:dyDescent="0.3">
      <c r="A794" s="1">
        <f>[1]Gesamt!A794</f>
        <v>2</v>
      </c>
      <c r="B794" s="1">
        <f>[1]Gesamt!B794</f>
        <v>4</v>
      </c>
      <c r="C794" s="1">
        <f>[1]Gesamt!C794</f>
        <v>8</v>
      </c>
      <c r="D794" s="1" t="str">
        <f>[1]Gesamt!D794</f>
        <v>EF2009</v>
      </c>
      <c r="E794" s="1">
        <f>[1]Gesamt!E794</f>
        <v>23</v>
      </c>
      <c r="F794" s="1" t="str">
        <f>[1]Gesamt!F794</f>
        <v>Alaimidae</v>
      </c>
      <c r="G794" s="1" t="str">
        <f>[1]Gesamt!G794</f>
        <v>female</v>
      </c>
      <c r="H794" s="1" t="str">
        <f>[1]Gesamt!H794</f>
        <v>bacterivore</v>
      </c>
      <c r="I794" s="1">
        <f>[1]Gesamt!I794</f>
        <v>0</v>
      </c>
      <c r="J794" s="1">
        <f>[1]Gesamt!J794</f>
        <v>0</v>
      </c>
      <c r="K794" s="1">
        <f>VLOOKUP($F794,Mastertable_FT!$C$5:$D$34,2,FALSE)</f>
        <v>3</v>
      </c>
      <c r="L794" s="1">
        <f>VLOOKUP($F794,Mastertable_FT!$C$5:$E$34,3,FALSE)</f>
        <v>4</v>
      </c>
      <c r="M794" s="1" t="str">
        <f>VLOOKUP($F794,Mastertable_FT!$C$5:$F$34,4,FALSE)</f>
        <v>MI</v>
      </c>
    </row>
    <row r="795" spans="1:13" x14ac:dyDescent="0.3">
      <c r="A795" s="1">
        <f>[1]Gesamt!A795</f>
        <v>3</v>
      </c>
      <c r="B795" s="1">
        <f>[1]Gesamt!B795</f>
        <v>4</v>
      </c>
      <c r="C795" s="1">
        <f>[1]Gesamt!C795</f>
        <v>8</v>
      </c>
      <c r="D795" s="1" t="str">
        <f>[1]Gesamt!D795</f>
        <v>EF2009</v>
      </c>
      <c r="E795" s="1">
        <f>[1]Gesamt!E795</f>
        <v>23</v>
      </c>
      <c r="F795" s="1" t="str">
        <f>[1]Gesamt!F795</f>
        <v>Aporcelaimidae</v>
      </c>
      <c r="G795" s="1" t="str">
        <f>[1]Gesamt!G795</f>
        <v>juvenile</v>
      </c>
      <c r="H795" s="1" t="str">
        <f>[1]Gesamt!H795</f>
        <v>omnivore</v>
      </c>
      <c r="I795" s="1">
        <f>[1]Gesamt!I795</f>
        <v>0</v>
      </c>
      <c r="J795" s="1">
        <f>[1]Gesamt!J795</f>
        <v>0</v>
      </c>
      <c r="K795" s="1">
        <f>VLOOKUP($F795,Mastertable_FT!$C$5:$D$34,2,FALSE)</f>
        <v>8</v>
      </c>
      <c r="L795" s="1">
        <f>VLOOKUP($F795,Mastertable_FT!$C$5:$E$34,3,FALSE)</f>
        <v>5</v>
      </c>
      <c r="M795" s="1" t="str">
        <f>VLOOKUP($F795,Mastertable_FT!$C$5:$F$34,4,FALSE)</f>
        <v>MI</v>
      </c>
    </row>
    <row r="796" spans="1:13" x14ac:dyDescent="0.3">
      <c r="A796" s="1">
        <f>[1]Gesamt!A796</f>
        <v>4</v>
      </c>
      <c r="B796" s="1">
        <f>[1]Gesamt!B796</f>
        <v>4</v>
      </c>
      <c r="C796" s="1">
        <f>[1]Gesamt!C796</f>
        <v>8</v>
      </c>
      <c r="D796" s="1" t="str">
        <f>[1]Gesamt!D796</f>
        <v>EF2009</v>
      </c>
      <c r="E796" s="1">
        <f>[1]Gesamt!E796</f>
        <v>23</v>
      </c>
      <c r="F796" s="1" t="str">
        <f>[1]Gesamt!F796</f>
        <v>Cephalobidae</v>
      </c>
      <c r="G796" s="1" t="str">
        <f>[1]Gesamt!G796</f>
        <v>female</v>
      </c>
      <c r="H796" s="1" t="str">
        <f>[1]Gesamt!H796</f>
        <v>bacterivore</v>
      </c>
      <c r="I796" s="1">
        <f>[1]Gesamt!I796</f>
        <v>0</v>
      </c>
      <c r="J796" s="1">
        <f>[1]Gesamt!J796</f>
        <v>0</v>
      </c>
      <c r="K796" s="1">
        <f>VLOOKUP($F796,Mastertable_FT!$C$5:$D$34,2,FALSE)</f>
        <v>3</v>
      </c>
      <c r="L796" s="1">
        <f>VLOOKUP($F796,Mastertable_FT!$C$5:$E$34,3,FALSE)</f>
        <v>2</v>
      </c>
      <c r="M796" s="1" t="str">
        <f>VLOOKUP($F796,Mastertable_FT!$C$5:$F$34,4,FALSE)</f>
        <v>MI</v>
      </c>
    </row>
    <row r="797" spans="1:13" x14ac:dyDescent="0.3">
      <c r="A797" s="1">
        <f>[1]Gesamt!A797</f>
        <v>5</v>
      </c>
      <c r="B797" s="1">
        <f>[1]Gesamt!B797</f>
        <v>4</v>
      </c>
      <c r="C797" s="1">
        <f>[1]Gesamt!C797</f>
        <v>8</v>
      </c>
      <c r="D797" s="1" t="str">
        <f>[1]Gesamt!D797</f>
        <v>EF2009</v>
      </c>
      <c r="E797" s="1">
        <f>[1]Gesamt!E797</f>
        <v>23</v>
      </c>
      <c r="F797" s="1" t="str">
        <f>[1]Gesamt!F797</f>
        <v>Aporcelaimidae</v>
      </c>
      <c r="G797" s="1" t="str">
        <f>[1]Gesamt!G797</f>
        <v>female</v>
      </c>
      <c r="H797" s="1" t="str">
        <f>[1]Gesamt!H797</f>
        <v>omnivore</v>
      </c>
      <c r="I797" s="1">
        <f>[1]Gesamt!I797</f>
        <v>0</v>
      </c>
      <c r="J797" s="1">
        <f>[1]Gesamt!J797</f>
        <v>0</v>
      </c>
      <c r="K797" s="1">
        <f>VLOOKUP($F797,Mastertable_FT!$C$5:$D$34,2,FALSE)</f>
        <v>8</v>
      </c>
      <c r="L797" s="1">
        <f>VLOOKUP($F797,Mastertable_FT!$C$5:$E$34,3,FALSE)</f>
        <v>5</v>
      </c>
      <c r="M797" s="1" t="str">
        <f>VLOOKUP($F797,Mastertable_FT!$C$5:$F$34,4,FALSE)</f>
        <v>MI</v>
      </c>
    </row>
    <row r="798" spans="1:13" x14ac:dyDescent="0.3">
      <c r="A798" s="1">
        <f>[1]Gesamt!A798</f>
        <v>6</v>
      </c>
      <c r="B798" s="1">
        <f>[1]Gesamt!B798</f>
        <v>4</v>
      </c>
      <c r="C798" s="1">
        <f>[1]Gesamt!C798</f>
        <v>8</v>
      </c>
      <c r="D798" s="1" t="str">
        <f>[1]Gesamt!D798</f>
        <v>EF2009</v>
      </c>
      <c r="E798" s="1">
        <f>[1]Gesamt!E798</f>
        <v>23</v>
      </c>
      <c r="F798" s="1" t="str">
        <f>[1]Gesamt!F798</f>
        <v>Tylenchidae</v>
      </c>
      <c r="G798" s="1" t="str">
        <f>[1]Gesamt!G798</f>
        <v>female</v>
      </c>
      <c r="H798" s="1" t="str">
        <f>[1]Gesamt!H798</f>
        <v>herbivore</v>
      </c>
      <c r="I798" s="1">
        <f>[1]Gesamt!I798</f>
        <v>0</v>
      </c>
      <c r="J798" s="1">
        <f>[1]Gesamt!J798</f>
        <v>0</v>
      </c>
      <c r="K798" s="1" t="str">
        <f>VLOOKUP($F798,Mastertable_FT!$C$5:$D$34,2,FALSE)</f>
        <v>1e</v>
      </c>
      <c r="L798" s="1">
        <f>VLOOKUP($F798,Mastertable_FT!$C$5:$E$34,3,FALSE)</f>
        <v>2</v>
      </c>
      <c r="M798" s="1" t="str">
        <f>VLOOKUP($F798,Mastertable_FT!$C$5:$F$34,4,FALSE)</f>
        <v>PPI</v>
      </c>
    </row>
    <row r="799" spans="1:13" x14ac:dyDescent="0.3">
      <c r="A799" s="1">
        <f>[1]Gesamt!A799</f>
        <v>7</v>
      </c>
      <c r="B799" s="1">
        <f>[1]Gesamt!B799</f>
        <v>4</v>
      </c>
      <c r="C799" s="1">
        <f>[1]Gesamt!C799</f>
        <v>8</v>
      </c>
      <c r="D799" s="1" t="str">
        <f>[1]Gesamt!D799</f>
        <v>EF2009</v>
      </c>
      <c r="E799" s="1">
        <f>[1]Gesamt!E799</f>
        <v>23</v>
      </c>
      <c r="F799" s="1" t="str">
        <f>[1]Gesamt!F799</f>
        <v>Rhabditidae</v>
      </c>
      <c r="G799" s="1" t="str">
        <f>[1]Gesamt!G799</f>
        <v>juvenile</v>
      </c>
      <c r="H799" s="1" t="str">
        <f>[1]Gesamt!H799</f>
        <v>bacterivore</v>
      </c>
      <c r="I799" s="1">
        <f>[1]Gesamt!I799</f>
        <v>0</v>
      </c>
      <c r="J799" s="1">
        <f>[1]Gesamt!J799</f>
        <v>0</v>
      </c>
      <c r="K799" s="1">
        <f>VLOOKUP($F799,Mastertable_FT!$C$5:$D$34,2,FALSE)</f>
        <v>3</v>
      </c>
      <c r="L799" s="1">
        <f>VLOOKUP($F799,Mastertable_FT!$C$5:$E$34,3,FALSE)</f>
        <v>1</v>
      </c>
      <c r="M799" s="1" t="str">
        <f>VLOOKUP($F799,Mastertable_FT!$C$5:$F$34,4,FALSE)</f>
        <v>MI</v>
      </c>
    </row>
    <row r="800" spans="1:13" x14ac:dyDescent="0.3">
      <c r="A800" s="1">
        <f>[1]Gesamt!A800</f>
        <v>8</v>
      </c>
      <c r="B800" s="1">
        <f>[1]Gesamt!B800</f>
        <v>4</v>
      </c>
      <c r="C800" s="1">
        <f>[1]Gesamt!C800</f>
        <v>8</v>
      </c>
      <c r="D800" s="1" t="str">
        <f>[1]Gesamt!D800</f>
        <v>EF2009</v>
      </c>
      <c r="E800" s="1">
        <f>[1]Gesamt!E800</f>
        <v>23</v>
      </c>
      <c r="F800" s="1" t="str">
        <f>[1]Gesamt!F800</f>
        <v>Cephalobidae</v>
      </c>
      <c r="G800" s="1" t="str">
        <f>[1]Gesamt!G800</f>
        <v>female</v>
      </c>
      <c r="H800" s="1" t="str">
        <f>[1]Gesamt!H800</f>
        <v>bacterivore</v>
      </c>
      <c r="I800" s="1">
        <f>[1]Gesamt!I800</f>
        <v>0</v>
      </c>
      <c r="J800" s="1">
        <f>[1]Gesamt!J800</f>
        <v>0</v>
      </c>
      <c r="K800" s="1">
        <f>VLOOKUP($F800,Mastertable_FT!$C$5:$D$34,2,FALSE)</f>
        <v>3</v>
      </c>
      <c r="L800" s="1">
        <f>VLOOKUP($F800,Mastertable_FT!$C$5:$E$34,3,FALSE)</f>
        <v>2</v>
      </c>
      <c r="M800" s="1" t="str">
        <f>VLOOKUP($F800,Mastertable_FT!$C$5:$F$34,4,FALSE)</f>
        <v>MI</v>
      </c>
    </row>
    <row r="801" spans="1:13" x14ac:dyDescent="0.3">
      <c r="A801" s="1">
        <f>[1]Gesamt!A801</f>
        <v>9</v>
      </c>
      <c r="B801" s="1">
        <f>[1]Gesamt!B801</f>
        <v>4</v>
      </c>
      <c r="C801" s="1">
        <f>[1]Gesamt!C801</f>
        <v>8</v>
      </c>
      <c r="D801" s="1" t="str">
        <f>[1]Gesamt!D801</f>
        <v>EF2009</v>
      </c>
      <c r="E801" s="1">
        <f>[1]Gesamt!E801</f>
        <v>23</v>
      </c>
      <c r="F801" s="1" t="str">
        <f>[1]Gesamt!F801</f>
        <v>Cephalobidae</v>
      </c>
      <c r="G801" s="1" t="str">
        <f>[1]Gesamt!G801</f>
        <v>female</v>
      </c>
      <c r="H801" s="1" t="str">
        <f>[1]Gesamt!H801</f>
        <v>bacterivore</v>
      </c>
      <c r="I801" s="1">
        <f>[1]Gesamt!I801</f>
        <v>0</v>
      </c>
      <c r="J801" s="1">
        <f>[1]Gesamt!J801</f>
        <v>0</v>
      </c>
      <c r="K801" s="1">
        <f>VLOOKUP($F801,Mastertable_FT!$C$5:$D$34,2,FALSE)</f>
        <v>3</v>
      </c>
      <c r="L801" s="1">
        <f>VLOOKUP($F801,Mastertable_FT!$C$5:$E$34,3,FALSE)</f>
        <v>2</v>
      </c>
      <c r="M801" s="1" t="str">
        <f>VLOOKUP($F801,Mastertable_FT!$C$5:$F$34,4,FALSE)</f>
        <v>MI</v>
      </c>
    </row>
    <row r="802" spans="1:13" x14ac:dyDescent="0.3">
      <c r="A802" s="1">
        <f>[1]Gesamt!A802</f>
        <v>10</v>
      </c>
      <c r="B802" s="1">
        <f>[1]Gesamt!B802</f>
        <v>4</v>
      </c>
      <c r="C802" s="1">
        <f>[1]Gesamt!C802</f>
        <v>8</v>
      </c>
      <c r="D802" s="1" t="str">
        <f>[1]Gesamt!D802</f>
        <v>EF2009</v>
      </c>
      <c r="E802" s="1">
        <f>[1]Gesamt!E802</f>
        <v>23</v>
      </c>
      <c r="F802" s="1" t="str">
        <f>[1]Gesamt!F802</f>
        <v>Aporcelaimidae</v>
      </c>
      <c r="G802" s="1" t="str">
        <f>[1]Gesamt!G802</f>
        <v>juvenile</v>
      </c>
      <c r="H802" s="1" t="str">
        <f>[1]Gesamt!H802</f>
        <v>omnivore</v>
      </c>
      <c r="I802" s="1">
        <f>[1]Gesamt!I802</f>
        <v>0</v>
      </c>
      <c r="J802" s="1">
        <f>[1]Gesamt!J802</f>
        <v>0</v>
      </c>
      <c r="K802" s="1">
        <f>VLOOKUP($F802,Mastertable_FT!$C$5:$D$34,2,FALSE)</f>
        <v>8</v>
      </c>
      <c r="L802" s="1">
        <f>VLOOKUP($F802,Mastertable_FT!$C$5:$E$34,3,FALSE)</f>
        <v>5</v>
      </c>
      <c r="M802" s="1" t="str">
        <f>VLOOKUP($F802,Mastertable_FT!$C$5:$F$34,4,FALSE)</f>
        <v>MI</v>
      </c>
    </row>
    <row r="803" spans="1:13" x14ac:dyDescent="0.3">
      <c r="A803" s="1">
        <f>[1]Gesamt!A803</f>
        <v>11</v>
      </c>
      <c r="B803" s="1">
        <f>[1]Gesamt!B803</f>
        <v>4</v>
      </c>
      <c r="C803" s="1">
        <f>[1]Gesamt!C803</f>
        <v>8</v>
      </c>
      <c r="D803" s="1" t="str">
        <f>[1]Gesamt!D803</f>
        <v>EF2009</v>
      </c>
      <c r="E803" s="1">
        <f>[1]Gesamt!E803</f>
        <v>23</v>
      </c>
      <c r="F803" s="1" t="str">
        <f>[1]Gesamt!F803</f>
        <v>Rhabditidae</v>
      </c>
      <c r="G803" s="1" t="str">
        <f>[1]Gesamt!G803</f>
        <v>male</v>
      </c>
      <c r="H803" s="1" t="str">
        <f>[1]Gesamt!H803</f>
        <v>bacterivore</v>
      </c>
      <c r="I803" s="1">
        <f>[1]Gesamt!I803</f>
        <v>0</v>
      </c>
      <c r="J803" s="1" t="str">
        <f>[1]Gesamt!J803</f>
        <v>intermedia</v>
      </c>
      <c r="K803" s="1">
        <f>VLOOKUP($F803,Mastertable_FT!$C$5:$D$34,2,FALSE)</f>
        <v>3</v>
      </c>
      <c r="L803" s="1">
        <f>VLOOKUP($F803,Mastertable_FT!$C$5:$E$34,3,FALSE)</f>
        <v>1</v>
      </c>
      <c r="M803" s="1" t="str">
        <f>VLOOKUP($F803,Mastertable_FT!$C$5:$F$34,4,FALSE)</f>
        <v>MI</v>
      </c>
    </row>
    <row r="804" spans="1:13" x14ac:dyDescent="0.3">
      <c r="A804" s="1">
        <f>[1]Gesamt!A804</f>
        <v>12</v>
      </c>
      <c r="B804" s="1">
        <f>[1]Gesamt!B804</f>
        <v>4</v>
      </c>
      <c r="C804" s="1">
        <f>[1]Gesamt!C804</f>
        <v>8</v>
      </c>
      <c r="D804" s="1" t="str">
        <f>[1]Gesamt!D804</f>
        <v>EF2009</v>
      </c>
      <c r="E804" s="1">
        <f>[1]Gesamt!E804</f>
        <v>23</v>
      </c>
      <c r="F804" s="1" t="str">
        <f>[1]Gesamt!F804</f>
        <v>Rhabditidae</v>
      </c>
      <c r="G804" s="1" t="str">
        <f>[1]Gesamt!G804</f>
        <v>female</v>
      </c>
      <c r="H804" s="1" t="str">
        <f>[1]Gesamt!H804</f>
        <v>bacterivore</v>
      </c>
      <c r="I804" s="1">
        <f>[1]Gesamt!I804</f>
        <v>0</v>
      </c>
      <c r="J804" s="1">
        <f>[1]Gesamt!J804</f>
        <v>0</v>
      </c>
      <c r="K804" s="1">
        <f>VLOOKUP($F804,Mastertable_FT!$C$5:$D$34,2,FALSE)</f>
        <v>3</v>
      </c>
      <c r="L804" s="1">
        <f>VLOOKUP($F804,Mastertable_FT!$C$5:$E$34,3,FALSE)</f>
        <v>1</v>
      </c>
      <c r="M804" s="1" t="str">
        <f>VLOOKUP($F804,Mastertable_FT!$C$5:$F$34,4,FALSE)</f>
        <v>MI</v>
      </c>
    </row>
    <row r="805" spans="1:13" x14ac:dyDescent="0.3">
      <c r="A805" s="1">
        <f>[1]Gesamt!A805</f>
        <v>13</v>
      </c>
      <c r="B805" s="1">
        <f>[1]Gesamt!B805</f>
        <v>4</v>
      </c>
      <c r="C805" s="1">
        <f>[1]Gesamt!C805</f>
        <v>8</v>
      </c>
      <c r="D805" s="1" t="str">
        <f>[1]Gesamt!D805</f>
        <v>EF2009</v>
      </c>
      <c r="E805" s="1">
        <f>[1]Gesamt!E805</f>
        <v>23</v>
      </c>
      <c r="F805" s="1" t="str">
        <f>[1]Gesamt!F805</f>
        <v>Hoplolaimidae</v>
      </c>
      <c r="G805" s="1" t="str">
        <f>[1]Gesamt!G805</f>
        <v>juvenile</v>
      </c>
      <c r="H805" s="1" t="str">
        <f>[1]Gesamt!H805</f>
        <v>herbivore</v>
      </c>
      <c r="I805" s="1">
        <f>[1]Gesamt!I805</f>
        <v>0</v>
      </c>
      <c r="J805" s="1">
        <f>[1]Gesamt!J805</f>
        <v>0</v>
      </c>
      <c r="K805" s="1" t="str">
        <f>VLOOKUP($F805,Mastertable_FT!$C$5:$D$34,2,FALSE)</f>
        <v>1c</v>
      </c>
      <c r="L805" s="1">
        <f>VLOOKUP($F805,Mastertable_FT!$C$5:$E$34,3,FALSE)</f>
        <v>3</v>
      </c>
      <c r="M805" s="1" t="str">
        <f>VLOOKUP($F805,Mastertable_FT!$C$5:$F$34,4,FALSE)</f>
        <v>PPI</v>
      </c>
    </row>
    <row r="806" spans="1:13" x14ac:dyDescent="0.3">
      <c r="A806" s="1">
        <f>[1]Gesamt!A806</f>
        <v>14</v>
      </c>
      <c r="B806" s="1">
        <f>[1]Gesamt!B806</f>
        <v>4</v>
      </c>
      <c r="C806" s="1">
        <f>[1]Gesamt!C806</f>
        <v>8</v>
      </c>
      <c r="D806" s="1" t="str">
        <f>[1]Gesamt!D806</f>
        <v>EF2009</v>
      </c>
      <c r="E806" s="1">
        <f>[1]Gesamt!E806</f>
        <v>23</v>
      </c>
      <c r="F806" s="1" t="str">
        <f>[1]Gesamt!F806</f>
        <v>Rhabditidae</v>
      </c>
      <c r="G806" s="1" t="str">
        <f>[1]Gesamt!G806</f>
        <v>female</v>
      </c>
      <c r="H806" s="1" t="str">
        <f>[1]Gesamt!H806</f>
        <v>bacterivore</v>
      </c>
      <c r="I806" s="1">
        <f>[1]Gesamt!I806</f>
        <v>0</v>
      </c>
      <c r="J806" s="1">
        <f>[1]Gesamt!J806</f>
        <v>0</v>
      </c>
      <c r="K806" s="1">
        <f>VLOOKUP($F806,Mastertable_FT!$C$5:$D$34,2,FALSE)</f>
        <v>3</v>
      </c>
      <c r="L806" s="1">
        <f>VLOOKUP($F806,Mastertable_FT!$C$5:$E$34,3,FALSE)</f>
        <v>1</v>
      </c>
      <c r="M806" s="1" t="str">
        <f>VLOOKUP($F806,Mastertable_FT!$C$5:$F$34,4,FALSE)</f>
        <v>MI</v>
      </c>
    </row>
    <row r="807" spans="1:13" x14ac:dyDescent="0.3">
      <c r="A807" s="1">
        <f>[1]Gesamt!A807</f>
        <v>15</v>
      </c>
      <c r="B807" s="1">
        <f>[1]Gesamt!B807</f>
        <v>4</v>
      </c>
      <c r="C807" s="1">
        <f>[1]Gesamt!C807</f>
        <v>8</v>
      </c>
      <c r="D807" s="1" t="str">
        <f>[1]Gesamt!D807</f>
        <v>EF2009</v>
      </c>
      <c r="E807" s="1">
        <f>[1]Gesamt!E807</f>
        <v>23</v>
      </c>
      <c r="F807" s="1" t="str">
        <f>[1]Gesamt!F807</f>
        <v>Rhabditidae</v>
      </c>
      <c r="G807" s="1" t="str">
        <f>[1]Gesamt!G807</f>
        <v>female</v>
      </c>
      <c r="H807" s="1" t="str">
        <f>[1]Gesamt!H807</f>
        <v>bacterivore</v>
      </c>
      <c r="I807" s="1">
        <f>[1]Gesamt!I807</f>
        <v>0</v>
      </c>
      <c r="J807" s="1">
        <f>[1]Gesamt!J807</f>
        <v>0</v>
      </c>
      <c r="K807" s="1">
        <f>VLOOKUP($F807,Mastertable_FT!$C$5:$D$34,2,FALSE)</f>
        <v>3</v>
      </c>
      <c r="L807" s="1">
        <f>VLOOKUP($F807,Mastertable_FT!$C$5:$E$34,3,FALSE)</f>
        <v>1</v>
      </c>
      <c r="M807" s="1" t="str">
        <f>VLOOKUP($F807,Mastertable_FT!$C$5:$F$34,4,FALSE)</f>
        <v>MI</v>
      </c>
    </row>
    <row r="808" spans="1:13" x14ac:dyDescent="0.3">
      <c r="A808" s="1">
        <f>[1]Gesamt!A808</f>
        <v>16</v>
      </c>
      <c r="B808" s="1">
        <f>[1]Gesamt!B808</f>
        <v>4</v>
      </c>
      <c r="C808" s="1">
        <f>[1]Gesamt!C808</f>
        <v>8</v>
      </c>
      <c r="D808" s="1" t="str">
        <f>[1]Gesamt!D808</f>
        <v>EF2009</v>
      </c>
      <c r="E808" s="1">
        <f>[1]Gesamt!E808</f>
        <v>23</v>
      </c>
      <c r="F808" s="1" t="str">
        <f>[1]Gesamt!F808</f>
        <v>Cephalobidae</v>
      </c>
      <c r="G808" s="1" t="str">
        <f>[1]Gesamt!G808</f>
        <v>male</v>
      </c>
      <c r="H808" s="1" t="str">
        <f>[1]Gesamt!H808</f>
        <v>bacterivore</v>
      </c>
      <c r="I808" s="1">
        <f>[1]Gesamt!I808</f>
        <v>0</v>
      </c>
      <c r="J808" s="1">
        <f>[1]Gesamt!J808</f>
        <v>0</v>
      </c>
      <c r="K808" s="1">
        <f>VLOOKUP($F808,Mastertable_FT!$C$5:$D$34,2,FALSE)</f>
        <v>3</v>
      </c>
      <c r="L808" s="1">
        <f>VLOOKUP($F808,Mastertable_FT!$C$5:$E$34,3,FALSE)</f>
        <v>2</v>
      </c>
      <c r="M808" s="1" t="str">
        <f>VLOOKUP($F808,Mastertable_FT!$C$5:$F$34,4,FALSE)</f>
        <v>MI</v>
      </c>
    </row>
    <row r="809" spans="1:13" x14ac:dyDescent="0.3">
      <c r="A809" s="1">
        <f>[1]Gesamt!A809</f>
        <v>17</v>
      </c>
      <c r="B809" s="1">
        <f>[1]Gesamt!B809</f>
        <v>4</v>
      </c>
      <c r="C809" s="1">
        <f>[1]Gesamt!C809</f>
        <v>8</v>
      </c>
      <c r="D809" s="1" t="str">
        <f>[1]Gesamt!D809</f>
        <v>EF2009</v>
      </c>
      <c r="E809" s="1">
        <f>[1]Gesamt!E809</f>
        <v>23</v>
      </c>
      <c r="F809" s="1" t="str">
        <f>[1]Gesamt!F809</f>
        <v>Plectidae</v>
      </c>
      <c r="G809" s="1" t="str">
        <f>[1]Gesamt!G809</f>
        <v>female</v>
      </c>
      <c r="H809" s="1" t="str">
        <f>[1]Gesamt!H809</f>
        <v>bacterivore</v>
      </c>
      <c r="I809" s="1">
        <f>[1]Gesamt!I809</f>
        <v>0</v>
      </c>
      <c r="J809" s="1">
        <f>[1]Gesamt!J809</f>
        <v>0</v>
      </c>
      <c r="K809" s="1">
        <f>VLOOKUP($F809,Mastertable_FT!$C$5:$D$34,2,FALSE)</f>
        <v>3</v>
      </c>
      <c r="L809" s="1">
        <f>VLOOKUP($F809,Mastertable_FT!$C$5:$E$34,3,FALSE)</f>
        <v>2</v>
      </c>
      <c r="M809" s="1" t="str">
        <f>VLOOKUP($F809,Mastertable_FT!$C$5:$F$34,4,FALSE)</f>
        <v>MI</v>
      </c>
    </row>
    <row r="810" spans="1:13" x14ac:dyDescent="0.3">
      <c r="A810" s="1">
        <f>[1]Gesamt!A810</f>
        <v>18</v>
      </c>
      <c r="B810" s="1">
        <f>[1]Gesamt!B810</f>
        <v>4</v>
      </c>
      <c r="C810" s="1">
        <f>[1]Gesamt!C810</f>
        <v>8</v>
      </c>
      <c r="D810" s="1" t="str">
        <f>[1]Gesamt!D810</f>
        <v>EF2009</v>
      </c>
      <c r="E810" s="1">
        <f>[1]Gesamt!E810</f>
        <v>23</v>
      </c>
      <c r="F810" s="1" t="str">
        <f>[1]Gesamt!F810</f>
        <v>Mononchidae</v>
      </c>
      <c r="G810" s="1" t="str">
        <f>[1]Gesamt!G810</f>
        <v>female</v>
      </c>
      <c r="H810" s="1" t="str">
        <f>[1]Gesamt!H810</f>
        <v>carnivore</v>
      </c>
      <c r="I810" s="1">
        <f>[1]Gesamt!I810</f>
        <v>0</v>
      </c>
      <c r="J810" s="1">
        <f>[1]Gesamt!J810</f>
        <v>0</v>
      </c>
      <c r="K810" s="1" t="str">
        <f>VLOOKUP($F810,Mastertable_FT!$C$5:$D$34,2,FALSE)</f>
        <v>5a</v>
      </c>
      <c r="L810" s="1">
        <f>VLOOKUP($F810,Mastertable_FT!$C$5:$E$34,3,FALSE)</f>
        <v>4</v>
      </c>
      <c r="M810" s="1" t="str">
        <f>VLOOKUP($F810,Mastertable_FT!$C$5:$F$34,4,FALSE)</f>
        <v>MI</v>
      </c>
    </row>
    <row r="811" spans="1:13" x14ac:dyDescent="0.3">
      <c r="A811" s="1">
        <f>[1]Gesamt!A811</f>
        <v>19</v>
      </c>
      <c r="B811" s="1">
        <f>[1]Gesamt!B811</f>
        <v>4</v>
      </c>
      <c r="C811" s="1">
        <f>[1]Gesamt!C811</f>
        <v>8</v>
      </c>
      <c r="D811" s="1" t="str">
        <f>[1]Gesamt!D811</f>
        <v>EF2009</v>
      </c>
      <c r="E811" s="1">
        <f>[1]Gesamt!E811</f>
        <v>23</v>
      </c>
      <c r="F811" s="1" t="str">
        <f>[1]Gesamt!F811</f>
        <v>Hoplolaimidae</v>
      </c>
      <c r="G811" s="1" t="str">
        <f>[1]Gesamt!G811</f>
        <v>female</v>
      </c>
      <c r="H811" s="1" t="str">
        <f>[1]Gesamt!H811</f>
        <v>herbivore</v>
      </c>
      <c r="I811" s="1">
        <f>[1]Gesamt!I811</f>
        <v>0</v>
      </c>
      <c r="J811" s="1">
        <f>[1]Gesamt!J811</f>
        <v>0</v>
      </c>
      <c r="K811" s="1" t="str">
        <f>VLOOKUP($F811,Mastertable_FT!$C$5:$D$34,2,FALSE)</f>
        <v>1c</v>
      </c>
      <c r="L811" s="1">
        <f>VLOOKUP($F811,Mastertable_FT!$C$5:$E$34,3,FALSE)</f>
        <v>3</v>
      </c>
      <c r="M811" s="1" t="str">
        <f>VLOOKUP($F811,Mastertable_FT!$C$5:$F$34,4,FALSE)</f>
        <v>PPI</v>
      </c>
    </row>
    <row r="812" spans="1:13" x14ac:dyDescent="0.3">
      <c r="A812" s="1">
        <f>[1]Gesamt!A812</f>
        <v>20</v>
      </c>
      <c r="B812" s="1">
        <f>[1]Gesamt!B812</f>
        <v>4</v>
      </c>
      <c r="C812" s="1">
        <f>[1]Gesamt!C812</f>
        <v>8</v>
      </c>
      <c r="D812" s="1" t="str">
        <f>[1]Gesamt!D812</f>
        <v>EF2009</v>
      </c>
      <c r="E812" s="1">
        <f>[1]Gesamt!E812</f>
        <v>23</v>
      </c>
      <c r="F812" s="1" t="str">
        <f>[1]Gesamt!F812</f>
        <v>Rhabditidae</v>
      </c>
      <c r="G812" s="1" t="str">
        <f>[1]Gesamt!G812</f>
        <v>female</v>
      </c>
      <c r="H812" s="1" t="str">
        <f>[1]Gesamt!H812</f>
        <v>bacterivore</v>
      </c>
      <c r="I812" s="1">
        <f>[1]Gesamt!I812</f>
        <v>0</v>
      </c>
      <c r="J812" s="1">
        <f>[1]Gesamt!J812</f>
        <v>0</v>
      </c>
      <c r="K812" s="1">
        <f>VLOOKUP($F812,Mastertable_FT!$C$5:$D$34,2,FALSE)</f>
        <v>3</v>
      </c>
      <c r="L812" s="1">
        <f>VLOOKUP($F812,Mastertable_FT!$C$5:$E$34,3,FALSE)</f>
        <v>1</v>
      </c>
      <c r="M812" s="1" t="str">
        <f>VLOOKUP($F812,Mastertable_FT!$C$5:$F$34,4,FALSE)</f>
        <v>MI</v>
      </c>
    </row>
    <row r="813" spans="1:13" x14ac:dyDescent="0.3">
      <c r="A813" s="1">
        <f>[1]Gesamt!A813</f>
        <v>21</v>
      </c>
      <c r="B813" s="1">
        <f>[1]Gesamt!B813</f>
        <v>4</v>
      </c>
      <c r="C813" s="1">
        <f>[1]Gesamt!C813</f>
        <v>8</v>
      </c>
      <c r="D813" s="1" t="str">
        <f>[1]Gesamt!D813</f>
        <v>EF2009</v>
      </c>
      <c r="E813" s="1">
        <f>[1]Gesamt!E813</f>
        <v>23</v>
      </c>
      <c r="F813" s="1" t="str">
        <f>[1]Gesamt!F813</f>
        <v>Mononchidae</v>
      </c>
      <c r="G813" s="1" t="str">
        <f>[1]Gesamt!G813</f>
        <v>female</v>
      </c>
      <c r="H813" s="1" t="str">
        <f>[1]Gesamt!H813</f>
        <v>carnivore</v>
      </c>
      <c r="I813" s="1">
        <f>[1]Gesamt!I813</f>
        <v>0</v>
      </c>
      <c r="J813" s="1" t="str">
        <f>[1]Gesamt!J813</f>
        <v>!!!!</v>
      </c>
      <c r="K813" s="1" t="str">
        <f>VLOOKUP($F813,Mastertable_FT!$C$5:$D$34,2,FALSE)</f>
        <v>5a</v>
      </c>
      <c r="L813" s="1">
        <f>VLOOKUP($F813,Mastertable_FT!$C$5:$E$34,3,FALSE)</f>
        <v>4</v>
      </c>
      <c r="M813" s="1" t="str">
        <f>VLOOKUP($F813,Mastertable_FT!$C$5:$F$34,4,FALSE)</f>
        <v>MI</v>
      </c>
    </row>
    <row r="814" spans="1:13" x14ac:dyDescent="0.3">
      <c r="A814" s="1">
        <f>[1]Gesamt!A814</f>
        <v>22</v>
      </c>
      <c r="B814" s="1">
        <f>[1]Gesamt!B814</f>
        <v>4</v>
      </c>
      <c r="C814" s="1">
        <f>[1]Gesamt!C814</f>
        <v>8</v>
      </c>
      <c r="D814" s="1" t="str">
        <f>[1]Gesamt!D814</f>
        <v>EF2009</v>
      </c>
      <c r="E814" s="1">
        <f>[1]Gesamt!E814</f>
        <v>23</v>
      </c>
      <c r="F814" s="1" t="str">
        <f>[1]Gesamt!F814</f>
        <v>Cephalobidae</v>
      </c>
      <c r="G814" s="1" t="str">
        <f>[1]Gesamt!G814</f>
        <v>female</v>
      </c>
      <c r="H814" s="1" t="str">
        <f>[1]Gesamt!H814</f>
        <v>bacterivore</v>
      </c>
      <c r="I814" s="1">
        <f>[1]Gesamt!I814</f>
        <v>0</v>
      </c>
      <c r="J814" s="1">
        <f>[1]Gesamt!J814</f>
        <v>0</v>
      </c>
      <c r="K814" s="1">
        <f>VLOOKUP($F814,Mastertable_FT!$C$5:$D$34,2,FALSE)</f>
        <v>3</v>
      </c>
      <c r="L814" s="1">
        <f>VLOOKUP($F814,Mastertable_FT!$C$5:$E$34,3,FALSE)</f>
        <v>2</v>
      </c>
      <c r="M814" s="1" t="str">
        <f>VLOOKUP($F814,Mastertable_FT!$C$5:$F$34,4,FALSE)</f>
        <v>MI</v>
      </c>
    </row>
    <row r="815" spans="1:13" x14ac:dyDescent="0.3">
      <c r="A815" s="1">
        <f>[1]Gesamt!A815</f>
        <v>23</v>
      </c>
      <c r="B815" s="1">
        <f>[1]Gesamt!B815</f>
        <v>4</v>
      </c>
      <c r="C815" s="1">
        <f>[1]Gesamt!C815</f>
        <v>8</v>
      </c>
      <c r="D815" s="1" t="str">
        <f>[1]Gesamt!D815</f>
        <v>EF2009</v>
      </c>
      <c r="E815" s="1">
        <f>[1]Gesamt!E815</f>
        <v>23</v>
      </c>
      <c r="F815" s="1" t="str">
        <f>[1]Gesamt!F815</f>
        <v>Cephalobidae</v>
      </c>
      <c r="G815" s="1" t="str">
        <f>[1]Gesamt!G815</f>
        <v>male</v>
      </c>
      <c r="H815" s="1" t="str">
        <f>[1]Gesamt!H815</f>
        <v>bacterivore</v>
      </c>
      <c r="I815" s="1">
        <f>[1]Gesamt!I815</f>
        <v>0</v>
      </c>
      <c r="J815" s="1">
        <f>[1]Gesamt!J815</f>
        <v>0</v>
      </c>
      <c r="K815" s="1">
        <f>VLOOKUP($F815,Mastertable_FT!$C$5:$D$34,2,FALSE)</f>
        <v>3</v>
      </c>
      <c r="L815" s="1">
        <f>VLOOKUP($F815,Mastertable_FT!$C$5:$E$34,3,FALSE)</f>
        <v>2</v>
      </c>
      <c r="M815" s="1" t="str">
        <f>VLOOKUP($F815,Mastertable_FT!$C$5:$F$34,4,FALSE)</f>
        <v>MI</v>
      </c>
    </row>
    <row r="816" spans="1:13" x14ac:dyDescent="0.3">
      <c r="A816" s="1">
        <f>[1]Gesamt!A816</f>
        <v>24</v>
      </c>
      <c r="B816" s="1">
        <f>[1]Gesamt!B816</f>
        <v>4</v>
      </c>
      <c r="C816" s="1">
        <f>[1]Gesamt!C816</f>
        <v>8</v>
      </c>
      <c r="D816" s="1" t="str">
        <f>[1]Gesamt!D816</f>
        <v>EF2009</v>
      </c>
      <c r="E816" s="1">
        <f>[1]Gesamt!E816</f>
        <v>23</v>
      </c>
      <c r="F816" s="1" t="str">
        <f>[1]Gesamt!F816</f>
        <v>Cephalobidae</v>
      </c>
      <c r="G816" s="1" t="str">
        <f>[1]Gesamt!G816</f>
        <v>female</v>
      </c>
      <c r="H816" s="1" t="str">
        <f>[1]Gesamt!H816</f>
        <v>bacterivore</v>
      </c>
      <c r="I816" s="1">
        <f>[1]Gesamt!I816</f>
        <v>0</v>
      </c>
      <c r="J816" s="1">
        <f>[1]Gesamt!J816</f>
        <v>0</v>
      </c>
      <c r="K816" s="1">
        <f>VLOOKUP($F816,Mastertable_FT!$C$5:$D$34,2,FALSE)</f>
        <v>3</v>
      </c>
      <c r="L816" s="1">
        <f>VLOOKUP($F816,Mastertable_FT!$C$5:$E$34,3,FALSE)</f>
        <v>2</v>
      </c>
      <c r="M816" s="1" t="str">
        <f>VLOOKUP($F816,Mastertable_FT!$C$5:$F$34,4,FALSE)</f>
        <v>MI</v>
      </c>
    </row>
    <row r="817" spans="1:13" x14ac:dyDescent="0.3">
      <c r="A817" s="1">
        <f>[1]Gesamt!A817</f>
        <v>25</v>
      </c>
      <c r="B817" s="1">
        <f>[1]Gesamt!B817</f>
        <v>4</v>
      </c>
      <c r="C817" s="1">
        <f>[1]Gesamt!C817</f>
        <v>8</v>
      </c>
      <c r="D817" s="1" t="str">
        <f>[1]Gesamt!D817</f>
        <v>EF2009</v>
      </c>
      <c r="E817" s="1">
        <f>[1]Gesamt!E817</f>
        <v>23</v>
      </c>
      <c r="F817" s="1" t="str">
        <f>[1]Gesamt!F817</f>
        <v>Cephalobidae</v>
      </c>
      <c r="G817" s="1" t="str">
        <f>[1]Gesamt!G817</f>
        <v>female</v>
      </c>
      <c r="H817" s="1" t="str">
        <f>[1]Gesamt!H817</f>
        <v>bacterivore</v>
      </c>
      <c r="I817" s="1">
        <f>[1]Gesamt!I817</f>
        <v>0</v>
      </c>
      <c r="J817" s="1">
        <f>[1]Gesamt!J817</f>
        <v>0</v>
      </c>
      <c r="K817" s="1">
        <f>VLOOKUP($F817,Mastertable_FT!$C$5:$D$34,2,FALSE)</f>
        <v>3</v>
      </c>
      <c r="L817" s="1">
        <f>VLOOKUP($F817,Mastertable_FT!$C$5:$E$34,3,FALSE)</f>
        <v>2</v>
      </c>
      <c r="M817" s="1" t="str">
        <f>VLOOKUP($F817,Mastertable_FT!$C$5:$F$34,4,FALSE)</f>
        <v>MI</v>
      </c>
    </row>
    <row r="818" spans="1:13" x14ac:dyDescent="0.3">
      <c r="A818" s="1">
        <f>[1]Gesamt!A818</f>
        <v>26</v>
      </c>
      <c r="B818" s="1">
        <f>[1]Gesamt!B818</f>
        <v>4</v>
      </c>
      <c r="C818" s="1">
        <f>[1]Gesamt!C818</f>
        <v>8</v>
      </c>
      <c r="D818" s="1" t="str">
        <f>[1]Gesamt!D818</f>
        <v>EF2009</v>
      </c>
      <c r="E818" s="1">
        <f>[1]Gesamt!E818</f>
        <v>23</v>
      </c>
      <c r="F818" s="1" t="str">
        <f>[1]Gesamt!F818</f>
        <v>Diplogasteridae</v>
      </c>
      <c r="G818" s="1" t="str">
        <f>[1]Gesamt!G818</f>
        <v>female</v>
      </c>
      <c r="H818" s="1" t="str">
        <f>[1]Gesamt!H818</f>
        <v>carnivore</v>
      </c>
      <c r="I818" s="1">
        <f>[1]Gesamt!I818</f>
        <v>0</v>
      </c>
      <c r="J818" s="1" t="str">
        <f>[1]Gesamt!J818</f>
        <v>!!!!</v>
      </c>
      <c r="K818" s="1">
        <f>VLOOKUP($F818,Mastertable_FT!$C$5:$D$34,2,FALSE)</f>
        <v>3</v>
      </c>
      <c r="L818" s="1">
        <f>VLOOKUP($F818,Mastertable_FT!$C$5:$E$34,3,FALSE)</f>
        <v>1</v>
      </c>
      <c r="M818" s="1" t="str">
        <f>VLOOKUP($F818,Mastertable_FT!$C$5:$F$34,4,FALSE)</f>
        <v>MI</v>
      </c>
    </row>
    <row r="819" spans="1:13" x14ac:dyDescent="0.3">
      <c r="A819" s="1">
        <f>[1]Gesamt!A819</f>
        <v>27</v>
      </c>
      <c r="B819" s="1">
        <f>[1]Gesamt!B819</f>
        <v>4</v>
      </c>
      <c r="C819" s="1">
        <f>[1]Gesamt!C819</f>
        <v>8</v>
      </c>
      <c r="D819" s="1" t="str">
        <f>[1]Gesamt!D819</f>
        <v>EF2009</v>
      </c>
      <c r="E819" s="1">
        <f>[1]Gesamt!E819</f>
        <v>23</v>
      </c>
      <c r="F819" s="1" t="str">
        <f>[1]Gesamt!F819</f>
        <v>Cephalobidae</v>
      </c>
      <c r="G819" s="1" t="str">
        <f>[1]Gesamt!G819</f>
        <v>female</v>
      </c>
      <c r="H819" s="1" t="str">
        <f>[1]Gesamt!H819</f>
        <v>bacterivore</v>
      </c>
      <c r="I819" s="1">
        <f>[1]Gesamt!I819</f>
        <v>0</v>
      </c>
      <c r="J819" s="1">
        <f>[1]Gesamt!J819</f>
        <v>0</v>
      </c>
      <c r="K819" s="1">
        <f>VLOOKUP($F819,Mastertable_FT!$C$5:$D$34,2,FALSE)</f>
        <v>3</v>
      </c>
      <c r="L819" s="1">
        <f>VLOOKUP($F819,Mastertable_FT!$C$5:$E$34,3,FALSE)</f>
        <v>2</v>
      </c>
      <c r="M819" s="1" t="str">
        <f>VLOOKUP($F819,Mastertable_FT!$C$5:$F$34,4,FALSE)</f>
        <v>MI</v>
      </c>
    </row>
    <row r="820" spans="1:13" x14ac:dyDescent="0.3">
      <c r="A820" s="1">
        <f>[1]Gesamt!A820</f>
        <v>28</v>
      </c>
      <c r="B820" s="1">
        <f>[1]Gesamt!B820</f>
        <v>4</v>
      </c>
      <c r="C820" s="1">
        <f>[1]Gesamt!C820</f>
        <v>8</v>
      </c>
      <c r="D820" s="1" t="str">
        <f>[1]Gesamt!D820</f>
        <v>EF2009</v>
      </c>
      <c r="E820" s="1">
        <f>[1]Gesamt!E820</f>
        <v>23</v>
      </c>
      <c r="F820" s="1" t="str">
        <f>[1]Gesamt!F820</f>
        <v>Cephalobidae</v>
      </c>
      <c r="G820" s="1" t="str">
        <f>[1]Gesamt!G820</f>
        <v>female</v>
      </c>
      <c r="H820" s="1" t="str">
        <f>[1]Gesamt!H820</f>
        <v>bacterivore</v>
      </c>
      <c r="I820" s="1">
        <f>[1]Gesamt!I820</f>
        <v>0</v>
      </c>
      <c r="J820" s="1">
        <f>[1]Gesamt!J820</f>
        <v>0</v>
      </c>
      <c r="K820" s="1">
        <f>VLOOKUP($F820,Mastertable_FT!$C$5:$D$34,2,FALSE)</f>
        <v>3</v>
      </c>
      <c r="L820" s="1">
        <f>VLOOKUP($F820,Mastertable_FT!$C$5:$E$34,3,FALSE)</f>
        <v>2</v>
      </c>
      <c r="M820" s="1" t="str">
        <f>VLOOKUP($F820,Mastertable_FT!$C$5:$F$34,4,FALSE)</f>
        <v>MI</v>
      </c>
    </row>
    <row r="821" spans="1:13" x14ac:dyDescent="0.3">
      <c r="A821" s="1">
        <f>[1]Gesamt!A821</f>
        <v>29</v>
      </c>
      <c r="B821" s="1">
        <f>[1]Gesamt!B821</f>
        <v>4</v>
      </c>
      <c r="C821" s="1">
        <f>[1]Gesamt!C821</f>
        <v>8</v>
      </c>
      <c r="D821" s="1" t="str">
        <f>[1]Gesamt!D821</f>
        <v>EF2009</v>
      </c>
      <c r="E821" s="1">
        <f>[1]Gesamt!E821</f>
        <v>23</v>
      </c>
      <c r="F821" s="1" t="str">
        <f>[1]Gesamt!F821</f>
        <v>Rhabditidae</v>
      </c>
      <c r="G821" s="1" t="str">
        <f>[1]Gesamt!G821</f>
        <v>juvenile</v>
      </c>
      <c r="H821" s="1" t="str">
        <f>[1]Gesamt!H821</f>
        <v>bacterivore</v>
      </c>
      <c r="I821" s="1">
        <f>[1]Gesamt!I821</f>
        <v>0</v>
      </c>
      <c r="J821" s="1">
        <f>[1]Gesamt!J821</f>
        <v>0</v>
      </c>
      <c r="K821" s="1">
        <f>VLOOKUP($F821,Mastertable_FT!$C$5:$D$34,2,FALSE)</f>
        <v>3</v>
      </c>
      <c r="L821" s="1">
        <f>VLOOKUP($F821,Mastertable_FT!$C$5:$E$34,3,FALSE)</f>
        <v>1</v>
      </c>
      <c r="M821" s="1" t="str">
        <f>VLOOKUP($F821,Mastertable_FT!$C$5:$F$34,4,FALSE)</f>
        <v>MI</v>
      </c>
    </row>
    <row r="822" spans="1:13" x14ac:dyDescent="0.3">
      <c r="A822" s="1">
        <f>[1]Gesamt!A822</f>
        <v>30</v>
      </c>
      <c r="B822" s="1">
        <f>[1]Gesamt!B822</f>
        <v>4</v>
      </c>
      <c r="C822" s="1">
        <f>[1]Gesamt!C822</f>
        <v>8</v>
      </c>
      <c r="D822" s="1" t="str">
        <f>[1]Gesamt!D822</f>
        <v>EF2009</v>
      </c>
      <c r="E822" s="1">
        <f>[1]Gesamt!E822</f>
        <v>23</v>
      </c>
      <c r="F822" s="1" t="str">
        <f>[1]Gesamt!F822</f>
        <v>Cephalobidae</v>
      </c>
      <c r="G822" s="1" t="str">
        <f>[1]Gesamt!G822</f>
        <v>female</v>
      </c>
      <c r="H822" s="1" t="str">
        <f>[1]Gesamt!H822</f>
        <v>bacterivore</v>
      </c>
      <c r="I822" s="1">
        <f>[1]Gesamt!I822</f>
        <v>0</v>
      </c>
      <c r="J822" s="1">
        <f>[1]Gesamt!J822</f>
        <v>0</v>
      </c>
      <c r="K822" s="1">
        <f>VLOOKUP($F822,Mastertable_FT!$C$5:$D$34,2,FALSE)</f>
        <v>3</v>
      </c>
      <c r="L822" s="1">
        <f>VLOOKUP($F822,Mastertable_FT!$C$5:$E$34,3,FALSE)</f>
        <v>2</v>
      </c>
      <c r="M822" s="1" t="str">
        <f>VLOOKUP($F822,Mastertable_FT!$C$5:$F$34,4,FALSE)</f>
        <v>MI</v>
      </c>
    </row>
    <row r="823" spans="1:13" x14ac:dyDescent="0.3">
      <c r="A823" s="1">
        <f>[1]Gesamt!A823</f>
        <v>31</v>
      </c>
      <c r="B823" s="1">
        <f>[1]Gesamt!B823</f>
        <v>4</v>
      </c>
      <c r="C823" s="1">
        <f>[1]Gesamt!C823</f>
        <v>8</v>
      </c>
      <c r="D823" s="1" t="str">
        <f>[1]Gesamt!D823</f>
        <v>EF2009</v>
      </c>
      <c r="E823" s="1">
        <f>[1]Gesamt!E823</f>
        <v>23</v>
      </c>
      <c r="F823" s="1" t="str">
        <f>[1]Gesamt!F823</f>
        <v>Cephalobidae</v>
      </c>
      <c r="G823" s="1" t="str">
        <f>[1]Gesamt!G823</f>
        <v>female</v>
      </c>
      <c r="H823" s="1" t="str">
        <f>[1]Gesamt!H823</f>
        <v>bacterivore</v>
      </c>
      <c r="I823" s="1">
        <f>[1]Gesamt!I823</f>
        <v>0</v>
      </c>
      <c r="J823" s="1">
        <f>[1]Gesamt!J823</f>
        <v>0</v>
      </c>
      <c r="K823" s="1">
        <f>VLOOKUP($F823,Mastertable_FT!$C$5:$D$34,2,FALSE)</f>
        <v>3</v>
      </c>
      <c r="L823" s="1">
        <f>VLOOKUP($F823,Mastertable_FT!$C$5:$E$34,3,FALSE)</f>
        <v>2</v>
      </c>
      <c r="M823" s="1" t="str">
        <f>VLOOKUP($F823,Mastertable_FT!$C$5:$F$34,4,FALSE)</f>
        <v>MI</v>
      </c>
    </row>
    <row r="824" spans="1:13" x14ac:dyDescent="0.3">
      <c r="A824" s="1">
        <f>[1]Gesamt!A824</f>
        <v>32</v>
      </c>
      <c r="B824" s="1">
        <f>[1]Gesamt!B824</f>
        <v>4</v>
      </c>
      <c r="C824" s="1">
        <f>[1]Gesamt!C824</f>
        <v>8</v>
      </c>
      <c r="D824" s="1" t="str">
        <f>[1]Gesamt!D824</f>
        <v>EF2009</v>
      </c>
      <c r="E824" s="1">
        <f>[1]Gesamt!E824</f>
        <v>23</v>
      </c>
      <c r="F824" s="1" t="str">
        <f>[1]Gesamt!F824</f>
        <v>Aporcelaimidae</v>
      </c>
      <c r="G824" s="1" t="str">
        <f>[1]Gesamt!G824</f>
        <v>juvenile</v>
      </c>
      <c r="H824" s="1" t="str">
        <f>[1]Gesamt!H824</f>
        <v>omnivore</v>
      </c>
      <c r="I824" s="1">
        <f>[1]Gesamt!I824</f>
        <v>0</v>
      </c>
      <c r="J824" s="1">
        <f>[1]Gesamt!J824</f>
        <v>0</v>
      </c>
      <c r="K824" s="1">
        <f>VLOOKUP($F824,Mastertable_FT!$C$5:$D$34,2,FALSE)</f>
        <v>8</v>
      </c>
      <c r="L824" s="1">
        <f>VLOOKUP($F824,Mastertable_FT!$C$5:$E$34,3,FALSE)</f>
        <v>5</v>
      </c>
      <c r="M824" s="1" t="str">
        <f>VLOOKUP($F824,Mastertable_FT!$C$5:$F$34,4,FALSE)</f>
        <v>MI</v>
      </c>
    </row>
    <row r="825" spans="1:13" x14ac:dyDescent="0.3">
      <c r="A825" s="1">
        <f>[1]Gesamt!A825</f>
        <v>33</v>
      </c>
      <c r="B825" s="1">
        <f>[1]Gesamt!B825</f>
        <v>4</v>
      </c>
      <c r="C825" s="1">
        <f>[1]Gesamt!C825</f>
        <v>8</v>
      </c>
      <c r="D825" s="1" t="str">
        <f>[1]Gesamt!D825</f>
        <v>EF2009</v>
      </c>
      <c r="E825" s="1">
        <f>[1]Gesamt!E825</f>
        <v>23</v>
      </c>
      <c r="F825" s="1" t="str">
        <f>[1]Gesamt!F825</f>
        <v>Aporcelaimidae</v>
      </c>
      <c r="G825" s="1" t="str">
        <f>[1]Gesamt!G825</f>
        <v>female</v>
      </c>
      <c r="H825" s="1" t="str">
        <f>[1]Gesamt!H825</f>
        <v>omnivore</v>
      </c>
      <c r="I825" s="1">
        <f>[1]Gesamt!I825</f>
        <v>0</v>
      </c>
      <c r="J825" s="1">
        <f>[1]Gesamt!J825</f>
        <v>0</v>
      </c>
      <c r="K825" s="1">
        <f>VLOOKUP($F825,Mastertable_FT!$C$5:$D$34,2,FALSE)</f>
        <v>8</v>
      </c>
      <c r="L825" s="1">
        <f>VLOOKUP($F825,Mastertable_FT!$C$5:$E$34,3,FALSE)</f>
        <v>5</v>
      </c>
      <c r="M825" s="1" t="str">
        <f>VLOOKUP($F825,Mastertable_FT!$C$5:$F$34,4,FALSE)</f>
        <v>MI</v>
      </c>
    </row>
    <row r="826" spans="1:13" x14ac:dyDescent="0.3">
      <c r="A826" s="1">
        <f>[1]Gesamt!A826</f>
        <v>34</v>
      </c>
      <c r="B826" s="1">
        <f>[1]Gesamt!B826</f>
        <v>4</v>
      </c>
      <c r="C826" s="1">
        <f>[1]Gesamt!C826</f>
        <v>8</v>
      </c>
      <c r="D826" s="1" t="str">
        <f>[1]Gesamt!D826</f>
        <v>EF2009</v>
      </c>
      <c r="E826" s="1">
        <f>[1]Gesamt!E826</f>
        <v>23</v>
      </c>
      <c r="F826" s="1" t="str">
        <f>[1]Gesamt!F826</f>
        <v>Panagrolaimidae</v>
      </c>
      <c r="G826" s="1" t="str">
        <f>[1]Gesamt!G826</f>
        <v>female</v>
      </c>
      <c r="H826" s="1" t="str">
        <f>[1]Gesamt!H826</f>
        <v>bacterivore</v>
      </c>
      <c r="I826" s="1">
        <f>[1]Gesamt!I826</f>
        <v>0</v>
      </c>
      <c r="J826" s="1">
        <f>[1]Gesamt!J826</f>
        <v>0</v>
      </c>
      <c r="K826" s="1">
        <f>VLOOKUP($F826,Mastertable_FT!$C$5:$D$34,2,FALSE)</f>
        <v>3</v>
      </c>
      <c r="L826" s="1">
        <f>VLOOKUP($F826,Mastertable_FT!$C$5:$E$34,3,FALSE)</f>
        <v>1</v>
      </c>
      <c r="M826" s="1" t="str">
        <f>VLOOKUP($F826,Mastertable_FT!$C$5:$F$34,4,FALSE)</f>
        <v>MI</v>
      </c>
    </row>
    <row r="827" spans="1:13" x14ac:dyDescent="0.3">
      <c r="A827" s="1">
        <f>[1]Gesamt!A827</f>
        <v>35</v>
      </c>
      <c r="B827" s="1">
        <f>[1]Gesamt!B827</f>
        <v>4</v>
      </c>
      <c r="C827" s="1">
        <f>[1]Gesamt!C827</f>
        <v>8</v>
      </c>
      <c r="D827" s="1" t="str">
        <f>[1]Gesamt!D827</f>
        <v>EF2009</v>
      </c>
      <c r="E827" s="1">
        <f>[1]Gesamt!E827</f>
        <v>23</v>
      </c>
      <c r="F827" s="1" t="str">
        <f>[1]Gesamt!F827</f>
        <v>Cephalobidae</v>
      </c>
      <c r="G827" s="1" t="str">
        <f>[1]Gesamt!G827</f>
        <v>female</v>
      </c>
      <c r="H827" s="1" t="str">
        <f>[1]Gesamt!H827</f>
        <v>bacterivore</v>
      </c>
      <c r="I827" s="1">
        <f>[1]Gesamt!I827</f>
        <v>0</v>
      </c>
      <c r="J827" s="1">
        <f>[1]Gesamt!J827</f>
        <v>0</v>
      </c>
      <c r="K827" s="1">
        <f>VLOOKUP($F827,Mastertable_FT!$C$5:$D$34,2,FALSE)</f>
        <v>3</v>
      </c>
      <c r="L827" s="1">
        <f>VLOOKUP($F827,Mastertable_FT!$C$5:$E$34,3,FALSE)</f>
        <v>2</v>
      </c>
      <c r="M827" s="1" t="str">
        <f>VLOOKUP($F827,Mastertable_FT!$C$5:$F$34,4,FALSE)</f>
        <v>MI</v>
      </c>
    </row>
    <row r="828" spans="1:13" x14ac:dyDescent="0.3">
      <c r="A828" s="1">
        <f>[1]Gesamt!A828</f>
        <v>36</v>
      </c>
      <c r="B828" s="1">
        <f>[1]Gesamt!B828</f>
        <v>4</v>
      </c>
      <c r="C828" s="1">
        <f>[1]Gesamt!C828</f>
        <v>8</v>
      </c>
      <c r="D828" s="1" t="str">
        <f>[1]Gesamt!D828</f>
        <v>EF2009</v>
      </c>
      <c r="E828" s="1">
        <f>[1]Gesamt!E828</f>
        <v>23</v>
      </c>
      <c r="F828" s="1" t="str">
        <f>[1]Gesamt!F828</f>
        <v>Plectidae</v>
      </c>
      <c r="G828" s="1" t="str">
        <f>[1]Gesamt!G828</f>
        <v>female</v>
      </c>
      <c r="H828" s="1" t="str">
        <f>[1]Gesamt!H828</f>
        <v>bacterivore</v>
      </c>
      <c r="I828" s="1">
        <f>[1]Gesamt!I828</f>
        <v>0</v>
      </c>
      <c r="J828" s="1">
        <f>[1]Gesamt!J828</f>
        <v>0</v>
      </c>
      <c r="K828" s="1">
        <f>VLOOKUP($F828,Mastertable_FT!$C$5:$D$34,2,FALSE)</f>
        <v>3</v>
      </c>
      <c r="L828" s="1">
        <f>VLOOKUP($F828,Mastertable_FT!$C$5:$E$34,3,FALSE)</f>
        <v>2</v>
      </c>
      <c r="M828" s="1" t="str">
        <f>VLOOKUP($F828,Mastertable_FT!$C$5:$F$34,4,FALSE)</f>
        <v>MI</v>
      </c>
    </row>
    <row r="829" spans="1:13" x14ac:dyDescent="0.3">
      <c r="A829" s="1">
        <f>[1]Gesamt!A829</f>
        <v>37</v>
      </c>
      <c r="B829" s="1">
        <f>[1]Gesamt!B829</f>
        <v>4</v>
      </c>
      <c r="C829" s="1">
        <f>[1]Gesamt!C829</f>
        <v>8</v>
      </c>
      <c r="D829" s="1" t="str">
        <f>[1]Gesamt!D829</f>
        <v>EF2009</v>
      </c>
      <c r="E829" s="1">
        <f>[1]Gesamt!E829</f>
        <v>23</v>
      </c>
      <c r="F829" s="1" t="str">
        <f>[1]Gesamt!F829</f>
        <v>Qudsianematidae</v>
      </c>
      <c r="G829" s="1" t="str">
        <f>[1]Gesamt!G829</f>
        <v>male</v>
      </c>
      <c r="H829" s="1" t="str">
        <f>[1]Gesamt!H829</f>
        <v>omnivore</v>
      </c>
      <c r="I829" s="1">
        <f>[1]Gesamt!I829</f>
        <v>0</v>
      </c>
      <c r="J829" s="1">
        <f>[1]Gesamt!J829</f>
        <v>0</v>
      </c>
      <c r="K829" s="1">
        <f>VLOOKUP($F829,Mastertable_FT!$C$5:$D$34,2,FALSE)</f>
        <v>8</v>
      </c>
      <c r="L829" s="1">
        <f>VLOOKUP($F829,Mastertable_FT!$C$5:$E$34,3,FALSE)</f>
        <v>4</v>
      </c>
      <c r="M829" s="1" t="str">
        <f>VLOOKUP($F829,Mastertable_FT!$C$5:$F$34,4,FALSE)</f>
        <v>MI</v>
      </c>
    </row>
    <row r="830" spans="1:13" x14ac:dyDescent="0.3">
      <c r="A830" s="1">
        <f>[1]Gesamt!A830</f>
        <v>38</v>
      </c>
      <c r="B830" s="1">
        <f>[1]Gesamt!B830</f>
        <v>4</v>
      </c>
      <c r="C830" s="1">
        <f>[1]Gesamt!C830</f>
        <v>8</v>
      </c>
      <c r="D830" s="1" t="str">
        <f>[1]Gesamt!D830</f>
        <v>EF2009</v>
      </c>
      <c r="E830" s="1">
        <f>[1]Gesamt!E830</f>
        <v>23</v>
      </c>
      <c r="F830" s="1" t="str">
        <f>[1]Gesamt!F830</f>
        <v>Hoplolaimidae</v>
      </c>
      <c r="G830" s="1" t="str">
        <f>[1]Gesamt!G830</f>
        <v>female</v>
      </c>
      <c r="H830" s="1" t="str">
        <f>[1]Gesamt!H830</f>
        <v>herbivore</v>
      </c>
      <c r="I830" s="1">
        <f>[1]Gesamt!I830</f>
        <v>0</v>
      </c>
      <c r="J830" s="1">
        <f>[1]Gesamt!J830</f>
        <v>0</v>
      </c>
      <c r="K830" s="1" t="str">
        <f>VLOOKUP($F830,Mastertable_FT!$C$5:$D$34,2,FALSE)</f>
        <v>1c</v>
      </c>
      <c r="L830" s="1">
        <f>VLOOKUP($F830,Mastertable_FT!$C$5:$E$34,3,FALSE)</f>
        <v>3</v>
      </c>
      <c r="M830" s="1" t="str">
        <f>VLOOKUP($F830,Mastertable_FT!$C$5:$F$34,4,FALSE)</f>
        <v>PPI</v>
      </c>
    </row>
    <row r="831" spans="1:13" x14ac:dyDescent="0.3">
      <c r="A831" s="1">
        <f>[1]Gesamt!A831</f>
        <v>39</v>
      </c>
      <c r="B831" s="1">
        <f>[1]Gesamt!B831</f>
        <v>4</v>
      </c>
      <c r="C831" s="1">
        <f>[1]Gesamt!C831</f>
        <v>8</v>
      </c>
      <c r="D831" s="1" t="str">
        <f>[1]Gesamt!D831</f>
        <v>EF2009</v>
      </c>
      <c r="E831" s="1">
        <f>[1]Gesamt!E831</f>
        <v>23</v>
      </c>
      <c r="F831" s="1" t="str">
        <f>[1]Gesamt!F831</f>
        <v>Tylenchidae</v>
      </c>
      <c r="G831" s="1" t="str">
        <f>[1]Gesamt!G831</f>
        <v>female</v>
      </c>
      <c r="H831" s="1" t="str">
        <f>[1]Gesamt!H831</f>
        <v>herbivore</v>
      </c>
      <c r="I831" s="1">
        <f>[1]Gesamt!I831</f>
        <v>0</v>
      </c>
      <c r="J831" s="1">
        <f>[1]Gesamt!J831</f>
        <v>0</v>
      </c>
      <c r="K831" s="1" t="str">
        <f>VLOOKUP($F831,Mastertable_FT!$C$5:$D$34,2,FALSE)</f>
        <v>1e</v>
      </c>
      <c r="L831" s="1">
        <f>VLOOKUP($F831,Mastertable_FT!$C$5:$E$34,3,FALSE)</f>
        <v>2</v>
      </c>
      <c r="M831" s="1" t="str">
        <f>VLOOKUP($F831,Mastertable_FT!$C$5:$F$34,4,FALSE)</f>
        <v>PPI</v>
      </c>
    </row>
    <row r="832" spans="1:13" x14ac:dyDescent="0.3">
      <c r="A832" s="1">
        <f>[1]Gesamt!A832</f>
        <v>40</v>
      </c>
      <c r="B832" s="1">
        <f>[1]Gesamt!B832</f>
        <v>4</v>
      </c>
      <c r="C832" s="1">
        <f>[1]Gesamt!C832</f>
        <v>8</v>
      </c>
      <c r="D832" s="1" t="str">
        <f>[1]Gesamt!D832</f>
        <v>EF2009</v>
      </c>
      <c r="E832" s="1">
        <f>[1]Gesamt!E832</f>
        <v>23</v>
      </c>
      <c r="F832" s="1" t="str">
        <f>[1]Gesamt!F832</f>
        <v>Mononchidae</v>
      </c>
      <c r="G832" s="1" t="str">
        <f>[1]Gesamt!G832</f>
        <v>juvenile</v>
      </c>
      <c r="H832" s="1" t="str">
        <f>[1]Gesamt!H832</f>
        <v>carnivore</v>
      </c>
      <c r="I832" s="1">
        <f>[1]Gesamt!I832</f>
        <v>0</v>
      </c>
      <c r="J832" s="1">
        <f>[1]Gesamt!J832</f>
        <v>0</v>
      </c>
      <c r="K832" s="1" t="str">
        <f>VLOOKUP($F832,Mastertable_FT!$C$5:$D$34,2,FALSE)</f>
        <v>5a</v>
      </c>
      <c r="L832" s="1">
        <f>VLOOKUP($F832,Mastertable_FT!$C$5:$E$34,3,FALSE)</f>
        <v>4</v>
      </c>
      <c r="M832" s="1" t="str">
        <f>VLOOKUP($F832,Mastertable_FT!$C$5:$F$34,4,FALSE)</f>
        <v>MI</v>
      </c>
    </row>
    <row r="833" spans="1:13" x14ac:dyDescent="0.3">
      <c r="A833" s="1">
        <f>[1]Gesamt!A833</f>
        <v>41</v>
      </c>
      <c r="B833" s="1">
        <f>[1]Gesamt!B833</f>
        <v>4</v>
      </c>
      <c r="C833" s="1">
        <f>[1]Gesamt!C833</f>
        <v>8</v>
      </c>
      <c r="D833" s="1" t="str">
        <f>[1]Gesamt!D833</f>
        <v>EF2009</v>
      </c>
      <c r="E833" s="1">
        <f>[1]Gesamt!E833</f>
        <v>23</v>
      </c>
      <c r="F833" s="1" t="str">
        <f>[1]Gesamt!F833</f>
        <v>Plectidae</v>
      </c>
      <c r="G833" s="1" t="str">
        <f>[1]Gesamt!G833</f>
        <v>female</v>
      </c>
      <c r="H833" s="1" t="str">
        <f>[1]Gesamt!H833</f>
        <v>bacterivore</v>
      </c>
      <c r="I833" s="1">
        <f>[1]Gesamt!I833</f>
        <v>0</v>
      </c>
      <c r="J833" s="1">
        <f>[1]Gesamt!J833</f>
        <v>0</v>
      </c>
      <c r="K833" s="1">
        <f>VLOOKUP($F833,Mastertable_FT!$C$5:$D$34,2,FALSE)</f>
        <v>3</v>
      </c>
      <c r="L833" s="1">
        <f>VLOOKUP($F833,Mastertable_FT!$C$5:$E$34,3,FALSE)</f>
        <v>2</v>
      </c>
      <c r="M833" s="1" t="str">
        <f>VLOOKUP($F833,Mastertable_FT!$C$5:$F$34,4,FALSE)</f>
        <v>MI</v>
      </c>
    </row>
    <row r="834" spans="1:13" x14ac:dyDescent="0.3">
      <c r="A834" s="1">
        <f>[1]Gesamt!A834</f>
        <v>42</v>
      </c>
      <c r="B834" s="1">
        <f>[1]Gesamt!B834</f>
        <v>4</v>
      </c>
      <c r="C834" s="1">
        <f>[1]Gesamt!C834</f>
        <v>8</v>
      </c>
      <c r="D834" s="1" t="str">
        <f>[1]Gesamt!D834</f>
        <v>EF2009</v>
      </c>
      <c r="E834" s="1">
        <f>[1]Gesamt!E834</f>
        <v>23</v>
      </c>
      <c r="F834" s="1" t="str">
        <f>[1]Gesamt!F834</f>
        <v>Tylenchidae</v>
      </c>
      <c r="G834" s="1" t="str">
        <f>[1]Gesamt!G834</f>
        <v>female</v>
      </c>
      <c r="H834" s="1" t="str">
        <f>[1]Gesamt!H834</f>
        <v>herbivore</v>
      </c>
      <c r="I834" s="1">
        <f>[1]Gesamt!I834</f>
        <v>0</v>
      </c>
      <c r="J834" s="1">
        <f>[1]Gesamt!J834</f>
        <v>0</v>
      </c>
      <c r="K834" s="1" t="str">
        <f>VLOOKUP($F834,Mastertable_FT!$C$5:$D$34,2,FALSE)</f>
        <v>1e</v>
      </c>
      <c r="L834" s="1">
        <f>VLOOKUP($F834,Mastertable_FT!$C$5:$E$34,3,FALSE)</f>
        <v>2</v>
      </c>
      <c r="M834" s="1" t="str">
        <f>VLOOKUP($F834,Mastertable_FT!$C$5:$F$34,4,FALSE)</f>
        <v>PPI</v>
      </c>
    </row>
    <row r="835" spans="1:13" x14ac:dyDescent="0.3">
      <c r="A835" s="1">
        <f>[1]Gesamt!A835</f>
        <v>43</v>
      </c>
      <c r="B835" s="1">
        <f>[1]Gesamt!B835</f>
        <v>4</v>
      </c>
      <c r="C835" s="1">
        <f>[1]Gesamt!C835</f>
        <v>8</v>
      </c>
      <c r="D835" s="1" t="str">
        <f>[1]Gesamt!D835</f>
        <v>EF2009</v>
      </c>
      <c r="E835" s="1">
        <f>[1]Gesamt!E835</f>
        <v>23</v>
      </c>
      <c r="F835" s="1" t="str">
        <f>[1]Gesamt!F835</f>
        <v>Rhabditidae</v>
      </c>
      <c r="G835" s="1" t="str">
        <f>[1]Gesamt!G835</f>
        <v>juvenile</v>
      </c>
      <c r="H835" s="1" t="str">
        <f>[1]Gesamt!H835</f>
        <v>bacterivore</v>
      </c>
      <c r="I835" s="1">
        <f>[1]Gesamt!I835</f>
        <v>0</v>
      </c>
      <c r="J835" s="1">
        <f>[1]Gesamt!J835</f>
        <v>0</v>
      </c>
      <c r="K835" s="1">
        <f>VLOOKUP($F835,Mastertable_FT!$C$5:$D$34,2,FALSE)</f>
        <v>3</v>
      </c>
      <c r="L835" s="1">
        <f>VLOOKUP($F835,Mastertable_FT!$C$5:$E$34,3,FALSE)</f>
        <v>1</v>
      </c>
      <c r="M835" s="1" t="str">
        <f>VLOOKUP($F835,Mastertable_FT!$C$5:$F$34,4,FALSE)</f>
        <v>MI</v>
      </c>
    </row>
    <row r="836" spans="1:13" x14ac:dyDescent="0.3">
      <c r="A836" s="1">
        <f>[1]Gesamt!A836</f>
        <v>44</v>
      </c>
      <c r="B836" s="1">
        <f>[1]Gesamt!B836</f>
        <v>4</v>
      </c>
      <c r="C836" s="1">
        <f>[1]Gesamt!C836</f>
        <v>8</v>
      </c>
      <c r="D836" s="1" t="str">
        <f>[1]Gesamt!D836</f>
        <v>EF2009</v>
      </c>
      <c r="E836" s="1">
        <f>[1]Gesamt!E836</f>
        <v>23</v>
      </c>
      <c r="F836" s="1" t="str">
        <f>[1]Gesamt!F836</f>
        <v>Cephalobidae</v>
      </c>
      <c r="G836" s="1" t="str">
        <f>[1]Gesamt!G836</f>
        <v>female</v>
      </c>
      <c r="H836" s="1" t="str">
        <f>[1]Gesamt!H836</f>
        <v>bacterivore</v>
      </c>
      <c r="I836" s="1">
        <f>[1]Gesamt!I836</f>
        <v>0</v>
      </c>
      <c r="J836" s="1">
        <f>[1]Gesamt!J836</f>
        <v>0</v>
      </c>
      <c r="K836" s="1">
        <f>VLOOKUP($F836,Mastertable_FT!$C$5:$D$34,2,FALSE)</f>
        <v>3</v>
      </c>
      <c r="L836" s="1">
        <f>VLOOKUP($F836,Mastertable_FT!$C$5:$E$34,3,FALSE)</f>
        <v>2</v>
      </c>
      <c r="M836" s="1" t="str">
        <f>VLOOKUP($F836,Mastertable_FT!$C$5:$F$34,4,FALSE)</f>
        <v>MI</v>
      </c>
    </row>
    <row r="837" spans="1:13" x14ac:dyDescent="0.3">
      <c r="A837" s="1">
        <f>[1]Gesamt!A837</f>
        <v>45</v>
      </c>
      <c r="B837" s="1">
        <f>[1]Gesamt!B837</f>
        <v>4</v>
      </c>
      <c r="C837" s="1">
        <f>[1]Gesamt!C837</f>
        <v>8</v>
      </c>
      <c r="D837" s="1" t="str">
        <f>[1]Gesamt!D837</f>
        <v>EF2009</v>
      </c>
      <c r="E837" s="1">
        <f>[1]Gesamt!E837</f>
        <v>23</v>
      </c>
      <c r="F837" s="1" t="str">
        <f>[1]Gesamt!F837</f>
        <v>Cephalobidae</v>
      </c>
      <c r="G837" s="1" t="str">
        <f>[1]Gesamt!G837</f>
        <v>male</v>
      </c>
      <c r="H837" s="1" t="str">
        <f>[1]Gesamt!H837</f>
        <v>bacterivore</v>
      </c>
      <c r="I837" s="1">
        <f>[1]Gesamt!I837</f>
        <v>0</v>
      </c>
      <c r="J837" s="1">
        <f>[1]Gesamt!J837</f>
        <v>0</v>
      </c>
      <c r="K837" s="1">
        <f>VLOOKUP($F837,Mastertable_FT!$C$5:$D$34,2,FALSE)</f>
        <v>3</v>
      </c>
      <c r="L837" s="1">
        <f>VLOOKUP($F837,Mastertable_FT!$C$5:$E$34,3,FALSE)</f>
        <v>2</v>
      </c>
      <c r="M837" s="1" t="str">
        <f>VLOOKUP($F837,Mastertable_FT!$C$5:$F$34,4,FALSE)</f>
        <v>MI</v>
      </c>
    </row>
    <row r="838" spans="1:13" x14ac:dyDescent="0.3">
      <c r="A838" s="1">
        <f>[1]Gesamt!A838</f>
        <v>46</v>
      </c>
      <c r="B838" s="1">
        <f>[1]Gesamt!B838</f>
        <v>4</v>
      </c>
      <c r="C838" s="1">
        <f>[1]Gesamt!C838</f>
        <v>8</v>
      </c>
      <c r="D838" s="1" t="str">
        <f>[1]Gesamt!D838</f>
        <v>EF2009</v>
      </c>
      <c r="E838" s="1">
        <f>[1]Gesamt!E838</f>
        <v>23</v>
      </c>
      <c r="F838" s="1" t="str">
        <f>[1]Gesamt!F838</f>
        <v>Cephalobidae</v>
      </c>
      <c r="G838" s="1" t="str">
        <f>[1]Gesamt!G838</f>
        <v>female</v>
      </c>
      <c r="H838" s="1" t="str">
        <f>[1]Gesamt!H838</f>
        <v>bacterivore</v>
      </c>
      <c r="I838" s="1">
        <f>[1]Gesamt!I838</f>
        <v>0</v>
      </c>
      <c r="J838" s="1">
        <f>[1]Gesamt!J838</f>
        <v>0</v>
      </c>
      <c r="K838" s="1">
        <f>VLOOKUP($F838,Mastertable_FT!$C$5:$D$34,2,FALSE)</f>
        <v>3</v>
      </c>
      <c r="L838" s="1">
        <f>VLOOKUP($F838,Mastertable_FT!$C$5:$E$34,3,FALSE)</f>
        <v>2</v>
      </c>
      <c r="M838" s="1" t="str">
        <f>VLOOKUP($F838,Mastertable_FT!$C$5:$F$34,4,FALSE)</f>
        <v>MI</v>
      </c>
    </row>
    <row r="839" spans="1:13" x14ac:dyDescent="0.3">
      <c r="A839" s="1">
        <f>[1]Gesamt!A839</f>
        <v>47</v>
      </c>
      <c r="B839" s="1">
        <f>[1]Gesamt!B839</f>
        <v>4</v>
      </c>
      <c r="C839" s="1">
        <f>[1]Gesamt!C839</f>
        <v>8</v>
      </c>
      <c r="D839" s="1" t="str">
        <f>[1]Gesamt!D839</f>
        <v>EF2009</v>
      </c>
      <c r="E839" s="1">
        <f>[1]Gesamt!E839</f>
        <v>23</v>
      </c>
      <c r="F839" s="1" t="str">
        <f>[1]Gesamt!F839</f>
        <v>Hoplolaimidae</v>
      </c>
      <c r="G839" s="1" t="str">
        <f>[1]Gesamt!G839</f>
        <v>female</v>
      </c>
      <c r="H839" s="1" t="str">
        <f>[1]Gesamt!H839</f>
        <v>herbivore</v>
      </c>
      <c r="I839" s="1">
        <f>[1]Gesamt!I839</f>
        <v>0</v>
      </c>
      <c r="J839" s="1">
        <f>[1]Gesamt!J839</f>
        <v>0</v>
      </c>
      <c r="K839" s="1" t="str">
        <f>VLOOKUP($F839,Mastertable_FT!$C$5:$D$34,2,FALSE)</f>
        <v>1c</v>
      </c>
      <c r="L839" s="1">
        <f>VLOOKUP($F839,Mastertable_FT!$C$5:$E$34,3,FALSE)</f>
        <v>3</v>
      </c>
      <c r="M839" s="1" t="str">
        <f>VLOOKUP($F839,Mastertable_FT!$C$5:$F$34,4,FALSE)</f>
        <v>PPI</v>
      </c>
    </row>
    <row r="840" spans="1:13" x14ac:dyDescent="0.3">
      <c r="A840" s="1">
        <f>[1]Gesamt!A840</f>
        <v>48</v>
      </c>
      <c r="B840" s="1">
        <f>[1]Gesamt!B840</f>
        <v>4</v>
      </c>
      <c r="C840" s="1">
        <f>[1]Gesamt!C840</f>
        <v>8</v>
      </c>
      <c r="D840" s="1" t="str">
        <f>[1]Gesamt!D840</f>
        <v>EF2009</v>
      </c>
      <c r="E840" s="1">
        <f>[1]Gesamt!E840</f>
        <v>23</v>
      </c>
      <c r="F840" s="1" t="str">
        <f>[1]Gesamt!F840</f>
        <v>Tylenchidae</v>
      </c>
      <c r="G840" s="1" t="str">
        <f>[1]Gesamt!G840</f>
        <v>female</v>
      </c>
      <c r="H840" s="1" t="str">
        <f>[1]Gesamt!H840</f>
        <v>herbivore</v>
      </c>
      <c r="I840" s="1">
        <f>[1]Gesamt!I840</f>
        <v>0</v>
      </c>
      <c r="J840" s="1">
        <f>[1]Gesamt!J840</f>
        <v>0</v>
      </c>
      <c r="K840" s="1" t="str">
        <f>VLOOKUP($F840,Mastertable_FT!$C$5:$D$34,2,FALSE)</f>
        <v>1e</v>
      </c>
      <c r="L840" s="1">
        <f>VLOOKUP($F840,Mastertable_FT!$C$5:$E$34,3,FALSE)</f>
        <v>2</v>
      </c>
      <c r="M840" s="1" t="str">
        <f>VLOOKUP($F840,Mastertable_FT!$C$5:$F$34,4,FALSE)</f>
        <v>PPI</v>
      </c>
    </row>
    <row r="841" spans="1:13" x14ac:dyDescent="0.3">
      <c r="A841" s="1">
        <f>[1]Gesamt!A841</f>
        <v>49</v>
      </c>
      <c r="B841" s="1">
        <f>[1]Gesamt!B841</f>
        <v>4</v>
      </c>
      <c r="C841" s="1">
        <f>[1]Gesamt!C841</f>
        <v>8</v>
      </c>
      <c r="D841" s="1" t="str">
        <f>[1]Gesamt!D841</f>
        <v>EF2009</v>
      </c>
      <c r="E841" s="1">
        <f>[1]Gesamt!E841</f>
        <v>23</v>
      </c>
      <c r="F841" s="1" t="str">
        <f>[1]Gesamt!F841</f>
        <v>Hoplolaimidae</v>
      </c>
      <c r="G841" s="1" t="str">
        <f>[1]Gesamt!G841</f>
        <v>female</v>
      </c>
      <c r="H841" s="1" t="str">
        <f>[1]Gesamt!H841</f>
        <v>herbivore</v>
      </c>
      <c r="I841" s="1">
        <f>[1]Gesamt!I841</f>
        <v>0</v>
      </c>
      <c r="J841" s="1">
        <f>[1]Gesamt!J841</f>
        <v>0</v>
      </c>
      <c r="K841" s="1" t="str">
        <f>VLOOKUP($F841,Mastertable_FT!$C$5:$D$34,2,FALSE)</f>
        <v>1c</v>
      </c>
      <c r="L841" s="1">
        <f>VLOOKUP($F841,Mastertable_FT!$C$5:$E$34,3,FALSE)</f>
        <v>3</v>
      </c>
      <c r="M841" s="1" t="str">
        <f>VLOOKUP($F841,Mastertable_FT!$C$5:$F$34,4,FALSE)</f>
        <v>PPI</v>
      </c>
    </row>
    <row r="842" spans="1:13" x14ac:dyDescent="0.3">
      <c r="A842" s="1">
        <f>[1]Gesamt!A842</f>
        <v>50</v>
      </c>
      <c r="B842" s="1">
        <f>[1]Gesamt!B842</f>
        <v>4</v>
      </c>
      <c r="C842" s="1">
        <f>[1]Gesamt!C842</f>
        <v>8</v>
      </c>
      <c r="D842" s="1" t="str">
        <f>[1]Gesamt!D842</f>
        <v>EF2009</v>
      </c>
      <c r="E842" s="1">
        <f>[1]Gesamt!E842</f>
        <v>23</v>
      </c>
      <c r="F842" s="1" t="str">
        <f>[1]Gesamt!F842</f>
        <v>Cephalobidae</v>
      </c>
      <c r="G842" s="1" t="str">
        <f>[1]Gesamt!G842</f>
        <v>female</v>
      </c>
      <c r="H842" s="1" t="str">
        <f>[1]Gesamt!H842</f>
        <v>bacterivore</v>
      </c>
      <c r="I842" s="1">
        <f>[1]Gesamt!I842</f>
        <v>0</v>
      </c>
      <c r="J842" s="1">
        <f>[1]Gesamt!J842</f>
        <v>0</v>
      </c>
      <c r="K842" s="1">
        <f>VLOOKUP($F842,Mastertable_FT!$C$5:$D$34,2,FALSE)</f>
        <v>3</v>
      </c>
      <c r="L842" s="1">
        <f>VLOOKUP($F842,Mastertable_FT!$C$5:$E$34,3,FALSE)</f>
        <v>2</v>
      </c>
      <c r="M842" s="1" t="str">
        <f>VLOOKUP($F842,Mastertable_FT!$C$5:$F$34,4,FALSE)</f>
        <v>MI</v>
      </c>
    </row>
    <row r="843" spans="1:13" x14ac:dyDescent="0.3">
      <c r="A843" s="1">
        <f>[1]Gesamt!A843</f>
        <v>51</v>
      </c>
      <c r="B843" s="1">
        <f>[1]Gesamt!B843</f>
        <v>4</v>
      </c>
      <c r="C843" s="1">
        <f>[1]Gesamt!C843</f>
        <v>8</v>
      </c>
      <c r="D843" s="1" t="str">
        <f>[1]Gesamt!D843</f>
        <v>EF2009</v>
      </c>
      <c r="E843" s="1">
        <f>[1]Gesamt!E843</f>
        <v>23</v>
      </c>
      <c r="F843" s="1" t="str">
        <f>[1]Gesamt!F843</f>
        <v>Cephalobidae</v>
      </c>
      <c r="G843" s="1" t="str">
        <f>[1]Gesamt!G843</f>
        <v>female</v>
      </c>
      <c r="H843" s="1" t="str">
        <f>[1]Gesamt!H843</f>
        <v>bacterivore</v>
      </c>
      <c r="I843" s="1">
        <f>[1]Gesamt!I843</f>
        <v>0</v>
      </c>
      <c r="J843" s="1">
        <f>[1]Gesamt!J843</f>
        <v>0</v>
      </c>
      <c r="K843" s="1">
        <f>VLOOKUP($F843,Mastertable_FT!$C$5:$D$34,2,FALSE)</f>
        <v>3</v>
      </c>
      <c r="L843" s="1">
        <f>VLOOKUP($F843,Mastertable_FT!$C$5:$E$34,3,FALSE)</f>
        <v>2</v>
      </c>
      <c r="M843" s="1" t="str">
        <f>VLOOKUP($F843,Mastertable_FT!$C$5:$F$34,4,FALSE)</f>
        <v>MI</v>
      </c>
    </row>
    <row r="844" spans="1:13" x14ac:dyDescent="0.3">
      <c r="A844" s="1">
        <f>[1]Gesamt!A844</f>
        <v>52</v>
      </c>
      <c r="B844" s="1">
        <f>[1]Gesamt!B844</f>
        <v>4</v>
      </c>
      <c r="C844" s="1">
        <f>[1]Gesamt!C844</f>
        <v>8</v>
      </c>
      <c r="D844" s="1" t="str">
        <f>[1]Gesamt!D844</f>
        <v>EF2009</v>
      </c>
      <c r="E844" s="1">
        <f>[1]Gesamt!E844</f>
        <v>23</v>
      </c>
      <c r="F844" s="1" t="str">
        <f>[1]Gesamt!F844</f>
        <v>Aporcelaimidae</v>
      </c>
      <c r="G844" s="1" t="str">
        <f>[1]Gesamt!G844</f>
        <v>juvenile</v>
      </c>
      <c r="H844" s="1" t="str">
        <f>[1]Gesamt!H844</f>
        <v>omnivore</v>
      </c>
      <c r="I844" s="1">
        <f>[1]Gesamt!I844</f>
        <v>0</v>
      </c>
      <c r="J844" s="1">
        <f>[1]Gesamt!J844</f>
        <v>0</v>
      </c>
      <c r="K844" s="1">
        <f>VLOOKUP($F844,Mastertable_FT!$C$5:$D$34,2,FALSE)</f>
        <v>8</v>
      </c>
      <c r="L844" s="1">
        <f>VLOOKUP($F844,Mastertable_FT!$C$5:$E$34,3,FALSE)</f>
        <v>5</v>
      </c>
      <c r="M844" s="1" t="str">
        <f>VLOOKUP($F844,Mastertable_FT!$C$5:$F$34,4,FALSE)</f>
        <v>MI</v>
      </c>
    </row>
    <row r="845" spans="1:13" x14ac:dyDescent="0.3">
      <c r="A845" s="1">
        <f>[1]Gesamt!A845</f>
        <v>53</v>
      </c>
      <c r="B845" s="1">
        <f>[1]Gesamt!B845</f>
        <v>4</v>
      </c>
      <c r="C845" s="1">
        <f>[1]Gesamt!C845</f>
        <v>8</v>
      </c>
      <c r="D845" s="1" t="str">
        <f>[1]Gesamt!D845</f>
        <v>EF2009</v>
      </c>
      <c r="E845" s="1">
        <f>[1]Gesamt!E845</f>
        <v>23</v>
      </c>
      <c r="F845" s="1" t="str">
        <f>[1]Gesamt!F845</f>
        <v>Mononchidae</v>
      </c>
      <c r="G845" s="1" t="str">
        <f>[1]Gesamt!G845</f>
        <v>juvenile</v>
      </c>
      <c r="H845" s="1" t="str">
        <f>[1]Gesamt!H845</f>
        <v>carnivore</v>
      </c>
      <c r="I845" s="1">
        <f>[1]Gesamt!I845</f>
        <v>0</v>
      </c>
      <c r="J845" s="1">
        <f>[1]Gesamt!J845</f>
        <v>0</v>
      </c>
      <c r="K845" s="1" t="str">
        <f>VLOOKUP($F845,Mastertable_FT!$C$5:$D$34,2,FALSE)</f>
        <v>5a</v>
      </c>
      <c r="L845" s="1">
        <f>VLOOKUP($F845,Mastertable_FT!$C$5:$E$34,3,FALSE)</f>
        <v>4</v>
      </c>
      <c r="M845" s="1" t="str">
        <f>VLOOKUP($F845,Mastertable_FT!$C$5:$F$34,4,FALSE)</f>
        <v>MI</v>
      </c>
    </row>
    <row r="846" spans="1:13" x14ac:dyDescent="0.3">
      <c r="A846" s="1">
        <f>[1]Gesamt!A846</f>
        <v>54</v>
      </c>
      <c r="B846" s="1">
        <f>[1]Gesamt!B846</f>
        <v>4</v>
      </c>
      <c r="C846" s="1">
        <f>[1]Gesamt!C846</f>
        <v>8</v>
      </c>
      <c r="D846" s="1" t="str">
        <f>[1]Gesamt!D846</f>
        <v>EF2009</v>
      </c>
      <c r="E846" s="1">
        <f>[1]Gesamt!E846</f>
        <v>23</v>
      </c>
      <c r="F846" s="1" t="str">
        <f>[1]Gesamt!F846</f>
        <v>Cephalobidae</v>
      </c>
      <c r="G846" s="1" t="str">
        <f>[1]Gesamt!G846</f>
        <v>female</v>
      </c>
      <c r="H846" s="1" t="str">
        <f>[1]Gesamt!H846</f>
        <v>bacterivore</v>
      </c>
      <c r="I846" s="1">
        <f>[1]Gesamt!I846</f>
        <v>0</v>
      </c>
      <c r="J846" s="1">
        <f>[1]Gesamt!J846</f>
        <v>0</v>
      </c>
      <c r="K846" s="1">
        <f>VLOOKUP($F846,Mastertable_FT!$C$5:$D$34,2,FALSE)</f>
        <v>3</v>
      </c>
      <c r="L846" s="1">
        <f>VLOOKUP($F846,Mastertable_FT!$C$5:$E$34,3,FALSE)</f>
        <v>2</v>
      </c>
      <c r="M846" s="1" t="str">
        <f>VLOOKUP($F846,Mastertable_FT!$C$5:$F$34,4,FALSE)</f>
        <v>MI</v>
      </c>
    </row>
    <row r="847" spans="1:13" x14ac:dyDescent="0.3">
      <c r="A847" s="1">
        <f>[1]Gesamt!A847</f>
        <v>55</v>
      </c>
      <c r="B847" s="1">
        <f>[1]Gesamt!B847</f>
        <v>4</v>
      </c>
      <c r="C847" s="1">
        <f>[1]Gesamt!C847</f>
        <v>8</v>
      </c>
      <c r="D847" s="1" t="str">
        <f>[1]Gesamt!D847</f>
        <v>EF2009</v>
      </c>
      <c r="E847" s="1">
        <f>[1]Gesamt!E847</f>
        <v>23</v>
      </c>
      <c r="F847" s="1" t="str">
        <f>[1]Gesamt!F847</f>
        <v>Rhabditidae</v>
      </c>
      <c r="G847" s="1" t="str">
        <f>[1]Gesamt!G847</f>
        <v>female</v>
      </c>
      <c r="H847" s="1" t="str">
        <f>[1]Gesamt!H847</f>
        <v>bacterivore</v>
      </c>
      <c r="I847" s="1">
        <f>[1]Gesamt!I847</f>
        <v>0</v>
      </c>
      <c r="J847" s="1">
        <f>[1]Gesamt!J847</f>
        <v>0</v>
      </c>
      <c r="K847" s="1">
        <f>VLOOKUP($F847,Mastertable_FT!$C$5:$D$34,2,FALSE)</f>
        <v>3</v>
      </c>
      <c r="L847" s="1">
        <f>VLOOKUP($F847,Mastertable_FT!$C$5:$E$34,3,FALSE)</f>
        <v>1</v>
      </c>
      <c r="M847" s="1" t="str">
        <f>VLOOKUP($F847,Mastertable_FT!$C$5:$F$34,4,FALSE)</f>
        <v>MI</v>
      </c>
    </row>
    <row r="848" spans="1:13" x14ac:dyDescent="0.3">
      <c r="A848" s="1">
        <f>[1]Gesamt!A848</f>
        <v>56</v>
      </c>
      <c r="B848" s="1">
        <f>[1]Gesamt!B848</f>
        <v>4</v>
      </c>
      <c r="C848" s="1">
        <f>[1]Gesamt!C848</f>
        <v>8</v>
      </c>
      <c r="D848" s="1" t="str">
        <f>[1]Gesamt!D848</f>
        <v>EF2009</v>
      </c>
      <c r="E848" s="1">
        <f>[1]Gesamt!E848</f>
        <v>23</v>
      </c>
      <c r="F848" s="1" t="str">
        <f>[1]Gesamt!F848</f>
        <v>Hoplolaimidae</v>
      </c>
      <c r="G848" s="1" t="str">
        <f>[1]Gesamt!G848</f>
        <v>female</v>
      </c>
      <c r="H848" s="1" t="str">
        <f>[1]Gesamt!H848</f>
        <v>herbivore</v>
      </c>
      <c r="I848" s="1">
        <f>[1]Gesamt!I848</f>
        <v>0</v>
      </c>
      <c r="J848" s="1">
        <f>[1]Gesamt!J848</f>
        <v>0</v>
      </c>
      <c r="K848" s="1" t="str">
        <f>VLOOKUP($F848,Mastertable_FT!$C$5:$D$34,2,FALSE)</f>
        <v>1c</v>
      </c>
      <c r="L848" s="1">
        <f>VLOOKUP($F848,Mastertable_FT!$C$5:$E$34,3,FALSE)</f>
        <v>3</v>
      </c>
      <c r="M848" s="1" t="str">
        <f>VLOOKUP($F848,Mastertable_FT!$C$5:$F$34,4,FALSE)</f>
        <v>PPI</v>
      </c>
    </row>
    <row r="849" spans="1:13" x14ac:dyDescent="0.3">
      <c r="A849" s="1">
        <f>[1]Gesamt!A849</f>
        <v>57</v>
      </c>
      <c r="B849" s="1">
        <f>[1]Gesamt!B849</f>
        <v>4</v>
      </c>
      <c r="C849" s="1">
        <f>[1]Gesamt!C849</f>
        <v>8</v>
      </c>
      <c r="D849" s="1" t="str">
        <f>[1]Gesamt!D849</f>
        <v>EF2009</v>
      </c>
      <c r="E849" s="1">
        <f>[1]Gesamt!E849</f>
        <v>23</v>
      </c>
      <c r="F849" s="1" t="str">
        <f>[1]Gesamt!F849</f>
        <v>Plectidae</v>
      </c>
      <c r="G849" s="1" t="str">
        <f>[1]Gesamt!G849</f>
        <v>female</v>
      </c>
      <c r="H849" s="1" t="str">
        <f>[1]Gesamt!H849</f>
        <v>bacterivore</v>
      </c>
      <c r="I849" s="1">
        <f>[1]Gesamt!I849</f>
        <v>0</v>
      </c>
      <c r="J849" s="1">
        <f>[1]Gesamt!J849</f>
        <v>0</v>
      </c>
      <c r="K849" s="1">
        <f>VLOOKUP($F849,Mastertable_FT!$C$5:$D$34,2,FALSE)</f>
        <v>3</v>
      </c>
      <c r="L849" s="1">
        <f>VLOOKUP($F849,Mastertable_FT!$C$5:$E$34,3,FALSE)</f>
        <v>2</v>
      </c>
      <c r="M849" s="1" t="str">
        <f>VLOOKUP($F849,Mastertable_FT!$C$5:$F$34,4,FALSE)</f>
        <v>MI</v>
      </c>
    </row>
    <row r="850" spans="1:13" x14ac:dyDescent="0.3">
      <c r="A850" s="1">
        <f>[1]Gesamt!A850</f>
        <v>58</v>
      </c>
      <c r="B850" s="1">
        <f>[1]Gesamt!B850</f>
        <v>4</v>
      </c>
      <c r="C850" s="1">
        <f>[1]Gesamt!C850</f>
        <v>8</v>
      </c>
      <c r="D850" s="1" t="str">
        <f>[1]Gesamt!D850</f>
        <v>EF2009</v>
      </c>
      <c r="E850" s="1">
        <f>[1]Gesamt!E850</f>
        <v>23</v>
      </c>
      <c r="F850" s="1" t="str">
        <f>[1]Gesamt!F850</f>
        <v>Rhabditidae</v>
      </c>
      <c r="G850" s="1" t="str">
        <f>[1]Gesamt!G850</f>
        <v>juvenile</v>
      </c>
      <c r="H850" s="1" t="str">
        <f>[1]Gesamt!H850</f>
        <v>bacterivore</v>
      </c>
      <c r="I850" s="1">
        <f>[1]Gesamt!I850</f>
        <v>0</v>
      </c>
      <c r="J850" s="1">
        <f>[1]Gesamt!J850</f>
        <v>0</v>
      </c>
      <c r="K850" s="1">
        <f>VLOOKUP($F850,Mastertable_FT!$C$5:$D$34,2,FALSE)</f>
        <v>3</v>
      </c>
      <c r="L850" s="1">
        <f>VLOOKUP($F850,Mastertable_FT!$C$5:$E$34,3,FALSE)</f>
        <v>1</v>
      </c>
      <c r="M850" s="1" t="str">
        <f>VLOOKUP($F850,Mastertable_FT!$C$5:$F$34,4,FALSE)</f>
        <v>MI</v>
      </c>
    </row>
    <row r="851" spans="1:13" x14ac:dyDescent="0.3">
      <c r="A851" s="1">
        <f>[1]Gesamt!A851</f>
        <v>59</v>
      </c>
      <c r="B851" s="1">
        <f>[1]Gesamt!B851</f>
        <v>4</v>
      </c>
      <c r="C851" s="1">
        <f>[1]Gesamt!C851</f>
        <v>8</v>
      </c>
      <c r="D851" s="1" t="str">
        <f>[1]Gesamt!D851</f>
        <v>EF2009</v>
      </c>
      <c r="E851" s="1">
        <f>[1]Gesamt!E851</f>
        <v>23</v>
      </c>
      <c r="F851" s="1" t="str">
        <f>[1]Gesamt!F851</f>
        <v>Rhabditidae</v>
      </c>
      <c r="G851" s="1" t="str">
        <f>[1]Gesamt!G851</f>
        <v>male</v>
      </c>
      <c r="H851" s="1" t="str">
        <f>[1]Gesamt!H851</f>
        <v>bacterivore</v>
      </c>
      <c r="I851" s="1">
        <f>[1]Gesamt!I851</f>
        <v>0</v>
      </c>
      <c r="J851" s="1">
        <f>[1]Gesamt!J851</f>
        <v>0</v>
      </c>
      <c r="K851" s="1">
        <f>VLOOKUP($F851,Mastertable_FT!$C$5:$D$34,2,FALSE)</f>
        <v>3</v>
      </c>
      <c r="L851" s="1">
        <f>VLOOKUP($F851,Mastertable_FT!$C$5:$E$34,3,FALSE)</f>
        <v>1</v>
      </c>
      <c r="M851" s="1" t="str">
        <f>VLOOKUP($F851,Mastertable_FT!$C$5:$F$34,4,FALSE)</f>
        <v>MI</v>
      </c>
    </row>
    <row r="852" spans="1:13" x14ac:dyDescent="0.3">
      <c r="A852" s="1">
        <f>[1]Gesamt!A852</f>
        <v>60</v>
      </c>
      <c r="B852" s="1">
        <f>[1]Gesamt!B852</f>
        <v>4</v>
      </c>
      <c r="C852" s="1">
        <f>[1]Gesamt!C852</f>
        <v>8</v>
      </c>
      <c r="D852" s="1" t="str">
        <f>[1]Gesamt!D852</f>
        <v>EF2009</v>
      </c>
      <c r="E852" s="1">
        <f>[1]Gesamt!E852</f>
        <v>23</v>
      </c>
      <c r="F852" s="1" t="str">
        <f>[1]Gesamt!F852</f>
        <v>Qudsianematidae</v>
      </c>
      <c r="G852" s="1" t="str">
        <f>[1]Gesamt!G852</f>
        <v>male</v>
      </c>
      <c r="H852" s="1" t="str">
        <f>[1]Gesamt!H852</f>
        <v>omnivore</v>
      </c>
      <c r="I852" s="1">
        <f>[1]Gesamt!I852</f>
        <v>0</v>
      </c>
      <c r="J852" s="1">
        <f>[1]Gesamt!J852</f>
        <v>0</v>
      </c>
      <c r="K852" s="1">
        <f>VLOOKUP($F852,Mastertable_FT!$C$5:$D$34,2,FALSE)</f>
        <v>8</v>
      </c>
      <c r="L852" s="1">
        <f>VLOOKUP($F852,Mastertable_FT!$C$5:$E$34,3,FALSE)</f>
        <v>4</v>
      </c>
      <c r="M852" s="1" t="str">
        <f>VLOOKUP($F852,Mastertable_FT!$C$5:$F$34,4,FALSE)</f>
        <v>MI</v>
      </c>
    </row>
    <row r="853" spans="1:13" x14ac:dyDescent="0.3">
      <c r="A853" s="1">
        <f>[1]Gesamt!A853</f>
        <v>61</v>
      </c>
      <c r="B853" s="1">
        <f>[1]Gesamt!B853</f>
        <v>4</v>
      </c>
      <c r="C853" s="1">
        <f>[1]Gesamt!C853</f>
        <v>8</v>
      </c>
      <c r="D853" s="1" t="str">
        <f>[1]Gesamt!D853</f>
        <v>EF2009</v>
      </c>
      <c r="E853" s="1">
        <f>[1]Gesamt!E853</f>
        <v>23</v>
      </c>
      <c r="F853" s="1" t="str">
        <f>[1]Gesamt!F853</f>
        <v>Rhabditidae</v>
      </c>
      <c r="G853" s="1" t="str">
        <f>[1]Gesamt!G853</f>
        <v>female</v>
      </c>
      <c r="H853" s="1" t="str">
        <f>[1]Gesamt!H853</f>
        <v>bacterivore</v>
      </c>
      <c r="I853" s="1">
        <f>[1]Gesamt!I853</f>
        <v>0</v>
      </c>
      <c r="J853" s="1">
        <f>[1]Gesamt!J853</f>
        <v>0</v>
      </c>
      <c r="K853" s="1">
        <f>VLOOKUP($F853,Mastertable_FT!$C$5:$D$34,2,FALSE)</f>
        <v>3</v>
      </c>
      <c r="L853" s="1">
        <f>VLOOKUP($F853,Mastertable_FT!$C$5:$E$34,3,FALSE)</f>
        <v>1</v>
      </c>
      <c r="M853" s="1" t="str">
        <f>VLOOKUP($F853,Mastertable_FT!$C$5:$F$34,4,FALSE)</f>
        <v>MI</v>
      </c>
    </row>
    <row r="854" spans="1:13" x14ac:dyDescent="0.3">
      <c r="A854" s="1">
        <f>[1]Gesamt!A854</f>
        <v>62</v>
      </c>
      <c r="B854" s="1">
        <f>[1]Gesamt!B854</f>
        <v>4</v>
      </c>
      <c r="C854" s="1">
        <f>[1]Gesamt!C854</f>
        <v>8</v>
      </c>
      <c r="D854" s="1" t="str">
        <f>[1]Gesamt!D854</f>
        <v>EF2009</v>
      </c>
      <c r="E854" s="1">
        <f>[1]Gesamt!E854</f>
        <v>23</v>
      </c>
      <c r="F854" s="1" t="str">
        <f>[1]Gesamt!F854</f>
        <v>Hoplolaimidae</v>
      </c>
      <c r="G854" s="1" t="str">
        <f>[1]Gesamt!G854</f>
        <v>juvenile</v>
      </c>
      <c r="H854" s="1" t="str">
        <f>[1]Gesamt!H854</f>
        <v>herbivore</v>
      </c>
      <c r="I854" s="1">
        <f>[1]Gesamt!I854</f>
        <v>0</v>
      </c>
      <c r="J854" s="1">
        <f>[1]Gesamt!J854</f>
        <v>0</v>
      </c>
      <c r="K854" s="1" t="str">
        <f>VLOOKUP($F854,Mastertable_FT!$C$5:$D$34,2,FALSE)</f>
        <v>1c</v>
      </c>
      <c r="L854" s="1">
        <f>VLOOKUP($F854,Mastertable_FT!$C$5:$E$34,3,FALSE)</f>
        <v>3</v>
      </c>
      <c r="M854" s="1" t="str">
        <f>VLOOKUP($F854,Mastertable_FT!$C$5:$F$34,4,FALSE)</f>
        <v>PPI</v>
      </c>
    </row>
    <row r="855" spans="1:13" x14ac:dyDescent="0.3">
      <c r="A855" s="1">
        <f>[1]Gesamt!A855</f>
        <v>63</v>
      </c>
      <c r="B855" s="1">
        <f>[1]Gesamt!B855</f>
        <v>4</v>
      </c>
      <c r="C855" s="1">
        <f>[1]Gesamt!C855</f>
        <v>8</v>
      </c>
      <c r="D855" s="1" t="str">
        <f>[1]Gesamt!D855</f>
        <v>EF2009</v>
      </c>
      <c r="E855" s="1">
        <f>[1]Gesamt!E855</f>
        <v>23</v>
      </c>
      <c r="F855" s="1" t="str">
        <f>[1]Gesamt!F855</f>
        <v>Cephalobidae</v>
      </c>
      <c r="G855" s="1" t="str">
        <f>[1]Gesamt!G855</f>
        <v>female</v>
      </c>
      <c r="H855" s="1" t="str">
        <f>[1]Gesamt!H855</f>
        <v>bacterivore</v>
      </c>
      <c r="I855" s="1">
        <f>[1]Gesamt!I855</f>
        <v>0</v>
      </c>
      <c r="J855" s="1">
        <f>[1]Gesamt!J855</f>
        <v>0</v>
      </c>
      <c r="K855" s="1">
        <f>VLOOKUP($F855,Mastertable_FT!$C$5:$D$34,2,FALSE)</f>
        <v>3</v>
      </c>
      <c r="L855" s="1">
        <f>VLOOKUP($F855,Mastertable_FT!$C$5:$E$34,3,FALSE)</f>
        <v>2</v>
      </c>
      <c r="M855" s="1" t="str">
        <f>VLOOKUP($F855,Mastertable_FT!$C$5:$F$34,4,FALSE)</f>
        <v>MI</v>
      </c>
    </row>
    <row r="856" spans="1:13" x14ac:dyDescent="0.3">
      <c r="A856" s="1">
        <f>[1]Gesamt!A856</f>
        <v>64</v>
      </c>
      <c r="B856" s="1">
        <f>[1]Gesamt!B856</f>
        <v>4</v>
      </c>
      <c r="C856" s="1">
        <f>[1]Gesamt!C856</f>
        <v>8</v>
      </c>
      <c r="D856" s="1" t="str">
        <f>[1]Gesamt!D856</f>
        <v>EF2009</v>
      </c>
      <c r="E856" s="1">
        <f>[1]Gesamt!E856</f>
        <v>23</v>
      </c>
      <c r="F856" s="1" t="str">
        <f>[1]Gesamt!F856</f>
        <v>Cephalobidae</v>
      </c>
      <c r="G856" s="1" t="str">
        <f>[1]Gesamt!G856</f>
        <v>male</v>
      </c>
      <c r="H856" s="1" t="str">
        <f>[1]Gesamt!H856</f>
        <v>bacterivore</v>
      </c>
      <c r="I856" s="1">
        <f>[1]Gesamt!I856</f>
        <v>0</v>
      </c>
      <c r="J856" s="1">
        <f>[1]Gesamt!J856</f>
        <v>0</v>
      </c>
      <c r="K856" s="1">
        <f>VLOOKUP($F856,Mastertable_FT!$C$5:$D$34,2,FALSE)</f>
        <v>3</v>
      </c>
      <c r="L856" s="1">
        <f>VLOOKUP($F856,Mastertable_FT!$C$5:$E$34,3,FALSE)</f>
        <v>2</v>
      </c>
      <c r="M856" s="1" t="str">
        <f>VLOOKUP($F856,Mastertable_FT!$C$5:$F$34,4,FALSE)</f>
        <v>MI</v>
      </c>
    </row>
    <row r="857" spans="1:13" x14ac:dyDescent="0.3">
      <c r="A857" s="1">
        <f>[1]Gesamt!A857</f>
        <v>65</v>
      </c>
      <c r="B857" s="1">
        <f>[1]Gesamt!B857</f>
        <v>4</v>
      </c>
      <c r="C857" s="1">
        <f>[1]Gesamt!C857</f>
        <v>8</v>
      </c>
      <c r="D857" s="1" t="str">
        <f>[1]Gesamt!D857</f>
        <v>EF2009</v>
      </c>
      <c r="E857" s="1">
        <f>[1]Gesamt!E857</f>
        <v>23</v>
      </c>
      <c r="F857" s="1" t="str">
        <f>[1]Gesamt!F857</f>
        <v>Cephalobidae</v>
      </c>
      <c r="G857" s="1" t="str">
        <f>[1]Gesamt!G857</f>
        <v>female</v>
      </c>
      <c r="H857" s="1" t="str">
        <f>[1]Gesamt!H857</f>
        <v>bacterivore</v>
      </c>
      <c r="I857" s="1">
        <f>[1]Gesamt!I857</f>
        <v>0</v>
      </c>
      <c r="J857" s="1">
        <f>[1]Gesamt!J857</f>
        <v>0</v>
      </c>
      <c r="K857" s="1">
        <f>VLOOKUP($F857,Mastertable_FT!$C$5:$D$34,2,FALSE)</f>
        <v>3</v>
      </c>
      <c r="L857" s="1">
        <f>VLOOKUP($F857,Mastertable_FT!$C$5:$E$34,3,FALSE)</f>
        <v>2</v>
      </c>
      <c r="M857" s="1" t="str">
        <f>VLOOKUP($F857,Mastertable_FT!$C$5:$F$34,4,FALSE)</f>
        <v>MI</v>
      </c>
    </row>
    <row r="858" spans="1:13" x14ac:dyDescent="0.3">
      <c r="A858" s="1">
        <f>[1]Gesamt!A858</f>
        <v>66</v>
      </c>
      <c r="B858" s="1">
        <f>[1]Gesamt!B858</f>
        <v>4</v>
      </c>
      <c r="C858" s="1">
        <f>[1]Gesamt!C858</f>
        <v>8</v>
      </c>
      <c r="D858" s="1" t="str">
        <f>[1]Gesamt!D858</f>
        <v>EF2009</v>
      </c>
      <c r="E858" s="1">
        <f>[1]Gesamt!E858</f>
        <v>23</v>
      </c>
      <c r="F858" s="1" t="str">
        <f>[1]Gesamt!F858</f>
        <v>Rhabditidae</v>
      </c>
      <c r="G858" s="1" t="str">
        <f>[1]Gesamt!G858</f>
        <v>juvenile</v>
      </c>
      <c r="H858" s="1" t="str">
        <f>[1]Gesamt!H858</f>
        <v>bacterivore</v>
      </c>
      <c r="I858" s="1">
        <f>[1]Gesamt!I858</f>
        <v>0</v>
      </c>
      <c r="J858" s="1">
        <f>[1]Gesamt!J858</f>
        <v>0</v>
      </c>
      <c r="K858" s="1">
        <f>VLOOKUP($F858,Mastertable_FT!$C$5:$D$34,2,FALSE)</f>
        <v>3</v>
      </c>
      <c r="L858" s="1">
        <f>VLOOKUP($F858,Mastertable_FT!$C$5:$E$34,3,FALSE)</f>
        <v>1</v>
      </c>
      <c r="M858" s="1" t="str">
        <f>VLOOKUP($F858,Mastertable_FT!$C$5:$F$34,4,FALSE)</f>
        <v>MI</v>
      </c>
    </row>
    <row r="859" spans="1:13" x14ac:dyDescent="0.3">
      <c r="A859" s="1">
        <f>[1]Gesamt!A859</f>
        <v>67</v>
      </c>
      <c r="B859" s="1">
        <f>[1]Gesamt!B859</f>
        <v>4</v>
      </c>
      <c r="C859" s="1">
        <f>[1]Gesamt!C859</f>
        <v>8</v>
      </c>
      <c r="D859" s="1" t="str">
        <f>[1]Gesamt!D859</f>
        <v>EF2009</v>
      </c>
      <c r="E859" s="1">
        <f>[1]Gesamt!E859</f>
        <v>23</v>
      </c>
      <c r="F859" s="1" t="str">
        <f>[1]Gesamt!F859</f>
        <v>Cephalobidae</v>
      </c>
      <c r="G859" s="1" t="str">
        <f>[1]Gesamt!G859</f>
        <v>female</v>
      </c>
      <c r="H859" s="1" t="str">
        <f>[1]Gesamt!H859</f>
        <v>bacterivore</v>
      </c>
      <c r="I859" s="1">
        <f>[1]Gesamt!I859</f>
        <v>0</v>
      </c>
      <c r="J859" s="1">
        <f>[1]Gesamt!J859</f>
        <v>0</v>
      </c>
      <c r="K859" s="1">
        <f>VLOOKUP($F859,Mastertable_FT!$C$5:$D$34,2,FALSE)</f>
        <v>3</v>
      </c>
      <c r="L859" s="1">
        <f>VLOOKUP($F859,Mastertable_FT!$C$5:$E$34,3,FALSE)</f>
        <v>2</v>
      </c>
      <c r="M859" s="1" t="str">
        <f>VLOOKUP($F859,Mastertable_FT!$C$5:$F$34,4,FALSE)</f>
        <v>MI</v>
      </c>
    </row>
    <row r="860" spans="1:13" x14ac:dyDescent="0.3">
      <c r="A860" s="1">
        <f>[1]Gesamt!A860</f>
        <v>68</v>
      </c>
      <c r="B860" s="1">
        <f>[1]Gesamt!B860</f>
        <v>4</v>
      </c>
      <c r="C860" s="1">
        <f>[1]Gesamt!C860</f>
        <v>8</v>
      </c>
      <c r="D860" s="1" t="str">
        <f>[1]Gesamt!D860</f>
        <v>EF2009</v>
      </c>
      <c r="E860" s="1">
        <f>[1]Gesamt!E860</f>
        <v>23</v>
      </c>
      <c r="F860" s="1" t="str">
        <f>[1]Gesamt!F860</f>
        <v>Cephalobidae</v>
      </c>
      <c r="G860" s="1" t="str">
        <f>[1]Gesamt!G860</f>
        <v>juvenile</v>
      </c>
      <c r="H860" s="1" t="str">
        <f>[1]Gesamt!H860</f>
        <v>bacterivore</v>
      </c>
      <c r="I860" s="1">
        <f>[1]Gesamt!I860</f>
        <v>0</v>
      </c>
      <c r="J860" s="1">
        <f>[1]Gesamt!J860</f>
        <v>0</v>
      </c>
      <c r="K860" s="1">
        <f>VLOOKUP($F860,Mastertable_FT!$C$5:$D$34,2,FALSE)</f>
        <v>3</v>
      </c>
      <c r="L860" s="1">
        <f>VLOOKUP($F860,Mastertable_FT!$C$5:$E$34,3,FALSE)</f>
        <v>2</v>
      </c>
      <c r="M860" s="1" t="str">
        <f>VLOOKUP($F860,Mastertable_FT!$C$5:$F$34,4,FALSE)</f>
        <v>MI</v>
      </c>
    </row>
    <row r="861" spans="1:13" x14ac:dyDescent="0.3">
      <c r="A861" s="1">
        <f>[1]Gesamt!A861</f>
        <v>69</v>
      </c>
      <c r="B861" s="1">
        <f>[1]Gesamt!B861</f>
        <v>4</v>
      </c>
      <c r="C861" s="1">
        <f>[1]Gesamt!C861</f>
        <v>8</v>
      </c>
      <c r="D861" s="1" t="str">
        <f>[1]Gesamt!D861</f>
        <v>EF2009</v>
      </c>
      <c r="E861" s="1">
        <f>[1]Gesamt!E861</f>
        <v>23</v>
      </c>
      <c r="F861" s="1" t="str">
        <f>[1]Gesamt!F861</f>
        <v>Plectidae</v>
      </c>
      <c r="G861" s="1" t="str">
        <f>[1]Gesamt!G861</f>
        <v>female</v>
      </c>
      <c r="H861" s="1" t="str">
        <f>[1]Gesamt!H861</f>
        <v>bacterivore</v>
      </c>
      <c r="I861" s="1">
        <f>[1]Gesamt!I861</f>
        <v>0</v>
      </c>
      <c r="J861" s="1">
        <f>[1]Gesamt!J861</f>
        <v>0</v>
      </c>
      <c r="K861" s="1">
        <f>VLOOKUP($F861,Mastertable_FT!$C$5:$D$34,2,FALSE)</f>
        <v>3</v>
      </c>
      <c r="L861" s="1">
        <f>VLOOKUP($F861,Mastertable_FT!$C$5:$E$34,3,FALSE)</f>
        <v>2</v>
      </c>
      <c r="M861" s="1" t="str">
        <f>VLOOKUP($F861,Mastertable_FT!$C$5:$F$34,4,FALSE)</f>
        <v>MI</v>
      </c>
    </row>
    <row r="862" spans="1:13" x14ac:dyDescent="0.3">
      <c r="A862" s="1">
        <f>[1]Gesamt!A862</f>
        <v>70</v>
      </c>
      <c r="B862" s="1">
        <f>[1]Gesamt!B862</f>
        <v>4</v>
      </c>
      <c r="C862" s="1">
        <f>[1]Gesamt!C862</f>
        <v>8</v>
      </c>
      <c r="D862" s="1" t="str">
        <f>[1]Gesamt!D862</f>
        <v>EF2009</v>
      </c>
      <c r="E862" s="1">
        <f>[1]Gesamt!E862</f>
        <v>23</v>
      </c>
      <c r="F862" s="1" t="str">
        <f>[1]Gesamt!F862</f>
        <v>Cephalobidae</v>
      </c>
      <c r="G862" s="1" t="str">
        <f>[1]Gesamt!G862</f>
        <v>female</v>
      </c>
      <c r="H862" s="1" t="str">
        <f>[1]Gesamt!H862</f>
        <v>bacterivore</v>
      </c>
      <c r="I862" s="1">
        <f>[1]Gesamt!I862</f>
        <v>0</v>
      </c>
      <c r="J862" s="1">
        <f>[1]Gesamt!J862</f>
        <v>0</v>
      </c>
      <c r="K862" s="1">
        <f>VLOOKUP($F862,Mastertable_FT!$C$5:$D$34,2,FALSE)</f>
        <v>3</v>
      </c>
      <c r="L862" s="1">
        <f>VLOOKUP($F862,Mastertable_FT!$C$5:$E$34,3,FALSE)</f>
        <v>2</v>
      </c>
      <c r="M862" s="1" t="str">
        <f>VLOOKUP($F862,Mastertable_FT!$C$5:$F$34,4,FALSE)</f>
        <v>MI</v>
      </c>
    </row>
    <row r="863" spans="1:13" x14ac:dyDescent="0.3">
      <c r="A863" s="1">
        <f>[1]Gesamt!A863</f>
        <v>71</v>
      </c>
      <c r="B863" s="1">
        <f>[1]Gesamt!B863</f>
        <v>4</v>
      </c>
      <c r="C863" s="1">
        <f>[1]Gesamt!C863</f>
        <v>8</v>
      </c>
      <c r="D863" s="1" t="str">
        <f>[1]Gesamt!D863</f>
        <v>EF2009</v>
      </c>
      <c r="E863" s="1">
        <f>[1]Gesamt!E863</f>
        <v>23</v>
      </c>
      <c r="F863" s="1" t="str">
        <f>[1]Gesamt!F863</f>
        <v>Mononchidae</v>
      </c>
      <c r="G863" s="1" t="str">
        <f>[1]Gesamt!G863</f>
        <v>juvenile</v>
      </c>
      <c r="H863" s="1" t="str">
        <f>[1]Gesamt!H863</f>
        <v>carnivore</v>
      </c>
      <c r="I863" s="1">
        <f>[1]Gesamt!I863</f>
        <v>0</v>
      </c>
      <c r="J863" s="1">
        <f>[1]Gesamt!J863</f>
        <v>0</v>
      </c>
      <c r="K863" s="1" t="str">
        <f>VLOOKUP($F863,Mastertable_FT!$C$5:$D$34,2,FALSE)</f>
        <v>5a</v>
      </c>
      <c r="L863" s="1">
        <f>VLOOKUP($F863,Mastertable_FT!$C$5:$E$34,3,FALSE)</f>
        <v>4</v>
      </c>
      <c r="M863" s="1" t="str">
        <f>VLOOKUP($F863,Mastertable_FT!$C$5:$F$34,4,FALSE)</f>
        <v>MI</v>
      </c>
    </row>
    <row r="864" spans="1:13" x14ac:dyDescent="0.3">
      <c r="A864" s="1">
        <f>[1]Gesamt!A864</f>
        <v>72</v>
      </c>
      <c r="B864" s="1">
        <f>[1]Gesamt!B864</f>
        <v>4</v>
      </c>
      <c r="C864" s="1">
        <f>[1]Gesamt!C864</f>
        <v>8</v>
      </c>
      <c r="D864" s="1" t="str">
        <f>[1]Gesamt!D864</f>
        <v>EF2009</v>
      </c>
      <c r="E864" s="1">
        <f>[1]Gesamt!E864</f>
        <v>23</v>
      </c>
      <c r="F864" s="1" t="str">
        <f>[1]Gesamt!F864</f>
        <v>Cephalobidae</v>
      </c>
      <c r="G864" s="1" t="str">
        <f>[1]Gesamt!G864</f>
        <v>female</v>
      </c>
      <c r="H864" s="1" t="str">
        <f>[1]Gesamt!H864</f>
        <v>bacterivore</v>
      </c>
      <c r="I864" s="1">
        <f>[1]Gesamt!I864</f>
        <v>0</v>
      </c>
      <c r="J864" s="1">
        <f>[1]Gesamt!J864</f>
        <v>0</v>
      </c>
      <c r="K864" s="1">
        <f>VLOOKUP($F864,Mastertable_FT!$C$5:$D$34,2,FALSE)</f>
        <v>3</v>
      </c>
      <c r="L864" s="1">
        <f>VLOOKUP($F864,Mastertable_FT!$C$5:$E$34,3,FALSE)</f>
        <v>2</v>
      </c>
      <c r="M864" s="1" t="str">
        <f>VLOOKUP($F864,Mastertable_FT!$C$5:$F$34,4,FALSE)</f>
        <v>MI</v>
      </c>
    </row>
    <row r="865" spans="1:13" x14ac:dyDescent="0.3">
      <c r="A865" s="1">
        <f>[1]Gesamt!A865</f>
        <v>73</v>
      </c>
      <c r="B865" s="1">
        <f>[1]Gesamt!B865</f>
        <v>4</v>
      </c>
      <c r="C865" s="1">
        <f>[1]Gesamt!C865</f>
        <v>8</v>
      </c>
      <c r="D865" s="1" t="str">
        <f>[1]Gesamt!D865</f>
        <v>EF2009</v>
      </c>
      <c r="E865" s="1">
        <f>[1]Gesamt!E865</f>
        <v>23</v>
      </c>
      <c r="F865" s="1" t="str">
        <f>[1]Gesamt!F865</f>
        <v>Cephalobidae</v>
      </c>
      <c r="G865" s="1" t="str">
        <f>[1]Gesamt!G865</f>
        <v>female</v>
      </c>
      <c r="H865" s="1" t="str">
        <f>[1]Gesamt!H865</f>
        <v>bacterivore</v>
      </c>
      <c r="I865" s="1">
        <f>[1]Gesamt!I865</f>
        <v>0</v>
      </c>
      <c r="J865" s="1">
        <f>[1]Gesamt!J865</f>
        <v>0</v>
      </c>
      <c r="K865" s="1">
        <f>VLOOKUP($F865,Mastertable_FT!$C$5:$D$34,2,FALSE)</f>
        <v>3</v>
      </c>
      <c r="L865" s="1">
        <f>VLOOKUP($F865,Mastertable_FT!$C$5:$E$34,3,FALSE)</f>
        <v>2</v>
      </c>
      <c r="M865" s="1" t="str">
        <f>VLOOKUP($F865,Mastertable_FT!$C$5:$F$34,4,FALSE)</f>
        <v>MI</v>
      </c>
    </row>
    <row r="866" spans="1:13" x14ac:dyDescent="0.3">
      <c r="A866" s="1">
        <f>[1]Gesamt!A866</f>
        <v>74</v>
      </c>
      <c r="B866" s="1">
        <f>[1]Gesamt!B866</f>
        <v>4</v>
      </c>
      <c r="C866" s="1">
        <f>[1]Gesamt!C866</f>
        <v>8</v>
      </c>
      <c r="D866" s="1" t="str">
        <f>[1]Gesamt!D866</f>
        <v>EF2009</v>
      </c>
      <c r="E866" s="1">
        <f>[1]Gesamt!E866</f>
        <v>23</v>
      </c>
      <c r="F866" s="1" t="str">
        <f>[1]Gesamt!F866</f>
        <v>Cephalobidae</v>
      </c>
      <c r="G866" s="1" t="str">
        <f>[1]Gesamt!G866</f>
        <v>male</v>
      </c>
      <c r="H866" s="1" t="str">
        <f>[1]Gesamt!H866</f>
        <v>bacterivore</v>
      </c>
      <c r="I866" s="1">
        <f>[1]Gesamt!I866</f>
        <v>0</v>
      </c>
      <c r="J866" s="1">
        <f>[1]Gesamt!J866</f>
        <v>0</v>
      </c>
      <c r="K866" s="1">
        <f>VLOOKUP($F866,Mastertable_FT!$C$5:$D$34,2,FALSE)</f>
        <v>3</v>
      </c>
      <c r="L866" s="1">
        <f>VLOOKUP($F866,Mastertable_FT!$C$5:$E$34,3,FALSE)</f>
        <v>2</v>
      </c>
      <c r="M866" s="1" t="str">
        <f>VLOOKUP($F866,Mastertable_FT!$C$5:$F$34,4,FALSE)</f>
        <v>MI</v>
      </c>
    </row>
    <row r="867" spans="1:13" x14ac:dyDescent="0.3">
      <c r="A867" s="1">
        <f>[1]Gesamt!A867</f>
        <v>75</v>
      </c>
      <c r="B867" s="1">
        <f>[1]Gesamt!B867</f>
        <v>4</v>
      </c>
      <c r="C867" s="1">
        <f>[1]Gesamt!C867</f>
        <v>8</v>
      </c>
      <c r="D867" s="1" t="str">
        <f>[1]Gesamt!D867</f>
        <v>EF2009</v>
      </c>
      <c r="E867" s="1">
        <f>[1]Gesamt!E867</f>
        <v>23</v>
      </c>
      <c r="F867" s="1" t="str">
        <f>[1]Gesamt!F867</f>
        <v>Cephalobidae</v>
      </c>
      <c r="G867" s="1" t="str">
        <f>[1]Gesamt!G867</f>
        <v>female</v>
      </c>
      <c r="H867" s="1" t="str">
        <f>[1]Gesamt!H867</f>
        <v>bacterivore</v>
      </c>
      <c r="I867" s="1">
        <f>[1]Gesamt!I867</f>
        <v>0</v>
      </c>
      <c r="J867" s="1">
        <f>[1]Gesamt!J867</f>
        <v>0</v>
      </c>
      <c r="K867" s="1">
        <f>VLOOKUP($F867,Mastertable_FT!$C$5:$D$34,2,FALSE)</f>
        <v>3</v>
      </c>
      <c r="L867" s="1">
        <f>VLOOKUP($F867,Mastertable_FT!$C$5:$E$34,3,FALSE)</f>
        <v>2</v>
      </c>
      <c r="M867" s="1" t="str">
        <f>VLOOKUP($F867,Mastertable_FT!$C$5:$F$34,4,FALSE)</f>
        <v>MI</v>
      </c>
    </row>
    <row r="868" spans="1:13" x14ac:dyDescent="0.3">
      <c r="A868" s="1">
        <f>[1]Gesamt!A868</f>
        <v>76</v>
      </c>
      <c r="B868" s="1">
        <f>[1]Gesamt!B868</f>
        <v>4</v>
      </c>
      <c r="C868" s="1">
        <f>[1]Gesamt!C868</f>
        <v>8</v>
      </c>
      <c r="D868" s="1" t="str">
        <f>[1]Gesamt!D868</f>
        <v>EF2009</v>
      </c>
      <c r="E868" s="1">
        <f>[1]Gesamt!E868</f>
        <v>23</v>
      </c>
      <c r="F868" s="1" t="str">
        <f>[1]Gesamt!F868</f>
        <v>Cephalobidae</v>
      </c>
      <c r="G868" s="1" t="str">
        <f>[1]Gesamt!G868</f>
        <v>female</v>
      </c>
      <c r="H868" s="1" t="str">
        <f>[1]Gesamt!H868</f>
        <v>bacterivore</v>
      </c>
      <c r="I868" s="1">
        <f>[1]Gesamt!I868</f>
        <v>0</v>
      </c>
      <c r="J868" s="1">
        <f>[1]Gesamt!J868</f>
        <v>0</v>
      </c>
      <c r="K868" s="1">
        <f>VLOOKUP($F868,Mastertable_FT!$C$5:$D$34,2,FALSE)</f>
        <v>3</v>
      </c>
      <c r="L868" s="1">
        <f>VLOOKUP($F868,Mastertable_FT!$C$5:$E$34,3,FALSE)</f>
        <v>2</v>
      </c>
      <c r="M868" s="1" t="str">
        <f>VLOOKUP($F868,Mastertable_FT!$C$5:$F$34,4,FALSE)</f>
        <v>MI</v>
      </c>
    </row>
    <row r="869" spans="1:13" x14ac:dyDescent="0.3">
      <c r="A869" s="1">
        <f>[1]Gesamt!A869</f>
        <v>77</v>
      </c>
      <c r="B869" s="1">
        <f>[1]Gesamt!B869</f>
        <v>4</v>
      </c>
      <c r="C869" s="1">
        <f>[1]Gesamt!C869</f>
        <v>8</v>
      </c>
      <c r="D869" s="1" t="str">
        <f>[1]Gesamt!D869</f>
        <v>EF2009</v>
      </c>
      <c r="E869" s="1">
        <f>[1]Gesamt!E869</f>
        <v>23</v>
      </c>
      <c r="F869" s="1" t="str">
        <f>[1]Gesamt!F869</f>
        <v>Cephalobidae</v>
      </c>
      <c r="G869" s="1" t="str">
        <f>[1]Gesamt!G869</f>
        <v>juvenile</v>
      </c>
      <c r="H869" s="1" t="str">
        <f>[1]Gesamt!H869</f>
        <v>bacterivore</v>
      </c>
      <c r="I869" s="1">
        <f>[1]Gesamt!I869</f>
        <v>0</v>
      </c>
      <c r="J869" s="1">
        <f>[1]Gesamt!J869</f>
        <v>0</v>
      </c>
      <c r="K869" s="1">
        <f>VLOOKUP($F869,Mastertable_FT!$C$5:$D$34,2,FALSE)</f>
        <v>3</v>
      </c>
      <c r="L869" s="1">
        <f>VLOOKUP($F869,Mastertable_FT!$C$5:$E$34,3,FALSE)</f>
        <v>2</v>
      </c>
      <c r="M869" s="1" t="str">
        <f>VLOOKUP($F869,Mastertable_FT!$C$5:$F$34,4,FALSE)</f>
        <v>MI</v>
      </c>
    </row>
    <row r="870" spans="1:13" x14ac:dyDescent="0.3">
      <c r="A870" s="1">
        <f>[1]Gesamt!A870</f>
        <v>78</v>
      </c>
      <c r="B870" s="1">
        <f>[1]Gesamt!B870</f>
        <v>4</v>
      </c>
      <c r="C870" s="1">
        <f>[1]Gesamt!C870</f>
        <v>8</v>
      </c>
      <c r="D870" s="1" t="str">
        <f>[1]Gesamt!D870</f>
        <v>EF2009</v>
      </c>
      <c r="E870" s="1">
        <f>[1]Gesamt!E870</f>
        <v>23</v>
      </c>
      <c r="F870" s="1" t="str">
        <f>[1]Gesamt!F870</f>
        <v>Cephalobidae</v>
      </c>
      <c r="G870" s="1" t="str">
        <f>[1]Gesamt!G870</f>
        <v>female</v>
      </c>
      <c r="H870" s="1" t="str">
        <f>[1]Gesamt!H870</f>
        <v>bacterivore</v>
      </c>
      <c r="I870" s="1">
        <f>[1]Gesamt!I870</f>
        <v>0</v>
      </c>
      <c r="J870" s="1">
        <f>[1]Gesamt!J870</f>
        <v>0</v>
      </c>
      <c r="K870" s="1">
        <f>VLOOKUP($F870,Mastertable_FT!$C$5:$D$34,2,FALSE)</f>
        <v>3</v>
      </c>
      <c r="L870" s="1">
        <f>VLOOKUP($F870,Mastertable_FT!$C$5:$E$34,3,FALSE)</f>
        <v>2</v>
      </c>
      <c r="M870" s="1" t="str">
        <f>VLOOKUP($F870,Mastertable_FT!$C$5:$F$34,4,FALSE)</f>
        <v>MI</v>
      </c>
    </row>
    <row r="871" spans="1:13" x14ac:dyDescent="0.3">
      <c r="A871" s="1">
        <f>[1]Gesamt!A871</f>
        <v>79</v>
      </c>
      <c r="B871" s="1">
        <f>[1]Gesamt!B871</f>
        <v>4</v>
      </c>
      <c r="C871" s="1">
        <f>[1]Gesamt!C871</f>
        <v>8</v>
      </c>
      <c r="D871" s="1" t="str">
        <f>[1]Gesamt!D871</f>
        <v>EF2009</v>
      </c>
      <c r="E871" s="1">
        <f>[1]Gesamt!E871</f>
        <v>23</v>
      </c>
      <c r="F871" s="1" t="str">
        <f>[1]Gesamt!F871</f>
        <v>Cephalobidae</v>
      </c>
      <c r="G871" s="1" t="str">
        <f>[1]Gesamt!G871</f>
        <v>female</v>
      </c>
      <c r="H871" s="1" t="str">
        <f>[1]Gesamt!H871</f>
        <v>bacterivore</v>
      </c>
      <c r="I871" s="1">
        <f>[1]Gesamt!I871</f>
        <v>0</v>
      </c>
      <c r="J871" s="1">
        <f>[1]Gesamt!J871</f>
        <v>0</v>
      </c>
      <c r="K871" s="1">
        <f>VLOOKUP($F871,Mastertable_FT!$C$5:$D$34,2,FALSE)</f>
        <v>3</v>
      </c>
      <c r="L871" s="1">
        <f>VLOOKUP($F871,Mastertable_FT!$C$5:$E$34,3,FALSE)</f>
        <v>2</v>
      </c>
      <c r="M871" s="1" t="str">
        <f>VLOOKUP($F871,Mastertable_FT!$C$5:$F$34,4,FALSE)</f>
        <v>MI</v>
      </c>
    </row>
    <row r="872" spans="1:13" x14ac:dyDescent="0.3">
      <c r="A872" s="1">
        <f>[1]Gesamt!A872</f>
        <v>80</v>
      </c>
      <c r="B872" s="1">
        <f>[1]Gesamt!B872</f>
        <v>4</v>
      </c>
      <c r="C872" s="1">
        <f>[1]Gesamt!C872</f>
        <v>8</v>
      </c>
      <c r="D872" s="1" t="str">
        <f>[1]Gesamt!D872</f>
        <v>EF2009</v>
      </c>
      <c r="E872" s="1">
        <f>[1]Gesamt!E872</f>
        <v>23</v>
      </c>
      <c r="F872" s="1" t="str">
        <f>[1]Gesamt!F872</f>
        <v>Rhabditidae</v>
      </c>
      <c r="G872" s="1" t="str">
        <f>[1]Gesamt!G872</f>
        <v>juvenile</v>
      </c>
      <c r="H872" s="1" t="str">
        <f>[1]Gesamt!H872</f>
        <v>bacterivore</v>
      </c>
      <c r="I872" s="1">
        <f>[1]Gesamt!I872</f>
        <v>0</v>
      </c>
      <c r="J872" s="1">
        <f>[1]Gesamt!J872</f>
        <v>0</v>
      </c>
      <c r="K872" s="1">
        <f>VLOOKUP($F872,Mastertable_FT!$C$5:$D$34,2,FALSE)</f>
        <v>3</v>
      </c>
      <c r="L872" s="1">
        <f>VLOOKUP($F872,Mastertable_FT!$C$5:$E$34,3,FALSE)</f>
        <v>1</v>
      </c>
      <c r="M872" s="1" t="str">
        <f>VLOOKUP($F872,Mastertable_FT!$C$5:$F$34,4,FALSE)</f>
        <v>MI</v>
      </c>
    </row>
    <row r="873" spans="1:13" x14ac:dyDescent="0.3">
      <c r="A873" s="1">
        <f>[1]Gesamt!A873</f>
        <v>81</v>
      </c>
      <c r="B873" s="1">
        <f>[1]Gesamt!B873</f>
        <v>4</v>
      </c>
      <c r="C873" s="1">
        <f>[1]Gesamt!C873</f>
        <v>8</v>
      </c>
      <c r="D873" s="1" t="str">
        <f>[1]Gesamt!D873</f>
        <v>EF2009</v>
      </c>
      <c r="E873" s="1">
        <f>[1]Gesamt!E873</f>
        <v>23</v>
      </c>
      <c r="F873" s="1" t="str">
        <f>[1]Gesamt!F873</f>
        <v>Cephalobidae</v>
      </c>
      <c r="G873" s="1" t="str">
        <f>[1]Gesamt!G873</f>
        <v>male</v>
      </c>
      <c r="H873" s="1" t="str">
        <f>[1]Gesamt!H873</f>
        <v>bacterivore</v>
      </c>
      <c r="I873" s="1">
        <f>[1]Gesamt!I873</f>
        <v>0</v>
      </c>
      <c r="J873" s="1">
        <f>[1]Gesamt!J873</f>
        <v>0</v>
      </c>
      <c r="K873" s="1">
        <f>VLOOKUP($F873,Mastertable_FT!$C$5:$D$34,2,FALSE)</f>
        <v>3</v>
      </c>
      <c r="L873" s="1">
        <f>VLOOKUP($F873,Mastertable_FT!$C$5:$E$34,3,FALSE)</f>
        <v>2</v>
      </c>
      <c r="M873" s="1" t="str">
        <f>VLOOKUP($F873,Mastertable_FT!$C$5:$F$34,4,FALSE)</f>
        <v>MI</v>
      </c>
    </row>
    <row r="874" spans="1:13" x14ac:dyDescent="0.3">
      <c r="A874" s="1">
        <f>[1]Gesamt!A874</f>
        <v>82</v>
      </c>
      <c r="B874" s="1">
        <f>[1]Gesamt!B874</f>
        <v>4</v>
      </c>
      <c r="C874" s="1">
        <f>[1]Gesamt!C874</f>
        <v>8</v>
      </c>
      <c r="D874" s="1" t="str">
        <f>[1]Gesamt!D874</f>
        <v>EF2009</v>
      </c>
      <c r="E874" s="1">
        <f>[1]Gesamt!E874</f>
        <v>23</v>
      </c>
      <c r="F874" s="1" t="str">
        <f>[1]Gesamt!F874</f>
        <v>Cephalobidae</v>
      </c>
      <c r="G874" s="1" t="str">
        <f>[1]Gesamt!G874</f>
        <v>female</v>
      </c>
      <c r="H874" s="1" t="str">
        <f>[1]Gesamt!H874</f>
        <v>bacterivore</v>
      </c>
      <c r="I874" s="1">
        <f>[1]Gesamt!I874</f>
        <v>0</v>
      </c>
      <c r="J874" s="1">
        <f>[1]Gesamt!J874</f>
        <v>0</v>
      </c>
      <c r="K874" s="1">
        <f>VLOOKUP($F874,Mastertable_FT!$C$5:$D$34,2,FALSE)</f>
        <v>3</v>
      </c>
      <c r="L874" s="1">
        <f>VLOOKUP($F874,Mastertable_FT!$C$5:$E$34,3,FALSE)</f>
        <v>2</v>
      </c>
      <c r="M874" s="1" t="str">
        <f>VLOOKUP($F874,Mastertable_FT!$C$5:$F$34,4,FALSE)</f>
        <v>MI</v>
      </c>
    </row>
    <row r="875" spans="1:13" x14ac:dyDescent="0.3">
      <c r="A875" s="1">
        <f>[1]Gesamt!A875</f>
        <v>83</v>
      </c>
      <c r="B875" s="1">
        <f>[1]Gesamt!B875</f>
        <v>4</v>
      </c>
      <c r="C875" s="1">
        <f>[1]Gesamt!C875</f>
        <v>8</v>
      </c>
      <c r="D875" s="1" t="str">
        <f>[1]Gesamt!D875</f>
        <v>EF2009</v>
      </c>
      <c r="E875" s="1">
        <f>[1]Gesamt!E875</f>
        <v>23</v>
      </c>
      <c r="F875" s="1" t="str">
        <f>[1]Gesamt!F875</f>
        <v>Rhabditidae</v>
      </c>
      <c r="G875" s="1" t="str">
        <f>[1]Gesamt!G875</f>
        <v>juvenile</v>
      </c>
      <c r="H875" s="1" t="str">
        <f>[1]Gesamt!H875</f>
        <v>bacterivore</v>
      </c>
      <c r="I875" s="1">
        <f>[1]Gesamt!I875</f>
        <v>0</v>
      </c>
      <c r="J875" s="1">
        <f>[1]Gesamt!J875</f>
        <v>0</v>
      </c>
      <c r="K875" s="1">
        <f>VLOOKUP($F875,Mastertable_FT!$C$5:$D$34,2,FALSE)</f>
        <v>3</v>
      </c>
      <c r="L875" s="1">
        <f>VLOOKUP($F875,Mastertable_FT!$C$5:$E$34,3,FALSE)</f>
        <v>1</v>
      </c>
      <c r="M875" s="1" t="str">
        <f>VLOOKUP($F875,Mastertable_FT!$C$5:$F$34,4,FALSE)</f>
        <v>MI</v>
      </c>
    </row>
    <row r="876" spans="1:13" x14ac:dyDescent="0.3">
      <c r="A876" s="1">
        <f>[1]Gesamt!A876</f>
        <v>84</v>
      </c>
      <c r="B876" s="1">
        <f>[1]Gesamt!B876</f>
        <v>4</v>
      </c>
      <c r="C876" s="1">
        <f>[1]Gesamt!C876</f>
        <v>8</v>
      </c>
      <c r="D876" s="1" t="str">
        <f>[1]Gesamt!D876</f>
        <v>EF2009</v>
      </c>
      <c r="E876" s="1">
        <f>[1]Gesamt!E876</f>
        <v>23</v>
      </c>
      <c r="F876" s="1" t="str">
        <f>[1]Gesamt!F876</f>
        <v>Cephalobidae</v>
      </c>
      <c r="G876" s="1" t="str">
        <f>[1]Gesamt!G876</f>
        <v>male</v>
      </c>
      <c r="H876" s="1" t="str">
        <f>[1]Gesamt!H876</f>
        <v>bacterivore</v>
      </c>
      <c r="I876" s="1">
        <f>[1]Gesamt!I876</f>
        <v>0</v>
      </c>
      <c r="J876" s="1">
        <f>[1]Gesamt!J876</f>
        <v>0</v>
      </c>
      <c r="K876" s="1">
        <f>VLOOKUP($F876,Mastertable_FT!$C$5:$D$34,2,FALSE)</f>
        <v>3</v>
      </c>
      <c r="L876" s="1">
        <f>VLOOKUP($F876,Mastertable_FT!$C$5:$E$34,3,FALSE)</f>
        <v>2</v>
      </c>
      <c r="M876" s="1" t="str">
        <f>VLOOKUP($F876,Mastertable_FT!$C$5:$F$34,4,FALSE)</f>
        <v>MI</v>
      </c>
    </row>
    <row r="877" spans="1:13" x14ac:dyDescent="0.3">
      <c r="A877" s="1">
        <f>[1]Gesamt!A877</f>
        <v>85</v>
      </c>
      <c r="B877" s="1">
        <f>[1]Gesamt!B877</f>
        <v>4</v>
      </c>
      <c r="C877" s="1">
        <f>[1]Gesamt!C877</f>
        <v>8</v>
      </c>
      <c r="D877" s="1" t="str">
        <f>[1]Gesamt!D877</f>
        <v>EF2009</v>
      </c>
      <c r="E877" s="1">
        <f>[1]Gesamt!E877</f>
        <v>23</v>
      </c>
      <c r="F877" s="1" t="str">
        <f>[1]Gesamt!F877</f>
        <v>Tylenchidae</v>
      </c>
      <c r="G877" s="1" t="str">
        <f>[1]Gesamt!G877</f>
        <v>female</v>
      </c>
      <c r="H877" s="1" t="str">
        <f>[1]Gesamt!H877</f>
        <v>herbivore</v>
      </c>
      <c r="I877" s="1">
        <f>[1]Gesamt!I877</f>
        <v>0</v>
      </c>
      <c r="J877" s="1">
        <f>[1]Gesamt!J877</f>
        <v>0</v>
      </c>
      <c r="K877" s="1" t="str">
        <f>VLOOKUP($F877,Mastertable_FT!$C$5:$D$34,2,FALSE)</f>
        <v>1e</v>
      </c>
      <c r="L877" s="1">
        <f>VLOOKUP($F877,Mastertable_FT!$C$5:$E$34,3,FALSE)</f>
        <v>2</v>
      </c>
      <c r="M877" s="1" t="str">
        <f>VLOOKUP($F877,Mastertable_FT!$C$5:$F$34,4,FALSE)</f>
        <v>PPI</v>
      </c>
    </row>
    <row r="878" spans="1:13" x14ac:dyDescent="0.3">
      <c r="A878" s="1">
        <f>[1]Gesamt!A878</f>
        <v>86</v>
      </c>
      <c r="B878" s="1">
        <f>[1]Gesamt!B878</f>
        <v>4</v>
      </c>
      <c r="C878" s="1">
        <f>[1]Gesamt!C878</f>
        <v>8</v>
      </c>
      <c r="D878" s="1" t="str">
        <f>[1]Gesamt!D878</f>
        <v>EF2009</v>
      </c>
      <c r="E878" s="1">
        <f>[1]Gesamt!E878</f>
        <v>23</v>
      </c>
      <c r="F878" s="1" t="str">
        <f>[1]Gesamt!F878</f>
        <v>Cephalobidae</v>
      </c>
      <c r="G878" s="1" t="str">
        <f>[1]Gesamt!G878</f>
        <v>juvenile</v>
      </c>
      <c r="H878" s="1" t="str">
        <f>[1]Gesamt!H878</f>
        <v>bacterivore</v>
      </c>
      <c r="I878" s="1">
        <f>[1]Gesamt!I878</f>
        <v>0</v>
      </c>
      <c r="J878" s="1">
        <f>[1]Gesamt!J878</f>
        <v>0</v>
      </c>
      <c r="K878" s="1">
        <f>VLOOKUP($F878,Mastertable_FT!$C$5:$D$34,2,FALSE)</f>
        <v>3</v>
      </c>
      <c r="L878" s="1">
        <f>VLOOKUP($F878,Mastertable_FT!$C$5:$E$34,3,FALSE)</f>
        <v>2</v>
      </c>
      <c r="M878" s="1" t="str">
        <f>VLOOKUP($F878,Mastertable_FT!$C$5:$F$34,4,FALSE)</f>
        <v>MI</v>
      </c>
    </row>
    <row r="879" spans="1:13" x14ac:dyDescent="0.3">
      <c r="A879" s="1">
        <f>[1]Gesamt!A879</f>
        <v>87</v>
      </c>
      <c r="B879" s="1">
        <f>[1]Gesamt!B879</f>
        <v>4</v>
      </c>
      <c r="C879" s="1">
        <f>[1]Gesamt!C879</f>
        <v>8</v>
      </c>
      <c r="D879" s="1" t="str">
        <f>[1]Gesamt!D879</f>
        <v>EF2009</v>
      </c>
      <c r="E879" s="1">
        <f>[1]Gesamt!E879</f>
        <v>23</v>
      </c>
      <c r="F879" s="1" t="str">
        <f>[1]Gesamt!F879</f>
        <v>Cephalobidae</v>
      </c>
      <c r="G879" s="1" t="str">
        <f>[1]Gesamt!G879</f>
        <v>female</v>
      </c>
      <c r="H879" s="1" t="str">
        <f>[1]Gesamt!H879</f>
        <v>bacterivore</v>
      </c>
      <c r="I879" s="1">
        <f>[1]Gesamt!I879</f>
        <v>0</v>
      </c>
      <c r="J879" s="1">
        <f>[1]Gesamt!J879</f>
        <v>0</v>
      </c>
      <c r="K879" s="1">
        <f>VLOOKUP($F879,Mastertable_FT!$C$5:$D$34,2,FALSE)</f>
        <v>3</v>
      </c>
      <c r="L879" s="1">
        <f>VLOOKUP($F879,Mastertable_FT!$C$5:$E$34,3,FALSE)</f>
        <v>2</v>
      </c>
      <c r="M879" s="1" t="str">
        <f>VLOOKUP($F879,Mastertable_FT!$C$5:$F$34,4,FALSE)</f>
        <v>MI</v>
      </c>
    </row>
    <row r="880" spans="1:13" x14ac:dyDescent="0.3">
      <c r="A880" s="1">
        <f>[1]Gesamt!A880</f>
        <v>88</v>
      </c>
      <c r="B880" s="1">
        <f>[1]Gesamt!B880</f>
        <v>4</v>
      </c>
      <c r="C880" s="1">
        <f>[1]Gesamt!C880</f>
        <v>8</v>
      </c>
      <c r="D880" s="1" t="str">
        <f>[1]Gesamt!D880</f>
        <v>EF2009</v>
      </c>
      <c r="E880" s="1">
        <f>[1]Gesamt!E880</f>
        <v>23</v>
      </c>
      <c r="F880" s="1" t="str">
        <f>[1]Gesamt!F880</f>
        <v>Tylenchidae</v>
      </c>
      <c r="G880" s="1" t="str">
        <f>[1]Gesamt!G880</f>
        <v>female</v>
      </c>
      <c r="H880" s="1" t="str">
        <f>[1]Gesamt!H880</f>
        <v>herbivore</v>
      </c>
      <c r="I880" s="1">
        <f>[1]Gesamt!I880</f>
        <v>0</v>
      </c>
      <c r="J880" s="1">
        <f>[1]Gesamt!J880</f>
        <v>0</v>
      </c>
      <c r="K880" s="1" t="str">
        <f>VLOOKUP($F880,Mastertable_FT!$C$5:$D$34,2,FALSE)</f>
        <v>1e</v>
      </c>
      <c r="L880" s="1">
        <f>VLOOKUP($F880,Mastertable_FT!$C$5:$E$34,3,FALSE)</f>
        <v>2</v>
      </c>
      <c r="M880" s="1" t="str">
        <f>VLOOKUP($F880,Mastertable_FT!$C$5:$F$34,4,FALSE)</f>
        <v>PPI</v>
      </c>
    </row>
    <row r="881" spans="1:13" x14ac:dyDescent="0.3">
      <c r="A881" s="1">
        <f>[1]Gesamt!A881</f>
        <v>89</v>
      </c>
      <c r="B881" s="1">
        <f>[1]Gesamt!B881</f>
        <v>4</v>
      </c>
      <c r="C881" s="1">
        <f>[1]Gesamt!C881</f>
        <v>8</v>
      </c>
      <c r="D881" s="1" t="str">
        <f>[1]Gesamt!D881</f>
        <v>EF2009</v>
      </c>
      <c r="E881" s="1">
        <f>[1]Gesamt!E881</f>
        <v>23</v>
      </c>
      <c r="F881" s="1" t="str">
        <f>[1]Gesamt!F881</f>
        <v>Cephalobidae</v>
      </c>
      <c r="G881" s="1" t="str">
        <f>[1]Gesamt!G881</f>
        <v>female</v>
      </c>
      <c r="H881" s="1" t="str">
        <f>[1]Gesamt!H881</f>
        <v>bacterivore</v>
      </c>
      <c r="I881" s="1">
        <f>[1]Gesamt!I881</f>
        <v>0</v>
      </c>
      <c r="J881" s="1">
        <f>[1]Gesamt!J881</f>
        <v>0</v>
      </c>
      <c r="K881" s="1">
        <f>VLOOKUP($F881,Mastertable_FT!$C$5:$D$34,2,FALSE)</f>
        <v>3</v>
      </c>
      <c r="L881" s="1">
        <f>VLOOKUP($F881,Mastertable_FT!$C$5:$E$34,3,FALSE)</f>
        <v>2</v>
      </c>
      <c r="M881" s="1" t="str">
        <f>VLOOKUP($F881,Mastertable_FT!$C$5:$F$34,4,FALSE)</f>
        <v>MI</v>
      </c>
    </row>
    <row r="882" spans="1:13" x14ac:dyDescent="0.3">
      <c r="A882" s="1">
        <f>[1]Gesamt!A882</f>
        <v>90</v>
      </c>
      <c r="B882" s="1">
        <f>[1]Gesamt!B882</f>
        <v>4</v>
      </c>
      <c r="C882" s="1">
        <f>[1]Gesamt!C882</f>
        <v>8</v>
      </c>
      <c r="D882" s="1" t="str">
        <f>[1]Gesamt!D882</f>
        <v>EF2009</v>
      </c>
      <c r="E882" s="1">
        <f>[1]Gesamt!E882</f>
        <v>23</v>
      </c>
      <c r="F882" s="1" t="str">
        <f>[1]Gesamt!F882</f>
        <v>Cephalobidae</v>
      </c>
      <c r="G882" s="1" t="str">
        <f>[1]Gesamt!G882</f>
        <v>male</v>
      </c>
      <c r="H882" s="1" t="str">
        <f>[1]Gesamt!H882</f>
        <v>bacterivore</v>
      </c>
      <c r="I882" s="1">
        <f>[1]Gesamt!I882</f>
        <v>0</v>
      </c>
      <c r="J882" s="1" t="str">
        <f>[1]Gesamt!J882</f>
        <v>!!!!</v>
      </c>
      <c r="K882" s="1">
        <f>VLOOKUP($F882,Mastertable_FT!$C$5:$D$34,2,FALSE)</f>
        <v>3</v>
      </c>
      <c r="L882" s="1">
        <f>VLOOKUP($F882,Mastertable_FT!$C$5:$E$34,3,FALSE)</f>
        <v>2</v>
      </c>
      <c r="M882" s="1" t="str">
        <f>VLOOKUP($F882,Mastertable_FT!$C$5:$F$34,4,FALSE)</f>
        <v>MI</v>
      </c>
    </row>
    <row r="883" spans="1:13" x14ac:dyDescent="0.3">
      <c r="A883" s="1">
        <f>[1]Gesamt!A883</f>
        <v>91</v>
      </c>
      <c r="B883" s="1">
        <f>[1]Gesamt!B883</f>
        <v>4</v>
      </c>
      <c r="C883" s="1">
        <f>[1]Gesamt!C883</f>
        <v>8</v>
      </c>
      <c r="D883" s="1" t="str">
        <f>[1]Gesamt!D883</f>
        <v>EF2009</v>
      </c>
      <c r="E883" s="1">
        <f>[1]Gesamt!E883</f>
        <v>23</v>
      </c>
      <c r="F883" s="1" t="str">
        <f>[1]Gesamt!F883</f>
        <v>Cephalobidae</v>
      </c>
      <c r="G883" s="1" t="str">
        <f>[1]Gesamt!G883</f>
        <v>female</v>
      </c>
      <c r="H883" s="1" t="str">
        <f>[1]Gesamt!H883</f>
        <v>bacterivore</v>
      </c>
      <c r="I883" s="1">
        <f>[1]Gesamt!I883</f>
        <v>0</v>
      </c>
      <c r="J883" s="1">
        <f>[1]Gesamt!J883</f>
        <v>0</v>
      </c>
      <c r="K883" s="1">
        <f>VLOOKUP($F883,Mastertable_FT!$C$5:$D$34,2,FALSE)</f>
        <v>3</v>
      </c>
      <c r="L883" s="1">
        <f>VLOOKUP($F883,Mastertable_FT!$C$5:$E$34,3,FALSE)</f>
        <v>2</v>
      </c>
      <c r="M883" s="1" t="str">
        <f>VLOOKUP($F883,Mastertable_FT!$C$5:$F$34,4,FALSE)</f>
        <v>MI</v>
      </c>
    </row>
    <row r="884" spans="1:13" x14ac:dyDescent="0.3">
      <c r="A884" s="1">
        <f>[1]Gesamt!A884</f>
        <v>92</v>
      </c>
      <c r="B884" s="1">
        <f>[1]Gesamt!B884</f>
        <v>4</v>
      </c>
      <c r="C884" s="1">
        <f>[1]Gesamt!C884</f>
        <v>8</v>
      </c>
      <c r="D884" s="1" t="str">
        <f>[1]Gesamt!D884</f>
        <v>EF2009</v>
      </c>
      <c r="E884" s="1">
        <f>[1]Gesamt!E884</f>
        <v>23</v>
      </c>
      <c r="F884" s="1" t="str">
        <f>[1]Gesamt!F884</f>
        <v>Cephalobidae</v>
      </c>
      <c r="G884" s="1" t="str">
        <f>[1]Gesamt!G884</f>
        <v>female</v>
      </c>
      <c r="H884" s="1" t="str">
        <f>[1]Gesamt!H884</f>
        <v>bacterivore</v>
      </c>
      <c r="I884" s="1">
        <f>[1]Gesamt!I884</f>
        <v>0</v>
      </c>
      <c r="J884" s="1">
        <f>[1]Gesamt!J884</f>
        <v>0</v>
      </c>
      <c r="K884" s="1">
        <f>VLOOKUP($F884,Mastertable_FT!$C$5:$D$34,2,FALSE)</f>
        <v>3</v>
      </c>
      <c r="L884" s="1">
        <f>VLOOKUP($F884,Mastertable_FT!$C$5:$E$34,3,FALSE)</f>
        <v>2</v>
      </c>
      <c r="M884" s="1" t="str">
        <f>VLOOKUP($F884,Mastertable_FT!$C$5:$F$34,4,FALSE)</f>
        <v>MI</v>
      </c>
    </row>
    <row r="885" spans="1:13" x14ac:dyDescent="0.3">
      <c r="A885" s="1">
        <f>[1]Gesamt!A885</f>
        <v>93</v>
      </c>
      <c r="B885" s="1">
        <f>[1]Gesamt!B885</f>
        <v>4</v>
      </c>
      <c r="C885" s="1">
        <f>[1]Gesamt!C885</f>
        <v>8</v>
      </c>
      <c r="D885" s="1" t="str">
        <f>[1]Gesamt!D885</f>
        <v>EF2009</v>
      </c>
      <c r="E885" s="1">
        <f>[1]Gesamt!E885</f>
        <v>23</v>
      </c>
      <c r="F885" s="1" t="str">
        <f>[1]Gesamt!F885</f>
        <v>Mononchidae</v>
      </c>
      <c r="G885" s="1" t="str">
        <f>[1]Gesamt!G885</f>
        <v>juvenile</v>
      </c>
      <c r="H885" s="1" t="str">
        <f>[1]Gesamt!H885</f>
        <v>carnivore</v>
      </c>
      <c r="I885" s="1">
        <f>[1]Gesamt!I885</f>
        <v>0</v>
      </c>
      <c r="J885" s="1">
        <f>[1]Gesamt!J885</f>
        <v>0</v>
      </c>
      <c r="K885" s="1" t="str">
        <f>VLOOKUP($F885,Mastertable_FT!$C$5:$D$34,2,FALSE)</f>
        <v>5a</v>
      </c>
      <c r="L885" s="1">
        <f>VLOOKUP($F885,Mastertable_FT!$C$5:$E$34,3,FALSE)</f>
        <v>4</v>
      </c>
      <c r="M885" s="1" t="str">
        <f>VLOOKUP($F885,Mastertable_FT!$C$5:$F$34,4,FALSE)</f>
        <v>MI</v>
      </c>
    </row>
    <row r="886" spans="1:13" x14ac:dyDescent="0.3">
      <c r="A886" s="1">
        <f>[1]Gesamt!A886</f>
        <v>94</v>
      </c>
      <c r="B886" s="1">
        <f>[1]Gesamt!B886</f>
        <v>4</v>
      </c>
      <c r="C886" s="1">
        <f>[1]Gesamt!C886</f>
        <v>8</v>
      </c>
      <c r="D886" s="1" t="str">
        <f>[1]Gesamt!D886</f>
        <v>EF2009</v>
      </c>
      <c r="E886" s="1">
        <f>[1]Gesamt!E886</f>
        <v>23</v>
      </c>
      <c r="F886" s="1" t="str">
        <f>[1]Gesamt!F886</f>
        <v>Cephalobidae</v>
      </c>
      <c r="G886" s="1" t="str">
        <f>[1]Gesamt!G886</f>
        <v>male</v>
      </c>
      <c r="H886" s="1" t="str">
        <f>[1]Gesamt!H886</f>
        <v>bacterivore</v>
      </c>
      <c r="I886" s="1">
        <f>[1]Gesamt!I886</f>
        <v>0</v>
      </c>
      <c r="J886" s="1">
        <f>[1]Gesamt!J886</f>
        <v>0</v>
      </c>
      <c r="K886" s="1">
        <f>VLOOKUP($F886,Mastertable_FT!$C$5:$D$34,2,FALSE)</f>
        <v>3</v>
      </c>
      <c r="L886" s="1">
        <f>VLOOKUP($F886,Mastertable_FT!$C$5:$E$34,3,FALSE)</f>
        <v>2</v>
      </c>
      <c r="M886" s="1" t="str">
        <f>VLOOKUP($F886,Mastertable_FT!$C$5:$F$34,4,FALSE)</f>
        <v>MI</v>
      </c>
    </row>
    <row r="887" spans="1:13" x14ac:dyDescent="0.3">
      <c r="A887" s="1">
        <f>[1]Gesamt!A887</f>
        <v>95</v>
      </c>
      <c r="B887" s="1">
        <f>[1]Gesamt!B887</f>
        <v>4</v>
      </c>
      <c r="C887" s="1">
        <f>[1]Gesamt!C887</f>
        <v>8</v>
      </c>
      <c r="D887" s="1" t="str">
        <f>[1]Gesamt!D887</f>
        <v>EF2009</v>
      </c>
      <c r="E887" s="1">
        <f>[1]Gesamt!E887</f>
        <v>23</v>
      </c>
      <c r="F887" s="1" t="str">
        <f>[1]Gesamt!F887</f>
        <v>Rhabditidae</v>
      </c>
      <c r="G887" s="1" t="str">
        <f>[1]Gesamt!G887</f>
        <v>juvenile</v>
      </c>
      <c r="H887" s="1" t="str">
        <f>[1]Gesamt!H887</f>
        <v>bacterivore</v>
      </c>
      <c r="I887" s="1">
        <f>[1]Gesamt!I887</f>
        <v>0</v>
      </c>
      <c r="J887" s="1">
        <f>[1]Gesamt!J887</f>
        <v>0</v>
      </c>
      <c r="K887" s="1">
        <f>VLOOKUP($F887,Mastertable_FT!$C$5:$D$34,2,FALSE)</f>
        <v>3</v>
      </c>
      <c r="L887" s="1">
        <f>VLOOKUP($F887,Mastertable_FT!$C$5:$E$34,3,FALSE)</f>
        <v>1</v>
      </c>
      <c r="M887" s="1" t="str">
        <f>VLOOKUP($F887,Mastertable_FT!$C$5:$F$34,4,FALSE)</f>
        <v>MI</v>
      </c>
    </row>
    <row r="888" spans="1:13" x14ac:dyDescent="0.3">
      <c r="A888" s="1">
        <f>[1]Gesamt!A888</f>
        <v>96</v>
      </c>
      <c r="B888" s="1">
        <f>[1]Gesamt!B888</f>
        <v>4</v>
      </c>
      <c r="C888" s="1">
        <f>[1]Gesamt!C888</f>
        <v>8</v>
      </c>
      <c r="D888" s="1" t="str">
        <f>[1]Gesamt!D888</f>
        <v>EF2009</v>
      </c>
      <c r="E888" s="1">
        <f>[1]Gesamt!E888</f>
        <v>23</v>
      </c>
      <c r="F888" s="1" t="str">
        <f>[1]Gesamt!F888</f>
        <v>Cephalobidae</v>
      </c>
      <c r="G888" s="1" t="str">
        <f>[1]Gesamt!G888</f>
        <v>female</v>
      </c>
      <c r="H888" s="1" t="str">
        <f>[1]Gesamt!H888</f>
        <v>bacterivore</v>
      </c>
      <c r="I888" s="1">
        <f>[1]Gesamt!I888</f>
        <v>0</v>
      </c>
      <c r="J888" s="1">
        <f>[1]Gesamt!J888</f>
        <v>0</v>
      </c>
      <c r="K888" s="1">
        <f>VLOOKUP($F888,Mastertable_FT!$C$5:$D$34,2,FALSE)</f>
        <v>3</v>
      </c>
      <c r="L888" s="1">
        <f>VLOOKUP($F888,Mastertable_FT!$C$5:$E$34,3,FALSE)</f>
        <v>2</v>
      </c>
      <c r="M888" s="1" t="str">
        <f>VLOOKUP($F888,Mastertable_FT!$C$5:$F$34,4,FALSE)</f>
        <v>MI</v>
      </c>
    </row>
    <row r="889" spans="1:13" x14ac:dyDescent="0.3">
      <c r="A889" s="1">
        <f>[1]Gesamt!A889</f>
        <v>97</v>
      </c>
      <c r="B889" s="1">
        <f>[1]Gesamt!B889</f>
        <v>4</v>
      </c>
      <c r="C889" s="1">
        <f>[1]Gesamt!C889</f>
        <v>8</v>
      </c>
      <c r="D889" s="1" t="str">
        <f>[1]Gesamt!D889</f>
        <v>EF2009</v>
      </c>
      <c r="E889" s="1">
        <f>[1]Gesamt!E889</f>
        <v>23</v>
      </c>
      <c r="F889" s="1" t="str">
        <f>[1]Gesamt!F889</f>
        <v>Rhabditidae</v>
      </c>
      <c r="G889" s="1" t="str">
        <f>[1]Gesamt!G889</f>
        <v>male</v>
      </c>
      <c r="H889" s="1" t="str">
        <f>[1]Gesamt!H889</f>
        <v>bacterivore</v>
      </c>
      <c r="I889" s="1">
        <f>[1]Gesamt!I889</f>
        <v>0</v>
      </c>
      <c r="J889" s="1">
        <f>[1]Gesamt!J889</f>
        <v>0</v>
      </c>
      <c r="K889" s="1">
        <f>VLOOKUP($F889,Mastertable_FT!$C$5:$D$34,2,FALSE)</f>
        <v>3</v>
      </c>
      <c r="L889" s="1">
        <f>VLOOKUP($F889,Mastertable_FT!$C$5:$E$34,3,FALSE)</f>
        <v>1</v>
      </c>
      <c r="M889" s="1" t="str">
        <f>VLOOKUP($F889,Mastertable_FT!$C$5:$F$34,4,FALSE)</f>
        <v>MI</v>
      </c>
    </row>
    <row r="890" spans="1:13" x14ac:dyDescent="0.3">
      <c r="A890" s="1">
        <f>[1]Gesamt!A890</f>
        <v>98</v>
      </c>
      <c r="B890" s="1">
        <f>[1]Gesamt!B890</f>
        <v>4</v>
      </c>
      <c r="C890" s="1">
        <f>[1]Gesamt!C890</f>
        <v>8</v>
      </c>
      <c r="D890" s="1" t="str">
        <f>[1]Gesamt!D890</f>
        <v>EF2009</v>
      </c>
      <c r="E890" s="1">
        <f>[1]Gesamt!E890</f>
        <v>23</v>
      </c>
      <c r="F890" s="1" t="str">
        <f>[1]Gesamt!F890</f>
        <v>Cephalobidae</v>
      </c>
      <c r="G890" s="1" t="str">
        <f>[1]Gesamt!G890</f>
        <v>female</v>
      </c>
      <c r="H890" s="1" t="str">
        <f>[1]Gesamt!H890</f>
        <v>bacterivore</v>
      </c>
      <c r="I890" s="1">
        <f>[1]Gesamt!I890</f>
        <v>0</v>
      </c>
      <c r="J890" s="1">
        <f>[1]Gesamt!J890</f>
        <v>0</v>
      </c>
      <c r="K890" s="1">
        <f>VLOOKUP($F890,Mastertable_FT!$C$5:$D$34,2,FALSE)</f>
        <v>3</v>
      </c>
      <c r="L890" s="1">
        <f>VLOOKUP($F890,Mastertable_FT!$C$5:$E$34,3,FALSE)</f>
        <v>2</v>
      </c>
      <c r="M890" s="1" t="str">
        <f>VLOOKUP($F890,Mastertable_FT!$C$5:$F$34,4,FALSE)</f>
        <v>MI</v>
      </c>
    </row>
    <row r="891" spans="1:13" x14ac:dyDescent="0.3">
      <c r="A891" s="1">
        <f>[1]Gesamt!A891</f>
        <v>99</v>
      </c>
      <c r="B891" s="1">
        <f>[1]Gesamt!B891</f>
        <v>4</v>
      </c>
      <c r="C891" s="1">
        <f>[1]Gesamt!C891</f>
        <v>8</v>
      </c>
      <c r="D891" s="1" t="str">
        <f>[1]Gesamt!D891</f>
        <v>EF2009</v>
      </c>
      <c r="E891" s="1">
        <f>[1]Gesamt!E891</f>
        <v>23</v>
      </c>
      <c r="F891" s="1" t="str">
        <f>[1]Gesamt!F891</f>
        <v>Cephalobidae</v>
      </c>
      <c r="G891" s="1" t="str">
        <f>[1]Gesamt!G891</f>
        <v>female</v>
      </c>
      <c r="H891" s="1" t="str">
        <f>[1]Gesamt!H891</f>
        <v>bacterivore</v>
      </c>
      <c r="I891" s="1">
        <f>[1]Gesamt!I891</f>
        <v>0</v>
      </c>
      <c r="J891" s="1">
        <f>[1]Gesamt!J891</f>
        <v>0</v>
      </c>
      <c r="K891" s="1">
        <f>VLOOKUP($F891,Mastertable_FT!$C$5:$D$34,2,FALSE)</f>
        <v>3</v>
      </c>
      <c r="L891" s="1">
        <f>VLOOKUP($F891,Mastertable_FT!$C$5:$E$34,3,FALSE)</f>
        <v>2</v>
      </c>
      <c r="M891" s="1" t="str">
        <f>VLOOKUP($F891,Mastertable_FT!$C$5:$F$34,4,FALSE)</f>
        <v>MI</v>
      </c>
    </row>
    <row r="892" spans="1:13" x14ac:dyDescent="0.3">
      <c r="A892" s="1">
        <f>[1]Gesamt!A892</f>
        <v>100</v>
      </c>
      <c r="B892" s="1">
        <f>[1]Gesamt!B892</f>
        <v>4</v>
      </c>
      <c r="C892" s="1">
        <f>[1]Gesamt!C892</f>
        <v>8</v>
      </c>
      <c r="D892" s="1" t="str">
        <f>[1]Gesamt!D892</f>
        <v>EF2009</v>
      </c>
      <c r="E892" s="1">
        <f>[1]Gesamt!E892</f>
        <v>23</v>
      </c>
      <c r="F892" s="1" t="str">
        <f>[1]Gesamt!F892</f>
        <v>Rhabditidae</v>
      </c>
      <c r="G892" s="1" t="str">
        <f>[1]Gesamt!G892</f>
        <v>juvenile</v>
      </c>
      <c r="H892" s="1" t="str">
        <f>[1]Gesamt!H892</f>
        <v>bacterivore</v>
      </c>
      <c r="I892" s="1">
        <f>[1]Gesamt!I892</f>
        <v>0</v>
      </c>
      <c r="J892" s="1">
        <f>[1]Gesamt!J892</f>
        <v>0</v>
      </c>
      <c r="K892" s="1">
        <f>VLOOKUP($F892,Mastertable_FT!$C$5:$D$34,2,FALSE)</f>
        <v>3</v>
      </c>
      <c r="L892" s="1">
        <f>VLOOKUP($F892,Mastertable_FT!$C$5:$E$34,3,FALSE)</f>
        <v>1</v>
      </c>
      <c r="M892" s="1" t="str">
        <f>VLOOKUP($F892,Mastertable_FT!$C$5:$F$34,4,FALSE)</f>
        <v>MI</v>
      </c>
    </row>
    <row r="893" spans="1:13" x14ac:dyDescent="0.3">
      <c r="A893" s="1">
        <f>[1]Gesamt!A893</f>
        <v>101</v>
      </c>
      <c r="B893" s="1">
        <f>[1]Gesamt!B893</f>
        <v>4</v>
      </c>
      <c r="C893" s="1">
        <f>[1]Gesamt!C893</f>
        <v>8</v>
      </c>
      <c r="D893" s="1" t="str">
        <f>[1]Gesamt!D893</f>
        <v>EF2009</v>
      </c>
      <c r="E893" s="1">
        <f>[1]Gesamt!E893</f>
        <v>23</v>
      </c>
      <c r="F893" s="1" t="str">
        <f>[1]Gesamt!F893</f>
        <v>Cephalobidae</v>
      </c>
      <c r="G893" s="1" t="str">
        <f>[1]Gesamt!G893</f>
        <v>female</v>
      </c>
      <c r="H893" s="1" t="str">
        <f>[1]Gesamt!H893</f>
        <v>bacterivore</v>
      </c>
      <c r="I893" s="1">
        <f>[1]Gesamt!I893</f>
        <v>0</v>
      </c>
      <c r="J893" s="1">
        <f>[1]Gesamt!J893</f>
        <v>0</v>
      </c>
      <c r="K893" s="1">
        <f>VLOOKUP($F893,Mastertable_FT!$C$5:$D$34,2,FALSE)</f>
        <v>3</v>
      </c>
      <c r="L893" s="1">
        <f>VLOOKUP($F893,Mastertable_FT!$C$5:$E$34,3,FALSE)</f>
        <v>2</v>
      </c>
      <c r="M893" s="1" t="str">
        <f>VLOOKUP($F893,Mastertable_FT!$C$5:$F$34,4,FALSE)</f>
        <v>MI</v>
      </c>
    </row>
    <row r="894" spans="1:13" x14ac:dyDescent="0.3">
      <c r="A894" s="1">
        <f>[1]Gesamt!A894</f>
        <v>102</v>
      </c>
      <c r="B894" s="1">
        <f>[1]Gesamt!B894</f>
        <v>4</v>
      </c>
      <c r="C894" s="1">
        <f>[1]Gesamt!C894</f>
        <v>8</v>
      </c>
      <c r="D894" s="1" t="str">
        <f>[1]Gesamt!D894</f>
        <v>EF2009</v>
      </c>
      <c r="E894" s="1">
        <f>[1]Gesamt!E894</f>
        <v>23</v>
      </c>
      <c r="F894" s="1" t="str">
        <f>[1]Gesamt!F894</f>
        <v>Cephalobidae</v>
      </c>
      <c r="G894" s="1" t="str">
        <f>[1]Gesamt!G894</f>
        <v>female</v>
      </c>
      <c r="H894" s="1" t="str">
        <f>[1]Gesamt!H894</f>
        <v>bacterivore</v>
      </c>
      <c r="I894" s="1">
        <f>[1]Gesamt!I894</f>
        <v>0</v>
      </c>
      <c r="J894" s="1">
        <f>[1]Gesamt!J894</f>
        <v>0</v>
      </c>
      <c r="K894" s="1">
        <f>VLOOKUP($F894,Mastertable_FT!$C$5:$D$34,2,FALSE)</f>
        <v>3</v>
      </c>
      <c r="L894" s="1">
        <f>VLOOKUP($F894,Mastertable_FT!$C$5:$E$34,3,FALSE)</f>
        <v>2</v>
      </c>
      <c r="M894" s="1" t="str">
        <f>VLOOKUP($F894,Mastertable_FT!$C$5:$F$34,4,FALSE)</f>
        <v>MI</v>
      </c>
    </row>
    <row r="895" spans="1:13" x14ac:dyDescent="0.3">
      <c r="A895" s="1">
        <f>[1]Gesamt!A895</f>
        <v>103</v>
      </c>
      <c r="B895" s="1">
        <f>[1]Gesamt!B895</f>
        <v>4</v>
      </c>
      <c r="C895" s="1">
        <f>[1]Gesamt!C895</f>
        <v>8</v>
      </c>
      <c r="D895" s="1" t="str">
        <f>[1]Gesamt!D895</f>
        <v>EF2009</v>
      </c>
      <c r="E895" s="1">
        <f>[1]Gesamt!E895</f>
        <v>23</v>
      </c>
      <c r="F895" s="1" t="str">
        <f>[1]Gesamt!F895</f>
        <v>Cephalobidae</v>
      </c>
      <c r="G895" s="1" t="str">
        <f>[1]Gesamt!G895</f>
        <v>female</v>
      </c>
      <c r="H895" s="1" t="str">
        <f>[1]Gesamt!H895</f>
        <v>bacterivore</v>
      </c>
      <c r="I895" s="1">
        <f>[1]Gesamt!I895</f>
        <v>0</v>
      </c>
      <c r="J895" s="1">
        <f>[1]Gesamt!J895</f>
        <v>0</v>
      </c>
      <c r="K895" s="1">
        <f>VLOOKUP($F895,Mastertable_FT!$C$5:$D$34,2,FALSE)</f>
        <v>3</v>
      </c>
      <c r="L895" s="1">
        <f>VLOOKUP($F895,Mastertable_FT!$C$5:$E$34,3,FALSE)</f>
        <v>2</v>
      </c>
      <c r="M895" s="1" t="str">
        <f>VLOOKUP($F895,Mastertable_FT!$C$5:$F$34,4,FALSE)</f>
        <v>MI</v>
      </c>
    </row>
    <row r="896" spans="1:13" x14ac:dyDescent="0.3">
      <c r="A896" s="1">
        <f>[1]Gesamt!A896</f>
        <v>104</v>
      </c>
      <c r="B896" s="1">
        <f>[1]Gesamt!B896</f>
        <v>4</v>
      </c>
      <c r="C896" s="1">
        <f>[1]Gesamt!C896</f>
        <v>8</v>
      </c>
      <c r="D896" s="1" t="str">
        <f>[1]Gesamt!D896</f>
        <v>EF2009</v>
      </c>
      <c r="E896" s="1">
        <f>[1]Gesamt!E896</f>
        <v>23</v>
      </c>
      <c r="F896" s="1" t="str">
        <f>[1]Gesamt!F896</f>
        <v>Cephalobidae</v>
      </c>
      <c r="G896" s="1" t="str">
        <f>[1]Gesamt!G896</f>
        <v>female</v>
      </c>
      <c r="H896" s="1" t="str">
        <f>[1]Gesamt!H896</f>
        <v>bacterivore</v>
      </c>
      <c r="I896" s="1">
        <f>[1]Gesamt!I896</f>
        <v>0</v>
      </c>
      <c r="J896" s="1">
        <f>[1]Gesamt!J896</f>
        <v>0</v>
      </c>
      <c r="K896" s="1">
        <f>VLOOKUP($F896,Mastertable_FT!$C$5:$D$34,2,FALSE)</f>
        <v>3</v>
      </c>
      <c r="L896" s="1">
        <f>VLOOKUP($F896,Mastertable_FT!$C$5:$E$34,3,FALSE)</f>
        <v>2</v>
      </c>
      <c r="M896" s="1" t="str">
        <f>VLOOKUP($F896,Mastertable_FT!$C$5:$F$34,4,FALSE)</f>
        <v>MI</v>
      </c>
    </row>
    <row r="897" spans="1:13" x14ac:dyDescent="0.3">
      <c r="A897" s="1">
        <f>[1]Gesamt!A897</f>
        <v>105</v>
      </c>
      <c r="B897" s="1">
        <f>[1]Gesamt!B897</f>
        <v>4</v>
      </c>
      <c r="C897" s="1">
        <f>[1]Gesamt!C897</f>
        <v>8</v>
      </c>
      <c r="D897" s="1" t="str">
        <f>[1]Gesamt!D897</f>
        <v>EF2009</v>
      </c>
      <c r="E897" s="1">
        <f>[1]Gesamt!E897</f>
        <v>23</v>
      </c>
      <c r="F897" s="1" t="str">
        <f>[1]Gesamt!F897</f>
        <v>Tylenchidae</v>
      </c>
      <c r="G897" s="1" t="str">
        <f>[1]Gesamt!G897</f>
        <v>female</v>
      </c>
      <c r="H897" s="1" t="str">
        <f>[1]Gesamt!H897</f>
        <v>herbivore</v>
      </c>
      <c r="I897" s="1">
        <f>[1]Gesamt!I897</f>
        <v>0</v>
      </c>
      <c r="J897" s="1">
        <f>[1]Gesamt!J897</f>
        <v>0</v>
      </c>
      <c r="K897" s="1" t="str">
        <f>VLOOKUP($F897,Mastertable_FT!$C$5:$D$34,2,FALSE)</f>
        <v>1e</v>
      </c>
      <c r="L897" s="1">
        <f>VLOOKUP($F897,Mastertable_FT!$C$5:$E$34,3,FALSE)</f>
        <v>2</v>
      </c>
      <c r="M897" s="1" t="str">
        <f>VLOOKUP($F897,Mastertable_FT!$C$5:$F$34,4,FALSE)</f>
        <v>PPI</v>
      </c>
    </row>
    <row r="898" spans="1:13" x14ac:dyDescent="0.3">
      <c r="A898" s="1">
        <f>[1]Gesamt!A898</f>
        <v>106</v>
      </c>
      <c r="B898" s="1">
        <f>[1]Gesamt!B898</f>
        <v>4</v>
      </c>
      <c r="C898" s="1">
        <f>[1]Gesamt!C898</f>
        <v>8</v>
      </c>
      <c r="D898" s="1" t="str">
        <f>[1]Gesamt!D898</f>
        <v>EF2009</v>
      </c>
      <c r="E898" s="1">
        <f>[1]Gesamt!E898</f>
        <v>23</v>
      </c>
      <c r="F898" s="1" t="str">
        <f>[1]Gesamt!F898</f>
        <v>Tylenchidae</v>
      </c>
      <c r="G898" s="1" t="str">
        <f>[1]Gesamt!G898</f>
        <v>female</v>
      </c>
      <c r="H898" s="1" t="str">
        <f>[1]Gesamt!H898</f>
        <v>herbivore</v>
      </c>
      <c r="I898" s="1">
        <f>[1]Gesamt!I898</f>
        <v>0</v>
      </c>
      <c r="J898" s="1">
        <f>[1]Gesamt!J898</f>
        <v>0</v>
      </c>
      <c r="K898" s="1" t="str">
        <f>VLOOKUP($F898,Mastertable_FT!$C$5:$D$34,2,FALSE)</f>
        <v>1e</v>
      </c>
      <c r="L898" s="1">
        <f>VLOOKUP($F898,Mastertable_FT!$C$5:$E$34,3,FALSE)</f>
        <v>2</v>
      </c>
      <c r="M898" s="1" t="str">
        <f>VLOOKUP($F898,Mastertable_FT!$C$5:$F$34,4,FALSE)</f>
        <v>PPI</v>
      </c>
    </row>
    <row r="899" spans="1:13" x14ac:dyDescent="0.3">
      <c r="A899" s="1">
        <f>[1]Gesamt!A899</f>
        <v>107</v>
      </c>
      <c r="B899" s="1">
        <f>[1]Gesamt!B899</f>
        <v>4</v>
      </c>
      <c r="C899" s="1">
        <f>[1]Gesamt!C899</f>
        <v>8</v>
      </c>
      <c r="D899" s="1" t="str">
        <f>[1]Gesamt!D899</f>
        <v>EF2009</v>
      </c>
      <c r="E899" s="1">
        <f>[1]Gesamt!E899</f>
        <v>23</v>
      </c>
      <c r="F899" s="1" t="str">
        <f>[1]Gesamt!F899</f>
        <v>Cephalobidae</v>
      </c>
      <c r="G899" s="1" t="str">
        <f>[1]Gesamt!G899</f>
        <v>female</v>
      </c>
      <c r="H899" s="1" t="str">
        <f>[1]Gesamt!H899</f>
        <v>bacterivore</v>
      </c>
      <c r="I899" s="1">
        <f>[1]Gesamt!I899</f>
        <v>0</v>
      </c>
      <c r="J899" s="1">
        <f>[1]Gesamt!J899</f>
        <v>0</v>
      </c>
      <c r="K899" s="1">
        <f>VLOOKUP($F899,Mastertable_FT!$C$5:$D$34,2,FALSE)</f>
        <v>3</v>
      </c>
      <c r="L899" s="1">
        <f>VLOOKUP($F899,Mastertable_FT!$C$5:$E$34,3,FALSE)</f>
        <v>2</v>
      </c>
      <c r="M899" s="1" t="str">
        <f>VLOOKUP($F899,Mastertable_FT!$C$5:$F$34,4,FALSE)</f>
        <v>MI</v>
      </c>
    </row>
    <row r="900" spans="1:13" x14ac:dyDescent="0.3">
      <c r="A900" s="1">
        <f>[1]Gesamt!A900</f>
        <v>108</v>
      </c>
      <c r="B900" s="1">
        <f>[1]Gesamt!B900</f>
        <v>4</v>
      </c>
      <c r="C900" s="1">
        <f>[1]Gesamt!C900</f>
        <v>8</v>
      </c>
      <c r="D900" s="1" t="str">
        <f>[1]Gesamt!D900</f>
        <v>EF2009</v>
      </c>
      <c r="E900" s="1">
        <f>[1]Gesamt!E900</f>
        <v>23</v>
      </c>
      <c r="F900" s="1" t="str">
        <f>[1]Gesamt!F900</f>
        <v>Mononchidae</v>
      </c>
      <c r="G900" s="1" t="str">
        <f>[1]Gesamt!G900</f>
        <v>juvenile</v>
      </c>
      <c r="H900" s="1" t="str">
        <f>[1]Gesamt!H900</f>
        <v>carnivore</v>
      </c>
      <c r="I900" s="1">
        <f>[1]Gesamt!I900</f>
        <v>0</v>
      </c>
      <c r="J900" s="1">
        <f>[1]Gesamt!J900</f>
        <v>0</v>
      </c>
      <c r="K900" s="1" t="str">
        <f>VLOOKUP($F900,Mastertable_FT!$C$5:$D$34,2,FALSE)</f>
        <v>5a</v>
      </c>
      <c r="L900" s="1">
        <f>VLOOKUP($F900,Mastertable_FT!$C$5:$E$34,3,FALSE)</f>
        <v>4</v>
      </c>
      <c r="M900" s="1" t="str">
        <f>VLOOKUP($F900,Mastertable_FT!$C$5:$F$34,4,FALSE)</f>
        <v>MI</v>
      </c>
    </row>
    <row r="901" spans="1:13" x14ac:dyDescent="0.3">
      <c r="A901" s="1">
        <f>[1]Gesamt!A901</f>
        <v>109</v>
      </c>
      <c r="B901" s="1">
        <f>[1]Gesamt!B901</f>
        <v>4</v>
      </c>
      <c r="C901" s="1">
        <f>[1]Gesamt!C901</f>
        <v>8</v>
      </c>
      <c r="D901" s="1" t="str">
        <f>[1]Gesamt!D901</f>
        <v>EF2009</v>
      </c>
      <c r="E901" s="1">
        <f>[1]Gesamt!E901</f>
        <v>23</v>
      </c>
      <c r="F901" s="1" t="str">
        <f>[1]Gesamt!F901</f>
        <v>Cephalobidae</v>
      </c>
      <c r="G901" s="1" t="str">
        <f>[1]Gesamt!G901</f>
        <v>female</v>
      </c>
      <c r="H901" s="1" t="str">
        <f>[1]Gesamt!H901</f>
        <v>bacterivore</v>
      </c>
      <c r="I901" s="1">
        <f>[1]Gesamt!I901</f>
        <v>0</v>
      </c>
      <c r="J901" s="1">
        <f>[1]Gesamt!J901</f>
        <v>0</v>
      </c>
      <c r="K901" s="1">
        <f>VLOOKUP($F901,Mastertable_FT!$C$5:$D$34,2,FALSE)</f>
        <v>3</v>
      </c>
      <c r="L901" s="1">
        <f>VLOOKUP($F901,Mastertable_FT!$C$5:$E$34,3,FALSE)</f>
        <v>2</v>
      </c>
      <c r="M901" s="1" t="str">
        <f>VLOOKUP($F901,Mastertable_FT!$C$5:$F$34,4,FALSE)</f>
        <v>MI</v>
      </c>
    </row>
    <row r="902" spans="1:13" x14ac:dyDescent="0.3">
      <c r="A902" s="1">
        <f>[1]Gesamt!A902</f>
        <v>110</v>
      </c>
      <c r="B902" s="1">
        <f>[1]Gesamt!B902</f>
        <v>4</v>
      </c>
      <c r="C902" s="1">
        <f>[1]Gesamt!C902</f>
        <v>8</v>
      </c>
      <c r="D902" s="1" t="str">
        <f>[1]Gesamt!D902</f>
        <v>EF2009</v>
      </c>
      <c r="E902" s="1">
        <f>[1]Gesamt!E902</f>
        <v>23</v>
      </c>
      <c r="F902" s="1" t="str">
        <f>[1]Gesamt!F902</f>
        <v>Aporcelaimidae</v>
      </c>
      <c r="G902" s="1" t="str">
        <f>[1]Gesamt!G902</f>
        <v>female</v>
      </c>
      <c r="H902" s="1" t="str">
        <f>[1]Gesamt!H902</f>
        <v>omnivore</v>
      </c>
      <c r="I902" s="1">
        <f>[1]Gesamt!I902</f>
        <v>0</v>
      </c>
      <c r="J902" s="1">
        <f>[1]Gesamt!J902</f>
        <v>0</v>
      </c>
      <c r="K902" s="1">
        <f>VLOOKUP($F902,Mastertable_FT!$C$5:$D$34,2,FALSE)</f>
        <v>8</v>
      </c>
      <c r="L902" s="1">
        <f>VLOOKUP($F902,Mastertable_FT!$C$5:$E$34,3,FALSE)</f>
        <v>5</v>
      </c>
      <c r="M902" s="1" t="str">
        <f>VLOOKUP($F902,Mastertable_FT!$C$5:$F$34,4,FALSE)</f>
        <v>MI</v>
      </c>
    </row>
    <row r="903" spans="1:13" x14ac:dyDescent="0.3">
      <c r="A903" s="1">
        <f>[1]Gesamt!A903</f>
        <v>111</v>
      </c>
      <c r="B903" s="1">
        <f>[1]Gesamt!B903</f>
        <v>4</v>
      </c>
      <c r="C903" s="1">
        <f>[1]Gesamt!C903</f>
        <v>8</v>
      </c>
      <c r="D903" s="1" t="str">
        <f>[1]Gesamt!D903</f>
        <v>EF2009</v>
      </c>
      <c r="E903" s="1">
        <f>[1]Gesamt!E903</f>
        <v>23</v>
      </c>
      <c r="F903" s="1" t="str">
        <f>[1]Gesamt!F903</f>
        <v>Hoplolaimidae</v>
      </c>
      <c r="G903" s="1" t="str">
        <f>[1]Gesamt!G903</f>
        <v>female</v>
      </c>
      <c r="H903" s="1" t="str">
        <f>[1]Gesamt!H903</f>
        <v>herbivore</v>
      </c>
      <c r="I903" s="1">
        <f>[1]Gesamt!I903</f>
        <v>0</v>
      </c>
      <c r="J903" s="1">
        <f>[1]Gesamt!J903</f>
        <v>0</v>
      </c>
      <c r="K903" s="1" t="str">
        <f>VLOOKUP($F903,Mastertable_FT!$C$5:$D$34,2,FALSE)</f>
        <v>1c</v>
      </c>
      <c r="L903" s="1">
        <f>VLOOKUP($F903,Mastertable_FT!$C$5:$E$34,3,FALSE)</f>
        <v>3</v>
      </c>
      <c r="M903" s="1" t="str">
        <f>VLOOKUP($F903,Mastertable_FT!$C$5:$F$34,4,FALSE)</f>
        <v>PPI</v>
      </c>
    </row>
    <row r="904" spans="1:13" x14ac:dyDescent="0.3">
      <c r="A904" s="1">
        <f>[1]Gesamt!A904</f>
        <v>112</v>
      </c>
      <c r="B904" s="1">
        <f>[1]Gesamt!B904</f>
        <v>4</v>
      </c>
      <c r="C904" s="1">
        <f>[1]Gesamt!C904</f>
        <v>8</v>
      </c>
      <c r="D904" s="1" t="str">
        <f>[1]Gesamt!D904</f>
        <v>EF2009</v>
      </c>
      <c r="E904" s="1">
        <f>[1]Gesamt!E904</f>
        <v>23</v>
      </c>
      <c r="F904" s="1" t="str">
        <f>[1]Gesamt!F904</f>
        <v>Hoplolaimidae</v>
      </c>
      <c r="G904" s="1" t="str">
        <f>[1]Gesamt!G904</f>
        <v>juvenile</v>
      </c>
      <c r="H904" s="1" t="str">
        <f>[1]Gesamt!H904</f>
        <v>herbivore</v>
      </c>
      <c r="I904" s="1">
        <f>[1]Gesamt!I904</f>
        <v>0</v>
      </c>
      <c r="J904" s="1">
        <f>[1]Gesamt!J904</f>
        <v>0</v>
      </c>
      <c r="K904" s="1" t="str">
        <f>VLOOKUP($F904,Mastertable_FT!$C$5:$D$34,2,FALSE)</f>
        <v>1c</v>
      </c>
      <c r="L904" s="1">
        <f>VLOOKUP($F904,Mastertable_FT!$C$5:$E$34,3,FALSE)</f>
        <v>3</v>
      </c>
      <c r="M904" s="1" t="str">
        <f>VLOOKUP($F904,Mastertable_FT!$C$5:$F$34,4,FALSE)</f>
        <v>PPI</v>
      </c>
    </row>
    <row r="905" spans="1:13" x14ac:dyDescent="0.3">
      <c r="A905" s="1">
        <f>[1]Gesamt!A905</f>
        <v>113</v>
      </c>
      <c r="B905" s="1">
        <f>[1]Gesamt!B905</f>
        <v>4</v>
      </c>
      <c r="C905" s="1">
        <f>[1]Gesamt!C905</f>
        <v>8</v>
      </c>
      <c r="D905" s="1" t="str">
        <f>[1]Gesamt!D905</f>
        <v>EF2009</v>
      </c>
      <c r="E905" s="1">
        <f>[1]Gesamt!E905</f>
        <v>23</v>
      </c>
      <c r="F905" s="1" t="str">
        <f>[1]Gesamt!F905</f>
        <v>Cephalobidae</v>
      </c>
      <c r="G905" s="1" t="str">
        <f>[1]Gesamt!G905</f>
        <v>female</v>
      </c>
      <c r="H905" s="1" t="str">
        <f>[1]Gesamt!H905</f>
        <v>bacterivore</v>
      </c>
      <c r="I905" s="1">
        <f>[1]Gesamt!I905</f>
        <v>0</v>
      </c>
      <c r="J905" s="1">
        <f>[1]Gesamt!J905</f>
        <v>0</v>
      </c>
      <c r="K905" s="1">
        <f>VLOOKUP($F905,Mastertable_FT!$C$5:$D$34,2,FALSE)</f>
        <v>3</v>
      </c>
      <c r="L905" s="1">
        <f>VLOOKUP($F905,Mastertable_FT!$C$5:$E$34,3,FALSE)</f>
        <v>2</v>
      </c>
      <c r="M905" s="1" t="str">
        <f>VLOOKUP($F905,Mastertable_FT!$C$5:$F$34,4,FALSE)</f>
        <v>MI</v>
      </c>
    </row>
    <row r="906" spans="1:13" x14ac:dyDescent="0.3">
      <c r="A906" s="1">
        <f>[1]Gesamt!A906</f>
        <v>114</v>
      </c>
      <c r="B906" s="1">
        <f>[1]Gesamt!B906</f>
        <v>4</v>
      </c>
      <c r="C906" s="1">
        <f>[1]Gesamt!C906</f>
        <v>8</v>
      </c>
      <c r="D906" s="1" t="str">
        <f>[1]Gesamt!D906</f>
        <v>EF2009</v>
      </c>
      <c r="E906" s="1">
        <f>[1]Gesamt!E906</f>
        <v>23</v>
      </c>
      <c r="F906" s="1" t="str">
        <f>[1]Gesamt!F906</f>
        <v>Aporcelaimidae</v>
      </c>
      <c r="G906" s="1" t="str">
        <f>[1]Gesamt!G906</f>
        <v>juvenile</v>
      </c>
      <c r="H906" s="1" t="str">
        <f>[1]Gesamt!H906</f>
        <v>omnivore</v>
      </c>
      <c r="I906" s="1">
        <f>[1]Gesamt!I906</f>
        <v>0</v>
      </c>
      <c r="J906" s="1">
        <f>[1]Gesamt!J906</f>
        <v>0</v>
      </c>
      <c r="K906" s="1">
        <f>VLOOKUP($F906,Mastertable_FT!$C$5:$D$34,2,FALSE)</f>
        <v>8</v>
      </c>
      <c r="L906" s="1">
        <f>VLOOKUP($F906,Mastertable_FT!$C$5:$E$34,3,FALSE)</f>
        <v>5</v>
      </c>
      <c r="M906" s="1" t="str">
        <f>VLOOKUP($F906,Mastertable_FT!$C$5:$F$34,4,FALSE)</f>
        <v>MI</v>
      </c>
    </row>
    <row r="907" spans="1:13" x14ac:dyDescent="0.3">
      <c r="A907" s="1">
        <f>[1]Gesamt!A907</f>
        <v>115</v>
      </c>
      <c r="B907" s="1">
        <f>[1]Gesamt!B907</f>
        <v>4</v>
      </c>
      <c r="C907" s="1">
        <f>[1]Gesamt!C907</f>
        <v>8</v>
      </c>
      <c r="D907" s="1" t="str">
        <f>[1]Gesamt!D907</f>
        <v>EF2009</v>
      </c>
      <c r="E907" s="1">
        <f>[1]Gesamt!E907</f>
        <v>23</v>
      </c>
      <c r="F907" s="1" t="str">
        <f>[1]Gesamt!F907</f>
        <v>Cephalobidae</v>
      </c>
      <c r="G907" s="1" t="str">
        <f>[1]Gesamt!G907</f>
        <v>male</v>
      </c>
      <c r="H907" s="1" t="str">
        <f>[1]Gesamt!H907</f>
        <v>bacterivore</v>
      </c>
      <c r="I907" s="1">
        <f>[1]Gesamt!I907</f>
        <v>0</v>
      </c>
      <c r="J907" s="1">
        <f>[1]Gesamt!J907</f>
        <v>0</v>
      </c>
      <c r="K907" s="1">
        <f>VLOOKUP($F907,Mastertable_FT!$C$5:$D$34,2,FALSE)</f>
        <v>3</v>
      </c>
      <c r="L907" s="1">
        <f>VLOOKUP($F907,Mastertable_FT!$C$5:$E$34,3,FALSE)</f>
        <v>2</v>
      </c>
      <c r="M907" s="1" t="str">
        <f>VLOOKUP($F907,Mastertable_FT!$C$5:$F$34,4,FALSE)</f>
        <v>MI</v>
      </c>
    </row>
    <row r="908" spans="1:13" x14ac:dyDescent="0.3">
      <c r="A908" s="1">
        <f>[1]Gesamt!A908</f>
        <v>116</v>
      </c>
      <c r="B908" s="1">
        <f>[1]Gesamt!B908</f>
        <v>4</v>
      </c>
      <c r="C908" s="1">
        <f>[1]Gesamt!C908</f>
        <v>8</v>
      </c>
      <c r="D908" s="1" t="str">
        <f>[1]Gesamt!D908</f>
        <v>EF2009</v>
      </c>
      <c r="E908" s="1">
        <f>[1]Gesamt!E908</f>
        <v>23</v>
      </c>
      <c r="F908" s="1" t="str">
        <f>[1]Gesamt!F908</f>
        <v>Cephalobidae</v>
      </c>
      <c r="G908" s="1" t="str">
        <f>[1]Gesamt!G908</f>
        <v>female</v>
      </c>
      <c r="H908" s="1" t="str">
        <f>[1]Gesamt!H908</f>
        <v>bacterivore</v>
      </c>
      <c r="I908" s="1">
        <f>[1]Gesamt!I908</f>
        <v>0</v>
      </c>
      <c r="J908" s="1">
        <f>[1]Gesamt!J908</f>
        <v>0</v>
      </c>
      <c r="K908" s="1">
        <f>VLOOKUP($F908,Mastertable_FT!$C$5:$D$34,2,FALSE)</f>
        <v>3</v>
      </c>
      <c r="L908" s="1">
        <f>VLOOKUP($F908,Mastertable_FT!$C$5:$E$34,3,FALSE)</f>
        <v>2</v>
      </c>
      <c r="M908" s="1" t="str">
        <f>VLOOKUP($F908,Mastertable_FT!$C$5:$F$34,4,FALSE)</f>
        <v>MI</v>
      </c>
    </row>
    <row r="909" spans="1:13" x14ac:dyDescent="0.3">
      <c r="A909" s="1">
        <f>[1]Gesamt!A909</f>
        <v>117</v>
      </c>
      <c r="B909" s="1">
        <f>[1]Gesamt!B909</f>
        <v>4</v>
      </c>
      <c r="C909" s="1">
        <f>[1]Gesamt!C909</f>
        <v>8</v>
      </c>
      <c r="D909" s="1" t="str">
        <f>[1]Gesamt!D909</f>
        <v>EF2009</v>
      </c>
      <c r="E909" s="1">
        <f>[1]Gesamt!E909</f>
        <v>23</v>
      </c>
      <c r="F909" s="1" t="str">
        <f>[1]Gesamt!F909</f>
        <v>Cephalobidae</v>
      </c>
      <c r="G909" s="1" t="str">
        <f>[1]Gesamt!G909</f>
        <v>female</v>
      </c>
      <c r="H909" s="1" t="str">
        <f>[1]Gesamt!H909</f>
        <v>bacterivore</v>
      </c>
      <c r="I909" s="1">
        <f>[1]Gesamt!I909</f>
        <v>0</v>
      </c>
      <c r="J909" s="1">
        <f>[1]Gesamt!J909</f>
        <v>0</v>
      </c>
      <c r="K909" s="1">
        <f>VLOOKUP($F909,Mastertable_FT!$C$5:$D$34,2,FALSE)</f>
        <v>3</v>
      </c>
      <c r="L909" s="1">
        <f>VLOOKUP($F909,Mastertable_FT!$C$5:$E$34,3,FALSE)</f>
        <v>2</v>
      </c>
      <c r="M909" s="1" t="str">
        <f>VLOOKUP($F909,Mastertable_FT!$C$5:$F$34,4,FALSE)</f>
        <v>MI</v>
      </c>
    </row>
    <row r="910" spans="1:13" x14ac:dyDescent="0.3">
      <c r="A910" s="1">
        <f>[1]Gesamt!A910</f>
        <v>118</v>
      </c>
      <c r="B910" s="1">
        <f>[1]Gesamt!B910</f>
        <v>4</v>
      </c>
      <c r="C910" s="1">
        <f>[1]Gesamt!C910</f>
        <v>8</v>
      </c>
      <c r="D910" s="1" t="str">
        <f>[1]Gesamt!D910</f>
        <v>EF2009</v>
      </c>
      <c r="E910" s="1">
        <f>[1]Gesamt!E910</f>
        <v>23</v>
      </c>
      <c r="F910" s="1" t="str">
        <f>[1]Gesamt!F910</f>
        <v>Panagrolaimidae</v>
      </c>
      <c r="G910" s="1" t="str">
        <f>[1]Gesamt!G910</f>
        <v>female</v>
      </c>
      <c r="H910" s="1" t="str">
        <f>[1]Gesamt!H910</f>
        <v>bacterivore</v>
      </c>
      <c r="I910" s="1">
        <f>[1]Gesamt!I910</f>
        <v>0</v>
      </c>
      <c r="J910" s="1">
        <f>[1]Gesamt!J910</f>
        <v>0</v>
      </c>
      <c r="K910" s="1">
        <f>VLOOKUP($F910,Mastertable_FT!$C$5:$D$34,2,FALSE)</f>
        <v>3</v>
      </c>
      <c r="L910" s="1">
        <f>VLOOKUP($F910,Mastertable_FT!$C$5:$E$34,3,FALSE)</f>
        <v>1</v>
      </c>
      <c r="M910" s="1" t="str">
        <f>VLOOKUP($F910,Mastertable_FT!$C$5:$F$34,4,FALSE)</f>
        <v>MI</v>
      </c>
    </row>
    <row r="911" spans="1:13" x14ac:dyDescent="0.3">
      <c r="A911" s="1">
        <f>[1]Gesamt!A911</f>
        <v>119</v>
      </c>
      <c r="B911" s="1">
        <f>[1]Gesamt!B911</f>
        <v>4</v>
      </c>
      <c r="C911" s="1">
        <f>[1]Gesamt!C911</f>
        <v>8</v>
      </c>
      <c r="D911" s="1" t="str">
        <f>[1]Gesamt!D911</f>
        <v>EF2009</v>
      </c>
      <c r="E911" s="1">
        <f>[1]Gesamt!E911</f>
        <v>23</v>
      </c>
      <c r="F911" s="1" t="str">
        <f>[1]Gesamt!F911</f>
        <v>Cephalobidae</v>
      </c>
      <c r="G911" s="1" t="str">
        <f>[1]Gesamt!G911</f>
        <v>male</v>
      </c>
      <c r="H911" s="1" t="str">
        <f>[1]Gesamt!H911</f>
        <v>bacterivore</v>
      </c>
      <c r="I911" s="1">
        <f>[1]Gesamt!I911</f>
        <v>0</v>
      </c>
      <c r="J911" s="1">
        <f>[1]Gesamt!J911</f>
        <v>0</v>
      </c>
      <c r="K911" s="1">
        <f>VLOOKUP($F911,Mastertable_FT!$C$5:$D$34,2,FALSE)</f>
        <v>3</v>
      </c>
      <c r="L911" s="1">
        <f>VLOOKUP($F911,Mastertable_FT!$C$5:$E$34,3,FALSE)</f>
        <v>2</v>
      </c>
      <c r="M911" s="1" t="str">
        <f>VLOOKUP($F911,Mastertable_FT!$C$5:$F$34,4,FALSE)</f>
        <v>MI</v>
      </c>
    </row>
    <row r="912" spans="1:13" x14ac:dyDescent="0.3">
      <c r="A912" s="1">
        <f>[1]Gesamt!A912</f>
        <v>120</v>
      </c>
      <c r="B912" s="1">
        <f>[1]Gesamt!B912</f>
        <v>4</v>
      </c>
      <c r="C912" s="1">
        <f>[1]Gesamt!C912</f>
        <v>8</v>
      </c>
      <c r="D912" s="1" t="str">
        <f>[1]Gesamt!D912</f>
        <v>EF2009</v>
      </c>
      <c r="E912" s="1">
        <f>[1]Gesamt!E912</f>
        <v>23</v>
      </c>
      <c r="F912" s="1" t="str">
        <f>[1]Gesamt!F912</f>
        <v>Cephalobidae</v>
      </c>
      <c r="G912" s="1" t="str">
        <f>[1]Gesamt!G912</f>
        <v>male</v>
      </c>
      <c r="H912" s="1" t="str">
        <f>[1]Gesamt!H912</f>
        <v>bacterivore</v>
      </c>
      <c r="I912" s="1">
        <f>[1]Gesamt!I912</f>
        <v>0</v>
      </c>
      <c r="J912" s="1">
        <f>[1]Gesamt!J912</f>
        <v>0</v>
      </c>
      <c r="K912" s="1">
        <f>VLOOKUP($F912,Mastertable_FT!$C$5:$D$34,2,FALSE)</f>
        <v>3</v>
      </c>
      <c r="L912" s="1">
        <f>VLOOKUP($F912,Mastertable_FT!$C$5:$E$34,3,FALSE)</f>
        <v>2</v>
      </c>
      <c r="M912" s="1" t="str">
        <f>VLOOKUP($F912,Mastertable_FT!$C$5:$F$34,4,FALSE)</f>
        <v>MI</v>
      </c>
    </row>
    <row r="913" spans="1:13" x14ac:dyDescent="0.3">
      <c r="A913" s="1">
        <f>[1]Gesamt!A913</f>
        <v>1</v>
      </c>
      <c r="B913" s="1">
        <f>[1]Gesamt!B913</f>
        <v>4</v>
      </c>
      <c r="C913" s="1">
        <f>[1]Gesamt!C913</f>
        <v>9</v>
      </c>
      <c r="D913" s="1" t="str">
        <f>[1]Gesamt!D913</f>
        <v>PO2009</v>
      </c>
      <c r="E913" s="1">
        <f>[1]Gesamt!E913</f>
        <v>26</v>
      </c>
      <c r="F913" s="1" t="str">
        <f>[1]Gesamt!F913</f>
        <v>Aphelenchidae</v>
      </c>
      <c r="G913" s="1" t="str">
        <f>[1]Gesamt!G913</f>
        <v>female</v>
      </c>
      <c r="H913" s="1" t="str">
        <f>[1]Gesamt!H913</f>
        <v>fungivore</v>
      </c>
      <c r="I913" s="1">
        <f>[1]Gesamt!I913</f>
        <v>0</v>
      </c>
      <c r="J913" s="1">
        <f>[1]Gesamt!J913</f>
        <v>0</v>
      </c>
      <c r="K913" s="1">
        <f>VLOOKUP($F913,Mastertable_FT!$C$5:$D$34,2,FALSE)</f>
        <v>2</v>
      </c>
      <c r="L913" s="1">
        <f>VLOOKUP($F913,Mastertable_FT!$C$5:$E$34,3,FALSE)</f>
        <v>2</v>
      </c>
      <c r="M913" s="1" t="str">
        <f>VLOOKUP($F913,Mastertable_FT!$C$5:$F$34,4,FALSE)</f>
        <v>MI</v>
      </c>
    </row>
    <row r="914" spans="1:13" x14ac:dyDescent="0.3">
      <c r="A914" s="1">
        <f>[1]Gesamt!A914</f>
        <v>2</v>
      </c>
      <c r="B914" s="1">
        <f>[1]Gesamt!B914</f>
        <v>4</v>
      </c>
      <c r="C914" s="1">
        <f>[1]Gesamt!C914</f>
        <v>9</v>
      </c>
      <c r="D914" s="1" t="str">
        <f>[1]Gesamt!D914</f>
        <v>PO2009</v>
      </c>
      <c r="E914" s="1">
        <f>[1]Gesamt!E914</f>
        <v>26</v>
      </c>
      <c r="F914" s="1" t="str">
        <f>[1]Gesamt!F914</f>
        <v>Cephalobidae</v>
      </c>
      <c r="G914" s="1" t="str">
        <f>[1]Gesamt!G914</f>
        <v>juvenile</v>
      </c>
      <c r="H914" s="1" t="str">
        <f>[1]Gesamt!H914</f>
        <v>bacterivore</v>
      </c>
      <c r="I914" s="1">
        <f>[1]Gesamt!I914</f>
        <v>0</v>
      </c>
      <c r="J914" s="1">
        <f>[1]Gesamt!J914</f>
        <v>0</v>
      </c>
      <c r="K914" s="1">
        <f>VLOOKUP($F914,Mastertable_FT!$C$5:$D$34,2,FALSE)</f>
        <v>3</v>
      </c>
      <c r="L914" s="1">
        <f>VLOOKUP($F914,Mastertable_FT!$C$5:$E$34,3,FALSE)</f>
        <v>2</v>
      </c>
      <c r="M914" s="1" t="str">
        <f>VLOOKUP($F914,Mastertable_FT!$C$5:$F$34,4,FALSE)</f>
        <v>MI</v>
      </c>
    </row>
    <row r="915" spans="1:13" x14ac:dyDescent="0.3">
      <c r="A915" s="1">
        <f>[1]Gesamt!A915</f>
        <v>3</v>
      </c>
      <c r="B915" s="1">
        <f>[1]Gesamt!B915</f>
        <v>4</v>
      </c>
      <c r="C915" s="1">
        <f>[1]Gesamt!C915</f>
        <v>9</v>
      </c>
      <c r="D915" s="1" t="str">
        <f>[1]Gesamt!D915</f>
        <v>PO2009</v>
      </c>
      <c r="E915" s="1">
        <f>[1]Gesamt!E915</f>
        <v>26</v>
      </c>
      <c r="F915" s="1" t="str">
        <f>[1]Gesamt!F915</f>
        <v>Aphelenchidae</v>
      </c>
      <c r="G915" s="1" t="str">
        <f>[1]Gesamt!G915</f>
        <v>female</v>
      </c>
      <c r="H915" s="1" t="str">
        <f>[1]Gesamt!H915</f>
        <v>fungivore</v>
      </c>
      <c r="I915" s="1">
        <f>[1]Gesamt!I915</f>
        <v>0</v>
      </c>
      <c r="J915" s="1">
        <f>[1]Gesamt!J915</f>
        <v>0</v>
      </c>
      <c r="K915" s="1">
        <f>VLOOKUP($F915,Mastertable_FT!$C$5:$D$34,2,FALSE)</f>
        <v>2</v>
      </c>
      <c r="L915" s="1">
        <f>VLOOKUP($F915,Mastertable_FT!$C$5:$E$34,3,FALSE)</f>
        <v>2</v>
      </c>
      <c r="M915" s="1" t="str">
        <f>VLOOKUP($F915,Mastertable_FT!$C$5:$F$34,4,FALSE)</f>
        <v>MI</v>
      </c>
    </row>
    <row r="916" spans="1:13" x14ac:dyDescent="0.3">
      <c r="A916" s="1">
        <f>[1]Gesamt!A916</f>
        <v>4</v>
      </c>
      <c r="B916" s="1">
        <f>[1]Gesamt!B916</f>
        <v>4</v>
      </c>
      <c r="C916" s="1">
        <f>[1]Gesamt!C916</f>
        <v>9</v>
      </c>
      <c r="D916" s="1" t="str">
        <f>[1]Gesamt!D916</f>
        <v>PO2009</v>
      </c>
      <c r="E916" s="1">
        <f>[1]Gesamt!E916</f>
        <v>26</v>
      </c>
      <c r="F916" s="1" t="str">
        <f>[1]Gesamt!F916</f>
        <v>Rhabditidae</v>
      </c>
      <c r="G916" s="1" t="str">
        <f>[1]Gesamt!G916</f>
        <v>juvenile</v>
      </c>
      <c r="H916" s="1" t="str">
        <f>[1]Gesamt!H916</f>
        <v>bacterivore</v>
      </c>
      <c r="I916" s="1">
        <f>[1]Gesamt!I916</f>
        <v>0</v>
      </c>
      <c r="J916" s="1">
        <f>[1]Gesamt!J916</f>
        <v>0</v>
      </c>
      <c r="K916" s="1">
        <f>VLOOKUP($F916,Mastertable_FT!$C$5:$D$34,2,FALSE)</f>
        <v>3</v>
      </c>
      <c r="L916" s="1">
        <f>VLOOKUP($F916,Mastertable_FT!$C$5:$E$34,3,FALSE)</f>
        <v>1</v>
      </c>
      <c r="M916" s="1" t="str">
        <f>VLOOKUP($F916,Mastertable_FT!$C$5:$F$34,4,FALSE)</f>
        <v>MI</v>
      </c>
    </row>
    <row r="917" spans="1:13" x14ac:dyDescent="0.3">
      <c r="A917" s="1">
        <f>[1]Gesamt!A917</f>
        <v>5</v>
      </c>
      <c r="B917" s="1">
        <f>[1]Gesamt!B917</f>
        <v>4</v>
      </c>
      <c r="C917" s="1">
        <f>[1]Gesamt!C917</f>
        <v>9</v>
      </c>
      <c r="D917" s="1" t="str">
        <f>[1]Gesamt!D917</f>
        <v>PO2009</v>
      </c>
      <c r="E917" s="1">
        <f>[1]Gesamt!E917</f>
        <v>26</v>
      </c>
      <c r="F917" s="1" t="str">
        <f>[1]Gesamt!F917</f>
        <v>Cephalobidae</v>
      </c>
      <c r="G917" s="1" t="str">
        <f>[1]Gesamt!G917</f>
        <v>male</v>
      </c>
      <c r="H917" s="1" t="str">
        <f>[1]Gesamt!H917</f>
        <v>bacterivore</v>
      </c>
      <c r="I917" s="1">
        <f>[1]Gesamt!I917</f>
        <v>0</v>
      </c>
      <c r="J917" s="1">
        <f>[1]Gesamt!J917</f>
        <v>0</v>
      </c>
      <c r="K917" s="1">
        <f>VLOOKUP($F917,Mastertable_FT!$C$5:$D$34,2,FALSE)</f>
        <v>3</v>
      </c>
      <c r="L917" s="1">
        <f>VLOOKUP($F917,Mastertable_FT!$C$5:$E$34,3,FALSE)</f>
        <v>2</v>
      </c>
      <c r="M917" s="1" t="str">
        <f>VLOOKUP($F917,Mastertable_FT!$C$5:$F$34,4,FALSE)</f>
        <v>MI</v>
      </c>
    </row>
    <row r="918" spans="1:13" x14ac:dyDescent="0.3">
      <c r="A918" s="1">
        <f>[1]Gesamt!A918</f>
        <v>6</v>
      </c>
      <c r="B918" s="1">
        <f>[1]Gesamt!B918</f>
        <v>4</v>
      </c>
      <c r="C918" s="1">
        <f>[1]Gesamt!C918</f>
        <v>9</v>
      </c>
      <c r="D918" s="1" t="str">
        <f>[1]Gesamt!D918</f>
        <v>PO2009</v>
      </c>
      <c r="E918" s="1">
        <f>[1]Gesamt!E918</f>
        <v>26</v>
      </c>
      <c r="F918" s="1" t="str">
        <f>[1]Gesamt!F918</f>
        <v>Aphelenchoididae</v>
      </c>
      <c r="G918" s="1" t="str">
        <f>[1]Gesamt!G918</f>
        <v>female</v>
      </c>
      <c r="H918" s="1" t="str">
        <f>[1]Gesamt!H918</f>
        <v>fungivore</v>
      </c>
      <c r="I918" s="1">
        <f>[1]Gesamt!I918</f>
        <v>0</v>
      </c>
      <c r="J918" s="1">
        <f>[1]Gesamt!J918</f>
        <v>0</v>
      </c>
      <c r="K918" s="1">
        <f>VLOOKUP($F918,Mastertable_FT!$C$5:$D$34,2,FALSE)</f>
        <v>2</v>
      </c>
      <c r="L918" s="1">
        <f>VLOOKUP($F918,Mastertable_FT!$C$5:$E$34,3,FALSE)</f>
        <v>2</v>
      </c>
      <c r="M918" s="1" t="str">
        <f>VLOOKUP($F918,Mastertable_FT!$C$5:$F$34,4,FALSE)</f>
        <v>MI</v>
      </c>
    </row>
    <row r="919" spans="1:13" x14ac:dyDescent="0.3">
      <c r="A919" s="1">
        <f>[1]Gesamt!A919</f>
        <v>7</v>
      </c>
      <c r="B919" s="1">
        <f>[1]Gesamt!B919</f>
        <v>4</v>
      </c>
      <c r="C919" s="1">
        <f>[1]Gesamt!C919</f>
        <v>9</v>
      </c>
      <c r="D919" s="1" t="str">
        <f>[1]Gesamt!D919</f>
        <v>PO2009</v>
      </c>
      <c r="E919" s="1">
        <f>[1]Gesamt!E919</f>
        <v>26</v>
      </c>
      <c r="F919" s="1" t="str">
        <f>[1]Gesamt!F919</f>
        <v>Aphelenchidae</v>
      </c>
      <c r="G919" s="1" t="str">
        <f>[1]Gesamt!G919</f>
        <v>juvenile</v>
      </c>
      <c r="H919" s="1" t="str">
        <f>[1]Gesamt!H919</f>
        <v>fungivore</v>
      </c>
      <c r="I919" s="1">
        <f>[1]Gesamt!I919</f>
        <v>0</v>
      </c>
      <c r="J919" s="1">
        <f>[1]Gesamt!J919</f>
        <v>0</v>
      </c>
      <c r="K919" s="1">
        <f>VLOOKUP($F919,Mastertable_FT!$C$5:$D$34,2,FALSE)</f>
        <v>2</v>
      </c>
      <c r="L919" s="1">
        <f>VLOOKUP($F919,Mastertable_FT!$C$5:$E$34,3,FALSE)</f>
        <v>2</v>
      </c>
      <c r="M919" s="1" t="str">
        <f>VLOOKUP($F919,Mastertable_FT!$C$5:$F$34,4,FALSE)</f>
        <v>MI</v>
      </c>
    </row>
    <row r="920" spans="1:13" x14ac:dyDescent="0.3">
      <c r="A920" s="1">
        <f>[1]Gesamt!A920</f>
        <v>8</v>
      </c>
      <c r="B920" s="1">
        <f>[1]Gesamt!B920</f>
        <v>4</v>
      </c>
      <c r="C920" s="1">
        <f>[1]Gesamt!C920</f>
        <v>9</v>
      </c>
      <c r="D920" s="1" t="str">
        <f>[1]Gesamt!D920</f>
        <v>PO2009</v>
      </c>
      <c r="E920" s="1">
        <f>[1]Gesamt!E920</f>
        <v>26</v>
      </c>
      <c r="F920" s="1" t="str">
        <f>[1]Gesamt!F920</f>
        <v>Cephalobidae</v>
      </c>
      <c r="G920" s="1" t="str">
        <f>[1]Gesamt!G920</f>
        <v>male</v>
      </c>
      <c r="H920" s="1" t="str">
        <f>[1]Gesamt!H920</f>
        <v>bacterivore</v>
      </c>
      <c r="I920" s="1">
        <f>[1]Gesamt!I920</f>
        <v>0</v>
      </c>
      <c r="J920" s="1" t="str">
        <f>[1]Gesamt!J920</f>
        <v>!!!!</v>
      </c>
      <c r="K920" s="1">
        <f>VLOOKUP($F920,Mastertable_FT!$C$5:$D$34,2,FALSE)</f>
        <v>3</v>
      </c>
      <c r="L920" s="1">
        <f>VLOOKUP($F920,Mastertable_FT!$C$5:$E$34,3,FALSE)</f>
        <v>2</v>
      </c>
      <c r="M920" s="1" t="str">
        <f>VLOOKUP($F920,Mastertable_FT!$C$5:$F$34,4,FALSE)</f>
        <v>MI</v>
      </c>
    </row>
    <row r="921" spans="1:13" x14ac:dyDescent="0.3">
      <c r="A921" s="1">
        <f>[1]Gesamt!A921</f>
        <v>9</v>
      </c>
      <c r="B921" s="1">
        <f>[1]Gesamt!B921</f>
        <v>4</v>
      </c>
      <c r="C921" s="1">
        <f>[1]Gesamt!C921</f>
        <v>9</v>
      </c>
      <c r="D921" s="1" t="str">
        <f>[1]Gesamt!D921</f>
        <v>PO2009</v>
      </c>
      <c r="E921" s="1">
        <f>[1]Gesamt!E921</f>
        <v>26</v>
      </c>
      <c r="F921" s="1" t="str">
        <f>[1]Gesamt!F921</f>
        <v>Cephalobidae</v>
      </c>
      <c r="G921" s="1" t="str">
        <f>[1]Gesamt!G921</f>
        <v>female</v>
      </c>
      <c r="H921" s="1" t="str">
        <f>[1]Gesamt!H921</f>
        <v>bacterivore</v>
      </c>
      <c r="I921" s="1">
        <f>[1]Gesamt!I921</f>
        <v>0</v>
      </c>
      <c r="J921" s="1">
        <f>[1]Gesamt!J921</f>
        <v>0</v>
      </c>
      <c r="K921" s="1">
        <f>VLOOKUP($F921,Mastertable_FT!$C$5:$D$34,2,FALSE)</f>
        <v>3</v>
      </c>
      <c r="L921" s="1">
        <f>VLOOKUP($F921,Mastertable_FT!$C$5:$E$34,3,FALSE)</f>
        <v>2</v>
      </c>
      <c r="M921" s="1" t="str">
        <f>VLOOKUP($F921,Mastertable_FT!$C$5:$F$34,4,FALSE)</f>
        <v>MI</v>
      </c>
    </row>
    <row r="922" spans="1:13" x14ac:dyDescent="0.3">
      <c r="A922" s="1">
        <f>[1]Gesamt!A922</f>
        <v>10</v>
      </c>
      <c r="B922" s="1">
        <f>[1]Gesamt!B922</f>
        <v>4</v>
      </c>
      <c r="C922" s="1">
        <f>[1]Gesamt!C922</f>
        <v>9</v>
      </c>
      <c r="D922" s="1" t="str">
        <f>[1]Gesamt!D922</f>
        <v>PO2009</v>
      </c>
      <c r="E922" s="1">
        <f>[1]Gesamt!E922</f>
        <v>26</v>
      </c>
      <c r="F922" s="1" t="str">
        <f>[1]Gesamt!F922</f>
        <v>Cephalobidae</v>
      </c>
      <c r="G922" s="1" t="str">
        <f>[1]Gesamt!G922</f>
        <v>female</v>
      </c>
      <c r="H922" s="1" t="str">
        <f>[1]Gesamt!H922</f>
        <v>bacterivore</v>
      </c>
      <c r="I922" s="1">
        <f>[1]Gesamt!I922</f>
        <v>0</v>
      </c>
      <c r="J922" s="1">
        <f>[1]Gesamt!J922</f>
        <v>0</v>
      </c>
      <c r="K922" s="1">
        <f>VLOOKUP($F922,Mastertable_FT!$C$5:$D$34,2,FALSE)</f>
        <v>3</v>
      </c>
      <c r="L922" s="1">
        <f>VLOOKUP($F922,Mastertable_FT!$C$5:$E$34,3,FALSE)</f>
        <v>2</v>
      </c>
      <c r="M922" s="1" t="str">
        <f>VLOOKUP($F922,Mastertable_FT!$C$5:$F$34,4,FALSE)</f>
        <v>MI</v>
      </c>
    </row>
    <row r="923" spans="1:13" x14ac:dyDescent="0.3">
      <c r="A923" s="1">
        <f>[1]Gesamt!A923</f>
        <v>11</v>
      </c>
      <c r="B923" s="1">
        <f>[1]Gesamt!B923</f>
        <v>4</v>
      </c>
      <c r="C923" s="1">
        <f>[1]Gesamt!C923</f>
        <v>9</v>
      </c>
      <c r="D923" s="1" t="str">
        <f>[1]Gesamt!D923</f>
        <v>PO2009</v>
      </c>
      <c r="E923" s="1">
        <f>[1]Gesamt!E923</f>
        <v>26</v>
      </c>
      <c r="F923" s="1" t="str">
        <f>[1]Gesamt!F923</f>
        <v>Cephalobidae</v>
      </c>
      <c r="G923" s="1" t="str">
        <f>[1]Gesamt!G923</f>
        <v>male</v>
      </c>
      <c r="H923" s="1" t="str">
        <f>[1]Gesamt!H923</f>
        <v>bacterivore</v>
      </c>
      <c r="I923" s="1">
        <f>[1]Gesamt!I923</f>
        <v>0</v>
      </c>
      <c r="J923" s="1">
        <f>[1]Gesamt!J923</f>
        <v>0</v>
      </c>
      <c r="K923" s="1">
        <f>VLOOKUP($F923,Mastertable_FT!$C$5:$D$34,2,FALSE)</f>
        <v>3</v>
      </c>
      <c r="L923" s="1">
        <f>VLOOKUP($F923,Mastertable_FT!$C$5:$E$34,3,FALSE)</f>
        <v>2</v>
      </c>
      <c r="M923" s="1" t="str">
        <f>VLOOKUP($F923,Mastertable_FT!$C$5:$F$34,4,FALSE)</f>
        <v>MI</v>
      </c>
    </row>
    <row r="924" spans="1:13" x14ac:dyDescent="0.3">
      <c r="A924" s="1">
        <f>[1]Gesamt!A924</f>
        <v>12</v>
      </c>
      <c r="B924" s="1">
        <f>[1]Gesamt!B924</f>
        <v>4</v>
      </c>
      <c r="C924" s="1">
        <f>[1]Gesamt!C924</f>
        <v>9</v>
      </c>
      <c r="D924" s="1" t="str">
        <f>[1]Gesamt!D924</f>
        <v>PO2009</v>
      </c>
      <c r="E924" s="1">
        <f>[1]Gesamt!E924</f>
        <v>26</v>
      </c>
      <c r="F924" s="1" t="str">
        <f>[1]Gesamt!F924</f>
        <v>Aphelenchoididae</v>
      </c>
      <c r="G924" s="1" t="str">
        <f>[1]Gesamt!G924</f>
        <v>female</v>
      </c>
      <c r="H924" s="1" t="str">
        <f>[1]Gesamt!H924</f>
        <v>fungivore</v>
      </c>
      <c r="I924" s="1">
        <f>[1]Gesamt!I924</f>
        <v>0</v>
      </c>
      <c r="J924" s="1">
        <f>[1]Gesamt!J924</f>
        <v>0</v>
      </c>
      <c r="K924" s="1">
        <f>VLOOKUP($F924,Mastertable_FT!$C$5:$D$34,2,FALSE)</f>
        <v>2</v>
      </c>
      <c r="L924" s="1">
        <f>VLOOKUP($F924,Mastertable_FT!$C$5:$E$34,3,FALSE)</f>
        <v>2</v>
      </c>
      <c r="M924" s="1" t="str">
        <f>VLOOKUP($F924,Mastertable_FT!$C$5:$F$34,4,FALSE)</f>
        <v>MI</v>
      </c>
    </row>
    <row r="925" spans="1:13" x14ac:dyDescent="0.3">
      <c r="A925" s="1">
        <f>[1]Gesamt!A925</f>
        <v>13</v>
      </c>
      <c r="B925" s="1">
        <f>[1]Gesamt!B925</f>
        <v>4</v>
      </c>
      <c r="C925" s="1">
        <f>[1]Gesamt!C925</f>
        <v>9</v>
      </c>
      <c r="D925" s="1" t="str">
        <f>[1]Gesamt!D925</f>
        <v>PO2009</v>
      </c>
      <c r="E925" s="1">
        <f>[1]Gesamt!E925</f>
        <v>26</v>
      </c>
      <c r="F925" s="1" t="str">
        <f>[1]Gesamt!F925</f>
        <v>Rhabditidae</v>
      </c>
      <c r="G925" s="1" t="str">
        <f>[1]Gesamt!G925</f>
        <v>female</v>
      </c>
      <c r="H925" s="1" t="str">
        <f>[1]Gesamt!H925</f>
        <v>bacterivore</v>
      </c>
      <c r="I925" s="1">
        <f>[1]Gesamt!I925</f>
        <v>0</v>
      </c>
      <c r="J925" s="1">
        <f>[1]Gesamt!J925</f>
        <v>0</v>
      </c>
      <c r="K925" s="1">
        <f>VLOOKUP($F925,Mastertable_FT!$C$5:$D$34,2,FALSE)</f>
        <v>3</v>
      </c>
      <c r="L925" s="1">
        <f>VLOOKUP($F925,Mastertable_FT!$C$5:$E$34,3,FALSE)</f>
        <v>1</v>
      </c>
      <c r="M925" s="1" t="str">
        <f>VLOOKUP($F925,Mastertable_FT!$C$5:$F$34,4,FALSE)</f>
        <v>MI</v>
      </c>
    </row>
    <row r="926" spans="1:13" x14ac:dyDescent="0.3">
      <c r="A926" s="1">
        <f>[1]Gesamt!A926</f>
        <v>14</v>
      </c>
      <c r="B926" s="1">
        <f>[1]Gesamt!B926</f>
        <v>4</v>
      </c>
      <c r="C926" s="1">
        <f>[1]Gesamt!C926</f>
        <v>9</v>
      </c>
      <c r="D926" s="1" t="str">
        <f>[1]Gesamt!D926</f>
        <v>PO2009</v>
      </c>
      <c r="E926" s="1">
        <f>[1]Gesamt!E926</f>
        <v>26</v>
      </c>
      <c r="F926" s="1" t="str">
        <f>[1]Gesamt!F926</f>
        <v>Rhabditidae</v>
      </c>
      <c r="G926" s="1" t="str">
        <f>[1]Gesamt!G926</f>
        <v>female</v>
      </c>
      <c r="H926" s="1" t="str">
        <f>[1]Gesamt!H926</f>
        <v>bacterivore</v>
      </c>
      <c r="I926" s="1">
        <f>[1]Gesamt!I926</f>
        <v>0</v>
      </c>
      <c r="J926" s="1">
        <f>[1]Gesamt!J926</f>
        <v>0</v>
      </c>
      <c r="K926" s="1">
        <f>VLOOKUP($F926,Mastertable_FT!$C$5:$D$34,2,FALSE)</f>
        <v>3</v>
      </c>
      <c r="L926" s="1">
        <f>VLOOKUP($F926,Mastertable_FT!$C$5:$E$34,3,FALSE)</f>
        <v>1</v>
      </c>
      <c r="M926" s="1" t="str">
        <f>VLOOKUP($F926,Mastertable_FT!$C$5:$F$34,4,FALSE)</f>
        <v>MI</v>
      </c>
    </row>
    <row r="927" spans="1:13" x14ac:dyDescent="0.3">
      <c r="A927" s="1">
        <f>[1]Gesamt!A927</f>
        <v>15</v>
      </c>
      <c r="B927" s="1">
        <f>[1]Gesamt!B927</f>
        <v>4</v>
      </c>
      <c r="C927" s="1">
        <f>[1]Gesamt!C927</f>
        <v>9</v>
      </c>
      <c r="D927" s="1" t="str">
        <f>[1]Gesamt!D927</f>
        <v>PO2009</v>
      </c>
      <c r="E927" s="1">
        <f>[1]Gesamt!E927</f>
        <v>26</v>
      </c>
      <c r="F927" s="1" t="str">
        <f>[1]Gesamt!F927</f>
        <v>Tylenchidae</v>
      </c>
      <c r="G927" s="1" t="str">
        <f>[1]Gesamt!G927</f>
        <v>female</v>
      </c>
      <c r="H927" s="1" t="str">
        <f>[1]Gesamt!H927</f>
        <v>herbivore</v>
      </c>
      <c r="I927" s="1">
        <f>[1]Gesamt!I927</f>
        <v>0</v>
      </c>
      <c r="J927" s="1" t="str">
        <f>[1]Gesamt!J927</f>
        <v>????</v>
      </c>
      <c r="K927" s="1" t="str">
        <f>VLOOKUP($F927,Mastertable_FT!$C$5:$D$34,2,FALSE)</f>
        <v>1e</v>
      </c>
      <c r="L927" s="1">
        <f>VLOOKUP($F927,Mastertable_FT!$C$5:$E$34,3,FALSE)</f>
        <v>2</v>
      </c>
      <c r="M927" s="1" t="str">
        <f>VLOOKUP($F927,Mastertable_FT!$C$5:$F$34,4,FALSE)</f>
        <v>PPI</v>
      </c>
    </row>
    <row r="928" spans="1:13" x14ac:dyDescent="0.3">
      <c r="A928" s="1">
        <f>[1]Gesamt!A928</f>
        <v>16</v>
      </c>
      <c r="B928" s="1">
        <f>[1]Gesamt!B928</f>
        <v>4</v>
      </c>
      <c r="C928" s="1">
        <f>[1]Gesamt!C928</f>
        <v>9</v>
      </c>
      <c r="D928" s="1" t="str">
        <f>[1]Gesamt!D928</f>
        <v>PO2009</v>
      </c>
      <c r="E928" s="1">
        <f>[1]Gesamt!E928</f>
        <v>26</v>
      </c>
      <c r="F928" s="1" t="str">
        <f>[1]Gesamt!F928</f>
        <v>Cephalobidae</v>
      </c>
      <c r="G928" s="1" t="str">
        <f>[1]Gesamt!G928</f>
        <v>female</v>
      </c>
      <c r="H928" s="1" t="str">
        <f>[1]Gesamt!H928</f>
        <v>bacterivore</v>
      </c>
      <c r="I928" s="1">
        <f>[1]Gesamt!I928</f>
        <v>0</v>
      </c>
      <c r="J928" s="1">
        <f>[1]Gesamt!J928</f>
        <v>0</v>
      </c>
      <c r="K928" s="1">
        <f>VLOOKUP($F928,Mastertable_FT!$C$5:$D$34,2,FALSE)</f>
        <v>3</v>
      </c>
      <c r="L928" s="1">
        <f>VLOOKUP($F928,Mastertable_FT!$C$5:$E$34,3,FALSE)</f>
        <v>2</v>
      </c>
      <c r="M928" s="1" t="str">
        <f>VLOOKUP($F928,Mastertable_FT!$C$5:$F$34,4,FALSE)</f>
        <v>MI</v>
      </c>
    </row>
    <row r="929" spans="1:13" x14ac:dyDescent="0.3">
      <c r="A929" s="1">
        <f>[1]Gesamt!A929</f>
        <v>17</v>
      </c>
      <c r="B929" s="1">
        <f>[1]Gesamt!B929</f>
        <v>4</v>
      </c>
      <c r="C929" s="1">
        <f>[1]Gesamt!C929</f>
        <v>9</v>
      </c>
      <c r="D929" s="1" t="str">
        <f>[1]Gesamt!D929</f>
        <v>PO2009</v>
      </c>
      <c r="E929" s="1">
        <f>[1]Gesamt!E929</f>
        <v>26</v>
      </c>
      <c r="F929" s="1" t="str">
        <f>[1]Gesamt!F929</f>
        <v>Rhabditidae</v>
      </c>
      <c r="G929" s="1" t="str">
        <f>[1]Gesamt!G929</f>
        <v>female</v>
      </c>
      <c r="H929" s="1" t="str">
        <f>[1]Gesamt!H929</f>
        <v>bacterivore</v>
      </c>
      <c r="I929" s="1">
        <f>[1]Gesamt!I929</f>
        <v>0</v>
      </c>
      <c r="J929" s="1" t="str">
        <f>[1]Gesamt!J929</f>
        <v>!!!!</v>
      </c>
      <c r="K929" s="1">
        <f>VLOOKUP($F929,Mastertable_FT!$C$5:$D$34,2,FALSE)</f>
        <v>3</v>
      </c>
      <c r="L929" s="1">
        <f>VLOOKUP($F929,Mastertable_FT!$C$5:$E$34,3,FALSE)</f>
        <v>1</v>
      </c>
      <c r="M929" s="1" t="str">
        <f>VLOOKUP($F929,Mastertable_FT!$C$5:$F$34,4,FALSE)</f>
        <v>MI</v>
      </c>
    </row>
    <row r="930" spans="1:13" x14ac:dyDescent="0.3">
      <c r="A930" s="1">
        <f>[1]Gesamt!A930</f>
        <v>18</v>
      </c>
      <c r="B930" s="1">
        <f>[1]Gesamt!B930</f>
        <v>4</v>
      </c>
      <c r="C930" s="1">
        <f>[1]Gesamt!C930</f>
        <v>9</v>
      </c>
      <c r="D930" s="1" t="str">
        <f>[1]Gesamt!D930</f>
        <v>PO2009</v>
      </c>
      <c r="E930" s="1">
        <f>[1]Gesamt!E930</f>
        <v>26</v>
      </c>
      <c r="F930" s="1" t="str">
        <f>[1]Gesamt!F930</f>
        <v>Cephalobidae</v>
      </c>
      <c r="G930" s="1" t="str">
        <f>[1]Gesamt!G930</f>
        <v>juvenile</v>
      </c>
      <c r="H930" s="1" t="str">
        <f>[1]Gesamt!H930</f>
        <v>bacterivore</v>
      </c>
      <c r="I930" s="1">
        <f>[1]Gesamt!I930</f>
        <v>0</v>
      </c>
      <c r="J930" s="1">
        <f>[1]Gesamt!J930</f>
        <v>0</v>
      </c>
      <c r="K930" s="1">
        <f>VLOOKUP($F930,Mastertable_FT!$C$5:$D$34,2,FALSE)</f>
        <v>3</v>
      </c>
      <c r="L930" s="1">
        <f>VLOOKUP($F930,Mastertable_FT!$C$5:$E$34,3,FALSE)</f>
        <v>2</v>
      </c>
      <c r="M930" s="1" t="str">
        <f>VLOOKUP($F930,Mastertable_FT!$C$5:$F$34,4,FALSE)</f>
        <v>MI</v>
      </c>
    </row>
    <row r="931" spans="1:13" x14ac:dyDescent="0.3">
      <c r="A931" s="1">
        <f>[1]Gesamt!A931</f>
        <v>19</v>
      </c>
      <c r="B931" s="1">
        <f>[1]Gesamt!B931</f>
        <v>4</v>
      </c>
      <c r="C931" s="1">
        <f>[1]Gesamt!C931</f>
        <v>9</v>
      </c>
      <c r="D931" s="1" t="str">
        <f>[1]Gesamt!D931</f>
        <v>PO2009</v>
      </c>
      <c r="E931" s="1">
        <f>[1]Gesamt!E931</f>
        <v>26</v>
      </c>
      <c r="F931" s="1" t="str">
        <f>[1]Gesamt!F931</f>
        <v>Cephalobidae</v>
      </c>
      <c r="G931" s="1" t="str">
        <f>[1]Gesamt!G931</f>
        <v>female</v>
      </c>
      <c r="H931" s="1" t="str">
        <f>[1]Gesamt!H931</f>
        <v>bacterivore</v>
      </c>
      <c r="I931" s="1">
        <f>[1]Gesamt!I931</f>
        <v>0</v>
      </c>
      <c r="J931" s="1">
        <f>[1]Gesamt!J931</f>
        <v>0</v>
      </c>
      <c r="K931" s="1">
        <f>VLOOKUP($F931,Mastertable_FT!$C$5:$D$34,2,FALSE)</f>
        <v>3</v>
      </c>
      <c r="L931" s="1">
        <f>VLOOKUP($F931,Mastertable_FT!$C$5:$E$34,3,FALSE)</f>
        <v>2</v>
      </c>
      <c r="M931" s="1" t="str">
        <f>VLOOKUP($F931,Mastertable_FT!$C$5:$F$34,4,FALSE)</f>
        <v>MI</v>
      </c>
    </row>
    <row r="932" spans="1:13" x14ac:dyDescent="0.3">
      <c r="A932" s="1">
        <f>[1]Gesamt!A932</f>
        <v>20</v>
      </c>
      <c r="B932" s="1">
        <f>[1]Gesamt!B932</f>
        <v>4</v>
      </c>
      <c r="C932" s="1">
        <f>[1]Gesamt!C932</f>
        <v>9</v>
      </c>
      <c r="D932" s="1" t="str">
        <f>[1]Gesamt!D932</f>
        <v>PO2009</v>
      </c>
      <c r="E932" s="1">
        <f>[1]Gesamt!E932</f>
        <v>26</v>
      </c>
      <c r="F932" s="1" t="str">
        <f>[1]Gesamt!F932</f>
        <v>Cephalobidae</v>
      </c>
      <c r="G932" s="1" t="str">
        <f>[1]Gesamt!G932</f>
        <v>juvenile</v>
      </c>
      <c r="H932" s="1" t="str">
        <f>[1]Gesamt!H932</f>
        <v>bacterivore</v>
      </c>
      <c r="I932" s="1">
        <f>[1]Gesamt!I932</f>
        <v>0</v>
      </c>
      <c r="J932" s="1">
        <f>[1]Gesamt!J932</f>
        <v>0</v>
      </c>
      <c r="K932" s="1">
        <f>VLOOKUP($F932,Mastertable_FT!$C$5:$D$34,2,FALSE)</f>
        <v>3</v>
      </c>
      <c r="L932" s="1">
        <f>VLOOKUP($F932,Mastertable_FT!$C$5:$E$34,3,FALSE)</f>
        <v>2</v>
      </c>
      <c r="M932" s="1" t="str">
        <f>VLOOKUP($F932,Mastertable_FT!$C$5:$F$34,4,FALSE)</f>
        <v>MI</v>
      </c>
    </row>
    <row r="933" spans="1:13" x14ac:dyDescent="0.3">
      <c r="A933" s="1">
        <f>[1]Gesamt!A933</f>
        <v>21</v>
      </c>
      <c r="B933" s="1">
        <f>[1]Gesamt!B933</f>
        <v>4</v>
      </c>
      <c r="C933" s="1">
        <f>[1]Gesamt!C933</f>
        <v>9</v>
      </c>
      <c r="D933" s="1" t="str">
        <f>[1]Gesamt!D933</f>
        <v>PO2009</v>
      </c>
      <c r="E933" s="1">
        <f>[1]Gesamt!E933</f>
        <v>26</v>
      </c>
      <c r="F933" s="1" t="str">
        <f>[1]Gesamt!F933</f>
        <v>Aphelenchoididae</v>
      </c>
      <c r="G933" s="1" t="str">
        <f>[1]Gesamt!G933</f>
        <v>male</v>
      </c>
      <c r="H933" s="1" t="str">
        <f>[1]Gesamt!H933</f>
        <v>fungivore</v>
      </c>
      <c r="I933" s="1">
        <f>[1]Gesamt!I933</f>
        <v>0</v>
      </c>
      <c r="J933" s="1" t="str">
        <f>[1]Gesamt!J933</f>
        <v>!!!!</v>
      </c>
      <c r="K933" s="1">
        <f>VLOOKUP($F933,Mastertable_FT!$C$5:$D$34,2,FALSE)</f>
        <v>2</v>
      </c>
      <c r="L933" s="1">
        <f>VLOOKUP($F933,Mastertable_FT!$C$5:$E$34,3,FALSE)</f>
        <v>2</v>
      </c>
      <c r="M933" s="1" t="str">
        <f>VLOOKUP($F933,Mastertable_FT!$C$5:$F$34,4,FALSE)</f>
        <v>MI</v>
      </c>
    </row>
    <row r="934" spans="1:13" x14ac:dyDescent="0.3">
      <c r="A934" s="1">
        <f>[1]Gesamt!A934</f>
        <v>22</v>
      </c>
      <c r="B934" s="1">
        <f>[1]Gesamt!B934</f>
        <v>4</v>
      </c>
      <c r="C934" s="1">
        <f>[1]Gesamt!C934</f>
        <v>9</v>
      </c>
      <c r="D934" s="1" t="str">
        <f>[1]Gesamt!D934</f>
        <v>PO2009</v>
      </c>
      <c r="E934" s="1">
        <f>[1]Gesamt!E934</f>
        <v>26</v>
      </c>
      <c r="F934" s="1" t="str">
        <f>[1]Gesamt!F934</f>
        <v>#</v>
      </c>
      <c r="G934" s="1" t="str">
        <f>[1]Gesamt!G934</f>
        <v>#</v>
      </c>
      <c r="H934" s="1" t="str">
        <f>[1]Gesamt!H934</f>
        <v>#</v>
      </c>
      <c r="I934" s="1">
        <f>[1]Gesamt!I934</f>
        <v>0</v>
      </c>
      <c r="J934" s="1">
        <f>[1]Gesamt!J934</f>
        <v>0</v>
      </c>
      <c r="K934" s="1" t="e">
        <f>VLOOKUP($F934,Mastertable_FT!$C$5:$D$34,2,FALSE)</f>
        <v>#N/A</v>
      </c>
      <c r="L934" s="1" t="e">
        <f>VLOOKUP($F934,Mastertable_FT!$C$5:$E$34,3,FALSE)</f>
        <v>#N/A</v>
      </c>
      <c r="M934" s="1" t="e">
        <f>VLOOKUP($F934,Mastertable_FT!$C$5:$F$34,4,FALSE)</f>
        <v>#N/A</v>
      </c>
    </row>
    <row r="935" spans="1:13" x14ac:dyDescent="0.3">
      <c r="A935" s="1">
        <f>[1]Gesamt!A935</f>
        <v>23</v>
      </c>
      <c r="B935" s="1">
        <f>[1]Gesamt!B935</f>
        <v>4</v>
      </c>
      <c r="C935" s="1">
        <f>[1]Gesamt!C935</f>
        <v>9</v>
      </c>
      <c r="D935" s="1" t="str">
        <f>[1]Gesamt!D935</f>
        <v>PO2009</v>
      </c>
      <c r="E935" s="1">
        <f>[1]Gesamt!E935</f>
        <v>26</v>
      </c>
      <c r="F935" s="1" t="str">
        <f>[1]Gesamt!F935</f>
        <v>Aphelenchoididae</v>
      </c>
      <c r="G935" s="1" t="str">
        <f>[1]Gesamt!G935</f>
        <v>female</v>
      </c>
      <c r="H935" s="1" t="str">
        <f>[1]Gesamt!H935</f>
        <v>fungivore</v>
      </c>
      <c r="I935" s="1">
        <f>[1]Gesamt!I935</f>
        <v>0</v>
      </c>
      <c r="J935" s="1">
        <f>[1]Gesamt!J935</f>
        <v>0</v>
      </c>
      <c r="K935" s="1">
        <f>VLOOKUP($F935,Mastertable_FT!$C$5:$D$34,2,FALSE)</f>
        <v>2</v>
      </c>
      <c r="L935" s="1">
        <f>VLOOKUP($F935,Mastertable_FT!$C$5:$E$34,3,FALSE)</f>
        <v>2</v>
      </c>
      <c r="M935" s="1" t="str">
        <f>VLOOKUP($F935,Mastertable_FT!$C$5:$F$34,4,FALSE)</f>
        <v>MI</v>
      </c>
    </row>
    <row r="936" spans="1:13" x14ac:dyDescent="0.3">
      <c r="A936" s="1">
        <f>[1]Gesamt!A936</f>
        <v>24</v>
      </c>
      <c r="B936" s="1">
        <f>[1]Gesamt!B936</f>
        <v>4</v>
      </c>
      <c r="C936" s="1">
        <f>[1]Gesamt!C936</f>
        <v>9</v>
      </c>
      <c r="D936" s="1" t="str">
        <f>[1]Gesamt!D936</f>
        <v>PO2009</v>
      </c>
      <c r="E936" s="1">
        <f>[1]Gesamt!E936</f>
        <v>26</v>
      </c>
      <c r="F936" s="1" t="str">
        <f>[1]Gesamt!F936</f>
        <v>Cephalobidae</v>
      </c>
      <c r="G936" s="1" t="str">
        <f>[1]Gesamt!G936</f>
        <v>female</v>
      </c>
      <c r="H936" s="1" t="str">
        <f>[1]Gesamt!H936</f>
        <v>bacterivore</v>
      </c>
      <c r="I936" s="1">
        <f>[1]Gesamt!I936</f>
        <v>0</v>
      </c>
      <c r="J936" s="1">
        <f>[1]Gesamt!J936</f>
        <v>0</v>
      </c>
      <c r="K936" s="1">
        <f>VLOOKUP($F936,Mastertable_FT!$C$5:$D$34,2,FALSE)</f>
        <v>3</v>
      </c>
      <c r="L936" s="1">
        <f>VLOOKUP($F936,Mastertable_FT!$C$5:$E$34,3,FALSE)</f>
        <v>2</v>
      </c>
      <c r="M936" s="1" t="str">
        <f>VLOOKUP($F936,Mastertable_FT!$C$5:$F$34,4,FALSE)</f>
        <v>MI</v>
      </c>
    </row>
    <row r="937" spans="1:13" x14ac:dyDescent="0.3">
      <c r="A937" s="1">
        <f>[1]Gesamt!A937</f>
        <v>25</v>
      </c>
      <c r="B937" s="1">
        <f>[1]Gesamt!B937</f>
        <v>4</v>
      </c>
      <c r="C937" s="1">
        <f>[1]Gesamt!C937</f>
        <v>9</v>
      </c>
      <c r="D937" s="1" t="str">
        <f>[1]Gesamt!D937</f>
        <v>PO2009</v>
      </c>
      <c r="E937" s="1">
        <f>[1]Gesamt!E937</f>
        <v>26</v>
      </c>
      <c r="F937" s="1" t="str">
        <f>[1]Gesamt!F937</f>
        <v>Aphelenchoididae</v>
      </c>
      <c r="G937" s="1" t="str">
        <f>[1]Gesamt!G937</f>
        <v>female</v>
      </c>
      <c r="H937" s="1" t="str">
        <f>[1]Gesamt!H937</f>
        <v>fungivore</v>
      </c>
      <c r="I937" s="1">
        <f>[1]Gesamt!I937</f>
        <v>0</v>
      </c>
      <c r="J937" s="1">
        <f>[1]Gesamt!J937</f>
        <v>0</v>
      </c>
      <c r="K937" s="1">
        <f>VLOOKUP($F937,Mastertable_FT!$C$5:$D$34,2,FALSE)</f>
        <v>2</v>
      </c>
      <c r="L937" s="1">
        <f>VLOOKUP($F937,Mastertable_FT!$C$5:$E$34,3,FALSE)</f>
        <v>2</v>
      </c>
      <c r="M937" s="1" t="str">
        <f>VLOOKUP($F937,Mastertable_FT!$C$5:$F$34,4,FALSE)</f>
        <v>MI</v>
      </c>
    </row>
    <row r="938" spans="1:13" x14ac:dyDescent="0.3">
      <c r="A938" s="1">
        <f>[1]Gesamt!A938</f>
        <v>26</v>
      </c>
      <c r="B938" s="1">
        <f>[1]Gesamt!B938</f>
        <v>4</v>
      </c>
      <c r="C938" s="1">
        <f>[1]Gesamt!C938</f>
        <v>9</v>
      </c>
      <c r="D938" s="1" t="str">
        <f>[1]Gesamt!D938</f>
        <v>PO2009</v>
      </c>
      <c r="E938" s="1">
        <f>[1]Gesamt!E938</f>
        <v>26</v>
      </c>
      <c r="F938" s="1" t="str">
        <f>[1]Gesamt!F938</f>
        <v>Aphelenchoididae</v>
      </c>
      <c r="G938" s="1" t="str">
        <f>[1]Gesamt!G938</f>
        <v>female</v>
      </c>
      <c r="H938" s="1" t="str">
        <f>[1]Gesamt!H938</f>
        <v>fungivore</v>
      </c>
      <c r="I938" s="1">
        <f>[1]Gesamt!I938</f>
        <v>0</v>
      </c>
      <c r="J938" s="1">
        <f>[1]Gesamt!J938</f>
        <v>0</v>
      </c>
      <c r="K938" s="1">
        <f>VLOOKUP($F938,Mastertable_FT!$C$5:$D$34,2,FALSE)</f>
        <v>2</v>
      </c>
      <c r="L938" s="1">
        <f>VLOOKUP($F938,Mastertable_FT!$C$5:$E$34,3,FALSE)</f>
        <v>2</v>
      </c>
      <c r="M938" s="1" t="str">
        <f>VLOOKUP($F938,Mastertable_FT!$C$5:$F$34,4,FALSE)</f>
        <v>MI</v>
      </c>
    </row>
    <row r="939" spans="1:13" x14ac:dyDescent="0.3">
      <c r="A939" s="1">
        <f>[1]Gesamt!A939</f>
        <v>27</v>
      </c>
      <c r="B939" s="1">
        <f>[1]Gesamt!B939</f>
        <v>4</v>
      </c>
      <c r="C939" s="1">
        <f>[1]Gesamt!C939</f>
        <v>9</v>
      </c>
      <c r="D939" s="1" t="str">
        <f>[1]Gesamt!D939</f>
        <v>PO2009</v>
      </c>
      <c r="E939" s="1">
        <f>[1]Gesamt!E939</f>
        <v>26</v>
      </c>
      <c r="F939" s="1" t="str">
        <f>[1]Gesamt!F939</f>
        <v>Cephalobidae</v>
      </c>
      <c r="G939" s="1" t="str">
        <f>[1]Gesamt!G939</f>
        <v>female</v>
      </c>
      <c r="H939" s="1" t="str">
        <f>[1]Gesamt!H939</f>
        <v>bacterivore</v>
      </c>
      <c r="I939" s="1">
        <f>[1]Gesamt!I939</f>
        <v>0</v>
      </c>
      <c r="J939" s="1">
        <f>[1]Gesamt!J939</f>
        <v>0</v>
      </c>
      <c r="K939" s="1">
        <f>VLOOKUP($F939,Mastertable_FT!$C$5:$D$34,2,FALSE)</f>
        <v>3</v>
      </c>
      <c r="L939" s="1">
        <f>VLOOKUP($F939,Mastertable_FT!$C$5:$E$34,3,FALSE)</f>
        <v>2</v>
      </c>
      <c r="M939" s="1" t="str">
        <f>VLOOKUP($F939,Mastertable_FT!$C$5:$F$34,4,FALSE)</f>
        <v>MI</v>
      </c>
    </row>
    <row r="940" spans="1:13" x14ac:dyDescent="0.3">
      <c r="A940" s="1">
        <f>[1]Gesamt!A940</f>
        <v>28</v>
      </c>
      <c r="B940" s="1">
        <f>[1]Gesamt!B940</f>
        <v>4</v>
      </c>
      <c r="C940" s="1">
        <f>[1]Gesamt!C940</f>
        <v>9</v>
      </c>
      <c r="D940" s="1" t="str">
        <f>[1]Gesamt!D940</f>
        <v>PO2009</v>
      </c>
      <c r="E940" s="1">
        <f>[1]Gesamt!E940</f>
        <v>26</v>
      </c>
      <c r="F940" s="1" t="str">
        <f>[1]Gesamt!F940</f>
        <v>Telotylenchidae</v>
      </c>
      <c r="G940" s="1" t="str">
        <f>[1]Gesamt!G940</f>
        <v>female</v>
      </c>
      <c r="H940" s="1" t="str">
        <f>[1]Gesamt!H940</f>
        <v>herbivore</v>
      </c>
      <c r="I940" s="1">
        <f>[1]Gesamt!I940</f>
        <v>0</v>
      </c>
      <c r="J940" s="1" t="str">
        <f>[1]Gesamt!J940</f>
        <v>!!!!</v>
      </c>
      <c r="K940" s="1" t="str">
        <f>VLOOKUP($F940,Mastertable_FT!$C$5:$D$34,2,FALSE)</f>
        <v>1d</v>
      </c>
      <c r="L940" s="1">
        <f>VLOOKUP($F940,Mastertable_FT!$C$5:$E$34,3,FALSE)</f>
        <v>3</v>
      </c>
      <c r="M940" s="1" t="str">
        <f>VLOOKUP($F940,Mastertable_FT!$C$5:$F$34,4,FALSE)</f>
        <v>PPI</v>
      </c>
    </row>
    <row r="941" spans="1:13" x14ac:dyDescent="0.3">
      <c r="A941" s="1">
        <f>[1]Gesamt!A941</f>
        <v>29</v>
      </c>
      <c r="B941" s="1">
        <f>[1]Gesamt!B941</f>
        <v>4</v>
      </c>
      <c r="C941" s="1">
        <f>[1]Gesamt!C941</f>
        <v>9</v>
      </c>
      <c r="D941" s="1" t="str">
        <f>[1]Gesamt!D941</f>
        <v>PO2009</v>
      </c>
      <c r="E941" s="1">
        <f>[1]Gesamt!E941</f>
        <v>26</v>
      </c>
      <c r="F941" s="1" t="str">
        <f>[1]Gesamt!F941</f>
        <v>Cephalobidae</v>
      </c>
      <c r="G941" s="1" t="str">
        <f>[1]Gesamt!G941</f>
        <v>female</v>
      </c>
      <c r="H941" s="1" t="str">
        <f>[1]Gesamt!H941</f>
        <v>bacterivore</v>
      </c>
      <c r="I941" s="1">
        <f>[1]Gesamt!I941</f>
        <v>0</v>
      </c>
      <c r="J941" s="1">
        <f>[1]Gesamt!J941</f>
        <v>0</v>
      </c>
      <c r="K941" s="1">
        <f>VLOOKUP($F941,Mastertable_FT!$C$5:$D$34,2,FALSE)</f>
        <v>3</v>
      </c>
      <c r="L941" s="1">
        <f>VLOOKUP($F941,Mastertable_FT!$C$5:$E$34,3,FALSE)</f>
        <v>2</v>
      </c>
      <c r="M941" s="1" t="str">
        <f>VLOOKUP($F941,Mastertable_FT!$C$5:$F$34,4,FALSE)</f>
        <v>MI</v>
      </c>
    </row>
    <row r="942" spans="1:13" x14ac:dyDescent="0.3">
      <c r="A942" s="1">
        <f>[1]Gesamt!A942</f>
        <v>30</v>
      </c>
      <c r="B942" s="1">
        <f>[1]Gesamt!B942</f>
        <v>4</v>
      </c>
      <c r="C942" s="1">
        <f>[1]Gesamt!C942</f>
        <v>9</v>
      </c>
      <c r="D942" s="1" t="str">
        <f>[1]Gesamt!D942</f>
        <v>PO2009</v>
      </c>
      <c r="E942" s="1">
        <f>[1]Gesamt!E942</f>
        <v>26</v>
      </c>
      <c r="F942" s="1" t="str">
        <f>[1]Gesamt!F942</f>
        <v>Cephalobidae</v>
      </c>
      <c r="G942" s="1" t="str">
        <f>[1]Gesamt!G942</f>
        <v>male</v>
      </c>
      <c r="H942" s="1" t="str">
        <f>[1]Gesamt!H942</f>
        <v>bacterivore</v>
      </c>
      <c r="I942" s="1">
        <f>[1]Gesamt!I942</f>
        <v>0</v>
      </c>
      <c r="J942" s="1">
        <f>[1]Gesamt!J942</f>
        <v>0</v>
      </c>
      <c r="K942" s="1">
        <f>VLOOKUP($F942,Mastertable_FT!$C$5:$D$34,2,FALSE)</f>
        <v>3</v>
      </c>
      <c r="L942" s="1">
        <f>VLOOKUP($F942,Mastertable_FT!$C$5:$E$34,3,FALSE)</f>
        <v>2</v>
      </c>
      <c r="M942" s="1" t="str">
        <f>VLOOKUP($F942,Mastertable_FT!$C$5:$F$34,4,FALSE)</f>
        <v>MI</v>
      </c>
    </row>
    <row r="943" spans="1:13" x14ac:dyDescent="0.3">
      <c r="A943" s="1">
        <f>[1]Gesamt!A943</f>
        <v>31</v>
      </c>
      <c r="B943" s="1">
        <f>[1]Gesamt!B943</f>
        <v>4</v>
      </c>
      <c r="C943" s="1">
        <f>[1]Gesamt!C943</f>
        <v>9</v>
      </c>
      <c r="D943" s="1" t="str">
        <f>[1]Gesamt!D943</f>
        <v>PO2009</v>
      </c>
      <c r="E943" s="1">
        <f>[1]Gesamt!E943</f>
        <v>26</v>
      </c>
      <c r="F943" s="1" t="str">
        <f>[1]Gesamt!F943</f>
        <v>Cephalobidae</v>
      </c>
      <c r="G943" s="1" t="str">
        <f>[1]Gesamt!G943</f>
        <v>female</v>
      </c>
      <c r="H943" s="1" t="str">
        <f>[1]Gesamt!H943</f>
        <v>bacterivore</v>
      </c>
      <c r="I943" s="1">
        <f>[1]Gesamt!I943</f>
        <v>0</v>
      </c>
      <c r="J943" s="1">
        <f>[1]Gesamt!J943</f>
        <v>0</v>
      </c>
      <c r="K943" s="1">
        <f>VLOOKUP($F943,Mastertable_FT!$C$5:$D$34,2,FALSE)</f>
        <v>3</v>
      </c>
      <c r="L943" s="1">
        <f>VLOOKUP($F943,Mastertable_FT!$C$5:$E$34,3,FALSE)</f>
        <v>2</v>
      </c>
      <c r="M943" s="1" t="str">
        <f>VLOOKUP($F943,Mastertable_FT!$C$5:$F$34,4,FALSE)</f>
        <v>MI</v>
      </c>
    </row>
    <row r="944" spans="1:13" x14ac:dyDescent="0.3">
      <c r="A944" s="1">
        <f>[1]Gesamt!A944</f>
        <v>32</v>
      </c>
      <c r="B944" s="1">
        <f>[1]Gesamt!B944</f>
        <v>4</v>
      </c>
      <c r="C944" s="1">
        <f>[1]Gesamt!C944</f>
        <v>9</v>
      </c>
      <c r="D944" s="1" t="str">
        <f>[1]Gesamt!D944</f>
        <v>PO2009</v>
      </c>
      <c r="E944" s="1">
        <f>[1]Gesamt!E944</f>
        <v>26</v>
      </c>
      <c r="F944" s="1" t="str">
        <f>[1]Gesamt!F944</f>
        <v>Aphelenchidae</v>
      </c>
      <c r="G944" s="1" t="str">
        <f>[1]Gesamt!G944</f>
        <v>female</v>
      </c>
      <c r="H944" s="1" t="str">
        <f>[1]Gesamt!H944</f>
        <v>fungivore</v>
      </c>
      <c r="I944" s="1">
        <f>[1]Gesamt!I944</f>
        <v>0</v>
      </c>
      <c r="J944" s="1">
        <f>[1]Gesamt!J944</f>
        <v>0</v>
      </c>
      <c r="K944" s="1">
        <f>VLOOKUP($F944,Mastertable_FT!$C$5:$D$34,2,FALSE)</f>
        <v>2</v>
      </c>
      <c r="L944" s="1">
        <f>VLOOKUP($F944,Mastertable_FT!$C$5:$E$34,3,FALSE)</f>
        <v>2</v>
      </c>
      <c r="M944" s="1" t="str">
        <f>VLOOKUP($F944,Mastertable_FT!$C$5:$F$34,4,FALSE)</f>
        <v>MI</v>
      </c>
    </row>
    <row r="945" spans="1:13" x14ac:dyDescent="0.3">
      <c r="A945" s="1">
        <f>[1]Gesamt!A945</f>
        <v>33</v>
      </c>
      <c r="B945" s="1">
        <f>[1]Gesamt!B945</f>
        <v>4</v>
      </c>
      <c r="C945" s="1">
        <f>[1]Gesamt!C945</f>
        <v>9</v>
      </c>
      <c r="D945" s="1" t="str">
        <f>[1]Gesamt!D945</f>
        <v>PO2009</v>
      </c>
      <c r="E945" s="1">
        <f>[1]Gesamt!E945</f>
        <v>26</v>
      </c>
      <c r="F945" s="1" t="str">
        <f>[1]Gesamt!F945</f>
        <v>Aphelenchidae</v>
      </c>
      <c r="G945" s="1" t="str">
        <f>[1]Gesamt!G945</f>
        <v>female</v>
      </c>
      <c r="H945" s="1" t="str">
        <f>[1]Gesamt!H945</f>
        <v>fungivore</v>
      </c>
      <c r="I945" s="1">
        <f>[1]Gesamt!I945</f>
        <v>0</v>
      </c>
      <c r="J945" s="1">
        <f>[1]Gesamt!J945</f>
        <v>0</v>
      </c>
      <c r="K945" s="1">
        <f>VLOOKUP($F945,Mastertable_FT!$C$5:$D$34,2,FALSE)</f>
        <v>2</v>
      </c>
      <c r="L945" s="1">
        <f>VLOOKUP($F945,Mastertable_FT!$C$5:$E$34,3,FALSE)</f>
        <v>2</v>
      </c>
      <c r="M945" s="1" t="str">
        <f>VLOOKUP($F945,Mastertable_FT!$C$5:$F$34,4,FALSE)</f>
        <v>MI</v>
      </c>
    </row>
    <row r="946" spans="1:13" x14ac:dyDescent="0.3">
      <c r="A946" s="1">
        <f>[1]Gesamt!A946</f>
        <v>34</v>
      </c>
      <c r="B946" s="1">
        <f>[1]Gesamt!B946</f>
        <v>4</v>
      </c>
      <c r="C946" s="1">
        <f>[1]Gesamt!C946</f>
        <v>9</v>
      </c>
      <c r="D946" s="1" t="str">
        <f>[1]Gesamt!D946</f>
        <v>PO2009</v>
      </c>
      <c r="E946" s="1">
        <f>[1]Gesamt!E946</f>
        <v>26</v>
      </c>
      <c r="F946" s="1" t="str">
        <f>[1]Gesamt!F946</f>
        <v>Cephalobidae</v>
      </c>
      <c r="G946" s="1" t="str">
        <f>[1]Gesamt!G946</f>
        <v>female</v>
      </c>
      <c r="H946" s="1" t="str">
        <f>[1]Gesamt!H946</f>
        <v>bacterivore</v>
      </c>
      <c r="I946" s="1">
        <f>[1]Gesamt!I946</f>
        <v>0</v>
      </c>
      <c r="J946" s="1">
        <f>[1]Gesamt!J946</f>
        <v>0</v>
      </c>
      <c r="K946" s="1">
        <f>VLOOKUP($F946,Mastertable_FT!$C$5:$D$34,2,FALSE)</f>
        <v>3</v>
      </c>
      <c r="L946" s="1">
        <f>VLOOKUP($F946,Mastertable_FT!$C$5:$E$34,3,FALSE)</f>
        <v>2</v>
      </c>
      <c r="M946" s="1" t="str">
        <f>VLOOKUP($F946,Mastertable_FT!$C$5:$F$34,4,FALSE)</f>
        <v>MI</v>
      </c>
    </row>
    <row r="947" spans="1:13" x14ac:dyDescent="0.3">
      <c r="A947" s="1">
        <f>[1]Gesamt!A947</f>
        <v>35</v>
      </c>
      <c r="B947" s="1">
        <f>[1]Gesamt!B947</f>
        <v>4</v>
      </c>
      <c r="C947" s="1">
        <f>[1]Gesamt!C947</f>
        <v>9</v>
      </c>
      <c r="D947" s="1" t="str">
        <f>[1]Gesamt!D947</f>
        <v>PO2009</v>
      </c>
      <c r="E947" s="1">
        <f>[1]Gesamt!E947</f>
        <v>26</v>
      </c>
      <c r="F947" s="1" t="str">
        <f>[1]Gesamt!F947</f>
        <v>Cephalobidae</v>
      </c>
      <c r="G947" s="1" t="str">
        <f>[1]Gesamt!G947</f>
        <v>male</v>
      </c>
      <c r="H947" s="1" t="str">
        <f>[1]Gesamt!H947</f>
        <v>bacterivore</v>
      </c>
      <c r="I947" s="1">
        <f>[1]Gesamt!I947</f>
        <v>0</v>
      </c>
      <c r="J947" s="1">
        <f>[1]Gesamt!J947</f>
        <v>0</v>
      </c>
      <c r="K947" s="1">
        <f>VLOOKUP($F947,Mastertable_FT!$C$5:$D$34,2,FALSE)</f>
        <v>3</v>
      </c>
      <c r="L947" s="1">
        <f>VLOOKUP($F947,Mastertable_FT!$C$5:$E$34,3,FALSE)</f>
        <v>2</v>
      </c>
      <c r="M947" s="1" t="str">
        <f>VLOOKUP($F947,Mastertable_FT!$C$5:$F$34,4,FALSE)</f>
        <v>MI</v>
      </c>
    </row>
    <row r="948" spans="1:13" x14ac:dyDescent="0.3">
      <c r="A948" s="1">
        <f>[1]Gesamt!A948</f>
        <v>36</v>
      </c>
      <c r="B948" s="1">
        <f>[1]Gesamt!B948</f>
        <v>4</v>
      </c>
      <c r="C948" s="1">
        <f>[1]Gesamt!C948</f>
        <v>9</v>
      </c>
      <c r="D948" s="1" t="str">
        <f>[1]Gesamt!D948</f>
        <v>PO2009</v>
      </c>
      <c r="E948" s="1">
        <f>[1]Gesamt!E948</f>
        <v>26</v>
      </c>
      <c r="F948" s="1" t="str">
        <f>[1]Gesamt!F948</f>
        <v>Cephalobidae</v>
      </c>
      <c r="G948" s="1" t="str">
        <f>[1]Gesamt!G948</f>
        <v>female</v>
      </c>
      <c r="H948" s="1" t="str">
        <f>[1]Gesamt!H948</f>
        <v>bacterivore</v>
      </c>
      <c r="I948" s="1">
        <f>[1]Gesamt!I948</f>
        <v>0</v>
      </c>
      <c r="J948" s="1">
        <f>[1]Gesamt!J948</f>
        <v>0</v>
      </c>
      <c r="K948" s="1">
        <f>VLOOKUP($F948,Mastertable_FT!$C$5:$D$34,2,FALSE)</f>
        <v>3</v>
      </c>
      <c r="L948" s="1">
        <f>VLOOKUP($F948,Mastertable_FT!$C$5:$E$34,3,FALSE)</f>
        <v>2</v>
      </c>
      <c r="M948" s="1" t="str">
        <f>VLOOKUP($F948,Mastertable_FT!$C$5:$F$34,4,FALSE)</f>
        <v>MI</v>
      </c>
    </row>
    <row r="949" spans="1:13" x14ac:dyDescent="0.3">
      <c r="A949" s="1">
        <f>[1]Gesamt!A949</f>
        <v>37</v>
      </c>
      <c r="B949" s="1">
        <f>[1]Gesamt!B949</f>
        <v>4</v>
      </c>
      <c r="C949" s="1">
        <f>[1]Gesamt!C949</f>
        <v>9</v>
      </c>
      <c r="D949" s="1" t="str">
        <f>[1]Gesamt!D949</f>
        <v>PO2009</v>
      </c>
      <c r="E949" s="1">
        <f>[1]Gesamt!E949</f>
        <v>26</v>
      </c>
      <c r="F949" s="1" t="str">
        <f>[1]Gesamt!F949</f>
        <v>Cephalobidae</v>
      </c>
      <c r="G949" s="1" t="str">
        <f>[1]Gesamt!G949</f>
        <v>female</v>
      </c>
      <c r="H949" s="1" t="str">
        <f>[1]Gesamt!H949</f>
        <v>bacterivore</v>
      </c>
      <c r="I949" s="1">
        <f>[1]Gesamt!I949</f>
        <v>0</v>
      </c>
      <c r="J949" s="1">
        <f>[1]Gesamt!J949</f>
        <v>0</v>
      </c>
      <c r="K949" s="1">
        <f>VLOOKUP($F949,Mastertable_FT!$C$5:$D$34,2,FALSE)</f>
        <v>3</v>
      </c>
      <c r="L949" s="1">
        <f>VLOOKUP($F949,Mastertable_FT!$C$5:$E$34,3,FALSE)</f>
        <v>2</v>
      </c>
      <c r="M949" s="1" t="str">
        <f>VLOOKUP($F949,Mastertable_FT!$C$5:$F$34,4,FALSE)</f>
        <v>MI</v>
      </c>
    </row>
    <row r="950" spans="1:13" x14ac:dyDescent="0.3">
      <c r="A950" s="1">
        <f>[1]Gesamt!A950</f>
        <v>38</v>
      </c>
      <c r="B950" s="1">
        <f>[1]Gesamt!B950</f>
        <v>4</v>
      </c>
      <c r="C950" s="1">
        <f>[1]Gesamt!C950</f>
        <v>9</v>
      </c>
      <c r="D950" s="1" t="str">
        <f>[1]Gesamt!D950</f>
        <v>PO2009</v>
      </c>
      <c r="E950" s="1">
        <f>[1]Gesamt!E950</f>
        <v>26</v>
      </c>
      <c r="F950" s="1" t="str">
        <f>[1]Gesamt!F950</f>
        <v>Discolaimidae</v>
      </c>
      <c r="G950" s="1" t="str">
        <f>[1]Gesamt!G950</f>
        <v>female</v>
      </c>
      <c r="H950" s="1" t="str">
        <f>[1]Gesamt!H950</f>
        <v>carnivore</v>
      </c>
      <c r="I950" s="1">
        <f>[1]Gesamt!I950</f>
        <v>0</v>
      </c>
      <c r="J950" s="1">
        <f>[1]Gesamt!J950</f>
        <v>0</v>
      </c>
      <c r="K950" s="1" t="str">
        <f>VLOOKUP($F950,Mastertable_FT!$C$5:$D$34,2,FALSE)</f>
        <v>5b</v>
      </c>
      <c r="L950" s="1">
        <f>VLOOKUP($F950,Mastertable_FT!$C$5:$E$34,3,FALSE)</f>
        <v>5</v>
      </c>
      <c r="M950" s="1" t="str">
        <f>VLOOKUP($F950,Mastertable_FT!$C$5:$F$34,4,FALSE)</f>
        <v>MI</v>
      </c>
    </row>
    <row r="951" spans="1:13" x14ac:dyDescent="0.3">
      <c r="A951" s="1">
        <f>[1]Gesamt!A951</f>
        <v>39</v>
      </c>
      <c r="B951" s="1">
        <f>[1]Gesamt!B951</f>
        <v>4</v>
      </c>
      <c r="C951" s="1">
        <f>[1]Gesamt!C951</f>
        <v>9</v>
      </c>
      <c r="D951" s="1" t="str">
        <f>[1]Gesamt!D951</f>
        <v>PO2009</v>
      </c>
      <c r="E951" s="1">
        <f>[1]Gesamt!E951</f>
        <v>26</v>
      </c>
      <c r="F951" s="1" t="str">
        <f>[1]Gesamt!F951</f>
        <v>Aphelenchidae</v>
      </c>
      <c r="G951" s="1" t="str">
        <f>[1]Gesamt!G951</f>
        <v>female</v>
      </c>
      <c r="H951" s="1" t="str">
        <f>[1]Gesamt!H951</f>
        <v>fungivore</v>
      </c>
      <c r="I951" s="1">
        <f>[1]Gesamt!I951</f>
        <v>0</v>
      </c>
      <c r="J951" s="1">
        <f>[1]Gesamt!J951</f>
        <v>0</v>
      </c>
      <c r="K951" s="1">
        <f>VLOOKUP($F951,Mastertable_FT!$C$5:$D$34,2,FALSE)</f>
        <v>2</v>
      </c>
      <c r="L951" s="1">
        <f>VLOOKUP($F951,Mastertable_FT!$C$5:$E$34,3,FALSE)</f>
        <v>2</v>
      </c>
      <c r="M951" s="1" t="str">
        <f>VLOOKUP($F951,Mastertable_FT!$C$5:$F$34,4,FALSE)</f>
        <v>MI</v>
      </c>
    </row>
    <row r="952" spans="1:13" x14ac:dyDescent="0.3">
      <c r="A952" s="1">
        <f>[1]Gesamt!A952</f>
        <v>40</v>
      </c>
      <c r="B952" s="1">
        <f>[1]Gesamt!B952</f>
        <v>4</v>
      </c>
      <c r="C952" s="1">
        <f>[1]Gesamt!C952</f>
        <v>9</v>
      </c>
      <c r="D952" s="1" t="str">
        <f>[1]Gesamt!D952</f>
        <v>PO2009</v>
      </c>
      <c r="E952" s="1">
        <f>[1]Gesamt!E952</f>
        <v>26</v>
      </c>
      <c r="F952" s="1" t="str">
        <f>[1]Gesamt!F952</f>
        <v>Discolaimidae</v>
      </c>
      <c r="G952" s="1" t="str">
        <f>[1]Gesamt!G952</f>
        <v>female</v>
      </c>
      <c r="H952" s="1" t="str">
        <f>[1]Gesamt!H952</f>
        <v>herbivore</v>
      </c>
      <c r="I952" s="1">
        <f>[1]Gesamt!I952</f>
        <v>0</v>
      </c>
      <c r="J952" s="1">
        <f>[1]Gesamt!J952</f>
        <v>0</v>
      </c>
      <c r="K952" s="1" t="str">
        <f>VLOOKUP($F952,Mastertable_FT!$C$5:$D$34,2,FALSE)</f>
        <v>5b</v>
      </c>
      <c r="L952" s="1">
        <f>VLOOKUP($F952,Mastertable_FT!$C$5:$E$34,3,FALSE)</f>
        <v>5</v>
      </c>
      <c r="M952" s="1" t="str">
        <f>VLOOKUP($F952,Mastertable_FT!$C$5:$F$34,4,FALSE)</f>
        <v>MI</v>
      </c>
    </row>
    <row r="953" spans="1:13" x14ac:dyDescent="0.3">
      <c r="A953" s="1">
        <f>[1]Gesamt!A953</f>
        <v>41</v>
      </c>
      <c r="B953" s="1">
        <f>[1]Gesamt!B953</f>
        <v>4</v>
      </c>
      <c r="C953" s="1">
        <f>[1]Gesamt!C953</f>
        <v>9</v>
      </c>
      <c r="D953" s="1" t="str">
        <f>[1]Gesamt!D953</f>
        <v>PO2009</v>
      </c>
      <c r="E953" s="1">
        <f>[1]Gesamt!E953</f>
        <v>26</v>
      </c>
      <c r="F953" s="1" t="str">
        <f>[1]Gesamt!F953</f>
        <v>Telotylenchidae</v>
      </c>
      <c r="G953" s="1" t="str">
        <f>[1]Gesamt!G953</f>
        <v>female</v>
      </c>
      <c r="H953" s="1" t="str">
        <f>[1]Gesamt!H953</f>
        <v>herbivore</v>
      </c>
      <c r="I953" s="1">
        <f>[1]Gesamt!I953</f>
        <v>0</v>
      </c>
      <c r="J953" s="1">
        <f>[1]Gesamt!J953</f>
        <v>0</v>
      </c>
      <c r="K953" s="1" t="str">
        <f>VLOOKUP($F953,Mastertable_FT!$C$5:$D$34,2,FALSE)</f>
        <v>1d</v>
      </c>
      <c r="L953" s="1">
        <f>VLOOKUP($F953,Mastertable_FT!$C$5:$E$34,3,FALSE)</f>
        <v>3</v>
      </c>
      <c r="M953" s="1" t="str">
        <f>VLOOKUP($F953,Mastertable_FT!$C$5:$F$34,4,FALSE)</f>
        <v>PPI</v>
      </c>
    </row>
    <row r="954" spans="1:13" x14ac:dyDescent="0.3">
      <c r="A954" s="1">
        <f>[1]Gesamt!A954</f>
        <v>42</v>
      </c>
      <c r="B954" s="1">
        <f>[1]Gesamt!B954</f>
        <v>4</v>
      </c>
      <c r="C954" s="1">
        <f>[1]Gesamt!C954</f>
        <v>9</v>
      </c>
      <c r="D954" s="1" t="str">
        <f>[1]Gesamt!D954</f>
        <v>PO2009</v>
      </c>
      <c r="E954" s="1">
        <f>[1]Gesamt!E954</f>
        <v>26</v>
      </c>
      <c r="F954" s="1" t="str">
        <f>[1]Gesamt!F954</f>
        <v>Discolaimidae</v>
      </c>
      <c r="G954" s="1" t="str">
        <f>[1]Gesamt!G954</f>
        <v>female</v>
      </c>
      <c r="H954" s="1" t="str">
        <f>[1]Gesamt!H954</f>
        <v>herbivore</v>
      </c>
      <c r="I954" s="1">
        <f>[1]Gesamt!I954</f>
        <v>0</v>
      </c>
      <c r="J954" s="1">
        <f>[1]Gesamt!J954</f>
        <v>0</v>
      </c>
      <c r="K954" s="1" t="str">
        <f>VLOOKUP($F954,Mastertable_FT!$C$5:$D$34,2,FALSE)</f>
        <v>5b</v>
      </c>
      <c r="L954" s="1">
        <f>VLOOKUP($F954,Mastertable_FT!$C$5:$E$34,3,FALSE)</f>
        <v>5</v>
      </c>
      <c r="M954" s="1" t="str">
        <f>VLOOKUP($F954,Mastertable_FT!$C$5:$F$34,4,FALSE)</f>
        <v>MI</v>
      </c>
    </row>
    <row r="955" spans="1:13" x14ac:dyDescent="0.3">
      <c r="A955" s="1">
        <f>[1]Gesamt!A955</f>
        <v>43</v>
      </c>
      <c r="B955" s="1">
        <f>[1]Gesamt!B955</f>
        <v>4</v>
      </c>
      <c r="C955" s="1">
        <f>[1]Gesamt!C955</f>
        <v>9</v>
      </c>
      <c r="D955" s="1" t="str">
        <f>[1]Gesamt!D955</f>
        <v>PO2009</v>
      </c>
      <c r="E955" s="1">
        <f>[1]Gesamt!E955</f>
        <v>26</v>
      </c>
      <c r="F955" s="1" t="str">
        <f>[1]Gesamt!F955</f>
        <v>Cephalobidae</v>
      </c>
      <c r="G955" s="1" t="str">
        <f>[1]Gesamt!G955</f>
        <v>male</v>
      </c>
      <c r="H955" s="1" t="str">
        <f>[1]Gesamt!H955</f>
        <v>bacterivore</v>
      </c>
      <c r="I955" s="1">
        <f>[1]Gesamt!I955</f>
        <v>0</v>
      </c>
      <c r="J955" s="1">
        <f>[1]Gesamt!J955</f>
        <v>0</v>
      </c>
      <c r="K955" s="1">
        <f>VLOOKUP($F955,Mastertable_FT!$C$5:$D$34,2,FALSE)</f>
        <v>3</v>
      </c>
      <c r="L955" s="1">
        <f>VLOOKUP($F955,Mastertable_FT!$C$5:$E$34,3,FALSE)</f>
        <v>2</v>
      </c>
      <c r="M955" s="1" t="str">
        <f>VLOOKUP($F955,Mastertable_FT!$C$5:$F$34,4,FALSE)</f>
        <v>MI</v>
      </c>
    </row>
    <row r="956" spans="1:13" x14ac:dyDescent="0.3">
      <c r="A956" s="1">
        <f>[1]Gesamt!A956</f>
        <v>44</v>
      </c>
      <c r="B956" s="1">
        <f>[1]Gesamt!B956</f>
        <v>4</v>
      </c>
      <c r="C956" s="1">
        <f>[1]Gesamt!C956</f>
        <v>9</v>
      </c>
      <c r="D956" s="1" t="str">
        <f>[1]Gesamt!D956</f>
        <v>PO2009</v>
      </c>
      <c r="E956" s="1">
        <f>[1]Gesamt!E956</f>
        <v>26</v>
      </c>
      <c r="F956" s="1" t="str">
        <f>[1]Gesamt!F956</f>
        <v>Cephalobidae</v>
      </c>
      <c r="G956" s="1" t="str">
        <f>[1]Gesamt!G956</f>
        <v>male</v>
      </c>
      <c r="H956" s="1" t="str">
        <f>[1]Gesamt!H956</f>
        <v>bacterivore</v>
      </c>
      <c r="I956" s="1">
        <f>[1]Gesamt!I956</f>
        <v>0</v>
      </c>
      <c r="J956" s="1">
        <f>[1]Gesamt!J956</f>
        <v>0</v>
      </c>
      <c r="K956" s="1">
        <f>VLOOKUP($F956,Mastertable_FT!$C$5:$D$34,2,FALSE)</f>
        <v>3</v>
      </c>
      <c r="L956" s="1">
        <f>VLOOKUP($F956,Mastertable_FT!$C$5:$E$34,3,FALSE)</f>
        <v>2</v>
      </c>
      <c r="M956" s="1" t="str">
        <f>VLOOKUP($F956,Mastertable_FT!$C$5:$F$34,4,FALSE)</f>
        <v>MI</v>
      </c>
    </row>
    <row r="957" spans="1:13" x14ac:dyDescent="0.3">
      <c r="A957" s="1">
        <f>[1]Gesamt!A957</f>
        <v>45</v>
      </c>
      <c r="B957" s="1">
        <f>[1]Gesamt!B957</f>
        <v>4</v>
      </c>
      <c r="C957" s="1">
        <f>[1]Gesamt!C957</f>
        <v>9</v>
      </c>
      <c r="D957" s="1" t="str">
        <f>[1]Gesamt!D957</f>
        <v>PO2009</v>
      </c>
      <c r="E957" s="1">
        <f>[1]Gesamt!E957</f>
        <v>26</v>
      </c>
      <c r="F957" s="1" t="str">
        <f>[1]Gesamt!F957</f>
        <v>Cephalobidae</v>
      </c>
      <c r="G957" s="1" t="str">
        <f>[1]Gesamt!G957</f>
        <v>male</v>
      </c>
      <c r="H957" s="1" t="str">
        <f>[1]Gesamt!H957</f>
        <v>bacterivore</v>
      </c>
      <c r="I957" s="1">
        <f>[1]Gesamt!I957</f>
        <v>0</v>
      </c>
      <c r="J957" s="1">
        <f>[1]Gesamt!J957</f>
        <v>0</v>
      </c>
      <c r="K957" s="1">
        <f>VLOOKUP($F957,Mastertable_FT!$C$5:$D$34,2,FALSE)</f>
        <v>3</v>
      </c>
      <c r="L957" s="1">
        <f>VLOOKUP($F957,Mastertable_FT!$C$5:$E$34,3,FALSE)</f>
        <v>2</v>
      </c>
      <c r="M957" s="1" t="str">
        <f>VLOOKUP($F957,Mastertable_FT!$C$5:$F$34,4,FALSE)</f>
        <v>MI</v>
      </c>
    </row>
    <row r="958" spans="1:13" x14ac:dyDescent="0.3">
      <c r="A958" s="1">
        <f>[1]Gesamt!A958</f>
        <v>46</v>
      </c>
      <c r="B958" s="1">
        <f>[1]Gesamt!B958</f>
        <v>4</v>
      </c>
      <c r="C958" s="1">
        <f>[1]Gesamt!C958</f>
        <v>9</v>
      </c>
      <c r="D958" s="1" t="str">
        <f>[1]Gesamt!D958</f>
        <v>PO2009</v>
      </c>
      <c r="E958" s="1">
        <f>[1]Gesamt!E958</f>
        <v>26</v>
      </c>
      <c r="F958" s="1" t="str">
        <f>[1]Gesamt!F958</f>
        <v>Cephalobidae</v>
      </c>
      <c r="G958" s="1" t="str">
        <f>[1]Gesamt!G958</f>
        <v>juvenile</v>
      </c>
      <c r="H958" s="1" t="str">
        <f>[1]Gesamt!H958</f>
        <v>bacterivore</v>
      </c>
      <c r="I958" s="1">
        <f>[1]Gesamt!I958</f>
        <v>0</v>
      </c>
      <c r="J958" s="1">
        <f>[1]Gesamt!J958</f>
        <v>0</v>
      </c>
      <c r="K958" s="1">
        <f>VLOOKUP($F958,Mastertable_FT!$C$5:$D$34,2,FALSE)</f>
        <v>3</v>
      </c>
      <c r="L958" s="1">
        <f>VLOOKUP($F958,Mastertable_FT!$C$5:$E$34,3,FALSE)</f>
        <v>2</v>
      </c>
      <c r="M958" s="1" t="str">
        <f>VLOOKUP($F958,Mastertable_FT!$C$5:$F$34,4,FALSE)</f>
        <v>MI</v>
      </c>
    </row>
    <row r="959" spans="1:13" x14ac:dyDescent="0.3">
      <c r="A959" s="1">
        <f>[1]Gesamt!A959</f>
        <v>47</v>
      </c>
      <c r="B959" s="1">
        <f>[1]Gesamt!B959</f>
        <v>4</v>
      </c>
      <c r="C959" s="1">
        <f>[1]Gesamt!C959</f>
        <v>9</v>
      </c>
      <c r="D959" s="1" t="str">
        <f>[1]Gesamt!D959</f>
        <v>PO2009</v>
      </c>
      <c r="E959" s="1">
        <f>[1]Gesamt!E959</f>
        <v>26</v>
      </c>
      <c r="F959" s="1" t="str">
        <f>[1]Gesamt!F959</f>
        <v>Cephalobidae</v>
      </c>
      <c r="G959" s="1" t="str">
        <f>[1]Gesamt!G959</f>
        <v>juvenile</v>
      </c>
      <c r="H959" s="1" t="str">
        <f>[1]Gesamt!H959</f>
        <v>bacterivore</v>
      </c>
      <c r="I959" s="1">
        <f>[1]Gesamt!I959</f>
        <v>0</v>
      </c>
      <c r="J959" s="1">
        <f>[1]Gesamt!J959</f>
        <v>0</v>
      </c>
      <c r="K959" s="1">
        <f>VLOOKUP($F959,Mastertable_FT!$C$5:$D$34,2,FALSE)</f>
        <v>3</v>
      </c>
      <c r="L959" s="1">
        <f>VLOOKUP($F959,Mastertable_FT!$C$5:$E$34,3,FALSE)</f>
        <v>2</v>
      </c>
      <c r="M959" s="1" t="str">
        <f>VLOOKUP($F959,Mastertable_FT!$C$5:$F$34,4,FALSE)</f>
        <v>MI</v>
      </c>
    </row>
    <row r="960" spans="1:13" x14ac:dyDescent="0.3">
      <c r="A960" s="1">
        <f>[1]Gesamt!A960</f>
        <v>48</v>
      </c>
      <c r="B960" s="1">
        <f>[1]Gesamt!B960</f>
        <v>4</v>
      </c>
      <c r="C960" s="1">
        <f>[1]Gesamt!C960</f>
        <v>9</v>
      </c>
      <c r="D960" s="1" t="str">
        <f>[1]Gesamt!D960</f>
        <v>PO2009</v>
      </c>
      <c r="E960" s="1">
        <f>[1]Gesamt!E960</f>
        <v>26</v>
      </c>
      <c r="F960" s="1" t="str">
        <f>[1]Gesamt!F960</f>
        <v>unknown</v>
      </c>
      <c r="G960" s="1" t="str">
        <f>[1]Gesamt!G960</f>
        <v>unknown</v>
      </c>
      <c r="H960" s="1" t="str">
        <f>[1]Gesamt!H960</f>
        <v>unknown</v>
      </c>
      <c r="I960" s="1">
        <f>[1]Gesamt!I960</f>
        <v>0</v>
      </c>
      <c r="J960" s="1" t="str">
        <f>[1]Gesamt!J960</f>
        <v>????</v>
      </c>
      <c r="K960" s="1">
        <f>VLOOKUP($F960,Mastertable_FT!$C$5:$D$34,2,FALSE)</f>
        <v>0</v>
      </c>
      <c r="L960" s="1">
        <f>VLOOKUP($F960,Mastertable_FT!$C$5:$E$34,3,FALSE)</f>
        <v>0</v>
      </c>
      <c r="M960" s="1">
        <f>VLOOKUP($F960,Mastertable_FT!$C$5:$F$34,4,FALSE)</f>
        <v>0</v>
      </c>
    </row>
    <row r="961" spans="1:13" x14ac:dyDescent="0.3">
      <c r="A961" s="1">
        <f>[1]Gesamt!A961</f>
        <v>49</v>
      </c>
      <c r="B961" s="1">
        <f>[1]Gesamt!B961</f>
        <v>4</v>
      </c>
      <c r="C961" s="1">
        <f>[1]Gesamt!C961</f>
        <v>9</v>
      </c>
      <c r="D961" s="1" t="str">
        <f>[1]Gesamt!D961</f>
        <v>PO2009</v>
      </c>
      <c r="E961" s="1">
        <f>[1]Gesamt!E961</f>
        <v>26</v>
      </c>
      <c r="F961" s="1" t="str">
        <f>[1]Gesamt!F961</f>
        <v>Telotylenchidae</v>
      </c>
      <c r="G961" s="1" t="str">
        <f>[1]Gesamt!G961</f>
        <v>female</v>
      </c>
      <c r="H961" s="1" t="str">
        <f>[1]Gesamt!H961</f>
        <v>herbivore</v>
      </c>
      <c r="I961" s="1">
        <f>[1]Gesamt!I961</f>
        <v>0</v>
      </c>
      <c r="J961" s="1">
        <f>[1]Gesamt!J961</f>
        <v>0</v>
      </c>
      <c r="K961" s="1" t="str">
        <f>VLOOKUP($F961,Mastertable_FT!$C$5:$D$34,2,FALSE)</f>
        <v>1d</v>
      </c>
      <c r="L961" s="1">
        <f>VLOOKUP($F961,Mastertable_FT!$C$5:$E$34,3,FALSE)</f>
        <v>3</v>
      </c>
      <c r="M961" s="1" t="str">
        <f>VLOOKUP($F961,Mastertable_FT!$C$5:$F$34,4,FALSE)</f>
        <v>PPI</v>
      </c>
    </row>
    <row r="962" spans="1:13" x14ac:dyDescent="0.3">
      <c r="A962" s="1">
        <f>[1]Gesamt!A962</f>
        <v>50</v>
      </c>
      <c r="B962" s="1">
        <f>[1]Gesamt!B962</f>
        <v>4</v>
      </c>
      <c r="C962" s="1">
        <f>[1]Gesamt!C962</f>
        <v>9</v>
      </c>
      <c r="D962" s="1" t="str">
        <f>[1]Gesamt!D962</f>
        <v>PO2009</v>
      </c>
      <c r="E962" s="1">
        <f>[1]Gesamt!E962</f>
        <v>26</v>
      </c>
      <c r="F962" s="1" t="str">
        <f>[1]Gesamt!F962</f>
        <v>Alaimidae</v>
      </c>
      <c r="G962" s="1" t="str">
        <f>[1]Gesamt!G962</f>
        <v>female</v>
      </c>
      <c r="H962" s="1" t="str">
        <f>[1]Gesamt!H962</f>
        <v>bacterivore</v>
      </c>
      <c r="I962" s="1">
        <f>[1]Gesamt!I962</f>
        <v>0</v>
      </c>
      <c r="J962" s="1">
        <f>[1]Gesamt!J962</f>
        <v>0</v>
      </c>
      <c r="K962" s="1">
        <f>VLOOKUP($F962,Mastertable_FT!$C$5:$D$34,2,FALSE)</f>
        <v>3</v>
      </c>
      <c r="L962" s="1">
        <f>VLOOKUP($F962,Mastertable_FT!$C$5:$E$34,3,FALSE)</f>
        <v>4</v>
      </c>
      <c r="M962" s="1" t="str">
        <f>VLOOKUP($F962,Mastertable_FT!$C$5:$F$34,4,FALSE)</f>
        <v>MI</v>
      </c>
    </row>
    <row r="963" spans="1:13" x14ac:dyDescent="0.3">
      <c r="A963" s="1">
        <f>[1]Gesamt!A963</f>
        <v>51</v>
      </c>
      <c r="B963" s="1">
        <f>[1]Gesamt!B963</f>
        <v>4</v>
      </c>
      <c r="C963" s="1">
        <f>[1]Gesamt!C963</f>
        <v>9</v>
      </c>
      <c r="D963" s="1" t="str">
        <f>[1]Gesamt!D963</f>
        <v>PO2009</v>
      </c>
      <c r="E963" s="1">
        <f>[1]Gesamt!E963</f>
        <v>26</v>
      </c>
      <c r="F963" s="1" t="str">
        <f>[1]Gesamt!F963</f>
        <v>Tylenchidae</v>
      </c>
      <c r="G963" s="1" t="str">
        <f>[1]Gesamt!G963</f>
        <v>female</v>
      </c>
      <c r="H963" s="1" t="str">
        <f>[1]Gesamt!H963</f>
        <v>herbivore</v>
      </c>
      <c r="I963" s="1">
        <f>[1]Gesamt!I963</f>
        <v>0</v>
      </c>
      <c r="J963" s="1" t="str">
        <f>[1]Gesamt!J963</f>
        <v>!!!!</v>
      </c>
      <c r="K963" s="1" t="str">
        <f>VLOOKUP($F963,Mastertable_FT!$C$5:$D$34,2,FALSE)</f>
        <v>1e</v>
      </c>
      <c r="L963" s="1">
        <f>VLOOKUP($F963,Mastertable_FT!$C$5:$E$34,3,FALSE)</f>
        <v>2</v>
      </c>
      <c r="M963" s="1" t="str">
        <f>VLOOKUP($F963,Mastertable_FT!$C$5:$F$34,4,FALSE)</f>
        <v>PPI</v>
      </c>
    </row>
    <row r="964" spans="1:13" x14ac:dyDescent="0.3">
      <c r="A964" s="1">
        <f>[1]Gesamt!A964</f>
        <v>52</v>
      </c>
      <c r="B964" s="1">
        <f>[1]Gesamt!B964</f>
        <v>4</v>
      </c>
      <c r="C964" s="1">
        <f>[1]Gesamt!C964</f>
        <v>9</v>
      </c>
      <c r="D964" s="1" t="str">
        <f>[1]Gesamt!D964</f>
        <v>PO2009</v>
      </c>
      <c r="E964" s="1">
        <f>[1]Gesamt!E964</f>
        <v>26</v>
      </c>
      <c r="F964" s="1" t="str">
        <f>[1]Gesamt!F964</f>
        <v>Cephalobidae</v>
      </c>
      <c r="G964" s="1" t="str">
        <f>[1]Gesamt!G964</f>
        <v>female</v>
      </c>
      <c r="H964" s="1" t="str">
        <f>[1]Gesamt!H964</f>
        <v>bacterivore</v>
      </c>
      <c r="I964" s="1">
        <f>[1]Gesamt!I964</f>
        <v>0</v>
      </c>
      <c r="J964" s="1">
        <f>[1]Gesamt!J964</f>
        <v>0</v>
      </c>
      <c r="K964" s="1">
        <f>VLOOKUP($F964,Mastertable_FT!$C$5:$D$34,2,FALSE)</f>
        <v>3</v>
      </c>
      <c r="L964" s="1">
        <f>VLOOKUP($F964,Mastertable_FT!$C$5:$E$34,3,FALSE)</f>
        <v>2</v>
      </c>
      <c r="M964" s="1" t="str">
        <f>VLOOKUP($F964,Mastertable_FT!$C$5:$F$34,4,FALSE)</f>
        <v>MI</v>
      </c>
    </row>
    <row r="965" spans="1:13" x14ac:dyDescent="0.3">
      <c r="A965" s="1">
        <f>[1]Gesamt!A965</f>
        <v>53</v>
      </c>
      <c r="B965" s="1">
        <f>[1]Gesamt!B965</f>
        <v>4</v>
      </c>
      <c r="C965" s="1">
        <f>[1]Gesamt!C965</f>
        <v>9</v>
      </c>
      <c r="D965" s="1" t="str">
        <f>[1]Gesamt!D965</f>
        <v>PO2009</v>
      </c>
      <c r="E965" s="1">
        <f>[1]Gesamt!E965</f>
        <v>26</v>
      </c>
      <c r="F965" s="1" t="str">
        <f>[1]Gesamt!F965</f>
        <v>Cephalobidae</v>
      </c>
      <c r="G965" s="1" t="str">
        <f>[1]Gesamt!G965</f>
        <v>female</v>
      </c>
      <c r="H965" s="1" t="str">
        <f>[1]Gesamt!H965</f>
        <v>bacterivore</v>
      </c>
      <c r="I965" s="1">
        <f>[1]Gesamt!I965</f>
        <v>0</v>
      </c>
      <c r="J965" s="1">
        <f>[1]Gesamt!J965</f>
        <v>0</v>
      </c>
      <c r="K965" s="1">
        <f>VLOOKUP($F965,Mastertable_FT!$C$5:$D$34,2,FALSE)</f>
        <v>3</v>
      </c>
      <c r="L965" s="1">
        <f>VLOOKUP($F965,Mastertable_FT!$C$5:$E$34,3,FALSE)</f>
        <v>2</v>
      </c>
      <c r="M965" s="1" t="str">
        <f>VLOOKUP($F965,Mastertable_FT!$C$5:$F$34,4,FALSE)</f>
        <v>MI</v>
      </c>
    </row>
    <row r="966" spans="1:13" x14ac:dyDescent="0.3">
      <c r="A966" s="1">
        <f>[1]Gesamt!A966</f>
        <v>54</v>
      </c>
      <c r="B966" s="1">
        <f>[1]Gesamt!B966</f>
        <v>4</v>
      </c>
      <c r="C966" s="1">
        <f>[1]Gesamt!C966</f>
        <v>9</v>
      </c>
      <c r="D966" s="1" t="str">
        <f>[1]Gesamt!D966</f>
        <v>PO2009</v>
      </c>
      <c r="E966" s="1">
        <f>[1]Gesamt!E966</f>
        <v>26</v>
      </c>
      <c r="F966" s="1" t="str">
        <f>[1]Gesamt!F966</f>
        <v>Cephalobidae</v>
      </c>
      <c r="G966" s="1" t="str">
        <f>[1]Gesamt!G966</f>
        <v>female</v>
      </c>
      <c r="H966" s="1" t="str">
        <f>[1]Gesamt!H966</f>
        <v>bacterivore</v>
      </c>
      <c r="I966" s="1">
        <f>[1]Gesamt!I966</f>
        <v>0</v>
      </c>
      <c r="J966" s="1">
        <f>[1]Gesamt!J966</f>
        <v>0</v>
      </c>
      <c r="K966" s="1">
        <f>VLOOKUP($F966,Mastertable_FT!$C$5:$D$34,2,FALSE)</f>
        <v>3</v>
      </c>
      <c r="L966" s="1">
        <f>VLOOKUP($F966,Mastertable_FT!$C$5:$E$34,3,FALSE)</f>
        <v>2</v>
      </c>
      <c r="M966" s="1" t="str">
        <f>VLOOKUP($F966,Mastertable_FT!$C$5:$F$34,4,FALSE)</f>
        <v>MI</v>
      </c>
    </row>
    <row r="967" spans="1:13" x14ac:dyDescent="0.3">
      <c r="A967" s="1">
        <f>[1]Gesamt!A967</f>
        <v>55</v>
      </c>
      <c r="B967" s="1">
        <f>[1]Gesamt!B967</f>
        <v>4</v>
      </c>
      <c r="C967" s="1">
        <f>[1]Gesamt!C967</f>
        <v>9</v>
      </c>
      <c r="D967" s="1" t="str">
        <f>[1]Gesamt!D967</f>
        <v>PO2009</v>
      </c>
      <c r="E967" s="1">
        <f>[1]Gesamt!E967</f>
        <v>26</v>
      </c>
      <c r="F967" s="1" t="str">
        <f>[1]Gesamt!F967</f>
        <v>Cephalobidae</v>
      </c>
      <c r="G967" s="1" t="str">
        <f>[1]Gesamt!G967</f>
        <v>female</v>
      </c>
      <c r="H967" s="1" t="str">
        <f>[1]Gesamt!H967</f>
        <v>bacterivore</v>
      </c>
      <c r="I967" s="1">
        <f>[1]Gesamt!I967</f>
        <v>0</v>
      </c>
      <c r="J967" s="1">
        <f>[1]Gesamt!J967</f>
        <v>0</v>
      </c>
      <c r="K967" s="1">
        <f>VLOOKUP($F967,Mastertable_FT!$C$5:$D$34,2,FALSE)</f>
        <v>3</v>
      </c>
      <c r="L967" s="1">
        <f>VLOOKUP($F967,Mastertable_FT!$C$5:$E$34,3,FALSE)</f>
        <v>2</v>
      </c>
      <c r="M967" s="1" t="str">
        <f>VLOOKUP($F967,Mastertable_FT!$C$5:$F$34,4,FALSE)</f>
        <v>MI</v>
      </c>
    </row>
    <row r="968" spans="1:13" x14ac:dyDescent="0.3">
      <c r="A968" s="1">
        <f>[1]Gesamt!A968</f>
        <v>56</v>
      </c>
      <c r="B968" s="1">
        <f>[1]Gesamt!B968</f>
        <v>4</v>
      </c>
      <c r="C968" s="1">
        <f>[1]Gesamt!C968</f>
        <v>9</v>
      </c>
      <c r="D968" s="1" t="str">
        <f>[1]Gesamt!D968</f>
        <v>PO2009</v>
      </c>
      <c r="E968" s="1">
        <f>[1]Gesamt!E968</f>
        <v>26</v>
      </c>
      <c r="F968" s="1" t="str">
        <f>[1]Gesamt!F968</f>
        <v>Aphelenchidae</v>
      </c>
      <c r="G968" s="1" t="str">
        <f>[1]Gesamt!G968</f>
        <v>female</v>
      </c>
      <c r="H968" s="1" t="str">
        <f>[1]Gesamt!H968</f>
        <v>fungivore</v>
      </c>
      <c r="I968" s="1">
        <f>[1]Gesamt!I968</f>
        <v>0</v>
      </c>
      <c r="J968" s="1">
        <f>[1]Gesamt!J968</f>
        <v>0</v>
      </c>
      <c r="K968" s="1">
        <f>VLOOKUP($F968,Mastertable_FT!$C$5:$D$34,2,FALSE)</f>
        <v>2</v>
      </c>
      <c r="L968" s="1">
        <f>VLOOKUP($F968,Mastertable_FT!$C$5:$E$34,3,FALSE)</f>
        <v>2</v>
      </c>
      <c r="M968" s="1" t="str">
        <f>VLOOKUP($F968,Mastertable_FT!$C$5:$F$34,4,FALSE)</f>
        <v>MI</v>
      </c>
    </row>
    <row r="969" spans="1:13" x14ac:dyDescent="0.3">
      <c r="A969" s="1">
        <f>[1]Gesamt!A969</f>
        <v>57</v>
      </c>
      <c r="B969" s="1">
        <f>[1]Gesamt!B969</f>
        <v>4</v>
      </c>
      <c r="C969" s="1">
        <f>[1]Gesamt!C969</f>
        <v>9</v>
      </c>
      <c r="D969" s="1" t="str">
        <f>[1]Gesamt!D969</f>
        <v>PO2009</v>
      </c>
      <c r="E969" s="1">
        <f>[1]Gesamt!E969</f>
        <v>26</v>
      </c>
      <c r="F969" s="1" t="str">
        <f>[1]Gesamt!F969</f>
        <v>Rhabditidae</v>
      </c>
      <c r="G969" s="1" t="str">
        <f>[1]Gesamt!G969</f>
        <v>juvenile</v>
      </c>
      <c r="H969" s="1" t="str">
        <f>[1]Gesamt!H969</f>
        <v>bacterivore</v>
      </c>
      <c r="I969" s="1">
        <f>[1]Gesamt!I969</f>
        <v>0</v>
      </c>
      <c r="J969" s="1">
        <f>[1]Gesamt!J969</f>
        <v>0</v>
      </c>
      <c r="K969" s="1">
        <f>VLOOKUP($F969,Mastertable_FT!$C$5:$D$34,2,FALSE)</f>
        <v>3</v>
      </c>
      <c r="L969" s="1">
        <f>VLOOKUP($F969,Mastertable_FT!$C$5:$E$34,3,FALSE)</f>
        <v>1</v>
      </c>
      <c r="M969" s="1" t="str">
        <f>VLOOKUP($F969,Mastertable_FT!$C$5:$F$34,4,FALSE)</f>
        <v>MI</v>
      </c>
    </row>
    <row r="970" spans="1:13" x14ac:dyDescent="0.3">
      <c r="A970" s="1">
        <f>[1]Gesamt!A970</f>
        <v>58</v>
      </c>
      <c r="B970" s="1">
        <f>[1]Gesamt!B970</f>
        <v>4</v>
      </c>
      <c r="C970" s="1">
        <f>[1]Gesamt!C970</f>
        <v>9</v>
      </c>
      <c r="D970" s="1" t="str">
        <f>[1]Gesamt!D970</f>
        <v>PO2009</v>
      </c>
      <c r="E970" s="1">
        <f>[1]Gesamt!E970</f>
        <v>26</v>
      </c>
      <c r="F970" s="1" t="str">
        <f>[1]Gesamt!F970</f>
        <v>Cephalobidae</v>
      </c>
      <c r="G970" s="1" t="str">
        <f>[1]Gesamt!G970</f>
        <v>juvenile</v>
      </c>
      <c r="H970" s="1" t="str">
        <f>[1]Gesamt!H970</f>
        <v>bacterivore</v>
      </c>
      <c r="I970" s="1">
        <f>[1]Gesamt!I970</f>
        <v>0</v>
      </c>
      <c r="J970" s="1">
        <f>[1]Gesamt!J970</f>
        <v>0</v>
      </c>
      <c r="K970" s="1">
        <f>VLOOKUP($F970,Mastertable_FT!$C$5:$D$34,2,FALSE)</f>
        <v>3</v>
      </c>
      <c r="L970" s="1">
        <f>VLOOKUP($F970,Mastertable_FT!$C$5:$E$34,3,FALSE)</f>
        <v>2</v>
      </c>
      <c r="M970" s="1" t="str">
        <f>VLOOKUP($F970,Mastertable_FT!$C$5:$F$34,4,FALSE)</f>
        <v>MI</v>
      </c>
    </row>
    <row r="971" spans="1:13" x14ac:dyDescent="0.3">
      <c r="A971" s="1">
        <f>[1]Gesamt!A971</f>
        <v>59</v>
      </c>
      <c r="B971" s="1">
        <f>[1]Gesamt!B971</f>
        <v>4</v>
      </c>
      <c r="C971" s="1">
        <f>[1]Gesamt!C971</f>
        <v>9</v>
      </c>
      <c r="D971" s="1" t="str">
        <f>[1]Gesamt!D971</f>
        <v>PO2009</v>
      </c>
      <c r="E971" s="1">
        <f>[1]Gesamt!E971</f>
        <v>26</v>
      </c>
      <c r="F971" s="1" t="str">
        <f>[1]Gesamt!F971</f>
        <v>Cephalobidae</v>
      </c>
      <c r="G971" s="1" t="str">
        <f>[1]Gesamt!G971</f>
        <v>juvenile</v>
      </c>
      <c r="H971" s="1" t="str">
        <f>[1]Gesamt!H971</f>
        <v>bacterivore</v>
      </c>
      <c r="I971" s="1">
        <f>[1]Gesamt!I971</f>
        <v>0</v>
      </c>
      <c r="J971" s="1">
        <f>[1]Gesamt!J971</f>
        <v>0</v>
      </c>
      <c r="K971" s="1">
        <f>VLOOKUP($F971,Mastertable_FT!$C$5:$D$34,2,FALSE)</f>
        <v>3</v>
      </c>
      <c r="L971" s="1">
        <f>VLOOKUP($F971,Mastertable_FT!$C$5:$E$34,3,FALSE)</f>
        <v>2</v>
      </c>
      <c r="M971" s="1" t="str">
        <f>VLOOKUP($F971,Mastertable_FT!$C$5:$F$34,4,FALSE)</f>
        <v>MI</v>
      </c>
    </row>
    <row r="972" spans="1:13" x14ac:dyDescent="0.3">
      <c r="A972" s="1">
        <f>[1]Gesamt!A972</f>
        <v>60</v>
      </c>
      <c r="B972" s="1">
        <f>[1]Gesamt!B972</f>
        <v>4</v>
      </c>
      <c r="C972" s="1">
        <f>[1]Gesamt!C972</f>
        <v>9</v>
      </c>
      <c r="D972" s="1" t="str">
        <f>[1]Gesamt!D972</f>
        <v>PO2009</v>
      </c>
      <c r="E972" s="1">
        <f>[1]Gesamt!E972</f>
        <v>26</v>
      </c>
      <c r="F972" s="1" t="str">
        <f>[1]Gesamt!F972</f>
        <v>Aphelenchidae</v>
      </c>
      <c r="G972" s="1" t="str">
        <f>[1]Gesamt!G972</f>
        <v>female</v>
      </c>
      <c r="H972" s="1" t="str">
        <f>[1]Gesamt!H972</f>
        <v>fungivore</v>
      </c>
      <c r="I972" s="1">
        <f>[1]Gesamt!I972</f>
        <v>0</v>
      </c>
      <c r="J972" s="1">
        <f>[1]Gesamt!J972</f>
        <v>0</v>
      </c>
      <c r="K972" s="1">
        <f>VLOOKUP($F972,Mastertable_FT!$C$5:$D$34,2,FALSE)</f>
        <v>2</v>
      </c>
      <c r="L972" s="1">
        <f>VLOOKUP($F972,Mastertable_FT!$C$5:$E$34,3,FALSE)</f>
        <v>2</v>
      </c>
      <c r="M972" s="1" t="str">
        <f>VLOOKUP($F972,Mastertable_FT!$C$5:$F$34,4,FALSE)</f>
        <v>MI</v>
      </c>
    </row>
    <row r="973" spans="1:13" x14ac:dyDescent="0.3">
      <c r="A973" s="1">
        <f>[1]Gesamt!A973</f>
        <v>61</v>
      </c>
      <c r="B973" s="1">
        <f>[1]Gesamt!B973</f>
        <v>4</v>
      </c>
      <c r="C973" s="1">
        <f>[1]Gesamt!C973</f>
        <v>9</v>
      </c>
      <c r="D973" s="1" t="str">
        <f>[1]Gesamt!D973</f>
        <v>PO2009</v>
      </c>
      <c r="E973" s="1">
        <f>[1]Gesamt!E973</f>
        <v>26</v>
      </c>
      <c r="F973" s="1" t="str">
        <f>[1]Gesamt!F973</f>
        <v>Cephalobidae</v>
      </c>
      <c r="G973" s="1" t="str">
        <f>[1]Gesamt!G973</f>
        <v>female</v>
      </c>
      <c r="H973" s="1" t="str">
        <f>[1]Gesamt!H973</f>
        <v>bacterivore</v>
      </c>
      <c r="I973" s="1">
        <f>[1]Gesamt!I973</f>
        <v>0</v>
      </c>
      <c r="J973" s="1">
        <f>[1]Gesamt!J973</f>
        <v>0</v>
      </c>
      <c r="K973" s="1">
        <f>VLOOKUP($F973,Mastertable_FT!$C$5:$D$34,2,FALSE)</f>
        <v>3</v>
      </c>
      <c r="L973" s="1">
        <f>VLOOKUP($F973,Mastertable_FT!$C$5:$E$34,3,FALSE)</f>
        <v>2</v>
      </c>
      <c r="M973" s="1" t="str">
        <f>VLOOKUP($F973,Mastertable_FT!$C$5:$F$34,4,FALSE)</f>
        <v>MI</v>
      </c>
    </row>
    <row r="974" spans="1:13" x14ac:dyDescent="0.3">
      <c r="A974" s="1">
        <f>[1]Gesamt!A974</f>
        <v>62</v>
      </c>
      <c r="B974" s="1">
        <f>[1]Gesamt!B974</f>
        <v>4</v>
      </c>
      <c r="C974" s="1">
        <f>[1]Gesamt!C974</f>
        <v>9</v>
      </c>
      <c r="D974" s="1" t="str">
        <f>[1]Gesamt!D974</f>
        <v>PO2009</v>
      </c>
      <c r="E974" s="1">
        <f>[1]Gesamt!E974</f>
        <v>26</v>
      </c>
      <c r="F974" s="1" t="str">
        <f>[1]Gesamt!F974</f>
        <v>Aphelenchidae</v>
      </c>
      <c r="G974" s="1" t="str">
        <f>[1]Gesamt!G974</f>
        <v>juvenile</v>
      </c>
      <c r="H974" s="1" t="str">
        <f>[1]Gesamt!H974</f>
        <v>fungivore</v>
      </c>
      <c r="I974" s="1">
        <f>[1]Gesamt!I974</f>
        <v>0</v>
      </c>
      <c r="J974" s="1">
        <f>[1]Gesamt!J974</f>
        <v>0</v>
      </c>
      <c r="K974" s="1">
        <f>VLOOKUP($F974,Mastertable_FT!$C$5:$D$34,2,FALSE)</f>
        <v>2</v>
      </c>
      <c r="L974" s="1">
        <f>VLOOKUP($F974,Mastertable_FT!$C$5:$E$34,3,FALSE)</f>
        <v>2</v>
      </c>
      <c r="M974" s="1" t="str">
        <f>VLOOKUP($F974,Mastertable_FT!$C$5:$F$34,4,FALSE)</f>
        <v>MI</v>
      </c>
    </row>
    <row r="975" spans="1:13" x14ac:dyDescent="0.3">
      <c r="A975" s="1">
        <f>[1]Gesamt!A975</f>
        <v>63</v>
      </c>
      <c r="B975" s="1">
        <f>[1]Gesamt!B975</f>
        <v>4</v>
      </c>
      <c r="C975" s="1">
        <f>[1]Gesamt!C975</f>
        <v>9</v>
      </c>
      <c r="D975" s="1" t="str">
        <f>[1]Gesamt!D975</f>
        <v>PO2009</v>
      </c>
      <c r="E975" s="1">
        <f>[1]Gesamt!E975</f>
        <v>26</v>
      </c>
      <c r="F975" s="1" t="str">
        <f>[1]Gesamt!F975</f>
        <v>Aphelenchidae</v>
      </c>
      <c r="G975" s="1" t="str">
        <f>[1]Gesamt!G975</f>
        <v>female</v>
      </c>
      <c r="H975" s="1" t="str">
        <f>[1]Gesamt!H975</f>
        <v>fungivore</v>
      </c>
      <c r="I975" s="1">
        <f>[1]Gesamt!I975</f>
        <v>0</v>
      </c>
      <c r="J975" s="1">
        <f>[1]Gesamt!J975</f>
        <v>0</v>
      </c>
      <c r="K975" s="1">
        <f>VLOOKUP($F975,Mastertable_FT!$C$5:$D$34,2,FALSE)</f>
        <v>2</v>
      </c>
      <c r="L975" s="1">
        <f>VLOOKUP($F975,Mastertable_FT!$C$5:$E$34,3,FALSE)</f>
        <v>2</v>
      </c>
      <c r="M975" s="1" t="str">
        <f>VLOOKUP($F975,Mastertable_FT!$C$5:$F$34,4,FALSE)</f>
        <v>MI</v>
      </c>
    </row>
    <row r="976" spans="1:13" x14ac:dyDescent="0.3">
      <c r="A976" s="1">
        <f>[1]Gesamt!A976</f>
        <v>64</v>
      </c>
      <c r="B976" s="1">
        <f>[1]Gesamt!B976</f>
        <v>4</v>
      </c>
      <c r="C976" s="1">
        <f>[1]Gesamt!C976</f>
        <v>9</v>
      </c>
      <c r="D976" s="1" t="str">
        <f>[1]Gesamt!D976</f>
        <v>PO2009</v>
      </c>
      <c r="E976" s="1">
        <f>[1]Gesamt!E976</f>
        <v>26</v>
      </c>
      <c r="F976" s="1" t="str">
        <f>[1]Gesamt!F976</f>
        <v>Aphelenchidae</v>
      </c>
      <c r="G976" s="1" t="str">
        <f>[1]Gesamt!G976</f>
        <v>female</v>
      </c>
      <c r="H976" s="1" t="str">
        <f>[1]Gesamt!H976</f>
        <v>fungivore</v>
      </c>
      <c r="I976" s="1">
        <f>[1]Gesamt!I976</f>
        <v>0</v>
      </c>
      <c r="J976" s="1">
        <f>[1]Gesamt!J976</f>
        <v>0</v>
      </c>
      <c r="K976" s="1">
        <f>VLOOKUP($F976,Mastertable_FT!$C$5:$D$34,2,FALSE)</f>
        <v>2</v>
      </c>
      <c r="L976" s="1">
        <f>VLOOKUP($F976,Mastertable_FT!$C$5:$E$34,3,FALSE)</f>
        <v>2</v>
      </c>
      <c r="M976" s="1" t="str">
        <f>VLOOKUP($F976,Mastertable_FT!$C$5:$F$34,4,FALSE)</f>
        <v>MI</v>
      </c>
    </row>
    <row r="977" spans="1:13" x14ac:dyDescent="0.3">
      <c r="A977" s="1">
        <f>[1]Gesamt!A977</f>
        <v>65</v>
      </c>
      <c r="B977" s="1">
        <f>[1]Gesamt!B977</f>
        <v>4</v>
      </c>
      <c r="C977" s="1">
        <f>[1]Gesamt!C977</f>
        <v>9</v>
      </c>
      <c r="D977" s="1" t="str">
        <f>[1]Gesamt!D977</f>
        <v>PO2009</v>
      </c>
      <c r="E977" s="1">
        <f>[1]Gesamt!E977</f>
        <v>26</v>
      </c>
      <c r="F977" s="1" t="str">
        <f>[1]Gesamt!F977</f>
        <v>Cephalobidae</v>
      </c>
      <c r="G977" s="1" t="str">
        <f>[1]Gesamt!G977</f>
        <v>female</v>
      </c>
      <c r="H977" s="1" t="str">
        <f>[1]Gesamt!H977</f>
        <v>bacterivore</v>
      </c>
      <c r="I977" s="1">
        <f>[1]Gesamt!I977</f>
        <v>0</v>
      </c>
      <c r="J977" s="1">
        <f>[1]Gesamt!J977</f>
        <v>0</v>
      </c>
      <c r="K977" s="1">
        <f>VLOOKUP($F977,Mastertable_FT!$C$5:$D$34,2,FALSE)</f>
        <v>3</v>
      </c>
      <c r="L977" s="1">
        <f>VLOOKUP($F977,Mastertable_FT!$C$5:$E$34,3,FALSE)</f>
        <v>2</v>
      </c>
      <c r="M977" s="1" t="str">
        <f>VLOOKUP($F977,Mastertable_FT!$C$5:$F$34,4,FALSE)</f>
        <v>MI</v>
      </c>
    </row>
    <row r="978" spans="1:13" x14ac:dyDescent="0.3">
      <c r="A978" s="1">
        <f>[1]Gesamt!A978</f>
        <v>66</v>
      </c>
      <c r="B978" s="1">
        <f>[1]Gesamt!B978</f>
        <v>4</v>
      </c>
      <c r="C978" s="1">
        <f>[1]Gesamt!C978</f>
        <v>9</v>
      </c>
      <c r="D978" s="1" t="str">
        <f>[1]Gesamt!D978</f>
        <v>PO2009</v>
      </c>
      <c r="E978" s="1">
        <f>[1]Gesamt!E978</f>
        <v>26</v>
      </c>
      <c r="F978" s="1" t="str">
        <f>[1]Gesamt!F978</f>
        <v>Cephalobidae</v>
      </c>
      <c r="G978" s="1" t="str">
        <f>[1]Gesamt!G978</f>
        <v>female</v>
      </c>
      <c r="H978" s="1" t="str">
        <f>[1]Gesamt!H978</f>
        <v>bacterivore</v>
      </c>
      <c r="I978" s="1">
        <f>[1]Gesamt!I978</f>
        <v>0</v>
      </c>
      <c r="J978" s="1" t="str">
        <f>[1]Gesamt!J978</f>
        <v>!!!!</v>
      </c>
      <c r="K978" s="1">
        <f>VLOOKUP($F978,Mastertable_FT!$C$5:$D$34,2,FALSE)</f>
        <v>3</v>
      </c>
      <c r="L978" s="1">
        <f>VLOOKUP($F978,Mastertable_FT!$C$5:$E$34,3,FALSE)</f>
        <v>2</v>
      </c>
      <c r="M978" s="1" t="str">
        <f>VLOOKUP($F978,Mastertable_FT!$C$5:$F$34,4,FALSE)</f>
        <v>MI</v>
      </c>
    </row>
    <row r="979" spans="1:13" x14ac:dyDescent="0.3">
      <c r="A979" s="1">
        <f>[1]Gesamt!A979</f>
        <v>67</v>
      </c>
      <c r="B979" s="1">
        <f>[1]Gesamt!B979</f>
        <v>4</v>
      </c>
      <c r="C979" s="1">
        <f>[1]Gesamt!C979</f>
        <v>9</v>
      </c>
      <c r="D979" s="1" t="str">
        <f>[1]Gesamt!D979</f>
        <v>PO2009</v>
      </c>
      <c r="E979" s="1">
        <f>[1]Gesamt!E979</f>
        <v>26</v>
      </c>
      <c r="F979" s="1" t="str">
        <f>[1]Gesamt!F979</f>
        <v>Rhabditidae</v>
      </c>
      <c r="G979" s="1" t="str">
        <f>[1]Gesamt!G979</f>
        <v>juvenile</v>
      </c>
      <c r="H979" s="1" t="str">
        <f>[1]Gesamt!H979</f>
        <v>bacterivore</v>
      </c>
      <c r="I979" s="1">
        <f>[1]Gesamt!I979</f>
        <v>0</v>
      </c>
      <c r="J979" s="1">
        <f>[1]Gesamt!J979</f>
        <v>0</v>
      </c>
      <c r="K979" s="1">
        <f>VLOOKUP($F979,Mastertable_FT!$C$5:$D$34,2,FALSE)</f>
        <v>3</v>
      </c>
      <c r="L979" s="1">
        <f>VLOOKUP($F979,Mastertable_FT!$C$5:$E$34,3,FALSE)</f>
        <v>1</v>
      </c>
      <c r="M979" s="1" t="str">
        <f>VLOOKUP($F979,Mastertable_FT!$C$5:$F$34,4,FALSE)</f>
        <v>MI</v>
      </c>
    </row>
    <row r="980" spans="1:13" x14ac:dyDescent="0.3">
      <c r="A980" s="1">
        <f>[1]Gesamt!A980</f>
        <v>68</v>
      </c>
      <c r="B980" s="1">
        <f>[1]Gesamt!B980</f>
        <v>4</v>
      </c>
      <c r="C980" s="1">
        <f>[1]Gesamt!C980</f>
        <v>9</v>
      </c>
      <c r="D980" s="1" t="str">
        <f>[1]Gesamt!D980</f>
        <v>PO2009</v>
      </c>
      <c r="E980" s="1">
        <f>[1]Gesamt!E980</f>
        <v>26</v>
      </c>
      <c r="F980" s="1" t="str">
        <f>[1]Gesamt!F980</f>
        <v>Aphelenchidae</v>
      </c>
      <c r="G980" s="1" t="str">
        <f>[1]Gesamt!G980</f>
        <v>female</v>
      </c>
      <c r="H980" s="1" t="str">
        <f>[1]Gesamt!H980</f>
        <v>fungivore</v>
      </c>
      <c r="I980" s="1">
        <f>[1]Gesamt!I980</f>
        <v>0</v>
      </c>
      <c r="J980" s="1">
        <f>[1]Gesamt!J980</f>
        <v>0</v>
      </c>
      <c r="K980" s="1">
        <f>VLOOKUP($F980,Mastertable_FT!$C$5:$D$34,2,FALSE)</f>
        <v>2</v>
      </c>
      <c r="L980" s="1">
        <f>VLOOKUP($F980,Mastertable_FT!$C$5:$E$34,3,FALSE)</f>
        <v>2</v>
      </c>
      <c r="M980" s="1" t="str">
        <f>VLOOKUP($F980,Mastertable_FT!$C$5:$F$34,4,FALSE)</f>
        <v>MI</v>
      </c>
    </row>
    <row r="981" spans="1:13" x14ac:dyDescent="0.3">
      <c r="A981" s="1">
        <f>[1]Gesamt!A981</f>
        <v>69</v>
      </c>
      <c r="B981" s="1">
        <f>[1]Gesamt!B981</f>
        <v>4</v>
      </c>
      <c r="C981" s="1">
        <f>[1]Gesamt!C981</f>
        <v>9</v>
      </c>
      <c r="D981" s="1" t="str">
        <f>[1]Gesamt!D981</f>
        <v>PO2009</v>
      </c>
      <c r="E981" s="1">
        <f>[1]Gesamt!E981</f>
        <v>26</v>
      </c>
      <c r="F981" s="1" t="str">
        <f>[1]Gesamt!F981</f>
        <v>unknown</v>
      </c>
      <c r="G981" s="1" t="str">
        <f>[1]Gesamt!G981</f>
        <v>unknown</v>
      </c>
      <c r="H981" s="1" t="str">
        <f>[1]Gesamt!H981</f>
        <v>unknown</v>
      </c>
      <c r="I981" s="1">
        <f>[1]Gesamt!I981</f>
        <v>0</v>
      </c>
      <c r="J981" s="1" t="str">
        <f>[1]Gesamt!J981</f>
        <v>????</v>
      </c>
      <c r="K981" s="1">
        <f>VLOOKUP($F981,Mastertable_FT!$C$5:$D$34,2,FALSE)</f>
        <v>0</v>
      </c>
      <c r="L981" s="1">
        <f>VLOOKUP($F981,Mastertable_FT!$C$5:$E$34,3,FALSE)</f>
        <v>0</v>
      </c>
      <c r="M981" s="1">
        <f>VLOOKUP($F981,Mastertable_FT!$C$5:$F$34,4,FALSE)</f>
        <v>0</v>
      </c>
    </row>
    <row r="982" spans="1:13" x14ac:dyDescent="0.3">
      <c r="A982" s="1">
        <f>[1]Gesamt!A982</f>
        <v>70</v>
      </c>
      <c r="B982" s="1">
        <f>[1]Gesamt!B982</f>
        <v>4</v>
      </c>
      <c r="C982" s="1">
        <f>[1]Gesamt!C982</f>
        <v>9</v>
      </c>
      <c r="D982" s="1" t="str">
        <f>[1]Gesamt!D982</f>
        <v>PO2009</v>
      </c>
      <c r="E982" s="1">
        <f>[1]Gesamt!E982</f>
        <v>26</v>
      </c>
      <c r="F982" s="1" t="str">
        <f>[1]Gesamt!F982</f>
        <v>Alaimidae</v>
      </c>
      <c r="G982" s="1" t="str">
        <f>[1]Gesamt!G982</f>
        <v>female</v>
      </c>
      <c r="H982" s="1" t="str">
        <f>[1]Gesamt!H982</f>
        <v>bacterivore</v>
      </c>
      <c r="I982" s="1">
        <f>[1]Gesamt!I982</f>
        <v>0</v>
      </c>
      <c r="J982" s="1">
        <f>[1]Gesamt!J982</f>
        <v>0</v>
      </c>
      <c r="K982" s="1">
        <f>VLOOKUP($F982,Mastertable_FT!$C$5:$D$34,2,FALSE)</f>
        <v>3</v>
      </c>
      <c r="L982" s="1">
        <f>VLOOKUP($F982,Mastertable_FT!$C$5:$E$34,3,FALSE)</f>
        <v>4</v>
      </c>
      <c r="M982" s="1" t="str">
        <f>VLOOKUP($F982,Mastertable_FT!$C$5:$F$34,4,FALSE)</f>
        <v>MI</v>
      </c>
    </row>
    <row r="983" spans="1:13" x14ac:dyDescent="0.3">
      <c r="A983" s="1">
        <f>[1]Gesamt!A983</f>
        <v>71</v>
      </c>
      <c r="B983" s="1">
        <f>[1]Gesamt!B983</f>
        <v>4</v>
      </c>
      <c r="C983" s="1">
        <f>[1]Gesamt!C983</f>
        <v>9</v>
      </c>
      <c r="D983" s="1" t="str">
        <f>[1]Gesamt!D983</f>
        <v>PO2009</v>
      </c>
      <c r="E983" s="1">
        <f>[1]Gesamt!E983</f>
        <v>26</v>
      </c>
      <c r="F983" s="1" t="str">
        <f>[1]Gesamt!F983</f>
        <v>Rhabditidae</v>
      </c>
      <c r="G983" s="1" t="str">
        <f>[1]Gesamt!G983</f>
        <v>juvenile</v>
      </c>
      <c r="H983" s="1" t="str">
        <f>[1]Gesamt!H983</f>
        <v>bacterivore</v>
      </c>
      <c r="I983" s="1">
        <f>[1]Gesamt!I983</f>
        <v>0</v>
      </c>
      <c r="J983" s="1">
        <f>[1]Gesamt!J983</f>
        <v>0</v>
      </c>
      <c r="K983" s="1">
        <f>VLOOKUP($F983,Mastertable_FT!$C$5:$D$34,2,FALSE)</f>
        <v>3</v>
      </c>
      <c r="L983" s="1">
        <f>VLOOKUP($F983,Mastertable_FT!$C$5:$E$34,3,FALSE)</f>
        <v>1</v>
      </c>
      <c r="M983" s="1" t="str">
        <f>VLOOKUP($F983,Mastertable_FT!$C$5:$F$34,4,FALSE)</f>
        <v>MI</v>
      </c>
    </row>
    <row r="984" spans="1:13" x14ac:dyDescent="0.3">
      <c r="A984" s="1">
        <f>[1]Gesamt!A984</f>
        <v>72</v>
      </c>
      <c r="B984" s="1">
        <f>[1]Gesamt!B984</f>
        <v>4</v>
      </c>
      <c r="C984" s="1">
        <f>[1]Gesamt!C984</f>
        <v>9</v>
      </c>
      <c r="D984" s="1" t="str">
        <f>[1]Gesamt!D984</f>
        <v>PO2009</v>
      </c>
      <c r="E984" s="1">
        <f>[1]Gesamt!E984</f>
        <v>26</v>
      </c>
      <c r="F984" s="1" t="str">
        <f>[1]Gesamt!F984</f>
        <v>Aphelenchidae</v>
      </c>
      <c r="G984" s="1" t="str">
        <f>[1]Gesamt!G984</f>
        <v>female</v>
      </c>
      <c r="H984" s="1" t="str">
        <f>[1]Gesamt!H984</f>
        <v>fungivore</v>
      </c>
      <c r="I984" s="1">
        <f>[1]Gesamt!I984</f>
        <v>0</v>
      </c>
      <c r="J984" s="1">
        <f>[1]Gesamt!J984</f>
        <v>0</v>
      </c>
      <c r="K984" s="1">
        <f>VLOOKUP($F984,Mastertable_FT!$C$5:$D$34,2,FALSE)</f>
        <v>2</v>
      </c>
      <c r="L984" s="1">
        <f>VLOOKUP($F984,Mastertable_FT!$C$5:$E$34,3,FALSE)</f>
        <v>2</v>
      </c>
      <c r="M984" s="1" t="str">
        <f>VLOOKUP($F984,Mastertable_FT!$C$5:$F$34,4,FALSE)</f>
        <v>MI</v>
      </c>
    </row>
    <row r="985" spans="1:13" x14ac:dyDescent="0.3">
      <c r="A985" s="1">
        <f>[1]Gesamt!A985</f>
        <v>73</v>
      </c>
      <c r="B985" s="1">
        <f>[1]Gesamt!B985</f>
        <v>4</v>
      </c>
      <c r="C985" s="1">
        <f>[1]Gesamt!C985</f>
        <v>9</v>
      </c>
      <c r="D985" s="1" t="str">
        <f>[1]Gesamt!D985</f>
        <v>PO2009</v>
      </c>
      <c r="E985" s="1">
        <f>[1]Gesamt!E985</f>
        <v>26</v>
      </c>
      <c r="F985" s="1" t="str">
        <f>[1]Gesamt!F985</f>
        <v>Aphelenchidae</v>
      </c>
      <c r="G985" s="1" t="str">
        <f>[1]Gesamt!G985</f>
        <v>female</v>
      </c>
      <c r="H985" s="1" t="str">
        <f>[1]Gesamt!H985</f>
        <v>fungivore</v>
      </c>
      <c r="I985" s="1">
        <f>[1]Gesamt!I985</f>
        <v>0</v>
      </c>
      <c r="J985" s="1">
        <f>[1]Gesamt!J985</f>
        <v>0</v>
      </c>
      <c r="K985" s="1">
        <f>VLOOKUP($F985,Mastertable_FT!$C$5:$D$34,2,FALSE)</f>
        <v>2</v>
      </c>
      <c r="L985" s="1">
        <f>VLOOKUP($F985,Mastertable_FT!$C$5:$E$34,3,FALSE)</f>
        <v>2</v>
      </c>
      <c r="M985" s="1" t="str">
        <f>VLOOKUP($F985,Mastertable_FT!$C$5:$F$34,4,FALSE)</f>
        <v>MI</v>
      </c>
    </row>
    <row r="986" spans="1:13" x14ac:dyDescent="0.3">
      <c r="A986" s="1">
        <f>[1]Gesamt!A986</f>
        <v>74</v>
      </c>
      <c r="B986" s="1">
        <f>[1]Gesamt!B986</f>
        <v>4</v>
      </c>
      <c r="C986" s="1">
        <f>[1]Gesamt!C986</f>
        <v>9</v>
      </c>
      <c r="D986" s="1" t="str">
        <f>[1]Gesamt!D986</f>
        <v>PO2009</v>
      </c>
      <c r="E986" s="1">
        <f>[1]Gesamt!E986</f>
        <v>26</v>
      </c>
      <c r="F986" s="1" t="str">
        <f>[1]Gesamt!F986</f>
        <v>Cephalobidae</v>
      </c>
      <c r="G986" s="1" t="str">
        <f>[1]Gesamt!G986</f>
        <v>juvenile</v>
      </c>
      <c r="H986" s="1" t="str">
        <f>[1]Gesamt!H986</f>
        <v>bacterivore</v>
      </c>
      <c r="I986" s="1">
        <f>[1]Gesamt!I986</f>
        <v>0</v>
      </c>
      <c r="J986" s="1">
        <f>[1]Gesamt!J986</f>
        <v>0</v>
      </c>
      <c r="K986" s="1">
        <f>VLOOKUP($F986,Mastertable_FT!$C$5:$D$34,2,FALSE)</f>
        <v>3</v>
      </c>
      <c r="L986" s="1">
        <f>VLOOKUP($F986,Mastertable_FT!$C$5:$E$34,3,FALSE)</f>
        <v>2</v>
      </c>
      <c r="M986" s="1" t="str">
        <f>VLOOKUP($F986,Mastertable_FT!$C$5:$F$34,4,FALSE)</f>
        <v>MI</v>
      </c>
    </row>
    <row r="987" spans="1:13" x14ac:dyDescent="0.3">
      <c r="A987" s="1">
        <f>[1]Gesamt!A987</f>
        <v>75</v>
      </c>
      <c r="B987" s="1">
        <f>[1]Gesamt!B987</f>
        <v>4</v>
      </c>
      <c r="C987" s="1">
        <f>[1]Gesamt!C987</f>
        <v>9</v>
      </c>
      <c r="D987" s="1" t="str">
        <f>[1]Gesamt!D987</f>
        <v>PO2009</v>
      </c>
      <c r="E987" s="1">
        <f>[1]Gesamt!E987</f>
        <v>26</v>
      </c>
      <c r="F987" s="1" t="str">
        <f>[1]Gesamt!F987</f>
        <v>Cephalobidae</v>
      </c>
      <c r="G987" s="1" t="str">
        <f>[1]Gesamt!G987</f>
        <v>juvenile</v>
      </c>
      <c r="H987" s="1" t="str">
        <f>[1]Gesamt!H987</f>
        <v>bacterivore</v>
      </c>
      <c r="I987" s="1">
        <f>[1]Gesamt!I987</f>
        <v>0</v>
      </c>
      <c r="J987" s="1">
        <f>[1]Gesamt!J987</f>
        <v>0</v>
      </c>
      <c r="K987" s="1">
        <f>VLOOKUP($F987,Mastertable_FT!$C$5:$D$34,2,FALSE)</f>
        <v>3</v>
      </c>
      <c r="L987" s="1">
        <f>VLOOKUP($F987,Mastertable_FT!$C$5:$E$34,3,FALSE)</f>
        <v>2</v>
      </c>
      <c r="M987" s="1" t="str">
        <f>VLOOKUP($F987,Mastertable_FT!$C$5:$F$34,4,FALSE)</f>
        <v>MI</v>
      </c>
    </row>
    <row r="988" spans="1:13" x14ac:dyDescent="0.3">
      <c r="A988" s="1">
        <f>[1]Gesamt!A988</f>
        <v>76</v>
      </c>
      <c r="B988" s="1">
        <f>[1]Gesamt!B988</f>
        <v>4</v>
      </c>
      <c r="C988" s="1">
        <f>[1]Gesamt!C988</f>
        <v>9</v>
      </c>
      <c r="D988" s="1" t="str">
        <f>[1]Gesamt!D988</f>
        <v>PO2009</v>
      </c>
      <c r="E988" s="1">
        <f>[1]Gesamt!E988</f>
        <v>26</v>
      </c>
      <c r="F988" s="1" t="str">
        <f>[1]Gesamt!F988</f>
        <v>Aphelenchidae</v>
      </c>
      <c r="G988" s="1" t="str">
        <f>[1]Gesamt!G988</f>
        <v>juvenile</v>
      </c>
      <c r="H988" s="1" t="str">
        <f>[1]Gesamt!H988</f>
        <v>fungivore</v>
      </c>
      <c r="I988" s="1">
        <f>[1]Gesamt!I988</f>
        <v>0</v>
      </c>
      <c r="J988" s="1">
        <f>[1]Gesamt!J988</f>
        <v>0</v>
      </c>
      <c r="K988" s="1">
        <f>VLOOKUP($F988,Mastertable_FT!$C$5:$D$34,2,FALSE)</f>
        <v>2</v>
      </c>
      <c r="L988" s="1">
        <f>VLOOKUP($F988,Mastertable_FT!$C$5:$E$34,3,FALSE)</f>
        <v>2</v>
      </c>
      <c r="M988" s="1" t="str">
        <f>VLOOKUP($F988,Mastertable_FT!$C$5:$F$34,4,FALSE)</f>
        <v>MI</v>
      </c>
    </row>
    <row r="989" spans="1:13" x14ac:dyDescent="0.3">
      <c r="A989" s="1">
        <f>[1]Gesamt!A989</f>
        <v>77</v>
      </c>
      <c r="B989" s="1">
        <f>[1]Gesamt!B989</f>
        <v>4</v>
      </c>
      <c r="C989" s="1">
        <f>[1]Gesamt!C989</f>
        <v>9</v>
      </c>
      <c r="D989" s="1" t="str">
        <f>[1]Gesamt!D989</f>
        <v>PO2009</v>
      </c>
      <c r="E989" s="1">
        <f>[1]Gesamt!E989</f>
        <v>26</v>
      </c>
      <c r="F989" s="1" t="str">
        <f>[1]Gesamt!F989</f>
        <v>Cephalobidae</v>
      </c>
      <c r="G989" s="1" t="str">
        <f>[1]Gesamt!G989</f>
        <v>female</v>
      </c>
      <c r="H989" s="1" t="str">
        <f>[1]Gesamt!H989</f>
        <v>bacterivore</v>
      </c>
      <c r="I989" s="1">
        <f>[1]Gesamt!I989</f>
        <v>0</v>
      </c>
      <c r="J989" s="1">
        <f>[1]Gesamt!J989</f>
        <v>0</v>
      </c>
      <c r="K989" s="1">
        <f>VLOOKUP($F989,Mastertable_FT!$C$5:$D$34,2,FALSE)</f>
        <v>3</v>
      </c>
      <c r="L989" s="1">
        <f>VLOOKUP($F989,Mastertable_FT!$C$5:$E$34,3,FALSE)</f>
        <v>2</v>
      </c>
      <c r="M989" s="1" t="str">
        <f>VLOOKUP($F989,Mastertable_FT!$C$5:$F$34,4,FALSE)</f>
        <v>MI</v>
      </c>
    </row>
    <row r="990" spans="1:13" x14ac:dyDescent="0.3">
      <c r="A990" s="1">
        <f>[1]Gesamt!A990</f>
        <v>78</v>
      </c>
      <c r="B990" s="1">
        <f>[1]Gesamt!B990</f>
        <v>4</v>
      </c>
      <c r="C990" s="1">
        <f>[1]Gesamt!C990</f>
        <v>9</v>
      </c>
      <c r="D990" s="1" t="str">
        <f>[1]Gesamt!D990</f>
        <v>PO2009</v>
      </c>
      <c r="E990" s="1">
        <f>[1]Gesamt!E990</f>
        <v>26</v>
      </c>
      <c r="F990" s="1" t="str">
        <f>[1]Gesamt!F990</f>
        <v>Aporcelaimidae</v>
      </c>
      <c r="G990" s="1" t="str">
        <f>[1]Gesamt!G990</f>
        <v>juvenile</v>
      </c>
      <c r="H990" s="1" t="str">
        <f>[1]Gesamt!H990</f>
        <v>omnivore</v>
      </c>
      <c r="I990" s="1">
        <f>[1]Gesamt!I990</f>
        <v>0</v>
      </c>
      <c r="J990" s="1">
        <f>[1]Gesamt!J990</f>
        <v>0</v>
      </c>
      <c r="K990" s="1">
        <f>VLOOKUP($F990,Mastertable_FT!$C$5:$D$34,2,FALSE)</f>
        <v>8</v>
      </c>
      <c r="L990" s="1">
        <f>VLOOKUP($F990,Mastertable_FT!$C$5:$E$34,3,FALSE)</f>
        <v>5</v>
      </c>
      <c r="M990" s="1" t="str">
        <f>VLOOKUP($F990,Mastertable_FT!$C$5:$F$34,4,FALSE)</f>
        <v>MI</v>
      </c>
    </row>
    <row r="991" spans="1:13" x14ac:dyDescent="0.3">
      <c r="A991" s="1">
        <f>[1]Gesamt!A991</f>
        <v>79</v>
      </c>
      <c r="B991" s="1">
        <f>[1]Gesamt!B991</f>
        <v>4</v>
      </c>
      <c r="C991" s="1">
        <f>[1]Gesamt!C991</f>
        <v>9</v>
      </c>
      <c r="D991" s="1" t="str">
        <f>[1]Gesamt!D991</f>
        <v>PO2009</v>
      </c>
      <c r="E991" s="1">
        <f>[1]Gesamt!E991</f>
        <v>26</v>
      </c>
      <c r="F991" s="1" t="str">
        <f>[1]Gesamt!F991</f>
        <v>Aphelenchidae</v>
      </c>
      <c r="G991" s="1" t="str">
        <f>[1]Gesamt!G991</f>
        <v>female</v>
      </c>
      <c r="H991" s="1" t="str">
        <f>[1]Gesamt!H991</f>
        <v>fungivore</v>
      </c>
      <c r="I991" s="1">
        <f>[1]Gesamt!I991</f>
        <v>0</v>
      </c>
      <c r="J991" s="1">
        <f>[1]Gesamt!J991</f>
        <v>0</v>
      </c>
      <c r="K991" s="1">
        <f>VLOOKUP($F991,Mastertable_FT!$C$5:$D$34,2,FALSE)</f>
        <v>2</v>
      </c>
      <c r="L991" s="1">
        <f>VLOOKUP($F991,Mastertable_FT!$C$5:$E$34,3,FALSE)</f>
        <v>2</v>
      </c>
      <c r="M991" s="1" t="str">
        <f>VLOOKUP($F991,Mastertable_FT!$C$5:$F$34,4,FALSE)</f>
        <v>MI</v>
      </c>
    </row>
    <row r="992" spans="1:13" x14ac:dyDescent="0.3">
      <c r="A992" s="1">
        <f>[1]Gesamt!A992</f>
        <v>80</v>
      </c>
      <c r="B992" s="1">
        <f>[1]Gesamt!B992</f>
        <v>4</v>
      </c>
      <c r="C992" s="1">
        <f>[1]Gesamt!C992</f>
        <v>9</v>
      </c>
      <c r="D992" s="1" t="str">
        <f>[1]Gesamt!D992</f>
        <v>PO2009</v>
      </c>
      <c r="E992" s="1">
        <f>[1]Gesamt!E992</f>
        <v>26</v>
      </c>
      <c r="F992" s="1" t="str">
        <f>[1]Gesamt!F992</f>
        <v>#</v>
      </c>
      <c r="G992" s="1" t="str">
        <f>[1]Gesamt!G992</f>
        <v>#</v>
      </c>
      <c r="H992" s="1" t="str">
        <f>[1]Gesamt!H992</f>
        <v>#</v>
      </c>
      <c r="I992" s="1">
        <f>[1]Gesamt!I992</f>
        <v>0</v>
      </c>
      <c r="J992" s="1">
        <f>[1]Gesamt!J992</f>
        <v>0</v>
      </c>
      <c r="K992" s="1" t="e">
        <f>VLOOKUP($F992,Mastertable_FT!$C$5:$D$34,2,FALSE)</f>
        <v>#N/A</v>
      </c>
      <c r="L992" s="1" t="e">
        <f>VLOOKUP($F992,Mastertable_FT!$C$5:$E$34,3,FALSE)</f>
        <v>#N/A</v>
      </c>
      <c r="M992" s="1" t="e">
        <f>VLOOKUP($F992,Mastertable_FT!$C$5:$F$34,4,FALSE)</f>
        <v>#N/A</v>
      </c>
    </row>
    <row r="993" spans="1:13" x14ac:dyDescent="0.3">
      <c r="A993" s="1">
        <f>[1]Gesamt!A993</f>
        <v>81</v>
      </c>
      <c r="B993" s="1">
        <f>[1]Gesamt!B993</f>
        <v>4</v>
      </c>
      <c r="C993" s="1">
        <f>[1]Gesamt!C993</f>
        <v>9</v>
      </c>
      <c r="D993" s="1" t="str">
        <f>[1]Gesamt!D993</f>
        <v>PO2009</v>
      </c>
      <c r="E993" s="1">
        <f>[1]Gesamt!E993</f>
        <v>26</v>
      </c>
      <c r="F993" s="1" t="str">
        <f>[1]Gesamt!F993</f>
        <v>Rhabditidae</v>
      </c>
      <c r="G993" s="1" t="str">
        <f>[1]Gesamt!G993</f>
        <v>juvenile</v>
      </c>
      <c r="H993" s="1" t="str">
        <f>[1]Gesamt!H993</f>
        <v>bacterivore</v>
      </c>
      <c r="I993" s="1">
        <f>[1]Gesamt!I993</f>
        <v>0</v>
      </c>
      <c r="J993" s="1">
        <f>[1]Gesamt!J993</f>
        <v>0</v>
      </c>
      <c r="K993" s="1">
        <f>VLOOKUP($F993,Mastertable_FT!$C$5:$D$34,2,FALSE)</f>
        <v>3</v>
      </c>
      <c r="L993" s="1">
        <f>VLOOKUP($F993,Mastertable_FT!$C$5:$E$34,3,FALSE)</f>
        <v>1</v>
      </c>
      <c r="M993" s="1" t="str">
        <f>VLOOKUP($F993,Mastertable_FT!$C$5:$F$34,4,FALSE)</f>
        <v>MI</v>
      </c>
    </row>
    <row r="994" spans="1:13" x14ac:dyDescent="0.3">
      <c r="A994" s="1">
        <f>[1]Gesamt!A994</f>
        <v>82</v>
      </c>
      <c r="B994" s="1">
        <f>[1]Gesamt!B994</f>
        <v>4</v>
      </c>
      <c r="C994" s="1">
        <f>[1]Gesamt!C994</f>
        <v>9</v>
      </c>
      <c r="D994" s="1" t="str">
        <f>[1]Gesamt!D994</f>
        <v>PO2009</v>
      </c>
      <c r="E994" s="1">
        <f>[1]Gesamt!E994</f>
        <v>26</v>
      </c>
      <c r="F994" s="1" t="str">
        <f>[1]Gesamt!F994</f>
        <v>Telotylenchidae</v>
      </c>
      <c r="G994" s="1" t="str">
        <f>[1]Gesamt!G994</f>
        <v>female</v>
      </c>
      <c r="H994" s="1" t="str">
        <f>[1]Gesamt!H994</f>
        <v>herbivore</v>
      </c>
      <c r="I994" s="1">
        <f>[1]Gesamt!I994</f>
        <v>0</v>
      </c>
      <c r="J994" s="1">
        <f>[1]Gesamt!J994</f>
        <v>0</v>
      </c>
      <c r="K994" s="1" t="str">
        <f>VLOOKUP($F994,Mastertable_FT!$C$5:$D$34,2,FALSE)</f>
        <v>1d</v>
      </c>
      <c r="L994" s="1">
        <f>VLOOKUP($F994,Mastertable_FT!$C$5:$E$34,3,FALSE)</f>
        <v>3</v>
      </c>
      <c r="M994" s="1" t="str">
        <f>VLOOKUP($F994,Mastertable_FT!$C$5:$F$34,4,FALSE)</f>
        <v>PPI</v>
      </c>
    </row>
    <row r="995" spans="1:13" x14ac:dyDescent="0.3">
      <c r="A995" s="1">
        <f>[1]Gesamt!A995</f>
        <v>83</v>
      </c>
      <c r="B995" s="1">
        <f>[1]Gesamt!B995</f>
        <v>4</v>
      </c>
      <c r="C995" s="1">
        <f>[1]Gesamt!C995</f>
        <v>9</v>
      </c>
      <c r="D995" s="1" t="str">
        <f>[1]Gesamt!D995</f>
        <v>PO2009</v>
      </c>
      <c r="E995" s="1">
        <f>[1]Gesamt!E995</f>
        <v>26</v>
      </c>
      <c r="F995" s="1" t="str">
        <f>[1]Gesamt!F995</f>
        <v>Telotylenchidae</v>
      </c>
      <c r="G995" s="1" t="str">
        <f>[1]Gesamt!G995</f>
        <v>female</v>
      </c>
      <c r="H995" s="1" t="str">
        <f>[1]Gesamt!H995</f>
        <v>herbivore</v>
      </c>
      <c r="I995" s="1">
        <f>[1]Gesamt!I995</f>
        <v>0</v>
      </c>
      <c r="J995" s="1">
        <f>[1]Gesamt!J995</f>
        <v>0</v>
      </c>
      <c r="K995" s="1" t="str">
        <f>VLOOKUP($F995,Mastertable_FT!$C$5:$D$34,2,FALSE)</f>
        <v>1d</v>
      </c>
      <c r="L995" s="1">
        <f>VLOOKUP($F995,Mastertable_FT!$C$5:$E$34,3,FALSE)</f>
        <v>3</v>
      </c>
      <c r="M995" s="1" t="str">
        <f>VLOOKUP($F995,Mastertable_FT!$C$5:$F$34,4,FALSE)</f>
        <v>PPI</v>
      </c>
    </row>
    <row r="996" spans="1:13" x14ac:dyDescent="0.3">
      <c r="A996" s="1">
        <f>[1]Gesamt!A996</f>
        <v>84</v>
      </c>
      <c r="B996" s="1">
        <f>[1]Gesamt!B996</f>
        <v>4</v>
      </c>
      <c r="C996" s="1">
        <f>[1]Gesamt!C996</f>
        <v>9</v>
      </c>
      <c r="D996" s="1" t="str">
        <f>[1]Gesamt!D996</f>
        <v>PO2009</v>
      </c>
      <c r="E996" s="1">
        <f>[1]Gesamt!E996</f>
        <v>26</v>
      </c>
      <c r="F996" s="1" t="str">
        <f>[1]Gesamt!F996</f>
        <v>Cephalobidae</v>
      </c>
      <c r="G996" s="1" t="str">
        <f>[1]Gesamt!G996</f>
        <v>female</v>
      </c>
      <c r="H996" s="1" t="str">
        <f>[1]Gesamt!H996</f>
        <v>bacterivore</v>
      </c>
      <c r="I996" s="1">
        <f>[1]Gesamt!I996</f>
        <v>0</v>
      </c>
      <c r="J996" s="1">
        <f>[1]Gesamt!J996</f>
        <v>0</v>
      </c>
      <c r="K996" s="1">
        <f>VLOOKUP($F996,Mastertable_FT!$C$5:$D$34,2,FALSE)</f>
        <v>3</v>
      </c>
      <c r="L996" s="1">
        <f>VLOOKUP($F996,Mastertable_FT!$C$5:$E$34,3,FALSE)</f>
        <v>2</v>
      </c>
      <c r="M996" s="1" t="str">
        <f>VLOOKUP($F996,Mastertable_FT!$C$5:$F$34,4,FALSE)</f>
        <v>MI</v>
      </c>
    </row>
    <row r="997" spans="1:13" x14ac:dyDescent="0.3">
      <c r="A997" s="1">
        <f>[1]Gesamt!A997</f>
        <v>85</v>
      </c>
      <c r="B997" s="1">
        <f>[1]Gesamt!B997</f>
        <v>4</v>
      </c>
      <c r="C997" s="1">
        <f>[1]Gesamt!C997</f>
        <v>9</v>
      </c>
      <c r="D997" s="1" t="str">
        <f>[1]Gesamt!D997</f>
        <v>PO2009</v>
      </c>
      <c r="E997" s="1">
        <f>[1]Gesamt!E997</f>
        <v>26</v>
      </c>
      <c r="F997" s="1" t="str">
        <f>[1]Gesamt!F997</f>
        <v>Cephalobidae</v>
      </c>
      <c r="G997" s="1" t="str">
        <f>[1]Gesamt!G997</f>
        <v>female</v>
      </c>
      <c r="H997" s="1" t="str">
        <f>[1]Gesamt!H997</f>
        <v>bacterivore</v>
      </c>
      <c r="I997" s="1">
        <f>[1]Gesamt!I997</f>
        <v>0</v>
      </c>
      <c r="J997" s="1">
        <f>[1]Gesamt!J997</f>
        <v>0</v>
      </c>
      <c r="K997" s="1">
        <f>VLOOKUP($F997,Mastertable_FT!$C$5:$D$34,2,FALSE)</f>
        <v>3</v>
      </c>
      <c r="L997" s="1">
        <f>VLOOKUP($F997,Mastertable_FT!$C$5:$E$34,3,FALSE)</f>
        <v>2</v>
      </c>
      <c r="M997" s="1" t="str">
        <f>VLOOKUP($F997,Mastertable_FT!$C$5:$F$34,4,FALSE)</f>
        <v>MI</v>
      </c>
    </row>
    <row r="998" spans="1:13" x14ac:dyDescent="0.3">
      <c r="A998" s="1">
        <f>[1]Gesamt!A998</f>
        <v>86</v>
      </c>
      <c r="B998" s="1">
        <f>[1]Gesamt!B998</f>
        <v>4</v>
      </c>
      <c r="C998" s="1">
        <f>[1]Gesamt!C998</f>
        <v>9</v>
      </c>
      <c r="D998" s="1" t="str">
        <f>[1]Gesamt!D998</f>
        <v>PO2009</v>
      </c>
      <c r="E998" s="1">
        <f>[1]Gesamt!E998</f>
        <v>26</v>
      </c>
      <c r="F998" s="1" t="str">
        <f>[1]Gesamt!F998</f>
        <v>Aphelenchoididae</v>
      </c>
      <c r="G998" s="1" t="str">
        <f>[1]Gesamt!G998</f>
        <v>male</v>
      </c>
      <c r="H998" s="1" t="str">
        <f>[1]Gesamt!H998</f>
        <v>fungivore</v>
      </c>
      <c r="I998" s="1">
        <f>[1]Gesamt!I998</f>
        <v>0</v>
      </c>
      <c r="J998" s="1" t="str">
        <f>[1]Gesamt!J998</f>
        <v>!!!!</v>
      </c>
      <c r="K998" s="1">
        <f>VLOOKUP($F998,Mastertable_FT!$C$5:$D$34,2,FALSE)</f>
        <v>2</v>
      </c>
      <c r="L998" s="1">
        <f>VLOOKUP($F998,Mastertable_FT!$C$5:$E$34,3,FALSE)</f>
        <v>2</v>
      </c>
      <c r="M998" s="1" t="str">
        <f>VLOOKUP($F998,Mastertable_FT!$C$5:$F$34,4,FALSE)</f>
        <v>MI</v>
      </c>
    </row>
    <row r="999" spans="1:13" x14ac:dyDescent="0.3">
      <c r="A999" s="1">
        <f>[1]Gesamt!A999</f>
        <v>87</v>
      </c>
      <c r="B999" s="1">
        <f>[1]Gesamt!B999</f>
        <v>4</v>
      </c>
      <c r="C999" s="1">
        <f>[1]Gesamt!C999</f>
        <v>9</v>
      </c>
      <c r="D999" s="1" t="str">
        <f>[1]Gesamt!D999</f>
        <v>PO2009</v>
      </c>
      <c r="E999" s="1">
        <f>[1]Gesamt!E999</f>
        <v>26</v>
      </c>
      <c r="F999" s="1" t="str">
        <f>[1]Gesamt!F999</f>
        <v>Cephalobidae</v>
      </c>
      <c r="G999" s="1" t="str">
        <f>[1]Gesamt!G999</f>
        <v>female</v>
      </c>
      <c r="H999" s="1" t="str">
        <f>[1]Gesamt!H999</f>
        <v>bacterivore</v>
      </c>
      <c r="I999" s="1">
        <f>[1]Gesamt!I999</f>
        <v>0</v>
      </c>
      <c r="J999" s="1">
        <f>[1]Gesamt!J999</f>
        <v>0</v>
      </c>
      <c r="K999" s="1">
        <f>VLOOKUP($F999,Mastertable_FT!$C$5:$D$34,2,FALSE)</f>
        <v>3</v>
      </c>
      <c r="L999" s="1">
        <f>VLOOKUP($F999,Mastertable_FT!$C$5:$E$34,3,FALSE)</f>
        <v>2</v>
      </c>
      <c r="M999" s="1" t="str">
        <f>VLOOKUP($F999,Mastertable_FT!$C$5:$F$34,4,FALSE)</f>
        <v>MI</v>
      </c>
    </row>
    <row r="1000" spans="1:13" x14ac:dyDescent="0.3">
      <c r="A1000" s="1">
        <f>[1]Gesamt!A1000</f>
        <v>88</v>
      </c>
      <c r="B1000" s="1">
        <f>[1]Gesamt!B1000</f>
        <v>4</v>
      </c>
      <c r="C1000" s="1">
        <f>[1]Gesamt!C1000</f>
        <v>9</v>
      </c>
      <c r="D1000" s="1" t="str">
        <f>[1]Gesamt!D1000</f>
        <v>PO2009</v>
      </c>
      <c r="E1000" s="1">
        <f>[1]Gesamt!E1000</f>
        <v>26</v>
      </c>
      <c r="F1000" s="1" t="str">
        <f>[1]Gesamt!F1000</f>
        <v>Cephalobidae</v>
      </c>
      <c r="G1000" s="1" t="str">
        <f>[1]Gesamt!G1000</f>
        <v>female</v>
      </c>
      <c r="H1000" s="1" t="str">
        <f>[1]Gesamt!H1000</f>
        <v>bacterivore</v>
      </c>
      <c r="I1000" s="1">
        <f>[1]Gesamt!I1000</f>
        <v>0</v>
      </c>
      <c r="J1000" s="1">
        <f>[1]Gesamt!J1000</f>
        <v>0</v>
      </c>
      <c r="K1000" s="1">
        <f>VLOOKUP($F1000,Mastertable_FT!$C$5:$D$34,2,FALSE)</f>
        <v>3</v>
      </c>
      <c r="L1000" s="1">
        <f>VLOOKUP($F1000,Mastertable_FT!$C$5:$E$34,3,FALSE)</f>
        <v>2</v>
      </c>
      <c r="M1000" s="1" t="str">
        <f>VLOOKUP($F1000,Mastertable_FT!$C$5:$F$34,4,FALSE)</f>
        <v>MI</v>
      </c>
    </row>
    <row r="1001" spans="1:13" x14ac:dyDescent="0.3">
      <c r="A1001" s="1">
        <f>[1]Gesamt!A1001</f>
        <v>89</v>
      </c>
      <c r="B1001" s="1">
        <f>[1]Gesamt!B1001</f>
        <v>4</v>
      </c>
      <c r="C1001" s="1">
        <f>[1]Gesamt!C1001</f>
        <v>9</v>
      </c>
      <c r="D1001" s="1" t="str">
        <f>[1]Gesamt!D1001</f>
        <v>PO2009</v>
      </c>
      <c r="E1001" s="1">
        <f>[1]Gesamt!E1001</f>
        <v>26</v>
      </c>
      <c r="F1001" s="1" t="str">
        <f>[1]Gesamt!F1001</f>
        <v>Aphelenchidae</v>
      </c>
      <c r="G1001" s="1" t="str">
        <f>[1]Gesamt!G1001</f>
        <v>female</v>
      </c>
      <c r="H1001" s="1" t="str">
        <f>[1]Gesamt!H1001</f>
        <v>fungivore</v>
      </c>
      <c r="I1001" s="1">
        <f>[1]Gesamt!I1001</f>
        <v>0</v>
      </c>
      <c r="J1001" s="1">
        <f>[1]Gesamt!J1001</f>
        <v>0</v>
      </c>
      <c r="K1001" s="1">
        <f>VLOOKUP($F1001,Mastertable_FT!$C$5:$D$34,2,FALSE)</f>
        <v>2</v>
      </c>
      <c r="L1001" s="1">
        <f>VLOOKUP($F1001,Mastertable_FT!$C$5:$E$34,3,FALSE)</f>
        <v>2</v>
      </c>
      <c r="M1001" s="1" t="str">
        <f>VLOOKUP($F1001,Mastertable_FT!$C$5:$F$34,4,FALSE)</f>
        <v>MI</v>
      </c>
    </row>
    <row r="1002" spans="1:13" x14ac:dyDescent="0.3">
      <c r="A1002" s="1">
        <f>[1]Gesamt!A1002</f>
        <v>90</v>
      </c>
      <c r="B1002" s="1">
        <f>[1]Gesamt!B1002</f>
        <v>4</v>
      </c>
      <c r="C1002" s="1">
        <f>[1]Gesamt!C1002</f>
        <v>9</v>
      </c>
      <c r="D1002" s="1" t="str">
        <f>[1]Gesamt!D1002</f>
        <v>PO2009</v>
      </c>
      <c r="E1002" s="1">
        <f>[1]Gesamt!E1002</f>
        <v>26</v>
      </c>
      <c r="F1002" s="1" t="str">
        <f>[1]Gesamt!F1002</f>
        <v>Aphelenchidae</v>
      </c>
      <c r="G1002" s="1" t="str">
        <f>[1]Gesamt!G1002</f>
        <v>female</v>
      </c>
      <c r="H1002" s="1" t="str">
        <f>[1]Gesamt!H1002</f>
        <v>fungivore</v>
      </c>
      <c r="I1002" s="1">
        <f>[1]Gesamt!I1002</f>
        <v>0</v>
      </c>
      <c r="J1002" s="1">
        <f>[1]Gesamt!J1002</f>
        <v>0</v>
      </c>
      <c r="K1002" s="1">
        <f>VLOOKUP($F1002,Mastertable_FT!$C$5:$D$34,2,FALSE)</f>
        <v>2</v>
      </c>
      <c r="L1002" s="1">
        <f>VLOOKUP($F1002,Mastertable_FT!$C$5:$E$34,3,FALSE)</f>
        <v>2</v>
      </c>
      <c r="M1002" s="1" t="str">
        <f>VLOOKUP($F1002,Mastertable_FT!$C$5:$F$34,4,FALSE)</f>
        <v>MI</v>
      </c>
    </row>
    <row r="1003" spans="1:13" x14ac:dyDescent="0.3">
      <c r="A1003" s="1">
        <f>[1]Gesamt!A1003</f>
        <v>91</v>
      </c>
      <c r="B1003" s="1">
        <f>[1]Gesamt!B1003</f>
        <v>4</v>
      </c>
      <c r="C1003" s="1">
        <f>[1]Gesamt!C1003</f>
        <v>9</v>
      </c>
      <c r="D1003" s="1" t="str">
        <f>[1]Gesamt!D1003</f>
        <v>PO2009</v>
      </c>
      <c r="E1003" s="1">
        <f>[1]Gesamt!E1003</f>
        <v>26</v>
      </c>
      <c r="F1003" s="1" t="str">
        <f>[1]Gesamt!F1003</f>
        <v>Cephalobidae</v>
      </c>
      <c r="G1003" s="1" t="str">
        <f>[1]Gesamt!G1003</f>
        <v>female</v>
      </c>
      <c r="H1003" s="1" t="str">
        <f>[1]Gesamt!H1003</f>
        <v>bacterivore</v>
      </c>
      <c r="I1003" s="1">
        <f>[1]Gesamt!I1003</f>
        <v>0</v>
      </c>
      <c r="J1003" s="1">
        <f>[1]Gesamt!J1003</f>
        <v>0</v>
      </c>
      <c r="K1003" s="1">
        <f>VLOOKUP($F1003,Mastertable_FT!$C$5:$D$34,2,FALSE)</f>
        <v>3</v>
      </c>
      <c r="L1003" s="1">
        <f>VLOOKUP($F1003,Mastertable_FT!$C$5:$E$34,3,FALSE)</f>
        <v>2</v>
      </c>
      <c r="M1003" s="1" t="str">
        <f>VLOOKUP($F1003,Mastertable_FT!$C$5:$F$34,4,FALSE)</f>
        <v>MI</v>
      </c>
    </row>
    <row r="1004" spans="1:13" x14ac:dyDescent="0.3">
      <c r="A1004" s="1">
        <f>[1]Gesamt!A1004</f>
        <v>92</v>
      </c>
      <c r="B1004" s="1">
        <f>[1]Gesamt!B1004</f>
        <v>4</v>
      </c>
      <c r="C1004" s="1">
        <f>[1]Gesamt!C1004</f>
        <v>9</v>
      </c>
      <c r="D1004" s="1" t="str">
        <f>[1]Gesamt!D1004</f>
        <v>PO2009</v>
      </c>
      <c r="E1004" s="1">
        <f>[1]Gesamt!E1004</f>
        <v>26</v>
      </c>
      <c r="F1004" s="1" t="str">
        <f>[1]Gesamt!F1004</f>
        <v>Cephalobidae</v>
      </c>
      <c r="G1004" s="1" t="str">
        <f>[1]Gesamt!G1004</f>
        <v>juvenile</v>
      </c>
      <c r="H1004" s="1" t="str">
        <f>[1]Gesamt!H1004</f>
        <v>bacterivore</v>
      </c>
      <c r="I1004" s="1">
        <f>[1]Gesamt!I1004</f>
        <v>0</v>
      </c>
      <c r="J1004" s="1">
        <f>[1]Gesamt!J1004</f>
        <v>0</v>
      </c>
      <c r="K1004" s="1">
        <f>VLOOKUP($F1004,Mastertable_FT!$C$5:$D$34,2,FALSE)</f>
        <v>3</v>
      </c>
      <c r="L1004" s="1">
        <f>VLOOKUP($F1004,Mastertable_FT!$C$5:$E$34,3,FALSE)</f>
        <v>2</v>
      </c>
      <c r="M1004" s="1" t="str">
        <f>VLOOKUP($F1004,Mastertable_FT!$C$5:$F$34,4,FALSE)</f>
        <v>MI</v>
      </c>
    </row>
    <row r="1005" spans="1:13" x14ac:dyDescent="0.3">
      <c r="A1005" s="1">
        <f>[1]Gesamt!A1005</f>
        <v>93</v>
      </c>
      <c r="B1005" s="1">
        <f>[1]Gesamt!B1005</f>
        <v>4</v>
      </c>
      <c r="C1005" s="1">
        <f>[1]Gesamt!C1005</f>
        <v>9</v>
      </c>
      <c r="D1005" s="1" t="str">
        <f>[1]Gesamt!D1005</f>
        <v>PO2009</v>
      </c>
      <c r="E1005" s="1">
        <f>[1]Gesamt!E1005</f>
        <v>26</v>
      </c>
      <c r="F1005" s="1" t="str">
        <f>[1]Gesamt!F1005</f>
        <v>unknown</v>
      </c>
      <c r="G1005" s="1" t="str">
        <f>[1]Gesamt!G1005</f>
        <v>female</v>
      </c>
      <c r="H1005" s="1" t="str">
        <f>[1]Gesamt!H1005</f>
        <v>unknown</v>
      </c>
      <c r="I1005" s="1">
        <f>[1]Gesamt!I1005</f>
        <v>0</v>
      </c>
      <c r="J1005" s="1" t="str">
        <f>[1]Gesamt!J1005</f>
        <v>????</v>
      </c>
      <c r="K1005" s="1">
        <f>VLOOKUP($F1005,Mastertable_FT!$C$5:$D$34,2,FALSE)</f>
        <v>0</v>
      </c>
      <c r="L1005" s="1">
        <f>VLOOKUP($F1005,Mastertable_FT!$C$5:$E$34,3,FALSE)</f>
        <v>0</v>
      </c>
      <c r="M1005" s="1">
        <f>VLOOKUP($F1005,Mastertable_FT!$C$5:$F$34,4,FALSE)</f>
        <v>0</v>
      </c>
    </row>
    <row r="1006" spans="1:13" x14ac:dyDescent="0.3">
      <c r="A1006" s="1">
        <f>[1]Gesamt!A1006</f>
        <v>94</v>
      </c>
      <c r="B1006" s="1">
        <f>[1]Gesamt!B1006</f>
        <v>4</v>
      </c>
      <c r="C1006" s="1">
        <f>[1]Gesamt!C1006</f>
        <v>9</v>
      </c>
      <c r="D1006" s="1" t="str">
        <f>[1]Gesamt!D1006</f>
        <v>PO2009</v>
      </c>
      <c r="E1006" s="1">
        <f>[1]Gesamt!E1006</f>
        <v>26</v>
      </c>
      <c r="F1006" s="1" t="str">
        <f>[1]Gesamt!F1006</f>
        <v>Rhabditidae</v>
      </c>
      <c r="G1006" s="1" t="str">
        <f>[1]Gesamt!G1006</f>
        <v>female</v>
      </c>
      <c r="H1006" s="1" t="str">
        <f>[1]Gesamt!H1006</f>
        <v>bacterivore</v>
      </c>
      <c r="I1006" s="1">
        <f>[1]Gesamt!I1006</f>
        <v>0</v>
      </c>
      <c r="J1006" s="1">
        <f>[1]Gesamt!J1006</f>
        <v>0</v>
      </c>
      <c r="K1006" s="1">
        <f>VLOOKUP($F1006,Mastertable_FT!$C$5:$D$34,2,FALSE)</f>
        <v>3</v>
      </c>
      <c r="L1006" s="1">
        <f>VLOOKUP($F1006,Mastertable_FT!$C$5:$E$34,3,FALSE)</f>
        <v>1</v>
      </c>
      <c r="M1006" s="1" t="str">
        <f>VLOOKUP($F1006,Mastertable_FT!$C$5:$F$34,4,FALSE)</f>
        <v>MI</v>
      </c>
    </row>
    <row r="1007" spans="1:13" x14ac:dyDescent="0.3">
      <c r="A1007" s="1">
        <f>[1]Gesamt!A1007</f>
        <v>95</v>
      </c>
      <c r="B1007" s="1">
        <f>[1]Gesamt!B1007</f>
        <v>4</v>
      </c>
      <c r="C1007" s="1">
        <f>[1]Gesamt!C1007</f>
        <v>9</v>
      </c>
      <c r="D1007" s="1" t="str">
        <f>[1]Gesamt!D1007</f>
        <v>PO2009</v>
      </c>
      <c r="E1007" s="1">
        <f>[1]Gesamt!E1007</f>
        <v>26</v>
      </c>
      <c r="F1007" s="1" t="str">
        <f>[1]Gesamt!F1007</f>
        <v>Rhabditidae</v>
      </c>
      <c r="G1007" s="1" t="str">
        <f>[1]Gesamt!G1007</f>
        <v>female</v>
      </c>
      <c r="H1007" s="1" t="str">
        <f>[1]Gesamt!H1007</f>
        <v>bacterivore</v>
      </c>
      <c r="I1007" s="1">
        <f>[1]Gesamt!I1007</f>
        <v>0</v>
      </c>
      <c r="J1007" s="1" t="str">
        <f>[1]Gesamt!J1007</f>
        <v>!!!!</v>
      </c>
      <c r="K1007" s="1">
        <f>VLOOKUP($F1007,Mastertable_FT!$C$5:$D$34,2,FALSE)</f>
        <v>3</v>
      </c>
      <c r="L1007" s="1">
        <f>VLOOKUP($F1007,Mastertable_FT!$C$5:$E$34,3,FALSE)</f>
        <v>1</v>
      </c>
      <c r="M1007" s="1" t="str">
        <f>VLOOKUP($F1007,Mastertable_FT!$C$5:$F$34,4,FALSE)</f>
        <v>MI</v>
      </c>
    </row>
    <row r="1008" spans="1:13" x14ac:dyDescent="0.3">
      <c r="A1008" s="1">
        <f>[1]Gesamt!A1008</f>
        <v>96</v>
      </c>
      <c r="B1008" s="1">
        <f>[1]Gesamt!B1008</f>
        <v>4</v>
      </c>
      <c r="C1008" s="1">
        <f>[1]Gesamt!C1008</f>
        <v>9</v>
      </c>
      <c r="D1008" s="1" t="str">
        <f>[1]Gesamt!D1008</f>
        <v>PO2009</v>
      </c>
      <c r="E1008" s="1">
        <f>[1]Gesamt!E1008</f>
        <v>26</v>
      </c>
      <c r="F1008" s="1" t="str">
        <f>[1]Gesamt!F1008</f>
        <v>Cephalobidae</v>
      </c>
      <c r="G1008" s="1" t="str">
        <f>[1]Gesamt!G1008</f>
        <v>female</v>
      </c>
      <c r="H1008" s="1" t="str">
        <f>[1]Gesamt!H1008</f>
        <v>bacterivore</v>
      </c>
      <c r="I1008" s="1">
        <f>[1]Gesamt!I1008</f>
        <v>0</v>
      </c>
      <c r="J1008" s="1">
        <f>[1]Gesamt!J1008</f>
        <v>0</v>
      </c>
      <c r="K1008" s="1">
        <f>VLOOKUP($F1008,Mastertable_FT!$C$5:$D$34,2,FALSE)</f>
        <v>3</v>
      </c>
      <c r="L1008" s="1">
        <f>VLOOKUP($F1008,Mastertable_FT!$C$5:$E$34,3,FALSE)</f>
        <v>2</v>
      </c>
      <c r="M1008" s="1" t="str">
        <f>VLOOKUP($F1008,Mastertable_FT!$C$5:$F$34,4,FALSE)</f>
        <v>MI</v>
      </c>
    </row>
    <row r="1009" spans="1:13" x14ac:dyDescent="0.3">
      <c r="A1009" s="1">
        <f>[1]Gesamt!A1009</f>
        <v>97</v>
      </c>
      <c r="B1009" s="1">
        <f>[1]Gesamt!B1009</f>
        <v>4</v>
      </c>
      <c r="C1009" s="1">
        <f>[1]Gesamt!C1009</f>
        <v>9</v>
      </c>
      <c r="D1009" s="1" t="str">
        <f>[1]Gesamt!D1009</f>
        <v>PO2009</v>
      </c>
      <c r="E1009" s="1">
        <f>[1]Gesamt!E1009</f>
        <v>26</v>
      </c>
      <c r="F1009" s="1" t="str">
        <f>[1]Gesamt!F1009</f>
        <v>Diphterophoridae</v>
      </c>
      <c r="G1009" s="1" t="str">
        <f>[1]Gesamt!G1009</f>
        <v>female</v>
      </c>
      <c r="H1009" s="1" t="str">
        <f>[1]Gesamt!H1009</f>
        <v>fungivore</v>
      </c>
      <c r="I1009" s="1">
        <f>[1]Gesamt!I1009</f>
        <v>0</v>
      </c>
      <c r="J1009" s="1" t="str">
        <f>[1]Gesamt!J1009</f>
        <v>!!!!</v>
      </c>
      <c r="K1009" s="1">
        <f>VLOOKUP($F1009,Mastertable_FT!$C$5:$D$34,2,FALSE)</f>
        <v>2</v>
      </c>
      <c r="L1009" s="1">
        <f>VLOOKUP($F1009,Mastertable_FT!$C$5:$E$34,3,FALSE)</f>
        <v>3</v>
      </c>
      <c r="M1009" s="1" t="str">
        <f>VLOOKUP($F1009,Mastertable_FT!$C$5:$F$34,4,FALSE)</f>
        <v>MI</v>
      </c>
    </row>
    <row r="1010" spans="1:13" x14ac:dyDescent="0.3">
      <c r="A1010" s="1">
        <f>[1]Gesamt!A1010</f>
        <v>98</v>
      </c>
      <c r="B1010" s="1">
        <f>[1]Gesamt!B1010</f>
        <v>4</v>
      </c>
      <c r="C1010" s="1">
        <f>[1]Gesamt!C1010</f>
        <v>9</v>
      </c>
      <c r="D1010" s="1" t="str">
        <f>[1]Gesamt!D1010</f>
        <v>PO2009</v>
      </c>
      <c r="E1010" s="1">
        <f>[1]Gesamt!E1010</f>
        <v>26</v>
      </c>
      <c r="F1010" s="1" t="str">
        <f>[1]Gesamt!F1010</f>
        <v>Cephalobidae</v>
      </c>
      <c r="G1010" s="1" t="str">
        <f>[1]Gesamt!G1010</f>
        <v>female</v>
      </c>
      <c r="H1010" s="1" t="str">
        <f>[1]Gesamt!H1010</f>
        <v>bacterivore</v>
      </c>
      <c r="I1010" s="1">
        <f>[1]Gesamt!I1010</f>
        <v>0</v>
      </c>
      <c r="J1010" s="1">
        <f>[1]Gesamt!J1010</f>
        <v>0</v>
      </c>
      <c r="K1010" s="1">
        <f>VLOOKUP($F1010,Mastertable_FT!$C$5:$D$34,2,FALSE)</f>
        <v>3</v>
      </c>
      <c r="L1010" s="1">
        <f>VLOOKUP($F1010,Mastertable_FT!$C$5:$E$34,3,FALSE)</f>
        <v>2</v>
      </c>
      <c r="M1010" s="1" t="str">
        <f>VLOOKUP($F1010,Mastertable_FT!$C$5:$F$34,4,FALSE)</f>
        <v>MI</v>
      </c>
    </row>
    <row r="1011" spans="1:13" x14ac:dyDescent="0.3">
      <c r="A1011" s="1">
        <f>[1]Gesamt!A1011</f>
        <v>99</v>
      </c>
      <c r="B1011" s="1">
        <f>[1]Gesamt!B1011</f>
        <v>4</v>
      </c>
      <c r="C1011" s="1">
        <f>[1]Gesamt!C1011</f>
        <v>9</v>
      </c>
      <c r="D1011" s="1" t="str">
        <f>[1]Gesamt!D1011</f>
        <v>PO2009</v>
      </c>
      <c r="E1011" s="1">
        <f>[1]Gesamt!E1011</f>
        <v>26</v>
      </c>
      <c r="F1011" s="1" t="str">
        <f>[1]Gesamt!F1011</f>
        <v>Cephalobidae</v>
      </c>
      <c r="G1011" s="1" t="str">
        <f>[1]Gesamt!G1011</f>
        <v>juvenile</v>
      </c>
      <c r="H1011" s="1" t="str">
        <f>[1]Gesamt!H1011</f>
        <v>bacterivore</v>
      </c>
      <c r="I1011" s="1">
        <f>[1]Gesamt!I1011</f>
        <v>0</v>
      </c>
      <c r="J1011" s="1">
        <f>[1]Gesamt!J1011</f>
        <v>0</v>
      </c>
      <c r="K1011" s="1">
        <f>VLOOKUP($F1011,Mastertable_FT!$C$5:$D$34,2,FALSE)</f>
        <v>3</v>
      </c>
      <c r="L1011" s="1">
        <f>VLOOKUP($F1011,Mastertable_FT!$C$5:$E$34,3,FALSE)</f>
        <v>2</v>
      </c>
      <c r="M1011" s="1" t="str">
        <f>VLOOKUP($F1011,Mastertable_FT!$C$5:$F$34,4,FALSE)</f>
        <v>MI</v>
      </c>
    </row>
    <row r="1012" spans="1:13" x14ac:dyDescent="0.3">
      <c r="A1012" s="1">
        <f>[1]Gesamt!A1012</f>
        <v>100</v>
      </c>
      <c r="B1012" s="1">
        <f>[1]Gesamt!B1012</f>
        <v>4</v>
      </c>
      <c r="C1012" s="1">
        <f>[1]Gesamt!C1012</f>
        <v>9</v>
      </c>
      <c r="D1012" s="1" t="str">
        <f>[1]Gesamt!D1012</f>
        <v>PO2009</v>
      </c>
      <c r="E1012" s="1">
        <f>[1]Gesamt!E1012</f>
        <v>26</v>
      </c>
      <c r="F1012" s="1" t="str">
        <f>[1]Gesamt!F1012</f>
        <v>Tylenchidae</v>
      </c>
      <c r="G1012" s="1" t="str">
        <f>[1]Gesamt!G1012</f>
        <v>female</v>
      </c>
      <c r="H1012" s="1" t="str">
        <f>[1]Gesamt!H1012</f>
        <v>herbivore</v>
      </c>
      <c r="I1012" s="1">
        <f>[1]Gesamt!I1012</f>
        <v>0</v>
      </c>
      <c r="J1012" s="1">
        <f>[1]Gesamt!J1012</f>
        <v>0</v>
      </c>
      <c r="K1012" s="1" t="str">
        <f>VLOOKUP($F1012,Mastertable_FT!$C$5:$D$34,2,FALSE)</f>
        <v>1e</v>
      </c>
      <c r="L1012" s="1">
        <f>VLOOKUP($F1012,Mastertable_FT!$C$5:$E$34,3,FALSE)</f>
        <v>2</v>
      </c>
      <c r="M1012" s="1" t="str">
        <f>VLOOKUP($F1012,Mastertable_FT!$C$5:$F$34,4,FALSE)</f>
        <v>PPI</v>
      </c>
    </row>
    <row r="1013" spans="1:13" x14ac:dyDescent="0.3">
      <c r="A1013" s="1">
        <f>[1]Gesamt!A1013</f>
        <v>101</v>
      </c>
      <c r="B1013" s="1">
        <f>[1]Gesamt!B1013</f>
        <v>4</v>
      </c>
      <c r="C1013" s="1">
        <f>[1]Gesamt!C1013</f>
        <v>9</v>
      </c>
      <c r="D1013" s="1" t="str">
        <f>[1]Gesamt!D1013</f>
        <v>PO2009</v>
      </c>
      <c r="E1013" s="1">
        <f>[1]Gesamt!E1013</f>
        <v>26</v>
      </c>
      <c r="F1013" s="1" t="str">
        <f>[1]Gesamt!F1013</f>
        <v>Cephalobidae</v>
      </c>
      <c r="G1013" s="1" t="str">
        <f>[1]Gesamt!G1013</f>
        <v>juvenile</v>
      </c>
      <c r="H1013" s="1" t="str">
        <f>[1]Gesamt!H1013</f>
        <v>bacterivore</v>
      </c>
      <c r="I1013" s="1">
        <f>[1]Gesamt!I1013</f>
        <v>0</v>
      </c>
      <c r="J1013" s="1">
        <f>[1]Gesamt!J1013</f>
        <v>0</v>
      </c>
      <c r="K1013" s="1">
        <f>VLOOKUP($F1013,Mastertable_FT!$C$5:$D$34,2,FALSE)</f>
        <v>3</v>
      </c>
      <c r="L1013" s="1">
        <f>VLOOKUP($F1013,Mastertable_FT!$C$5:$E$34,3,FALSE)</f>
        <v>2</v>
      </c>
      <c r="M1013" s="1" t="str">
        <f>VLOOKUP($F1013,Mastertable_FT!$C$5:$F$34,4,FALSE)</f>
        <v>MI</v>
      </c>
    </row>
    <row r="1014" spans="1:13" x14ac:dyDescent="0.3">
      <c r="A1014" s="1">
        <f>[1]Gesamt!A1014</f>
        <v>102</v>
      </c>
      <c r="B1014" s="1">
        <f>[1]Gesamt!B1014</f>
        <v>4</v>
      </c>
      <c r="C1014" s="1">
        <f>[1]Gesamt!C1014</f>
        <v>9</v>
      </c>
      <c r="D1014" s="1" t="str">
        <f>[1]Gesamt!D1014</f>
        <v>PO2009</v>
      </c>
      <c r="E1014" s="1">
        <f>[1]Gesamt!E1014</f>
        <v>26</v>
      </c>
      <c r="F1014" s="1" t="str">
        <f>[1]Gesamt!F1014</f>
        <v>Telotylenchidae</v>
      </c>
      <c r="G1014" s="1" t="str">
        <f>[1]Gesamt!G1014</f>
        <v>juvenile</v>
      </c>
      <c r="H1014" s="1" t="str">
        <f>[1]Gesamt!H1014</f>
        <v>herbivore</v>
      </c>
      <c r="I1014" s="1">
        <f>[1]Gesamt!I1014</f>
        <v>0</v>
      </c>
      <c r="J1014" s="1">
        <f>[1]Gesamt!J1014</f>
        <v>0</v>
      </c>
      <c r="K1014" s="1" t="str">
        <f>VLOOKUP($F1014,Mastertable_FT!$C$5:$D$34,2,FALSE)</f>
        <v>1d</v>
      </c>
      <c r="L1014" s="1">
        <f>VLOOKUP($F1014,Mastertable_FT!$C$5:$E$34,3,FALSE)</f>
        <v>3</v>
      </c>
      <c r="M1014" s="1" t="str">
        <f>VLOOKUP($F1014,Mastertable_FT!$C$5:$F$34,4,FALSE)</f>
        <v>PPI</v>
      </c>
    </row>
    <row r="1015" spans="1:13" x14ac:dyDescent="0.3">
      <c r="A1015" s="1">
        <f>[1]Gesamt!A1015</f>
        <v>103</v>
      </c>
      <c r="B1015" s="1">
        <f>[1]Gesamt!B1015</f>
        <v>4</v>
      </c>
      <c r="C1015" s="1">
        <f>[1]Gesamt!C1015</f>
        <v>9</v>
      </c>
      <c r="D1015" s="1" t="str">
        <f>[1]Gesamt!D1015</f>
        <v>PO2009</v>
      </c>
      <c r="E1015" s="1">
        <f>[1]Gesamt!E1015</f>
        <v>26</v>
      </c>
      <c r="F1015" s="1" t="str">
        <f>[1]Gesamt!F1015</f>
        <v>Cephalobidae</v>
      </c>
      <c r="G1015" s="1" t="str">
        <f>[1]Gesamt!G1015</f>
        <v>male</v>
      </c>
      <c r="H1015" s="1" t="str">
        <f>[1]Gesamt!H1015</f>
        <v>bacterivore</v>
      </c>
      <c r="I1015" s="1">
        <f>[1]Gesamt!I1015</f>
        <v>0</v>
      </c>
      <c r="J1015" s="1">
        <f>[1]Gesamt!J1015</f>
        <v>0</v>
      </c>
      <c r="K1015" s="1">
        <f>VLOOKUP($F1015,Mastertable_FT!$C$5:$D$34,2,FALSE)</f>
        <v>3</v>
      </c>
      <c r="L1015" s="1">
        <f>VLOOKUP($F1015,Mastertable_FT!$C$5:$E$34,3,FALSE)</f>
        <v>2</v>
      </c>
      <c r="M1015" s="1" t="str">
        <f>VLOOKUP($F1015,Mastertable_FT!$C$5:$F$34,4,FALSE)</f>
        <v>MI</v>
      </c>
    </row>
    <row r="1016" spans="1:13" x14ac:dyDescent="0.3">
      <c r="A1016" s="1">
        <f>[1]Gesamt!A1016</f>
        <v>104</v>
      </c>
      <c r="B1016" s="1">
        <f>[1]Gesamt!B1016</f>
        <v>4</v>
      </c>
      <c r="C1016" s="1">
        <f>[1]Gesamt!C1016</f>
        <v>9</v>
      </c>
      <c r="D1016" s="1" t="str">
        <f>[1]Gesamt!D1016</f>
        <v>PO2009</v>
      </c>
      <c r="E1016" s="1">
        <f>[1]Gesamt!E1016</f>
        <v>26</v>
      </c>
      <c r="F1016" s="1" t="str">
        <f>[1]Gesamt!F1016</f>
        <v>Cephalobidae</v>
      </c>
      <c r="G1016" s="1" t="str">
        <f>[1]Gesamt!G1016</f>
        <v>juvenile</v>
      </c>
      <c r="H1016" s="1" t="str">
        <f>[1]Gesamt!H1016</f>
        <v>bacterivore</v>
      </c>
      <c r="I1016" s="1">
        <f>[1]Gesamt!I1016</f>
        <v>0</v>
      </c>
      <c r="J1016" s="1">
        <f>[1]Gesamt!J1016</f>
        <v>0</v>
      </c>
      <c r="K1016" s="1">
        <f>VLOOKUP($F1016,Mastertable_FT!$C$5:$D$34,2,FALSE)</f>
        <v>3</v>
      </c>
      <c r="L1016" s="1">
        <f>VLOOKUP($F1016,Mastertable_FT!$C$5:$E$34,3,FALSE)</f>
        <v>2</v>
      </c>
      <c r="M1016" s="1" t="str">
        <f>VLOOKUP($F1016,Mastertable_FT!$C$5:$F$34,4,FALSE)</f>
        <v>MI</v>
      </c>
    </row>
    <row r="1017" spans="1:13" x14ac:dyDescent="0.3">
      <c r="A1017" s="1">
        <f>[1]Gesamt!A1017</f>
        <v>105</v>
      </c>
      <c r="B1017" s="1">
        <f>[1]Gesamt!B1017</f>
        <v>4</v>
      </c>
      <c r="C1017" s="1">
        <f>[1]Gesamt!C1017</f>
        <v>9</v>
      </c>
      <c r="D1017" s="1" t="str">
        <f>[1]Gesamt!D1017</f>
        <v>PO2009</v>
      </c>
      <c r="E1017" s="1">
        <f>[1]Gesamt!E1017</f>
        <v>26</v>
      </c>
      <c r="F1017" s="1" t="str">
        <f>[1]Gesamt!F1017</f>
        <v>Cephalobidae</v>
      </c>
      <c r="G1017" s="1" t="str">
        <f>[1]Gesamt!G1017</f>
        <v>female</v>
      </c>
      <c r="H1017" s="1" t="str">
        <f>[1]Gesamt!H1017</f>
        <v>bacterivore</v>
      </c>
      <c r="I1017" s="1">
        <f>[1]Gesamt!I1017</f>
        <v>0</v>
      </c>
      <c r="J1017" s="1">
        <f>[1]Gesamt!J1017</f>
        <v>0</v>
      </c>
      <c r="K1017" s="1">
        <f>VLOOKUP($F1017,Mastertable_FT!$C$5:$D$34,2,FALSE)</f>
        <v>3</v>
      </c>
      <c r="L1017" s="1">
        <f>VLOOKUP($F1017,Mastertable_FT!$C$5:$E$34,3,FALSE)</f>
        <v>2</v>
      </c>
      <c r="M1017" s="1" t="str">
        <f>VLOOKUP($F1017,Mastertable_FT!$C$5:$F$34,4,FALSE)</f>
        <v>MI</v>
      </c>
    </row>
    <row r="1018" spans="1:13" x14ac:dyDescent="0.3">
      <c r="A1018" s="1">
        <f>[1]Gesamt!A1018</f>
        <v>106</v>
      </c>
      <c r="B1018" s="1">
        <f>[1]Gesamt!B1018</f>
        <v>4</v>
      </c>
      <c r="C1018" s="1">
        <f>[1]Gesamt!C1018</f>
        <v>9</v>
      </c>
      <c r="D1018" s="1" t="str">
        <f>[1]Gesamt!D1018</f>
        <v>PO2009</v>
      </c>
      <c r="E1018" s="1">
        <f>[1]Gesamt!E1018</f>
        <v>26</v>
      </c>
      <c r="F1018" s="1" t="str">
        <f>[1]Gesamt!F1018</f>
        <v>Cephalobidae</v>
      </c>
      <c r="G1018" s="1" t="str">
        <f>[1]Gesamt!G1018</f>
        <v>female</v>
      </c>
      <c r="H1018" s="1" t="str">
        <f>[1]Gesamt!H1018</f>
        <v>bacterivore</v>
      </c>
      <c r="I1018" s="1">
        <f>[1]Gesamt!I1018</f>
        <v>0</v>
      </c>
      <c r="J1018" s="1">
        <f>[1]Gesamt!J1018</f>
        <v>0</v>
      </c>
      <c r="K1018" s="1">
        <f>VLOOKUP($F1018,Mastertable_FT!$C$5:$D$34,2,FALSE)</f>
        <v>3</v>
      </c>
      <c r="L1018" s="1">
        <f>VLOOKUP($F1018,Mastertable_FT!$C$5:$E$34,3,FALSE)</f>
        <v>2</v>
      </c>
      <c r="M1018" s="1" t="str">
        <f>VLOOKUP($F1018,Mastertable_FT!$C$5:$F$34,4,FALSE)</f>
        <v>MI</v>
      </c>
    </row>
    <row r="1019" spans="1:13" x14ac:dyDescent="0.3">
      <c r="A1019" s="1">
        <f>[1]Gesamt!A1019</f>
        <v>107</v>
      </c>
      <c r="B1019" s="1">
        <f>[1]Gesamt!B1019</f>
        <v>4</v>
      </c>
      <c r="C1019" s="1">
        <f>[1]Gesamt!C1019</f>
        <v>9</v>
      </c>
      <c r="D1019" s="1" t="str">
        <f>[1]Gesamt!D1019</f>
        <v>PO2009</v>
      </c>
      <c r="E1019" s="1">
        <f>[1]Gesamt!E1019</f>
        <v>26</v>
      </c>
      <c r="F1019" s="1" t="str">
        <f>[1]Gesamt!F1019</f>
        <v>Aphelenchidae</v>
      </c>
      <c r="G1019" s="1" t="str">
        <f>[1]Gesamt!G1019</f>
        <v>female</v>
      </c>
      <c r="H1019" s="1" t="str">
        <f>[1]Gesamt!H1019</f>
        <v>fungivore</v>
      </c>
      <c r="I1019" s="1">
        <f>[1]Gesamt!I1019</f>
        <v>0</v>
      </c>
      <c r="J1019" s="1">
        <f>[1]Gesamt!J1019</f>
        <v>0</v>
      </c>
      <c r="K1019" s="1">
        <f>VLOOKUP($F1019,Mastertable_FT!$C$5:$D$34,2,FALSE)</f>
        <v>2</v>
      </c>
      <c r="L1019" s="1">
        <f>VLOOKUP($F1019,Mastertable_FT!$C$5:$E$34,3,FALSE)</f>
        <v>2</v>
      </c>
      <c r="M1019" s="1" t="str">
        <f>VLOOKUP($F1019,Mastertable_FT!$C$5:$F$34,4,FALSE)</f>
        <v>MI</v>
      </c>
    </row>
    <row r="1020" spans="1:13" x14ac:dyDescent="0.3">
      <c r="A1020" s="1">
        <f>[1]Gesamt!A1020</f>
        <v>108</v>
      </c>
      <c r="B1020" s="1">
        <f>[1]Gesamt!B1020</f>
        <v>4</v>
      </c>
      <c r="C1020" s="1">
        <f>[1]Gesamt!C1020</f>
        <v>9</v>
      </c>
      <c r="D1020" s="1" t="str">
        <f>[1]Gesamt!D1020</f>
        <v>PO2009</v>
      </c>
      <c r="E1020" s="1">
        <f>[1]Gesamt!E1020</f>
        <v>26</v>
      </c>
      <c r="F1020" s="1" t="str">
        <f>[1]Gesamt!F1020</f>
        <v>Aphelenchidae</v>
      </c>
      <c r="G1020" s="1" t="str">
        <f>[1]Gesamt!G1020</f>
        <v>female</v>
      </c>
      <c r="H1020" s="1" t="str">
        <f>[1]Gesamt!H1020</f>
        <v>fungivore</v>
      </c>
      <c r="I1020" s="1">
        <f>[1]Gesamt!I1020</f>
        <v>0</v>
      </c>
      <c r="J1020" s="1">
        <f>[1]Gesamt!J1020</f>
        <v>0</v>
      </c>
      <c r="K1020" s="1">
        <f>VLOOKUP($F1020,Mastertable_FT!$C$5:$D$34,2,FALSE)</f>
        <v>2</v>
      </c>
      <c r="L1020" s="1">
        <f>VLOOKUP($F1020,Mastertable_FT!$C$5:$E$34,3,FALSE)</f>
        <v>2</v>
      </c>
      <c r="M1020" s="1" t="str">
        <f>VLOOKUP($F1020,Mastertable_FT!$C$5:$F$34,4,FALSE)</f>
        <v>MI</v>
      </c>
    </row>
    <row r="1021" spans="1:13" x14ac:dyDescent="0.3">
      <c r="A1021" s="1">
        <f>[1]Gesamt!A1021</f>
        <v>109</v>
      </c>
      <c r="B1021" s="1">
        <f>[1]Gesamt!B1021</f>
        <v>4</v>
      </c>
      <c r="C1021" s="1">
        <f>[1]Gesamt!C1021</f>
        <v>9</v>
      </c>
      <c r="D1021" s="1" t="str">
        <f>[1]Gesamt!D1021</f>
        <v>PO2009</v>
      </c>
      <c r="E1021" s="1">
        <f>[1]Gesamt!E1021</f>
        <v>26</v>
      </c>
      <c r="F1021" s="1" t="str">
        <f>[1]Gesamt!F1021</f>
        <v>Diphterophoridae</v>
      </c>
      <c r="G1021" s="1" t="str">
        <f>[1]Gesamt!G1021</f>
        <v>female</v>
      </c>
      <c r="H1021" s="1" t="str">
        <f>[1]Gesamt!H1021</f>
        <v>fungivore</v>
      </c>
      <c r="I1021" s="1">
        <f>[1]Gesamt!I1021</f>
        <v>0</v>
      </c>
      <c r="J1021" s="1">
        <f>[1]Gesamt!J1021</f>
        <v>0</v>
      </c>
      <c r="K1021" s="1">
        <f>VLOOKUP($F1021,Mastertable_FT!$C$5:$D$34,2,FALSE)</f>
        <v>2</v>
      </c>
      <c r="L1021" s="1">
        <f>VLOOKUP($F1021,Mastertable_FT!$C$5:$E$34,3,FALSE)</f>
        <v>3</v>
      </c>
      <c r="M1021" s="1" t="str">
        <f>VLOOKUP($F1021,Mastertable_FT!$C$5:$F$34,4,FALSE)</f>
        <v>MI</v>
      </c>
    </row>
    <row r="1022" spans="1:13" x14ac:dyDescent="0.3">
      <c r="A1022" s="1">
        <f>[1]Gesamt!A1022</f>
        <v>110</v>
      </c>
      <c r="B1022" s="1">
        <f>[1]Gesamt!B1022</f>
        <v>4</v>
      </c>
      <c r="C1022" s="1">
        <f>[1]Gesamt!C1022</f>
        <v>9</v>
      </c>
      <c r="D1022" s="1" t="str">
        <f>[1]Gesamt!D1022</f>
        <v>PO2009</v>
      </c>
      <c r="E1022" s="1">
        <f>[1]Gesamt!E1022</f>
        <v>26</v>
      </c>
      <c r="F1022" s="1" t="str">
        <f>[1]Gesamt!F1022</f>
        <v>Telotylenchidae</v>
      </c>
      <c r="G1022" s="1" t="str">
        <f>[1]Gesamt!G1022</f>
        <v>female</v>
      </c>
      <c r="H1022" s="1" t="str">
        <f>[1]Gesamt!H1022</f>
        <v>herbivore</v>
      </c>
      <c r="I1022" s="1">
        <f>[1]Gesamt!I1022</f>
        <v>0</v>
      </c>
      <c r="J1022" s="1">
        <f>[1]Gesamt!J1022</f>
        <v>0</v>
      </c>
      <c r="K1022" s="1" t="str">
        <f>VLOOKUP($F1022,Mastertable_FT!$C$5:$D$34,2,FALSE)</f>
        <v>1d</v>
      </c>
      <c r="L1022" s="1">
        <f>VLOOKUP($F1022,Mastertable_FT!$C$5:$E$34,3,FALSE)</f>
        <v>3</v>
      </c>
      <c r="M1022" s="1" t="str">
        <f>VLOOKUP($F1022,Mastertable_FT!$C$5:$F$34,4,FALSE)</f>
        <v>PPI</v>
      </c>
    </row>
    <row r="1023" spans="1:13" x14ac:dyDescent="0.3">
      <c r="A1023" s="1">
        <f>[1]Gesamt!A1023</f>
        <v>111</v>
      </c>
      <c r="B1023" s="1">
        <f>[1]Gesamt!B1023</f>
        <v>4</v>
      </c>
      <c r="C1023" s="1">
        <f>[1]Gesamt!C1023</f>
        <v>9</v>
      </c>
      <c r="D1023" s="1" t="str">
        <f>[1]Gesamt!D1023</f>
        <v>PO2009</v>
      </c>
      <c r="E1023" s="1">
        <f>[1]Gesamt!E1023</f>
        <v>26</v>
      </c>
      <c r="F1023" s="1" t="str">
        <f>[1]Gesamt!F1023</f>
        <v>Cephalobidae</v>
      </c>
      <c r="G1023" s="1" t="str">
        <f>[1]Gesamt!G1023</f>
        <v>juvenile</v>
      </c>
      <c r="H1023" s="1" t="str">
        <f>[1]Gesamt!H1023</f>
        <v>bacterivore</v>
      </c>
      <c r="I1023" s="1">
        <f>[1]Gesamt!I1023</f>
        <v>0</v>
      </c>
      <c r="J1023" s="1">
        <f>[1]Gesamt!J1023</f>
        <v>0</v>
      </c>
      <c r="K1023" s="1">
        <f>VLOOKUP($F1023,Mastertable_FT!$C$5:$D$34,2,FALSE)</f>
        <v>3</v>
      </c>
      <c r="L1023" s="1">
        <f>VLOOKUP($F1023,Mastertable_FT!$C$5:$E$34,3,FALSE)</f>
        <v>2</v>
      </c>
      <c r="M1023" s="1" t="str">
        <f>VLOOKUP($F1023,Mastertable_FT!$C$5:$F$34,4,FALSE)</f>
        <v>MI</v>
      </c>
    </row>
    <row r="1024" spans="1:13" x14ac:dyDescent="0.3">
      <c r="A1024" s="1">
        <f>[1]Gesamt!A1024</f>
        <v>112</v>
      </c>
      <c r="B1024" s="1">
        <f>[1]Gesamt!B1024</f>
        <v>4</v>
      </c>
      <c r="C1024" s="1">
        <f>[1]Gesamt!C1024</f>
        <v>9</v>
      </c>
      <c r="D1024" s="1" t="str">
        <f>[1]Gesamt!D1024</f>
        <v>PO2009</v>
      </c>
      <c r="E1024" s="1">
        <f>[1]Gesamt!E1024</f>
        <v>26</v>
      </c>
      <c r="F1024" s="1" t="str">
        <f>[1]Gesamt!F1024</f>
        <v>Aphelenchidae</v>
      </c>
      <c r="G1024" s="1" t="str">
        <f>[1]Gesamt!G1024</f>
        <v>female</v>
      </c>
      <c r="H1024" s="1" t="str">
        <f>[1]Gesamt!H1024</f>
        <v>fungivore</v>
      </c>
      <c r="I1024" s="1">
        <f>[1]Gesamt!I1024</f>
        <v>0</v>
      </c>
      <c r="J1024" s="1">
        <f>[1]Gesamt!J1024</f>
        <v>0</v>
      </c>
      <c r="K1024" s="1">
        <f>VLOOKUP($F1024,Mastertable_FT!$C$5:$D$34,2,FALSE)</f>
        <v>2</v>
      </c>
      <c r="L1024" s="1">
        <f>VLOOKUP($F1024,Mastertable_FT!$C$5:$E$34,3,FALSE)</f>
        <v>2</v>
      </c>
      <c r="M1024" s="1" t="str">
        <f>VLOOKUP($F1024,Mastertable_FT!$C$5:$F$34,4,FALSE)</f>
        <v>MI</v>
      </c>
    </row>
    <row r="1025" spans="1:13" x14ac:dyDescent="0.3">
      <c r="A1025" s="1">
        <f>[1]Gesamt!A1025</f>
        <v>113</v>
      </c>
      <c r="B1025" s="1">
        <f>[1]Gesamt!B1025</f>
        <v>4</v>
      </c>
      <c r="C1025" s="1">
        <f>[1]Gesamt!C1025</f>
        <v>9</v>
      </c>
      <c r="D1025" s="1" t="str">
        <f>[1]Gesamt!D1025</f>
        <v>PO2009</v>
      </c>
      <c r="E1025" s="1">
        <f>[1]Gesamt!E1025</f>
        <v>26</v>
      </c>
      <c r="F1025" s="1" t="str">
        <f>[1]Gesamt!F1025</f>
        <v>Rhabditidae</v>
      </c>
      <c r="G1025" s="1" t="str">
        <f>[1]Gesamt!G1025</f>
        <v>juvenile</v>
      </c>
      <c r="H1025" s="1" t="str">
        <f>[1]Gesamt!H1025</f>
        <v>bacterivore</v>
      </c>
      <c r="I1025" s="1">
        <f>[1]Gesamt!I1025</f>
        <v>0</v>
      </c>
      <c r="J1025" s="1">
        <f>[1]Gesamt!J1025</f>
        <v>0</v>
      </c>
      <c r="K1025" s="1">
        <f>VLOOKUP($F1025,Mastertable_FT!$C$5:$D$34,2,FALSE)</f>
        <v>3</v>
      </c>
      <c r="L1025" s="1">
        <f>VLOOKUP($F1025,Mastertable_FT!$C$5:$E$34,3,FALSE)</f>
        <v>1</v>
      </c>
      <c r="M1025" s="1" t="str">
        <f>VLOOKUP($F1025,Mastertable_FT!$C$5:$F$34,4,FALSE)</f>
        <v>MI</v>
      </c>
    </row>
    <row r="1026" spans="1:13" x14ac:dyDescent="0.3">
      <c r="A1026" s="1">
        <f>[1]Gesamt!A1026</f>
        <v>114</v>
      </c>
      <c r="B1026" s="1">
        <f>[1]Gesamt!B1026</f>
        <v>4</v>
      </c>
      <c r="C1026" s="1">
        <f>[1]Gesamt!C1026</f>
        <v>9</v>
      </c>
      <c r="D1026" s="1" t="str">
        <f>[1]Gesamt!D1026</f>
        <v>PO2009</v>
      </c>
      <c r="E1026" s="1">
        <f>[1]Gesamt!E1026</f>
        <v>26</v>
      </c>
      <c r="F1026" s="1" t="str">
        <f>[1]Gesamt!F1026</f>
        <v>Rhabditidae</v>
      </c>
      <c r="G1026" s="1" t="str">
        <f>[1]Gesamt!G1026</f>
        <v>female</v>
      </c>
      <c r="H1026" s="1" t="str">
        <f>[1]Gesamt!H1026</f>
        <v>bacterivore</v>
      </c>
      <c r="I1026" s="1">
        <f>[1]Gesamt!I1026</f>
        <v>0</v>
      </c>
      <c r="J1026" s="1">
        <f>[1]Gesamt!J1026</f>
        <v>0</v>
      </c>
      <c r="K1026" s="1">
        <f>VLOOKUP($F1026,Mastertable_FT!$C$5:$D$34,2,FALSE)</f>
        <v>3</v>
      </c>
      <c r="L1026" s="1">
        <f>VLOOKUP($F1026,Mastertable_FT!$C$5:$E$34,3,FALSE)</f>
        <v>1</v>
      </c>
      <c r="M1026" s="1" t="str">
        <f>VLOOKUP($F1026,Mastertable_FT!$C$5:$F$34,4,FALSE)</f>
        <v>MI</v>
      </c>
    </row>
    <row r="1027" spans="1:13" x14ac:dyDescent="0.3">
      <c r="A1027" s="1">
        <f>[1]Gesamt!A1027</f>
        <v>115</v>
      </c>
      <c r="B1027" s="1">
        <f>[1]Gesamt!B1027</f>
        <v>4</v>
      </c>
      <c r="C1027" s="1">
        <f>[1]Gesamt!C1027</f>
        <v>9</v>
      </c>
      <c r="D1027" s="1" t="str">
        <f>[1]Gesamt!D1027</f>
        <v>PO2009</v>
      </c>
      <c r="E1027" s="1">
        <f>[1]Gesamt!E1027</f>
        <v>26</v>
      </c>
      <c r="F1027" s="1" t="str">
        <f>[1]Gesamt!F1027</f>
        <v>Tylenchidae</v>
      </c>
      <c r="G1027" s="1" t="str">
        <f>[1]Gesamt!G1027</f>
        <v>female</v>
      </c>
      <c r="H1027" s="1" t="str">
        <f>[1]Gesamt!H1027</f>
        <v>herbivore</v>
      </c>
      <c r="I1027" s="1">
        <f>[1]Gesamt!I1027</f>
        <v>0</v>
      </c>
      <c r="J1027" s="1">
        <f>[1]Gesamt!J1027</f>
        <v>0</v>
      </c>
      <c r="K1027" s="1" t="str">
        <f>VLOOKUP($F1027,Mastertable_FT!$C$5:$D$34,2,FALSE)</f>
        <v>1e</v>
      </c>
      <c r="L1027" s="1">
        <f>VLOOKUP($F1027,Mastertable_FT!$C$5:$E$34,3,FALSE)</f>
        <v>2</v>
      </c>
      <c r="M1027" s="1" t="str">
        <f>VLOOKUP($F1027,Mastertable_FT!$C$5:$F$34,4,FALSE)</f>
        <v>PPI</v>
      </c>
    </row>
    <row r="1028" spans="1:13" x14ac:dyDescent="0.3">
      <c r="A1028" s="1">
        <f>[1]Gesamt!A1028</f>
        <v>1</v>
      </c>
      <c r="B1028" s="1">
        <f>[1]Gesamt!B1028</f>
        <v>4</v>
      </c>
      <c r="C1028" s="1">
        <f>[1]Gesamt!C1028</f>
        <v>10</v>
      </c>
      <c r="D1028" s="1" t="str">
        <f>[1]Gesamt!D1028</f>
        <v>EF2011</v>
      </c>
      <c r="E1028" s="1">
        <f>[1]Gesamt!E1028</f>
        <v>29</v>
      </c>
      <c r="F1028" s="1" t="str">
        <f>[1]Gesamt!F1028</f>
        <v>Tylenchidae</v>
      </c>
      <c r="G1028" s="1" t="str">
        <f>[1]Gesamt!G1028</f>
        <v>female</v>
      </c>
      <c r="H1028" s="1" t="str">
        <f>[1]Gesamt!H1028</f>
        <v>herbivore</v>
      </c>
      <c r="I1028" s="1">
        <f>[1]Gesamt!I1028</f>
        <v>0</v>
      </c>
      <c r="J1028" s="1">
        <f>[1]Gesamt!J1028</f>
        <v>0</v>
      </c>
      <c r="K1028" s="1" t="str">
        <f>VLOOKUP($F1028,Mastertable_FT!$C$5:$D$34,2,FALSE)</f>
        <v>1e</v>
      </c>
      <c r="L1028" s="1">
        <f>VLOOKUP($F1028,Mastertable_FT!$C$5:$E$34,3,FALSE)</f>
        <v>2</v>
      </c>
      <c r="M1028" s="1" t="str">
        <f>VLOOKUP($F1028,Mastertable_FT!$C$5:$F$34,4,FALSE)</f>
        <v>PPI</v>
      </c>
    </row>
    <row r="1029" spans="1:13" x14ac:dyDescent="0.3">
      <c r="A1029" s="1">
        <f>[1]Gesamt!A1029</f>
        <v>2</v>
      </c>
      <c r="B1029" s="1">
        <f>[1]Gesamt!B1029</f>
        <v>4</v>
      </c>
      <c r="C1029" s="1">
        <f>[1]Gesamt!C1029</f>
        <v>10</v>
      </c>
      <c r="D1029" s="1" t="str">
        <f>[1]Gesamt!D1029</f>
        <v>EF2011</v>
      </c>
      <c r="E1029" s="1">
        <f>[1]Gesamt!E1029</f>
        <v>29</v>
      </c>
      <c r="F1029" s="1" t="str">
        <f>[1]Gesamt!F1029</f>
        <v>Tylenchidae</v>
      </c>
      <c r="G1029" s="1" t="str">
        <f>[1]Gesamt!G1029</f>
        <v>female</v>
      </c>
      <c r="H1029" s="1" t="str">
        <f>[1]Gesamt!H1029</f>
        <v>herbivore</v>
      </c>
      <c r="I1029" s="1">
        <f>[1]Gesamt!I1029</f>
        <v>0</v>
      </c>
      <c r="J1029" s="1">
        <f>[1]Gesamt!J1029</f>
        <v>0</v>
      </c>
      <c r="K1029" s="1" t="str">
        <f>VLOOKUP($F1029,Mastertable_FT!$C$5:$D$34,2,FALSE)</f>
        <v>1e</v>
      </c>
      <c r="L1029" s="1">
        <f>VLOOKUP($F1029,Mastertable_FT!$C$5:$E$34,3,FALSE)</f>
        <v>2</v>
      </c>
      <c r="M1029" s="1" t="str">
        <f>VLOOKUP($F1029,Mastertable_FT!$C$5:$F$34,4,FALSE)</f>
        <v>PPI</v>
      </c>
    </row>
    <row r="1030" spans="1:13" x14ac:dyDescent="0.3">
      <c r="A1030" s="1">
        <f>[1]Gesamt!A1030</f>
        <v>3</v>
      </c>
      <c r="B1030" s="1">
        <f>[1]Gesamt!B1030</f>
        <v>4</v>
      </c>
      <c r="C1030" s="1">
        <f>[1]Gesamt!C1030</f>
        <v>10</v>
      </c>
      <c r="D1030" s="1" t="str">
        <f>[1]Gesamt!D1030</f>
        <v>EF2011</v>
      </c>
      <c r="E1030" s="1">
        <f>[1]Gesamt!E1030</f>
        <v>29</v>
      </c>
      <c r="F1030" s="1" t="str">
        <f>[1]Gesamt!F1030</f>
        <v>Rhabditidae</v>
      </c>
      <c r="G1030" s="1" t="str">
        <f>[1]Gesamt!G1030</f>
        <v>female</v>
      </c>
      <c r="H1030" s="1" t="str">
        <f>[1]Gesamt!H1030</f>
        <v>bacterivore</v>
      </c>
      <c r="I1030" s="1">
        <f>[1]Gesamt!I1030</f>
        <v>0</v>
      </c>
      <c r="J1030" s="1">
        <f>[1]Gesamt!J1030</f>
        <v>0</v>
      </c>
      <c r="K1030" s="1">
        <f>VLOOKUP($F1030,Mastertable_FT!$C$5:$D$34,2,FALSE)</f>
        <v>3</v>
      </c>
      <c r="L1030" s="1">
        <f>VLOOKUP($F1030,Mastertable_FT!$C$5:$E$34,3,FALSE)</f>
        <v>1</v>
      </c>
      <c r="M1030" s="1" t="str">
        <f>VLOOKUP($F1030,Mastertable_FT!$C$5:$F$34,4,FALSE)</f>
        <v>MI</v>
      </c>
    </row>
    <row r="1031" spans="1:13" x14ac:dyDescent="0.3">
      <c r="A1031" s="1">
        <f>[1]Gesamt!A1031</f>
        <v>4</v>
      </c>
      <c r="B1031" s="1">
        <f>[1]Gesamt!B1031</f>
        <v>4</v>
      </c>
      <c r="C1031" s="1">
        <f>[1]Gesamt!C1031</f>
        <v>10</v>
      </c>
      <c r="D1031" s="1" t="str">
        <f>[1]Gesamt!D1031</f>
        <v>EF2011</v>
      </c>
      <c r="E1031" s="1">
        <f>[1]Gesamt!E1031</f>
        <v>29</v>
      </c>
      <c r="F1031" s="1" t="str">
        <f>[1]Gesamt!F1031</f>
        <v>Tylenchidae</v>
      </c>
      <c r="G1031" s="1" t="str">
        <f>[1]Gesamt!G1031</f>
        <v>male</v>
      </c>
      <c r="H1031" s="1" t="str">
        <f>[1]Gesamt!H1031</f>
        <v>herbivore</v>
      </c>
      <c r="I1031" s="1">
        <f>[1]Gesamt!I1031</f>
        <v>0</v>
      </c>
      <c r="J1031" s="1">
        <f>[1]Gesamt!J1031</f>
        <v>0</v>
      </c>
      <c r="K1031" s="1" t="str">
        <f>VLOOKUP($F1031,Mastertable_FT!$C$5:$D$34,2,FALSE)</f>
        <v>1e</v>
      </c>
      <c r="L1031" s="1">
        <f>VLOOKUP($F1031,Mastertable_FT!$C$5:$E$34,3,FALSE)</f>
        <v>2</v>
      </c>
      <c r="M1031" s="1" t="str">
        <f>VLOOKUP($F1031,Mastertable_FT!$C$5:$F$34,4,FALSE)</f>
        <v>PPI</v>
      </c>
    </row>
    <row r="1032" spans="1:13" x14ac:dyDescent="0.3">
      <c r="A1032" s="1">
        <f>[1]Gesamt!A1032</f>
        <v>5</v>
      </c>
      <c r="B1032" s="1">
        <f>[1]Gesamt!B1032</f>
        <v>4</v>
      </c>
      <c r="C1032" s="1">
        <f>[1]Gesamt!C1032</f>
        <v>10</v>
      </c>
      <c r="D1032" s="1" t="str">
        <f>[1]Gesamt!D1032</f>
        <v>EF2011</v>
      </c>
      <c r="E1032" s="1">
        <f>[1]Gesamt!E1032</f>
        <v>29</v>
      </c>
      <c r="F1032" s="1" t="str">
        <f>[1]Gesamt!F1032</f>
        <v>Tylenchidae</v>
      </c>
      <c r="G1032" s="1" t="str">
        <f>[1]Gesamt!G1032</f>
        <v>female</v>
      </c>
      <c r="H1032" s="1" t="str">
        <f>[1]Gesamt!H1032</f>
        <v>herbivore</v>
      </c>
      <c r="I1032" s="1">
        <f>[1]Gesamt!I1032</f>
        <v>0</v>
      </c>
      <c r="J1032" s="1">
        <f>[1]Gesamt!J1032</f>
        <v>0</v>
      </c>
      <c r="K1032" s="1" t="str">
        <f>VLOOKUP($F1032,Mastertable_FT!$C$5:$D$34,2,FALSE)</f>
        <v>1e</v>
      </c>
      <c r="L1032" s="1">
        <f>VLOOKUP($F1032,Mastertable_FT!$C$5:$E$34,3,FALSE)</f>
        <v>2</v>
      </c>
      <c r="M1032" s="1" t="str">
        <f>VLOOKUP($F1032,Mastertable_FT!$C$5:$F$34,4,FALSE)</f>
        <v>PPI</v>
      </c>
    </row>
    <row r="1033" spans="1:13" x14ac:dyDescent="0.3">
      <c r="A1033" s="1">
        <f>[1]Gesamt!A1033</f>
        <v>6</v>
      </c>
      <c r="B1033" s="1">
        <f>[1]Gesamt!B1033</f>
        <v>4</v>
      </c>
      <c r="C1033" s="1">
        <f>[1]Gesamt!C1033</f>
        <v>10</v>
      </c>
      <c r="D1033" s="1" t="str">
        <f>[1]Gesamt!D1033</f>
        <v>EF2011</v>
      </c>
      <c r="E1033" s="1">
        <f>[1]Gesamt!E1033</f>
        <v>29</v>
      </c>
      <c r="F1033" s="1" t="str">
        <f>[1]Gesamt!F1033</f>
        <v>Cephalobidae</v>
      </c>
      <c r="G1033" s="1" t="str">
        <f>[1]Gesamt!G1033</f>
        <v>female</v>
      </c>
      <c r="H1033" s="1" t="str">
        <f>[1]Gesamt!H1033</f>
        <v>bacterivore</v>
      </c>
      <c r="I1033" s="1">
        <f>[1]Gesamt!I1033</f>
        <v>0</v>
      </c>
      <c r="J1033" s="1">
        <f>[1]Gesamt!J1033</f>
        <v>0</v>
      </c>
      <c r="K1033" s="1">
        <f>VLOOKUP($F1033,Mastertable_FT!$C$5:$D$34,2,FALSE)</f>
        <v>3</v>
      </c>
      <c r="L1033" s="1">
        <f>VLOOKUP($F1033,Mastertable_FT!$C$5:$E$34,3,FALSE)</f>
        <v>2</v>
      </c>
      <c r="M1033" s="1" t="str">
        <f>VLOOKUP($F1033,Mastertable_FT!$C$5:$F$34,4,FALSE)</f>
        <v>MI</v>
      </c>
    </row>
    <row r="1034" spans="1:13" x14ac:dyDescent="0.3">
      <c r="A1034" s="1">
        <f>[1]Gesamt!A1034</f>
        <v>7</v>
      </c>
      <c r="B1034" s="1">
        <f>[1]Gesamt!B1034</f>
        <v>4</v>
      </c>
      <c r="C1034" s="1">
        <f>[1]Gesamt!C1034</f>
        <v>10</v>
      </c>
      <c r="D1034" s="1" t="str">
        <f>[1]Gesamt!D1034</f>
        <v>EF2011</v>
      </c>
      <c r="E1034" s="1">
        <f>[1]Gesamt!E1034</f>
        <v>29</v>
      </c>
      <c r="F1034" s="1" t="str">
        <f>[1]Gesamt!F1034</f>
        <v>Qudsianematidae</v>
      </c>
      <c r="G1034" s="1" t="str">
        <f>[1]Gesamt!G1034</f>
        <v>juvenile</v>
      </c>
      <c r="H1034" s="1" t="str">
        <f>[1]Gesamt!H1034</f>
        <v>omnivore</v>
      </c>
      <c r="I1034" s="1">
        <f>[1]Gesamt!I1034</f>
        <v>0</v>
      </c>
      <c r="J1034" s="1">
        <f>[1]Gesamt!J1034</f>
        <v>0</v>
      </c>
      <c r="K1034" s="1">
        <f>VLOOKUP($F1034,Mastertable_FT!$C$5:$D$34,2,FALSE)</f>
        <v>8</v>
      </c>
      <c r="L1034" s="1">
        <f>VLOOKUP($F1034,Mastertable_FT!$C$5:$E$34,3,FALSE)</f>
        <v>4</v>
      </c>
      <c r="M1034" s="1" t="str">
        <f>VLOOKUP($F1034,Mastertable_FT!$C$5:$F$34,4,FALSE)</f>
        <v>MI</v>
      </c>
    </row>
    <row r="1035" spans="1:13" x14ac:dyDescent="0.3">
      <c r="A1035" s="1">
        <f>[1]Gesamt!A1035</f>
        <v>8</v>
      </c>
      <c r="B1035" s="1">
        <f>[1]Gesamt!B1035</f>
        <v>4</v>
      </c>
      <c r="C1035" s="1">
        <f>[1]Gesamt!C1035</f>
        <v>10</v>
      </c>
      <c r="D1035" s="1" t="str">
        <f>[1]Gesamt!D1035</f>
        <v>EF2011</v>
      </c>
      <c r="E1035" s="1">
        <f>[1]Gesamt!E1035</f>
        <v>29</v>
      </c>
      <c r="F1035" s="1" t="str">
        <f>[1]Gesamt!F1035</f>
        <v>Aphelenchidae</v>
      </c>
      <c r="G1035" s="1" t="str">
        <f>[1]Gesamt!G1035</f>
        <v>male</v>
      </c>
      <c r="H1035" s="1" t="str">
        <f>[1]Gesamt!H1035</f>
        <v>fungivore</v>
      </c>
      <c r="I1035" s="1">
        <f>[1]Gesamt!I1035</f>
        <v>0</v>
      </c>
      <c r="J1035" s="1">
        <f>[1]Gesamt!J1035</f>
        <v>0</v>
      </c>
      <c r="K1035" s="1">
        <f>VLOOKUP($F1035,Mastertable_FT!$C$5:$D$34,2,FALSE)</f>
        <v>2</v>
      </c>
      <c r="L1035" s="1">
        <f>VLOOKUP($F1035,Mastertable_FT!$C$5:$E$34,3,FALSE)</f>
        <v>2</v>
      </c>
      <c r="M1035" s="1" t="str">
        <f>VLOOKUP($F1035,Mastertable_FT!$C$5:$F$34,4,FALSE)</f>
        <v>MI</v>
      </c>
    </row>
    <row r="1036" spans="1:13" x14ac:dyDescent="0.3">
      <c r="A1036" s="1">
        <f>[1]Gesamt!A1036</f>
        <v>9</v>
      </c>
      <c r="B1036" s="1">
        <f>[1]Gesamt!B1036</f>
        <v>4</v>
      </c>
      <c r="C1036" s="1">
        <f>[1]Gesamt!C1036</f>
        <v>10</v>
      </c>
      <c r="D1036" s="1" t="str">
        <f>[1]Gesamt!D1036</f>
        <v>EF2011</v>
      </c>
      <c r="E1036" s="1">
        <f>[1]Gesamt!E1036</f>
        <v>29</v>
      </c>
      <c r="F1036" s="1" t="str">
        <f>[1]Gesamt!F1036</f>
        <v>Panagrolaimidae</v>
      </c>
      <c r="G1036" s="1" t="str">
        <f>[1]Gesamt!G1036</f>
        <v>female</v>
      </c>
      <c r="H1036" s="1" t="str">
        <f>[1]Gesamt!H1036</f>
        <v>bacterivore</v>
      </c>
      <c r="I1036" s="1">
        <f>[1]Gesamt!I1036</f>
        <v>0</v>
      </c>
      <c r="J1036" s="1">
        <f>[1]Gesamt!J1036</f>
        <v>0</v>
      </c>
      <c r="K1036" s="1">
        <f>VLOOKUP($F1036,Mastertable_FT!$C$5:$D$34,2,FALSE)</f>
        <v>3</v>
      </c>
      <c r="L1036" s="1">
        <f>VLOOKUP($F1036,Mastertable_FT!$C$5:$E$34,3,FALSE)</f>
        <v>1</v>
      </c>
      <c r="M1036" s="1" t="str">
        <f>VLOOKUP($F1036,Mastertable_FT!$C$5:$F$34,4,FALSE)</f>
        <v>MI</v>
      </c>
    </row>
    <row r="1037" spans="1:13" x14ac:dyDescent="0.3">
      <c r="A1037" s="1">
        <f>[1]Gesamt!A1037</f>
        <v>10</v>
      </c>
      <c r="B1037" s="1">
        <f>[1]Gesamt!B1037</f>
        <v>4</v>
      </c>
      <c r="C1037" s="1">
        <f>[1]Gesamt!C1037</f>
        <v>10</v>
      </c>
      <c r="D1037" s="1" t="str">
        <f>[1]Gesamt!D1037</f>
        <v>EF2011</v>
      </c>
      <c r="E1037" s="1">
        <f>[1]Gesamt!E1037</f>
        <v>29</v>
      </c>
      <c r="F1037" s="1" t="str">
        <f>[1]Gesamt!F1037</f>
        <v>Tylenchidae</v>
      </c>
      <c r="G1037" s="1" t="str">
        <f>[1]Gesamt!G1037</f>
        <v>male</v>
      </c>
      <c r="H1037" s="1" t="str">
        <f>[1]Gesamt!H1037</f>
        <v>herbivore</v>
      </c>
      <c r="I1037" s="1">
        <f>[1]Gesamt!I1037</f>
        <v>0</v>
      </c>
      <c r="J1037" s="1">
        <f>[1]Gesamt!J1037</f>
        <v>0</v>
      </c>
      <c r="K1037" s="1" t="str">
        <f>VLOOKUP($F1037,Mastertable_FT!$C$5:$D$34,2,FALSE)</f>
        <v>1e</v>
      </c>
      <c r="L1037" s="1">
        <f>VLOOKUP($F1037,Mastertable_FT!$C$5:$E$34,3,FALSE)</f>
        <v>2</v>
      </c>
      <c r="M1037" s="1" t="str">
        <f>VLOOKUP($F1037,Mastertable_FT!$C$5:$F$34,4,FALSE)</f>
        <v>PPI</v>
      </c>
    </row>
    <row r="1038" spans="1:13" x14ac:dyDescent="0.3">
      <c r="A1038" s="1">
        <f>[1]Gesamt!A1038</f>
        <v>11</v>
      </c>
      <c r="B1038" s="1">
        <f>[1]Gesamt!B1038</f>
        <v>4</v>
      </c>
      <c r="C1038" s="1">
        <f>[1]Gesamt!C1038</f>
        <v>10</v>
      </c>
      <c r="D1038" s="1" t="str">
        <f>[1]Gesamt!D1038</f>
        <v>EF2011</v>
      </c>
      <c r="E1038" s="1">
        <f>[1]Gesamt!E1038</f>
        <v>29</v>
      </c>
      <c r="F1038" s="1" t="str">
        <f>[1]Gesamt!F1038</f>
        <v>Rhabditidae</v>
      </c>
      <c r="G1038" s="1" t="str">
        <f>[1]Gesamt!G1038</f>
        <v>female</v>
      </c>
      <c r="H1038" s="1" t="str">
        <f>[1]Gesamt!H1038</f>
        <v>bacterivore</v>
      </c>
      <c r="I1038" s="1">
        <f>[1]Gesamt!I1038</f>
        <v>0</v>
      </c>
      <c r="J1038" s="1" t="str">
        <f>[1]Gesamt!J1038</f>
        <v>!!!!</v>
      </c>
      <c r="K1038" s="1">
        <f>VLOOKUP($F1038,Mastertable_FT!$C$5:$D$34,2,FALSE)</f>
        <v>3</v>
      </c>
      <c r="L1038" s="1">
        <f>VLOOKUP($F1038,Mastertable_FT!$C$5:$E$34,3,FALSE)</f>
        <v>1</v>
      </c>
      <c r="M1038" s="1" t="str">
        <f>VLOOKUP($F1038,Mastertable_FT!$C$5:$F$34,4,FALSE)</f>
        <v>MI</v>
      </c>
    </row>
    <row r="1039" spans="1:13" x14ac:dyDescent="0.3">
      <c r="A1039" s="1">
        <f>[1]Gesamt!A1039</f>
        <v>12</v>
      </c>
      <c r="B1039" s="1">
        <f>[1]Gesamt!B1039</f>
        <v>4</v>
      </c>
      <c r="C1039" s="1">
        <f>[1]Gesamt!C1039</f>
        <v>10</v>
      </c>
      <c r="D1039" s="1" t="str">
        <f>[1]Gesamt!D1039</f>
        <v>EF2011</v>
      </c>
      <c r="E1039" s="1">
        <f>[1]Gesamt!E1039</f>
        <v>29</v>
      </c>
      <c r="F1039" s="1" t="str">
        <f>[1]Gesamt!F1039</f>
        <v>Tylenchidae</v>
      </c>
      <c r="G1039" s="1" t="str">
        <f>[1]Gesamt!G1039</f>
        <v>male</v>
      </c>
      <c r="H1039" s="1" t="str">
        <f>[1]Gesamt!H1039</f>
        <v>herbivore</v>
      </c>
      <c r="I1039" s="1">
        <f>[1]Gesamt!I1039</f>
        <v>0</v>
      </c>
      <c r="J1039" s="1">
        <f>[1]Gesamt!J1039</f>
        <v>0</v>
      </c>
      <c r="K1039" s="1" t="str">
        <f>VLOOKUP($F1039,Mastertable_FT!$C$5:$D$34,2,FALSE)</f>
        <v>1e</v>
      </c>
      <c r="L1039" s="1">
        <f>VLOOKUP($F1039,Mastertable_FT!$C$5:$E$34,3,FALSE)</f>
        <v>2</v>
      </c>
      <c r="M1039" s="1" t="str">
        <f>VLOOKUP($F1039,Mastertable_FT!$C$5:$F$34,4,FALSE)</f>
        <v>PPI</v>
      </c>
    </row>
    <row r="1040" spans="1:13" x14ac:dyDescent="0.3">
      <c r="A1040" s="1">
        <f>[1]Gesamt!A1040</f>
        <v>13</v>
      </c>
      <c r="B1040" s="1">
        <f>[1]Gesamt!B1040</f>
        <v>4</v>
      </c>
      <c r="C1040" s="1">
        <f>[1]Gesamt!C1040</f>
        <v>10</v>
      </c>
      <c r="D1040" s="1" t="str">
        <f>[1]Gesamt!D1040</f>
        <v>EF2011</v>
      </c>
      <c r="E1040" s="1">
        <f>[1]Gesamt!E1040</f>
        <v>29</v>
      </c>
      <c r="F1040" s="1" t="str">
        <f>[1]Gesamt!F1040</f>
        <v>Tylenchidae</v>
      </c>
      <c r="G1040" s="1" t="str">
        <f>[1]Gesamt!G1040</f>
        <v>female</v>
      </c>
      <c r="H1040" s="1" t="str">
        <f>[1]Gesamt!H1040</f>
        <v>herbivore</v>
      </c>
      <c r="I1040" s="1">
        <f>[1]Gesamt!I1040</f>
        <v>0</v>
      </c>
      <c r="J1040" s="1">
        <f>[1]Gesamt!J1040</f>
        <v>0</v>
      </c>
      <c r="K1040" s="1" t="str">
        <f>VLOOKUP($F1040,Mastertable_FT!$C$5:$D$34,2,FALSE)</f>
        <v>1e</v>
      </c>
      <c r="L1040" s="1">
        <f>VLOOKUP($F1040,Mastertable_FT!$C$5:$E$34,3,FALSE)</f>
        <v>2</v>
      </c>
      <c r="M1040" s="1" t="str">
        <f>VLOOKUP($F1040,Mastertable_FT!$C$5:$F$34,4,FALSE)</f>
        <v>PPI</v>
      </c>
    </row>
    <row r="1041" spans="1:13" x14ac:dyDescent="0.3">
      <c r="A1041" s="1">
        <f>[1]Gesamt!A1041</f>
        <v>14</v>
      </c>
      <c r="B1041" s="1">
        <f>[1]Gesamt!B1041</f>
        <v>4</v>
      </c>
      <c r="C1041" s="1">
        <f>[1]Gesamt!C1041</f>
        <v>10</v>
      </c>
      <c r="D1041" s="1" t="str">
        <f>[1]Gesamt!D1041</f>
        <v>EF2011</v>
      </c>
      <c r="E1041" s="1">
        <f>[1]Gesamt!E1041</f>
        <v>29</v>
      </c>
      <c r="F1041" s="1" t="str">
        <f>[1]Gesamt!F1041</f>
        <v>Cephalobidae</v>
      </c>
      <c r="G1041" s="1" t="str">
        <f>[1]Gesamt!G1041</f>
        <v>female</v>
      </c>
      <c r="H1041" s="1" t="str">
        <f>[1]Gesamt!H1041</f>
        <v>bacterivore</v>
      </c>
      <c r="I1041" s="1">
        <f>[1]Gesamt!I1041</f>
        <v>0</v>
      </c>
      <c r="J1041" s="1">
        <f>[1]Gesamt!J1041</f>
        <v>0</v>
      </c>
      <c r="K1041" s="1">
        <f>VLOOKUP($F1041,Mastertable_FT!$C$5:$D$34,2,FALSE)</f>
        <v>3</v>
      </c>
      <c r="L1041" s="1">
        <f>VLOOKUP($F1041,Mastertable_FT!$C$5:$E$34,3,FALSE)</f>
        <v>2</v>
      </c>
      <c r="M1041" s="1" t="str">
        <f>VLOOKUP($F1041,Mastertable_FT!$C$5:$F$34,4,FALSE)</f>
        <v>MI</v>
      </c>
    </row>
    <row r="1042" spans="1:13" x14ac:dyDescent="0.3">
      <c r="A1042" s="1">
        <f>[1]Gesamt!A1042</f>
        <v>15</v>
      </c>
      <c r="B1042" s="1">
        <f>[1]Gesamt!B1042</f>
        <v>4</v>
      </c>
      <c r="C1042" s="1">
        <f>[1]Gesamt!C1042</f>
        <v>10</v>
      </c>
      <c r="D1042" s="1" t="str">
        <f>[1]Gesamt!D1042</f>
        <v>EF2011</v>
      </c>
      <c r="E1042" s="1">
        <f>[1]Gesamt!E1042</f>
        <v>29</v>
      </c>
      <c r="F1042" s="1" t="str">
        <f>[1]Gesamt!F1042</f>
        <v>Tylenchidae</v>
      </c>
      <c r="G1042" s="1" t="str">
        <f>[1]Gesamt!G1042</f>
        <v>juvenile</v>
      </c>
      <c r="H1042" s="1" t="str">
        <f>[1]Gesamt!H1042</f>
        <v>herbivore</v>
      </c>
      <c r="I1042" s="1">
        <f>[1]Gesamt!I1042</f>
        <v>0</v>
      </c>
      <c r="J1042" s="1">
        <f>[1]Gesamt!J1042</f>
        <v>0</v>
      </c>
      <c r="K1042" s="1" t="str">
        <f>VLOOKUP($F1042,Mastertable_FT!$C$5:$D$34,2,FALSE)</f>
        <v>1e</v>
      </c>
      <c r="L1042" s="1">
        <f>VLOOKUP($F1042,Mastertable_FT!$C$5:$E$34,3,FALSE)</f>
        <v>2</v>
      </c>
      <c r="M1042" s="1" t="str">
        <f>VLOOKUP($F1042,Mastertable_FT!$C$5:$F$34,4,FALSE)</f>
        <v>PPI</v>
      </c>
    </row>
    <row r="1043" spans="1:13" x14ac:dyDescent="0.3">
      <c r="A1043" s="1">
        <f>[1]Gesamt!A1043</f>
        <v>16</v>
      </c>
      <c r="B1043" s="1">
        <f>[1]Gesamt!B1043</f>
        <v>4</v>
      </c>
      <c r="C1043" s="1">
        <f>[1]Gesamt!C1043</f>
        <v>10</v>
      </c>
      <c r="D1043" s="1" t="str">
        <f>[1]Gesamt!D1043</f>
        <v>EF2011</v>
      </c>
      <c r="E1043" s="1">
        <f>[1]Gesamt!E1043</f>
        <v>29</v>
      </c>
      <c r="F1043" s="1" t="str">
        <f>[1]Gesamt!F1043</f>
        <v>Tylenchidae</v>
      </c>
      <c r="G1043" s="1" t="str">
        <f>[1]Gesamt!G1043</f>
        <v>female</v>
      </c>
      <c r="H1043" s="1" t="str">
        <f>[1]Gesamt!H1043</f>
        <v>herbivore</v>
      </c>
      <c r="I1043" s="1">
        <f>[1]Gesamt!I1043</f>
        <v>0</v>
      </c>
      <c r="J1043" s="1">
        <f>[1]Gesamt!J1043</f>
        <v>0</v>
      </c>
      <c r="K1043" s="1" t="str">
        <f>VLOOKUP($F1043,Mastertable_FT!$C$5:$D$34,2,FALSE)</f>
        <v>1e</v>
      </c>
      <c r="L1043" s="1">
        <f>VLOOKUP($F1043,Mastertable_FT!$C$5:$E$34,3,FALSE)</f>
        <v>2</v>
      </c>
      <c r="M1043" s="1" t="str">
        <f>VLOOKUP($F1043,Mastertable_FT!$C$5:$F$34,4,FALSE)</f>
        <v>PPI</v>
      </c>
    </row>
    <row r="1044" spans="1:13" x14ac:dyDescent="0.3">
      <c r="A1044" s="1">
        <f>[1]Gesamt!A1044</f>
        <v>17</v>
      </c>
      <c r="B1044" s="1">
        <f>[1]Gesamt!B1044</f>
        <v>4</v>
      </c>
      <c r="C1044" s="1">
        <f>[1]Gesamt!C1044</f>
        <v>10</v>
      </c>
      <c r="D1044" s="1" t="str">
        <f>[1]Gesamt!D1044</f>
        <v>EF2011</v>
      </c>
      <c r="E1044" s="1">
        <f>[1]Gesamt!E1044</f>
        <v>29</v>
      </c>
      <c r="F1044" s="1" t="str">
        <f>[1]Gesamt!F1044</f>
        <v>Cephalobidae</v>
      </c>
      <c r="G1044" s="1" t="str">
        <f>[1]Gesamt!G1044</f>
        <v>female</v>
      </c>
      <c r="H1044" s="1" t="str">
        <f>[1]Gesamt!H1044</f>
        <v>bacterivore</v>
      </c>
      <c r="I1044" s="1">
        <f>[1]Gesamt!I1044</f>
        <v>0</v>
      </c>
      <c r="J1044" s="1">
        <f>[1]Gesamt!J1044</f>
        <v>0</v>
      </c>
      <c r="K1044" s="1">
        <f>VLOOKUP($F1044,Mastertable_FT!$C$5:$D$34,2,FALSE)</f>
        <v>3</v>
      </c>
      <c r="L1044" s="1">
        <f>VLOOKUP($F1044,Mastertable_FT!$C$5:$E$34,3,FALSE)</f>
        <v>2</v>
      </c>
      <c r="M1044" s="1" t="str">
        <f>VLOOKUP($F1044,Mastertable_FT!$C$5:$F$34,4,FALSE)</f>
        <v>MI</v>
      </c>
    </row>
    <row r="1045" spans="1:13" x14ac:dyDescent="0.3">
      <c r="A1045" s="1">
        <f>[1]Gesamt!A1045</f>
        <v>18</v>
      </c>
      <c r="B1045" s="1">
        <f>[1]Gesamt!B1045</f>
        <v>4</v>
      </c>
      <c r="C1045" s="1">
        <f>[1]Gesamt!C1045</f>
        <v>10</v>
      </c>
      <c r="D1045" s="1" t="str">
        <f>[1]Gesamt!D1045</f>
        <v>EF2011</v>
      </c>
      <c r="E1045" s="1">
        <f>[1]Gesamt!E1045</f>
        <v>29</v>
      </c>
      <c r="F1045" s="1" t="str">
        <f>[1]Gesamt!F1045</f>
        <v>Tylenchidae</v>
      </c>
      <c r="G1045" s="1" t="str">
        <f>[1]Gesamt!G1045</f>
        <v>juvenile</v>
      </c>
      <c r="H1045" s="1" t="str">
        <f>[1]Gesamt!H1045</f>
        <v>herbivore</v>
      </c>
      <c r="I1045" s="1">
        <f>[1]Gesamt!I1045</f>
        <v>0</v>
      </c>
      <c r="J1045" s="1">
        <f>[1]Gesamt!J1045</f>
        <v>0</v>
      </c>
      <c r="K1045" s="1" t="str">
        <f>VLOOKUP($F1045,Mastertable_FT!$C$5:$D$34,2,FALSE)</f>
        <v>1e</v>
      </c>
      <c r="L1045" s="1">
        <f>VLOOKUP($F1045,Mastertable_FT!$C$5:$E$34,3,FALSE)</f>
        <v>2</v>
      </c>
      <c r="M1045" s="1" t="str">
        <f>VLOOKUP($F1045,Mastertable_FT!$C$5:$F$34,4,FALSE)</f>
        <v>PPI</v>
      </c>
    </row>
    <row r="1046" spans="1:13" x14ac:dyDescent="0.3">
      <c r="A1046" s="1">
        <f>[1]Gesamt!A1046</f>
        <v>19</v>
      </c>
      <c r="B1046" s="1">
        <f>[1]Gesamt!B1046</f>
        <v>4</v>
      </c>
      <c r="C1046" s="1">
        <f>[1]Gesamt!C1046</f>
        <v>10</v>
      </c>
      <c r="D1046" s="1" t="str">
        <f>[1]Gesamt!D1046</f>
        <v>EF2011</v>
      </c>
      <c r="E1046" s="1">
        <f>[1]Gesamt!E1046</f>
        <v>29</v>
      </c>
      <c r="F1046" s="1" t="str">
        <f>[1]Gesamt!F1046</f>
        <v>Cephalobidae</v>
      </c>
      <c r="G1046" s="1" t="str">
        <f>[1]Gesamt!G1046</f>
        <v>female</v>
      </c>
      <c r="H1046" s="1" t="str">
        <f>[1]Gesamt!H1046</f>
        <v>bacterivore</v>
      </c>
      <c r="I1046" s="1">
        <f>[1]Gesamt!I1046</f>
        <v>0</v>
      </c>
      <c r="J1046" s="1">
        <f>[1]Gesamt!J1046</f>
        <v>0</v>
      </c>
      <c r="K1046" s="1">
        <f>VLOOKUP($F1046,Mastertable_FT!$C$5:$D$34,2,FALSE)</f>
        <v>3</v>
      </c>
      <c r="L1046" s="1">
        <f>VLOOKUP($F1046,Mastertable_FT!$C$5:$E$34,3,FALSE)</f>
        <v>2</v>
      </c>
      <c r="M1046" s="1" t="str">
        <f>VLOOKUP($F1046,Mastertable_FT!$C$5:$F$34,4,FALSE)</f>
        <v>MI</v>
      </c>
    </row>
    <row r="1047" spans="1:13" x14ac:dyDescent="0.3">
      <c r="A1047" s="1">
        <f>[1]Gesamt!A1047</f>
        <v>20</v>
      </c>
      <c r="B1047" s="1">
        <f>[1]Gesamt!B1047</f>
        <v>4</v>
      </c>
      <c r="C1047" s="1">
        <f>[1]Gesamt!C1047</f>
        <v>10</v>
      </c>
      <c r="D1047" s="1" t="str">
        <f>[1]Gesamt!D1047</f>
        <v>EF2011</v>
      </c>
      <c r="E1047" s="1">
        <f>[1]Gesamt!E1047</f>
        <v>29</v>
      </c>
      <c r="F1047" s="1" t="str">
        <f>[1]Gesamt!F1047</f>
        <v>Tylenchidae</v>
      </c>
      <c r="G1047" s="1" t="str">
        <f>[1]Gesamt!G1047</f>
        <v>juvenile</v>
      </c>
      <c r="H1047" s="1" t="str">
        <f>[1]Gesamt!H1047</f>
        <v>herbivore</v>
      </c>
      <c r="I1047" s="1">
        <f>[1]Gesamt!I1047</f>
        <v>0</v>
      </c>
      <c r="J1047" s="1">
        <f>[1]Gesamt!J1047</f>
        <v>0</v>
      </c>
      <c r="K1047" s="1" t="str">
        <f>VLOOKUP($F1047,Mastertable_FT!$C$5:$D$34,2,FALSE)</f>
        <v>1e</v>
      </c>
      <c r="L1047" s="1">
        <f>VLOOKUP($F1047,Mastertable_FT!$C$5:$E$34,3,FALSE)</f>
        <v>2</v>
      </c>
      <c r="M1047" s="1" t="str">
        <f>VLOOKUP($F1047,Mastertable_FT!$C$5:$F$34,4,FALSE)</f>
        <v>PPI</v>
      </c>
    </row>
    <row r="1048" spans="1:13" x14ac:dyDescent="0.3">
      <c r="A1048" s="1">
        <f>[1]Gesamt!A1048</f>
        <v>21</v>
      </c>
      <c r="B1048" s="1">
        <f>[1]Gesamt!B1048</f>
        <v>4</v>
      </c>
      <c r="C1048" s="1">
        <f>[1]Gesamt!C1048</f>
        <v>10</v>
      </c>
      <c r="D1048" s="1" t="str">
        <f>[1]Gesamt!D1048</f>
        <v>EF2011</v>
      </c>
      <c r="E1048" s="1">
        <f>[1]Gesamt!E1048</f>
        <v>29</v>
      </c>
      <c r="F1048" s="1" t="str">
        <f>[1]Gesamt!F1048</f>
        <v>Tylenchidae</v>
      </c>
      <c r="G1048" s="1" t="str">
        <f>[1]Gesamt!G1048</f>
        <v>female</v>
      </c>
      <c r="H1048" s="1" t="str">
        <f>[1]Gesamt!H1048</f>
        <v>herbivore</v>
      </c>
      <c r="I1048" s="1">
        <f>[1]Gesamt!I1048</f>
        <v>0</v>
      </c>
      <c r="J1048" s="1">
        <f>[1]Gesamt!J1048</f>
        <v>0</v>
      </c>
      <c r="K1048" s="1" t="str">
        <f>VLOOKUP($F1048,Mastertable_FT!$C$5:$D$34,2,FALSE)</f>
        <v>1e</v>
      </c>
      <c r="L1048" s="1">
        <f>VLOOKUP($F1048,Mastertable_FT!$C$5:$E$34,3,FALSE)</f>
        <v>2</v>
      </c>
      <c r="M1048" s="1" t="str">
        <f>VLOOKUP($F1048,Mastertable_FT!$C$5:$F$34,4,FALSE)</f>
        <v>PPI</v>
      </c>
    </row>
    <row r="1049" spans="1:13" x14ac:dyDescent="0.3">
      <c r="A1049" s="1">
        <f>[1]Gesamt!A1049</f>
        <v>22</v>
      </c>
      <c r="B1049" s="1">
        <f>[1]Gesamt!B1049</f>
        <v>4</v>
      </c>
      <c r="C1049" s="1">
        <f>[1]Gesamt!C1049</f>
        <v>10</v>
      </c>
      <c r="D1049" s="1" t="str">
        <f>[1]Gesamt!D1049</f>
        <v>EF2011</v>
      </c>
      <c r="E1049" s="1">
        <f>[1]Gesamt!E1049</f>
        <v>29</v>
      </c>
      <c r="F1049" s="1" t="str">
        <f>[1]Gesamt!F1049</f>
        <v>Cephalobidae</v>
      </c>
      <c r="G1049" s="1" t="str">
        <f>[1]Gesamt!G1049</f>
        <v>male</v>
      </c>
      <c r="H1049" s="1" t="str">
        <f>[1]Gesamt!H1049</f>
        <v>bacterivore</v>
      </c>
      <c r="I1049" s="1">
        <f>[1]Gesamt!I1049</f>
        <v>0</v>
      </c>
      <c r="J1049" s="1">
        <f>[1]Gesamt!J1049</f>
        <v>0</v>
      </c>
      <c r="K1049" s="1">
        <f>VLOOKUP($F1049,Mastertable_FT!$C$5:$D$34,2,FALSE)</f>
        <v>3</v>
      </c>
      <c r="L1049" s="1">
        <f>VLOOKUP($F1049,Mastertable_FT!$C$5:$E$34,3,FALSE)</f>
        <v>2</v>
      </c>
      <c r="M1049" s="1" t="str">
        <f>VLOOKUP($F1049,Mastertable_FT!$C$5:$F$34,4,FALSE)</f>
        <v>MI</v>
      </c>
    </row>
    <row r="1050" spans="1:13" x14ac:dyDescent="0.3">
      <c r="A1050" s="1">
        <f>[1]Gesamt!A1050</f>
        <v>23</v>
      </c>
      <c r="B1050" s="1">
        <f>[1]Gesamt!B1050</f>
        <v>4</v>
      </c>
      <c r="C1050" s="1">
        <f>[1]Gesamt!C1050</f>
        <v>10</v>
      </c>
      <c r="D1050" s="1" t="str">
        <f>[1]Gesamt!D1050</f>
        <v>EF2011</v>
      </c>
      <c r="E1050" s="1">
        <f>[1]Gesamt!E1050</f>
        <v>29</v>
      </c>
      <c r="F1050" s="1" t="str">
        <f>[1]Gesamt!F1050</f>
        <v>Cephalobidae</v>
      </c>
      <c r="G1050" s="1" t="str">
        <f>[1]Gesamt!G1050</f>
        <v>female</v>
      </c>
      <c r="H1050" s="1" t="str">
        <f>[1]Gesamt!H1050</f>
        <v>bacterivore</v>
      </c>
      <c r="I1050" s="1">
        <f>[1]Gesamt!I1050</f>
        <v>0</v>
      </c>
      <c r="J1050" s="1">
        <f>[1]Gesamt!J1050</f>
        <v>0</v>
      </c>
      <c r="K1050" s="1">
        <f>VLOOKUP($F1050,Mastertable_FT!$C$5:$D$34,2,FALSE)</f>
        <v>3</v>
      </c>
      <c r="L1050" s="1">
        <f>VLOOKUP($F1050,Mastertable_FT!$C$5:$E$34,3,FALSE)</f>
        <v>2</v>
      </c>
      <c r="M1050" s="1" t="str">
        <f>VLOOKUP($F1050,Mastertable_FT!$C$5:$F$34,4,FALSE)</f>
        <v>MI</v>
      </c>
    </row>
    <row r="1051" spans="1:13" x14ac:dyDescent="0.3">
      <c r="A1051" s="1">
        <f>[1]Gesamt!A1051</f>
        <v>24</v>
      </c>
      <c r="B1051" s="1">
        <f>[1]Gesamt!B1051</f>
        <v>4</v>
      </c>
      <c r="C1051" s="1">
        <f>[1]Gesamt!C1051</f>
        <v>10</v>
      </c>
      <c r="D1051" s="1" t="str">
        <f>[1]Gesamt!D1051</f>
        <v>EF2011</v>
      </c>
      <c r="E1051" s="1">
        <f>[1]Gesamt!E1051</f>
        <v>29</v>
      </c>
      <c r="F1051" s="1" t="str">
        <f>[1]Gesamt!F1051</f>
        <v>Tylenchidae</v>
      </c>
      <c r="G1051" s="1" t="str">
        <f>[1]Gesamt!G1051</f>
        <v>male</v>
      </c>
      <c r="H1051" s="1" t="str">
        <f>[1]Gesamt!H1051</f>
        <v>herbivore</v>
      </c>
      <c r="I1051" s="1">
        <f>[1]Gesamt!I1051</f>
        <v>0</v>
      </c>
      <c r="J1051" s="1">
        <f>[1]Gesamt!J1051</f>
        <v>0</v>
      </c>
      <c r="K1051" s="1" t="str">
        <f>VLOOKUP($F1051,Mastertable_FT!$C$5:$D$34,2,FALSE)</f>
        <v>1e</v>
      </c>
      <c r="L1051" s="1">
        <f>VLOOKUP($F1051,Mastertable_FT!$C$5:$E$34,3,FALSE)</f>
        <v>2</v>
      </c>
      <c r="M1051" s="1" t="str">
        <f>VLOOKUP($F1051,Mastertable_FT!$C$5:$F$34,4,FALSE)</f>
        <v>PPI</v>
      </c>
    </row>
    <row r="1052" spans="1:13" x14ac:dyDescent="0.3">
      <c r="A1052" s="1">
        <f>[1]Gesamt!A1052</f>
        <v>25</v>
      </c>
      <c r="B1052" s="1">
        <f>[1]Gesamt!B1052</f>
        <v>4</v>
      </c>
      <c r="C1052" s="1">
        <f>[1]Gesamt!C1052</f>
        <v>10</v>
      </c>
      <c r="D1052" s="1" t="str">
        <f>[1]Gesamt!D1052</f>
        <v>EF2011</v>
      </c>
      <c r="E1052" s="1">
        <f>[1]Gesamt!E1052</f>
        <v>29</v>
      </c>
      <c r="F1052" s="1" t="str">
        <f>[1]Gesamt!F1052</f>
        <v>Tylenchidae</v>
      </c>
      <c r="G1052" s="1" t="str">
        <f>[1]Gesamt!G1052</f>
        <v>female</v>
      </c>
      <c r="H1052" s="1" t="str">
        <f>[1]Gesamt!H1052</f>
        <v>herbivore</v>
      </c>
      <c r="I1052" s="1">
        <f>[1]Gesamt!I1052</f>
        <v>0</v>
      </c>
      <c r="J1052" s="1">
        <f>[1]Gesamt!J1052</f>
        <v>0</v>
      </c>
      <c r="K1052" s="1" t="str">
        <f>VLOOKUP($F1052,Mastertable_FT!$C$5:$D$34,2,FALSE)</f>
        <v>1e</v>
      </c>
      <c r="L1052" s="1">
        <f>VLOOKUP($F1052,Mastertable_FT!$C$5:$E$34,3,FALSE)</f>
        <v>2</v>
      </c>
      <c r="M1052" s="1" t="str">
        <f>VLOOKUP($F1052,Mastertable_FT!$C$5:$F$34,4,FALSE)</f>
        <v>PPI</v>
      </c>
    </row>
    <row r="1053" spans="1:13" x14ac:dyDescent="0.3">
      <c r="A1053" s="1">
        <f>[1]Gesamt!A1053</f>
        <v>26</v>
      </c>
      <c r="B1053" s="1">
        <f>[1]Gesamt!B1053</f>
        <v>4</v>
      </c>
      <c r="C1053" s="1">
        <f>[1]Gesamt!C1053</f>
        <v>10</v>
      </c>
      <c r="D1053" s="1" t="str">
        <f>[1]Gesamt!D1053</f>
        <v>EF2011</v>
      </c>
      <c r="E1053" s="1">
        <f>[1]Gesamt!E1053</f>
        <v>29</v>
      </c>
      <c r="F1053" s="1" t="str">
        <f>[1]Gesamt!F1053</f>
        <v>Tylenchidae</v>
      </c>
      <c r="G1053" s="1" t="str">
        <f>[1]Gesamt!G1053</f>
        <v>male</v>
      </c>
      <c r="H1053" s="1" t="str">
        <f>[1]Gesamt!H1053</f>
        <v>herbivore</v>
      </c>
      <c r="I1053" s="1">
        <f>[1]Gesamt!I1053</f>
        <v>0</v>
      </c>
      <c r="J1053" s="1">
        <f>[1]Gesamt!J1053</f>
        <v>0</v>
      </c>
      <c r="K1053" s="1" t="str">
        <f>VLOOKUP($F1053,Mastertable_FT!$C$5:$D$34,2,FALSE)</f>
        <v>1e</v>
      </c>
      <c r="L1053" s="1">
        <f>VLOOKUP($F1053,Mastertable_FT!$C$5:$E$34,3,FALSE)</f>
        <v>2</v>
      </c>
      <c r="M1053" s="1" t="str">
        <f>VLOOKUP($F1053,Mastertable_FT!$C$5:$F$34,4,FALSE)</f>
        <v>PPI</v>
      </c>
    </row>
    <row r="1054" spans="1:13" x14ac:dyDescent="0.3">
      <c r="A1054" s="1">
        <f>[1]Gesamt!A1054</f>
        <v>27</v>
      </c>
      <c r="B1054" s="1">
        <f>[1]Gesamt!B1054</f>
        <v>4</v>
      </c>
      <c r="C1054" s="1">
        <f>[1]Gesamt!C1054</f>
        <v>10</v>
      </c>
      <c r="D1054" s="1" t="str">
        <f>[1]Gesamt!D1054</f>
        <v>EF2011</v>
      </c>
      <c r="E1054" s="1">
        <f>[1]Gesamt!E1054</f>
        <v>29</v>
      </c>
      <c r="F1054" s="1" t="str">
        <f>[1]Gesamt!F1054</f>
        <v>Aphelenchidae</v>
      </c>
      <c r="G1054" s="1" t="str">
        <f>[1]Gesamt!G1054</f>
        <v>female</v>
      </c>
      <c r="H1054" s="1" t="str">
        <f>[1]Gesamt!H1054</f>
        <v>fungivore</v>
      </c>
      <c r="I1054" s="1">
        <f>[1]Gesamt!I1054</f>
        <v>0</v>
      </c>
      <c r="J1054" s="1">
        <f>[1]Gesamt!J1054</f>
        <v>0</v>
      </c>
      <c r="K1054" s="1">
        <f>VLOOKUP($F1054,Mastertable_FT!$C$5:$D$34,2,FALSE)</f>
        <v>2</v>
      </c>
      <c r="L1054" s="1">
        <f>VLOOKUP($F1054,Mastertable_FT!$C$5:$E$34,3,FALSE)</f>
        <v>2</v>
      </c>
      <c r="M1054" s="1" t="str">
        <f>VLOOKUP($F1054,Mastertable_FT!$C$5:$F$34,4,FALSE)</f>
        <v>MI</v>
      </c>
    </row>
    <row r="1055" spans="1:13" x14ac:dyDescent="0.3">
      <c r="A1055" s="1">
        <f>[1]Gesamt!A1055</f>
        <v>28</v>
      </c>
      <c r="B1055" s="1">
        <f>[1]Gesamt!B1055</f>
        <v>4</v>
      </c>
      <c r="C1055" s="1">
        <f>[1]Gesamt!C1055</f>
        <v>10</v>
      </c>
      <c r="D1055" s="1" t="str">
        <f>[1]Gesamt!D1055</f>
        <v>EF2011</v>
      </c>
      <c r="E1055" s="1">
        <f>[1]Gesamt!E1055</f>
        <v>29</v>
      </c>
      <c r="F1055" s="1" t="str">
        <f>[1]Gesamt!F1055</f>
        <v>Cephalobidae</v>
      </c>
      <c r="G1055" s="1" t="str">
        <f>[1]Gesamt!G1055</f>
        <v>female</v>
      </c>
      <c r="H1055" s="1" t="str">
        <f>[1]Gesamt!H1055</f>
        <v>bacterivore</v>
      </c>
      <c r="I1055" s="1">
        <f>[1]Gesamt!I1055</f>
        <v>0</v>
      </c>
      <c r="J1055" s="1">
        <f>[1]Gesamt!J1055</f>
        <v>0</v>
      </c>
      <c r="K1055" s="1">
        <f>VLOOKUP($F1055,Mastertable_FT!$C$5:$D$34,2,FALSE)</f>
        <v>3</v>
      </c>
      <c r="L1055" s="1">
        <f>VLOOKUP($F1055,Mastertable_FT!$C$5:$E$34,3,FALSE)</f>
        <v>2</v>
      </c>
      <c r="M1055" s="1" t="str">
        <f>VLOOKUP($F1055,Mastertable_FT!$C$5:$F$34,4,FALSE)</f>
        <v>MI</v>
      </c>
    </row>
    <row r="1056" spans="1:13" x14ac:dyDescent="0.3">
      <c r="A1056" s="1">
        <f>[1]Gesamt!A1056</f>
        <v>29</v>
      </c>
      <c r="B1056" s="1">
        <f>[1]Gesamt!B1056</f>
        <v>4</v>
      </c>
      <c r="C1056" s="1">
        <f>[1]Gesamt!C1056</f>
        <v>10</v>
      </c>
      <c r="D1056" s="1" t="str">
        <f>[1]Gesamt!D1056</f>
        <v>EF2011</v>
      </c>
      <c r="E1056" s="1">
        <f>[1]Gesamt!E1056</f>
        <v>29</v>
      </c>
      <c r="F1056" s="1" t="str">
        <f>[1]Gesamt!F1056</f>
        <v>Tylenchidae</v>
      </c>
      <c r="G1056" s="1" t="str">
        <f>[1]Gesamt!G1056</f>
        <v>female</v>
      </c>
      <c r="H1056" s="1" t="str">
        <f>[1]Gesamt!H1056</f>
        <v>herbivore</v>
      </c>
      <c r="I1056" s="1">
        <f>[1]Gesamt!I1056</f>
        <v>0</v>
      </c>
      <c r="J1056" s="1">
        <f>[1]Gesamt!J1056</f>
        <v>0</v>
      </c>
      <c r="K1056" s="1" t="str">
        <f>VLOOKUP($F1056,Mastertable_FT!$C$5:$D$34,2,FALSE)</f>
        <v>1e</v>
      </c>
      <c r="L1056" s="1">
        <f>VLOOKUP($F1056,Mastertable_FT!$C$5:$E$34,3,FALSE)</f>
        <v>2</v>
      </c>
      <c r="M1056" s="1" t="str">
        <f>VLOOKUP($F1056,Mastertable_FT!$C$5:$F$34,4,FALSE)</f>
        <v>PPI</v>
      </c>
    </row>
    <row r="1057" spans="1:13" x14ac:dyDescent="0.3">
      <c r="A1057" s="1">
        <f>[1]Gesamt!A1057</f>
        <v>30</v>
      </c>
      <c r="B1057" s="1">
        <f>[1]Gesamt!B1057</f>
        <v>4</v>
      </c>
      <c r="C1057" s="1">
        <f>[1]Gesamt!C1057</f>
        <v>10</v>
      </c>
      <c r="D1057" s="1" t="str">
        <f>[1]Gesamt!D1057</f>
        <v>EF2011</v>
      </c>
      <c r="E1057" s="1">
        <f>[1]Gesamt!E1057</f>
        <v>29</v>
      </c>
      <c r="F1057" s="1" t="str">
        <f>[1]Gesamt!F1057</f>
        <v>Hoplolaimidae</v>
      </c>
      <c r="G1057" s="1" t="str">
        <f>[1]Gesamt!G1057</f>
        <v>juvenile</v>
      </c>
      <c r="H1057" s="1" t="str">
        <f>[1]Gesamt!H1057</f>
        <v>herbivore</v>
      </c>
      <c r="I1057" s="1">
        <f>[1]Gesamt!I1057</f>
        <v>0</v>
      </c>
      <c r="J1057" s="1">
        <f>[1]Gesamt!J1057</f>
        <v>0</v>
      </c>
      <c r="K1057" s="1" t="str">
        <f>VLOOKUP($F1057,Mastertable_FT!$C$5:$D$34,2,FALSE)</f>
        <v>1c</v>
      </c>
      <c r="L1057" s="1">
        <f>VLOOKUP($F1057,Mastertable_FT!$C$5:$E$34,3,FALSE)</f>
        <v>3</v>
      </c>
      <c r="M1057" s="1" t="str">
        <f>VLOOKUP($F1057,Mastertable_FT!$C$5:$F$34,4,FALSE)</f>
        <v>PPI</v>
      </c>
    </row>
    <row r="1058" spans="1:13" x14ac:dyDescent="0.3">
      <c r="A1058" s="1">
        <f>[1]Gesamt!A1058</f>
        <v>31</v>
      </c>
      <c r="B1058" s="1">
        <f>[1]Gesamt!B1058</f>
        <v>4</v>
      </c>
      <c r="C1058" s="1">
        <f>[1]Gesamt!C1058</f>
        <v>10</v>
      </c>
      <c r="D1058" s="1" t="str">
        <f>[1]Gesamt!D1058</f>
        <v>EF2011</v>
      </c>
      <c r="E1058" s="1">
        <f>[1]Gesamt!E1058</f>
        <v>29</v>
      </c>
      <c r="F1058" s="1" t="str">
        <f>[1]Gesamt!F1058</f>
        <v>Tylenchidae</v>
      </c>
      <c r="G1058" s="1" t="str">
        <f>[1]Gesamt!G1058</f>
        <v>female</v>
      </c>
      <c r="H1058" s="1" t="str">
        <f>[1]Gesamt!H1058</f>
        <v>herbivore</v>
      </c>
      <c r="I1058" s="1">
        <f>[1]Gesamt!I1058</f>
        <v>0</v>
      </c>
      <c r="J1058" s="1">
        <f>[1]Gesamt!J1058</f>
        <v>0</v>
      </c>
      <c r="K1058" s="1" t="str">
        <f>VLOOKUP($F1058,Mastertable_FT!$C$5:$D$34,2,FALSE)</f>
        <v>1e</v>
      </c>
      <c r="L1058" s="1">
        <f>VLOOKUP($F1058,Mastertable_FT!$C$5:$E$34,3,FALSE)</f>
        <v>2</v>
      </c>
      <c r="M1058" s="1" t="str">
        <f>VLOOKUP($F1058,Mastertable_FT!$C$5:$F$34,4,FALSE)</f>
        <v>PPI</v>
      </c>
    </row>
    <row r="1059" spans="1:13" x14ac:dyDescent="0.3">
      <c r="A1059" s="1">
        <f>[1]Gesamt!A1059</f>
        <v>32</v>
      </c>
      <c r="B1059" s="1">
        <f>[1]Gesamt!B1059</f>
        <v>4</v>
      </c>
      <c r="C1059" s="1">
        <f>[1]Gesamt!C1059</f>
        <v>10</v>
      </c>
      <c r="D1059" s="1" t="str">
        <f>[1]Gesamt!D1059</f>
        <v>EF2011</v>
      </c>
      <c r="E1059" s="1">
        <f>[1]Gesamt!E1059</f>
        <v>29</v>
      </c>
      <c r="F1059" s="1" t="str">
        <f>[1]Gesamt!F1059</f>
        <v>Plectidae</v>
      </c>
      <c r="G1059" s="1" t="str">
        <f>[1]Gesamt!G1059</f>
        <v>female</v>
      </c>
      <c r="H1059" s="1" t="str">
        <f>[1]Gesamt!H1059</f>
        <v>bacterivore</v>
      </c>
      <c r="I1059" s="1">
        <f>[1]Gesamt!I1059</f>
        <v>0</v>
      </c>
      <c r="J1059" s="1">
        <f>[1]Gesamt!J1059</f>
        <v>0</v>
      </c>
      <c r="K1059" s="1">
        <f>VLOOKUP($F1059,Mastertable_FT!$C$5:$D$34,2,FALSE)</f>
        <v>3</v>
      </c>
      <c r="L1059" s="1">
        <f>VLOOKUP($F1059,Mastertable_FT!$C$5:$E$34,3,FALSE)</f>
        <v>2</v>
      </c>
      <c r="M1059" s="1" t="str">
        <f>VLOOKUP($F1059,Mastertable_FT!$C$5:$F$34,4,FALSE)</f>
        <v>MI</v>
      </c>
    </row>
    <row r="1060" spans="1:13" x14ac:dyDescent="0.3">
      <c r="A1060" s="1">
        <f>[1]Gesamt!A1060</f>
        <v>33</v>
      </c>
      <c r="B1060" s="1">
        <f>[1]Gesamt!B1060</f>
        <v>4</v>
      </c>
      <c r="C1060" s="1">
        <f>[1]Gesamt!C1060</f>
        <v>10</v>
      </c>
      <c r="D1060" s="1" t="str">
        <f>[1]Gesamt!D1060</f>
        <v>EF2011</v>
      </c>
      <c r="E1060" s="1">
        <f>[1]Gesamt!E1060</f>
        <v>29</v>
      </c>
      <c r="F1060" s="1" t="str">
        <f>[1]Gesamt!F1060</f>
        <v>Tylenchidae</v>
      </c>
      <c r="G1060" s="1" t="str">
        <f>[1]Gesamt!G1060</f>
        <v>female</v>
      </c>
      <c r="H1060" s="1" t="str">
        <f>[1]Gesamt!H1060</f>
        <v>herbivore</v>
      </c>
      <c r="I1060" s="1">
        <f>[1]Gesamt!I1060</f>
        <v>0</v>
      </c>
      <c r="J1060" s="1">
        <f>[1]Gesamt!J1060</f>
        <v>0</v>
      </c>
      <c r="K1060" s="1" t="str">
        <f>VLOOKUP($F1060,Mastertable_FT!$C$5:$D$34,2,FALSE)</f>
        <v>1e</v>
      </c>
      <c r="L1060" s="1">
        <f>VLOOKUP($F1060,Mastertable_FT!$C$5:$E$34,3,FALSE)</f>
        <v>2</v>
      </c>
      <c r="M1060" s="1" t="str">
        <f>VLOOKUP($F1060,Mastertable_FT!$C$5:$F$34,4,FALSE)</f>
        <v>PPI</v>
      </c>
    </row>
    <row r="1061" spans="1:13" x14ac:dyDescent="0.3">
      <c r="A1061" s="1">
        <f>[1]Gesamt!A1061</f>
        <v>34</v>
      </c>
      <c r="B1061" s="1">
        <f>[1]Gesamt!B1061</f>
        <v>4</v>
      </c>
      <c r="C1061" s="1">
        <f>[1]Gesamt!C1061</f>
        <v>10</v>
      </c>
      <c r="D1061" s="1" t="str">
        <f>[1]Gesamt!D1061</f>
        <v>EF2011</v>
      </c>
      <c r="E1061" s="1">
        <f>[1]Gesamt!E1061</f>
        <v>29</v>
      </c>
      <c r="F1061" s="1" t="str">
        <f>[1]Gesamt!F1061</f>
        <v>Tylenchidae</v>
      </c>
      <c r="G1061" s="1" t="str">
        <f>[1]Gesamt!G1061</f>
        <v>female</v>
      </c>
      <c r="H1061" s="1" t="str">
        <f>[1]Gesamt!H1061</f>
        <v>herbivore</v>
      </c>
      <c r="I1061" s="1">
        <f>[1]Gesamt!I1061</f>
        <v>0</v>
      </c>
      <c r="J1061" s="1">
        <f>[1]Gesamt!J1061</f>
        <v>0</v>
      </c>
      <c r="K1061" s="1" t="str">
        <f>VLOOKUP($F1061,Mastertable_FT!$C$5:$D$34,2,FALSE)</f>
        <v>1e</v>
      </c>
      <c r="L1061" s="1">
        <f>VLOOKUP($F1061,Mastertable_FT!$C$5:$E$34,3,FALSE)</f>
        <v>2</v>
      </c>
      <c r="M1061" s="1" t="str">
        <f>VLOOKUP($F1061,Mastertable_FT!$C$5:$F$34,4,FALSE)</f>
        <v>PPI</v>
      </c>
    </row>
    <row r="1062" spans="1:13" x14ac:dyDescent="0.3">
      <c r="A1062" s="1">
        <f>[1]Gesamt!A1062</f>
        <v>35</v>
      </c>
      <c r="B1062" s="1">
        <f>[1]Gesamt!B1062</f>
        <v>4</v>
      </c>
      <c r="C1062" s="1">
        <f>[1]Gesamt!C1062</f>
        <v>10</v>
      </c>
      <c r="D1062" s="1" t="str">
        <f>[1]Gesamt!D1062</f>
        <v>EF2011</v>
      </c>
      <c r="E1062" s="1">
        <f>[1]Gesamt!E1062</f>
        <v>29</v>
      </c>
      <c r="F1062" s="1" t="str">
        <f>[1]Gesamt!F1062</f>
        <v>Aporcelaimidae</v>
      </c>
      <c r="G1062" s="1" t="str">
        <f>[1]Gesamt!G1062</f>
        <v>juvenile</v>
      </c>
      <c r="H1062" s="1" t="str">
        <f>[1]Gesamt!H1062</f>
        <v>omnivore</v>
      </c>
      <c r="I1062" s="1">
        <f>[1]Gesamt!I1062</f>
        <v>0</v>
      </c>
      <c r="J1062" s="1">
        <f>[1]Gesamt!J1062</f>
        <v>0</v>
      </c>
      <c r="K1062" s="1">
        <f>VLOOKUP($F1062,Mastertable_FT!$C$5:$D$34,2,FALSE)</f>
        <v>8</v>
      </c>
      <c r="L1062" s="1">
        <f>VLOOKUP($F1062,Mastertable_FT!$C$5:$E$34,3,FALSE)</f>
        <v>5</v>
      </c>
      <c r="M1062" s="1" t="str">
        <f>VLOOKUP($F1062,Mastertable_FT!$C$5:$F$34,4,FALSE)</f>
        <v>MI</v>
      </c>
    </row>
    <row r="1063" spans="1:13" x14ac:dyDescent="0.3">
      <c r="A1063" s="1">
        <f>[1]Gesamt!A1063</f>
        <v>36</v>
      </c>
      <c r="B1063" s="1">
        <f>[1]Gesamt!B1063</f>
        <v>4</v>
      </c>
      <c r="C1063" s="1">
        <f>[1]Gesamt!C1063</f>
        <v>10</v>
      </c>
      <c r="D1063" s="1" t="str">
        <f>[1]Gesamt!D1063</f>
        <v>EF2011</v>
      </c>
      <c r="E1063" s="1">
        <f>[1]Gesamt!E1063</f>
        <v>29</v>
      </c>
      <c r="F1063" s="1" t="str">
        <f>[1]Gesamt!F1063</f>
        <v>Tylenchidae</v>
      </c>
      <c r="G1063" s="1" t="str">
        <f>[1]Gesamt!G1063</f>
        <v>female</v>
      </c>
      <c r="H1063" s="1" t="str">
        <f>[1]Gesamt!H1063</f>
        <v>herbivore</v>
      </c>
      <c r="I1063" s="1">
        <f>[1]Gesamt!I1063</f>
        <v>0</v>
      </c>
      <c r="J1063" s="1">
        <f>[1]Gesamt!J1063</f>
        <v>0</v>
      </c>
      <c r="K1063" s="1" t="str">
        <f>VLOOKUP($F1063,Mastertable_FT!$C$5:$D$34,2,FALSE)</f>
        <v>1e</v>
      </c>
      <c r="L1063" s="1">
        <f>VLOOKUP($F1063,Mastertable_FT!$C$5:$E$34,3,FALSE)</f>
        <v>2</v>
      </c>
      <c r="M1063" s="1" t="str">
        <f>VLOOKUP($F1063,Mastertable_FT!$C$5:$F$34,4,FALSE)</f>
        <v>PPI</v>
      </c>
    </row>
    <row r="1064" spans="1:13" x14ac:dyDescent="0.3">
      <c r="A1064" s="1">
        <f>[1]Gesamt!A1064</f>
        <v>37</v>
      </c>
      <c r="B1064" s="1">
        <f>[1]Gesamt!B1064</f>
        <v>4</v>
      </c>
      <c r="C1064" s="1">
        <f>[1]Gesamt!C1064</f>
        <v>10</v>
      </c>
      <c r="D1064" s="1" t="str">
        <f>[1]Gesamt!D1064</f>
        <v>EF2011</v>
      </c>
      <c r="E1064" s="1">
        <f>[1]Gesamt!E1064</f>
        <v>29</v>
      </c>
      <c r="F1064" s="1" t="str">
        <f>[1]Gesamt!F1064</f>
        <v>Tylenchidae</v>
      </c>
      <c r="G1064" s="1" t="str">
        <f>[1]Gesamt!G1064</f>
        <v>juvenile</v>
      </c>
      <c r="H1064" s="1" t="str">
        <f>[1]Gesamt!H1064</f>
        <v>herbivore</v>
      </c>
      <c r="I1064" s="1">
        <f>[1]Gesamt!I1064</f>
        <v>0</v>
      </c>
      <c r="J1064" s="1">
        <f>[1]Gesamt!J1064</f>
        <v>0</v>
      </c>
      <c r="K1064" s="1" t="str">
        <f>VLOOKUP($F1064,Mastertable_FT!$C$5:$D$34,2,FALSE)</f>
        <v>1e</v>
      </c>
      <c r="L1064" s="1">
        <f>VLOOKUP($F1064,Mastertable_FT!$C$5:$E$34,3,FALSE)</f>
        <v>2</v>
      </c>
      <c r="M1064" s="1" t="str">
        <f>VLOOKUP($F1064,Mastertable_FT!$C$5:$F$34,4,FALSE)</f>
        <v>PPI</v>
      </c>
    </row>
    <row r="1065" spans="1:13" x14ac:dyDescent="0.3">
      <c r="A1065" s="1">
        <f>[1]Gesamt!A1065</f>
        <v>38</v>
      </c>
      <c r="B1065" s="1">
        <f>[1]Gesamt!B1065</f>
        <v>4</v>
      </c>
      <c r="C1065" s="1">
        <f>[1]Gesamt!C1065</f>
        <v>10</v>
      </c>
      <c r="D1065" s="1" t="str">
        <f>[1]Gesamt!D1065</f>
        <v>EF2011</v>
      </c>
      <c r="E1065" s="1">
        <f>[1]Gesamt!E1065</f>
        <v>29</v>
      </c>
      <c r="F1065" s="1" t="str">
        <f>[1]Gesamt!F1065</f>
        <v>Rhabditidae</v>
      </c>
      <c r="G1065" s="1" t="str">
        <f>[1]Gesamt!G1065</f>
        <v>juvenile</v>
      </c>
      <c r="H1065" s="1" t="str">
        <f>[1]Gesamt!H1065</f>
        <v>bacterivore</v>
      </c>
      <c r="I1065" s="1">
        <f>[1]Gesamt!I1065</f>
        <v>0</v>
      </c>
      <c r="J1065" s="1">
        <f>[1]Gesamt!J1065</f>
        <v>0</v>
      </c>
      <c r="K1065" s="1">
        <f>VLOOKUP($F1065,Mastertable_FT!$C$5:$D$34,2,FALSE)</f>
        <v>3</v>
      </c>
      <c r="L1065" s="1">
        <f>VLOOKUP($F1065,Mastertable_FT!$C$5:$E$34,3,FALSE)</f>
        <v>1</v>
      </c>
      <c r="M1065" s="1" t="str">
        <f>VLOOKUP($F1065,Mastertable_FT!$C$5:$F$34,4,FALSE)</f>
        <v>MI</v>
      </c>
    </row>
    <row r="1066" spans="1:13" x14ac:dyDescent="0.3">
      <c r="A1066" s="1">
        <f>[1]Gesamt!A1066</f>
        <v>39</v>
      </c>
      <c r="B1066" s="1">
        <f>[1]Gesamt!B1066</f>
        <v>4</v>
      </c>
      <c r="C1066" s="1">
        <f>[1]Gesamt!C1066</f>
        <v>10</v>
      </c>
      <c r="D1066" s="1" t="str">
        <f>[1]Gesamt!D1066</f>
        <v>EF2011</v>
      </c>
      <c r="E1066" s="1">
        <f>[1]Gesamt!E1066</f>
        <v>29</v>
      </c>
      <c r="F1066" s="1" t="str">
        <f>[1]Gesamt!F1066</f>
        <v>Tylenchidae</v>
      </c>
      <c r="G1066" s="1" t="str">
        <f>[1]Gesamt!G1066</f>
        <v>female</v>
      </c>
      <c r="H1066" s="1" t="str">
        <f>[1]Gesamt!H1066</f>
        <v>herbivore</v>
      </c>
      <c r="I1066" s="1">
        <f>[1]Gesamt!I1066</f>
        <v>0</v>
      </c>
      <c r="J1066" s="1">
        <f>[1]Gesamt!J1066</f>
        <v>0</v>
      </c>
      <c r="K1066" s="1" t="str">
        <f>VLOOKUP($F1066,Mastertable_FT!$C$5:$D$34,2,FALSE)</f>
        <v>1e</v>
      </c>
      <c r="L1066" s="1">
        <f>VLOOKUP($F1066,Mastertable_FT!$C$5:$E$34,3,FALSE)</f>
        <v>2</v>
      </c>
      <c r="M1066" s="1" t="str">
        <f>VLOOKUP($F1066,Mastertable_FT!$C$5:$F$34,4,FALSE)</f>
        <v>PPI</v>
      </c>
    </row>
    <row r="1067" spans="1:13" x14ac:dyDescent="0.3">
      <c r="A1067" s="1">
        <f>[1]Gesamt!A1067</f>
        <v>40</v>
      </c>
      <c r="B1067" s="1">
        <f>[1]Gesamt!B1067</f>
        <v>4</v>
      </c>
      <c r="C1067" s="1">
        <f>[1]Gesamt!C1067</f>
        <v>10</v>
      </c>
      <c r="D1067" s="1" t="str">
        <f>[1]Gesamt!D1067</f>
        <v>EF2011</v>
      </c>
      <c r="E1067" s="1">
        <f>[1]Gesamt!E1067</f>
        <v>29</v>
      </c>
      <c r="F1067" s="1" t="str">
        <f>[1]Gesamt!F1067</f>
        <v>Tylenchidae</v>
      </c>
      <c r="G1067" s="1" t="str">
        <f>[1]Gesamt!G1067</f>
        <v>female</v>
      </c>
      <c r="H1067" s="1" t="str">
        <f>[1]Gesamt!H1067</f>
        <v>herbivore</v>
      </c>
      <c r="I1067" s="1">
        <f>[1]Gesamt!I1067</f>
        <v>0</v>
      </c>
      <c r="J1067" s="1">
        <f>[1]Gesamt!J1067</f>
        <v>0</v>
      </c>
      <c r="K1067" s="1" t="str">
        <f>VLOOKUP($F1067,Mastertable_FT!$C$5:$D$34,2,FALSE)</f>
        <v>1e</v>
      </c>
      <c r="L1067" s="1">
        <f>VLOOKUP($F1067,Mastertable_FT!$C$5:$E$34,3,FALSE)</f>
        <v>2</v>
      </c>
      <c r="M1067" s="1" t="str">
        <f>VLOOKUP($F1067,Mastertable_FT!$C$5:$F$34,4,FALSE)</f>
        <v>PPI</v>
      </c>
    </row>
    <row r="1068" spans="1:13" x14ac:dyDescent="0.3">
      <c r="A1068" s="1">
        <f>[1]Gesamt!A1068</f>
        <v>41</v>
      </c>
      <c r="B1068" s="1">
        <f>[1]Gesamt!B1068</f>
        <v>4</v>
      </c>
      <c r="C1068" s="1">
        <f>[1]Gesamt!C1068</f>
        <v>10</v>
      </c>
      <c r="D1068" s="1" t="str">
        <f>[1]Gesamt!D1068</f>
        <v>EF2011</v>
      </c>
      <c r="E1068" s="1">
        <f>[1]Gesamt!E1068</f>
        <v>29</v>
      </c>
      <c r="F1068" s="1" t="str">
        <f>[1]Gesamt!F1068</f>
        <v>Cephalobidae</v>
      </c>
      <c r="G1068" s="1" t="str">
        <f>[1]Gesamt!G1068</f>
        <v>female</v>
      </c>
      <c r="H1068" s="1" t="str">
        <f>[1]Gesamt!H1068</f>
        <v>bacterivore</v>
      </c>
      <c r="I1068" s="1">
        <f>[1]Gesamt!I1068</f>
        <v>0</v>
      </c>
      <c r="J1068" s="1">
        <f>[1]Gesamt!J1068</f>
        <v>0</v>
      </c>
      <c r="K1068" s="1">
        <f>VLOOKUP($F1068,Mastertable_FT!$C$5:$D$34,2,FALSE)</f>
        <v>3</v>
      </c>
      <c r="L1068" s="1">
        <f>VLOOKUP($F1068,Mastertable_FT!$C$5:$E$34,3,FALSE)</f>
        <v>2</v>
      </c>
      <c r="M1068" s="1" t="str">
        <f>VLOOKUP($F1068,Mastertable_FT!$C$5:$F$34,4,FALSE)</f>
        <v>MI</v>
      </c>
    </row>
    <row r="1069" spans="1:13" x14ac:dyDescent="0.3">
      <c r="A1069" s="1">
        <f>[1]Gesamt!A1069</f>
        <v>42</v>
      </c>
      <c r="B1069" s="1">
        <f>[1]Gesamt!B1069</f>
        <v>4</v>
      </c>
      <c r="C1069" s="1">
        <f>[1]Gesamt!C1069</f>
        <v>10</v>
      </c>
      <c r="D1069" s="1" t="str">
        <f>[1]Gesamt!D1069</f>
        <v>EF2011</v>
      </c>
      <c r="E1069" s="1">
        <f>[1]Gesamt!E1069</f>
        <v>29</v>
      </c>
      <c r="F1069" s="1" t="str">
        <f>[1]Gesamt!F1069</f>
        <v>Tylenchidae</v>
      </c>
      <c r="G1069" s="1" t="str">
        <f>[1]Gesamt!G1069</f>
        <v>female</v>
      </c>
      <c r="H1069" s="1" t="str">
        <f>[1]Gesamt!H1069</f>
        <v>herbivore</v>
      </c>
      <c r="I1069" s="1">
        <f>[1]Gesamt!I1069</f>
        <v>0</v>
      </c>
      <c r="J1069" s="1">
        <f>[1]Gesamt!J1069</f>
        <v>0</v>
      </c>
      <c r="K1069" s="1" t="str">
        <f>VLOOKUP($F1069,Mastertable_FT!$C$5:$D$34,2,FALSE)</f>
        <v>1e</v>
      </c>
      <c r="L1069" s="1">
        <f>VLOOKUP($F1069,Mastertable_FT!$C$5:$E$34,3,FALSE)</f>
        <v>2</v>
      </c>
      <c r="M1069" s="1" t="str">
        <f>VLOOKUP($F1069,Mastertable_FT!$C$5:$F$34,4,FALSE)</f>
        <v>PPI</v>
      </c>
    </row>
    <row r="1070" spans="1:13" x14ac:dyDescent="0.3">
      <c r="A1070" s="1">
        <f>[1]Gesamt!A1070</f>
        <v>43</v>
      </c>
      <c r="B1070" s="1">
        <f>[1]Gesamt!B1070</f>
        <v>4</v>
      </c>
      <c r="C1070" s="1">
        <f>[1]Gesamt!C1070</f>
        <v>10</v>
      </c>
      <c r="D1070" s="1" t="str">
        <f>[1]Gesamt!D1070</f>
        <v>EF2011</v>
      </c>
      <c r="E1070" s="1">
        <f>[1]Gesamt!E1070</f>
        <v>29</v>
      </c>
      <c r="F1070" s="1" t="str">
        <f>[1]Gesamt!F1070</f>
        <v>Mononchidae</v>
      </c>
      <c r="G1070" s="1" t="str">
        <f>[1]Gesamt!G1070</f>
        <v>juvenile</v>
      </c>
      <c r="H1070" s="1" t="str">
        <f>[1]Gesamt!H1070</f>
        <v>carnivore</v>
      </c>
      <c r="I1070" s="1">
        <f>[1]Gesamt!I1070</f>
        <v>0</v>
      </c>
      <c r="J1070" s="1">
        <f>[1]Gesamt!J1070</f>
        <v>0</v>
      </c>
      <c r="K1070" s="1" t="str">
        <f>VLOOKUP($F1070,Mastertable_FT!$C$5:$D$34,2,FALSE)</f>
        <v>5a</v>
      </c>
      <c r="L1070" s="1">
        <f>VLOOKUP($F1070,Mastertable_FT!$C$5:$E$34,3,FALSE)</f>
        <v>4</v>
      </c>
      <c r="M1070" s="1" t="str">
        <f>VLOOKUP($F1070,Mastertable_FT!$C$5:$F$34,4,FALSE)</f>
        <v>MI</v>
      </c>
    </row>
    <row r="1071" spans="1:13" x14ac:dyDescent="0.3">
      <c r="A1071" s="1">
        <f>[1]Gesamt!A1071</f>
        <v>44</v>
      </c>
      <c r="B1071" s="1">
        <f>[1]Gesamt!B1071</f>
        <v>4</v>
      </c>
      <c r="C1071" s="1">
        <f>[1]Gesamt!C1071</f>
        <v>10</v>
      </c>
      <c r="D1071" s="1" t="str">
        <f>[1]Gesamt!D1071</f>
        <v>EF2011</v>
      </c>
      <c r="E1071" s="1">
        <f>[1]Gesamt!E1071</f>
        <v>29</v>
      </c>
      <c r="F1071" s="1" t="str">
        <f>[1]Gesamt!F1071</f>
        <v>Tylenchidae</v>
      </c>
      <c r="G1071" s="1" t="str">
        <f>[1]Gesamt!G1071</f>
        <v>female</v>
      </c>
      <c r="H1071" s="1" t="str">
        <f>[1]Gesamt!H1071</f>
        <v>herbivore</v>
      </c>
      <c r="I1071" s="1">
        <f>[1]Gesamt!I1071</f>
        <v>0</v>
      </c>
      <c r="J1071" s="1">
        <f>[1]Gesamt!J1071</f>
        <v>0</v>
      </c>
      <c r="K1071" s="1" t="str">
        <f>VLOOKUP($F1071,Mastertable_FT!$C$5:$D$34,2,FALSE)</f>
        <v>1e</v>
      </c>
      <c r="L1071" s="1">
        <f>VLOOKUP($F1071,Mastertable_FT!$C$5:$E$34,3,FALSE)</f>
        <v>2</v>
      </c>
      <c r="M1071" s="1" t="str">
        <f>VLOOKUP($F1071,Mastertable_FT!$C$5:$F$34,4,FALSE)</f>
        <v>PPI</v>
      </c>
    </row>
    <row r="1072" spans="1:13" x14ac:dyDescent="0.3">
      <c r="A1072" s="1">
        <f>[1]Gesamt!A1072</f>
        <v>45</v>
      </c>
      <c r="B1072" s="1">
        <f>[1]Gesamt!B1072</f>
        <v>4</v>
      </c>
      <c r="C1072" s="1">
        <f>[1]Gesamt!C1072</f>
        <v>10</v>
      </c>
      <c r="D1072" s="1" t="str">
        <f>[1]Gesamt!D1072</f>
        <v>EF2011</v>
      </c>
      <c r="E1072" s="1">
        <f>[1]Gesamt!E1072</f>
        <v>29</v>
      </c>
      <c r="F1072" s="1" t="str">
        <f>[1]Gesamt!F1072</f>
        <v>Aporcelaimidae</v>
      </c>
      <c r="G1072" s="1" t="str">
        <f>[1]Gesamt!G1072</f>
        <v>juvenile</v>
      </c>
      <c r="H1072" s="1" t="str">
        <f>[1]Gesamt!H1072</f>
        <v>omnivore</v>
      </c>
      <c r="I1072" s="1">
        <f>[1]Gesamt!I1072</f>
        <v>0</v>
      </c>
      <c r="J1072" s="1">
        <f>[1]Gesamt!J1072</f>
        <v>0</v>
      </c>
      <c r="K1072" s="1">
        <f>VLOOKUP($F1072,Mastertable_FT!$C$5:$D$34,2,FALSE)</f>
        <v>8</v>
      </c>
      <c r="L1072" s="1">
        <f>VLOOKUP($F1072,Mastertable_FT!$C$5:$E$34,3,FALSE)</f>
        <v>5</v>
      </c>
      <c r="M1072" s="1" t="str">
        <f>VLOOKUP($F1072,Mastertable_FT!$C$5:$F$34,4,FALSE)</f>
        <v>MI</v>
      </c>
    </row>
    <row r="1073" spans="1:13" x14ac:dyDescent="0.3">
      <c r="A1073" s="1">
        <f>[1]Gesamt!A1073</f>
        <v>46</v>
      </c>
      <c r="B1073" s="1">
        <f>[1]Gesamt!B1073</f>
        <v>4</v>
      </c>
      <c r="C1073" s="1">
        <f>[1]Gesamt!C1073</f>
        <v>10</v>
      </c>
      <c r="D1073" s="1" t="str">
        <f>[1]Gesamt!D1073</f>
        <v>EF2011</v>
      </c>
      <c r="E1073" s="1">
        <f>[1]Gesamt!E1073</f>
        <v>29</v>
      </c>
      <c r="F1073" s="1" t="str">
        <f>[1]Gesamt!F1073</f>
        <v>Tylenchidae</v>
      </c>
      <c r="G1073" s="1" t="str">
        <f>[1]Gesamt!G1073</f>
        <v>female</v>
      </c>
      <c r="H1073" s="1" t="str">
        <f>[1]Gesamt!H1073</f>
        <v>herbivore</v>
      </c>
      <c r="I1073" s="1">
        <f>[1]Gesamt!I1073</f>
        <v>0</v>
      </c>
      <c r="J1073" s="1">
        <f>[1]Gesamt!J1073</f>
        <v>0</v>
      </c>
      <c r="K1073" s="1" t="str">
        <f>VLOOKUP($F1073,Mastertable_FT!$C$5:$D$34,2,FALSE)</f>
        <v>1e</v>
      </c>
      <c r="L1073" s="1">
        <f>VLOOKUP($F1073,Mastertable_FT!$C$5:$E$34,3,FALSE)</f>
        <v>2</v>
      </c>
      <c r="M1073" s="1" t="str">
        <f>VLOOKUP($F1073,Mastertable_FT!$C$5:$F$34,4,FALSE)</f>
        <v>PPI</v>
      </c>
    </row>
    <row r="1074" spans="1:13" x14ac:dyDescent="0.3">
      <c r="A1074" s="1">
        <f>[1]Gesamt!A1074</f>
        <v>47</v>
      </c>
      <c r="B1074" s="1">
        <f>[1]Gesamt!B1074</f>
        <v>4</v>
      </c>
      <c r="C1074" s="1">
        <f>[1]Gesamt!C1074</f>
        <v>10</v>
      </c>
      <c r="D1074" s="1" t="str">
        <f>[1]Gesamt!D1074</f>
        <v>EF2011</v>
      </c>
      <c r="E1074" s="1">
        <f>[1]Gesamt!E1074</f>
        <v>29</v>
      </c>
      <c r="F1074" s="1" t="str">
        <f>[1]Gesamt!F1074</f>
        <v>Aporcelaimidae</v>
      </c>
      <c r="G1074" s="1" t="str">
        <f>[1]Gesamt!G1074</f>
        <v>female</v>
      </c>
      <c r="H1074" s="1" t="str">
        <f>[1]Gesamt!H1074</f>
        <v>omnivore</v>
      </c>
      <c r="I1074" s="1">
        <f>[1]Gesamt!I1074</f>
        <v>0</v>
      </c>
      <c r="J1074" s="1">
        <f>[1]Gesamt!J1074</f>
        <v>0</v>
      </c>
      <c r="K1074" s="1">
        <f>VLOOKUP($F1074,Mastertable_FT!$C$5:$D$34,2,FALSE)</f>
        <v>8</v>
      </c>
      <c r="L1074" s="1">
        <f>VLOOKUP($F1074,Mastertable_FT!$C$5:$E$34,3,FALSE)</f>
        <v>5</v>
      </c>
      <c r="M1074" s="1" t="str">
        <f>VLOOKUP($F1074,Mastertable_FT!$C$5:$F$34,4,FALSE)</f>
        <v>MI</v>
      </c>
    </row>
    <row r="1075" spans="1:13" x14ac:dyDescent="0.3">
      <c r="A1075" s="1">
        <f>[1]Gesamt!A1075</f>
        <v>48</v>
      </c>
      <c r="B1075" s="1">
        <f>[1]Gesamt!B1075</f>
        <v>4</v>
      </c>
      <c r="C1075" s="1">
        <f>[1]Gesamt!C1075</f>
        <v>10</v>
      </c>
      <c r="D1075" s="1" t="str">
        <f>[1]Gesamt!D1075</f>
        <v>EF2011</v>
      </c>
      <c r="E1075" s="1">
        <f>[1]Gesamt!E1075</f>
        <v>29</v>
      </c>
      <c r="F1075" s="1" t="str">
        <f>[1]Gesamt!F1075</f>
        <v>Aporcelaimidae</v>
      </c>
      <c r="G1075" s="1" t="str">
        <f>[1]Gesamt!G1075</f>
        <v>female</v>
      </c>
      <c r="H1075" s="1" t="str">
        <f>[1]Gesamt!H1075</f>
        <v>omnivore</v>
      </c>
      <c r="I1075" s="1">
        <f>[1]Gesamt!I1075</f>
        <v>0</v>
      </c>
      <c r="J1075" s="1">
        <f>[1]Gesamt!J1075</f>
        <v>0</v>
      </c>
      <c r="K1075" s="1">
        <f>VLOOKUP($F1075,Mastertable_FT!$C$5:$D$34,2,FALSE)</f>
        <v>8</v>
      </c>
      <c r="L1075" s="1">
        <f>VLOOKUP($F1075,Mastertable_FT!$C$5:$E$34,3,FALSE)</f>
        <v>5</v>
      </c>
      <c r="M1075" s="1" t="str">
        <f>VLOOKUP($F1075,Mastertable_FT!$C$5:$F$34,4,FALSE)</f>
        <v>MI</v>
      </c>
    </row>
    <row r="1076" spans="1:13" x14ac:dyDescent="0.3">
      <c r="A1076" s="1">
        <f>[1]Gesamt!A1076</f>
        <v>49</v>
      </c>
      <c r="B1076" s="1">
        <f>[1]Gesamt!B1076</f>
        <v>4</v>
      </c>
      <c r="C1076" s="1">
        <f>[1]Gesamt!C1076</f>
        <v>10</v>
      </c>
      <c r="D1076" s="1" t="str">
        <f>[1]Gesamt!D1076</f>
        <v>EF2011</v>
      </c>
      <c r="E1076" s="1">
        <f>[1]Gesamt!E1076</f>
        <v>29</v>
      </c>
      <c r="F1076" s="1" t="str">
        <f>[1]Gesamt!F1076</f>
        <v>Aporcelaimidae</v>
      </c>
      <c r="G1076" s="1" t="str">
        <f>[1]Gesamt!G1076</f>
        <v>juvenile</v>
      </c>
      <c r="H1076" s="1" t="str">
        <f>[1]Gesamt!H1076</f>
        <v>omnivore</v>
      </c>
      <c r="I1076" s="1">
        <f>[1]Gesamt!I1076</f>
        <v>0</v>
      </c>
      <c r="J1076" s="1">
        <f>[1]Gesamt!J1076</f>
        <v>0</v>
      </c>
      <c r="K1076" s="1">
        <f>VLOOKUP($F1076,Mastertable_FT!$C$5:$D$34,2,FALSE)</f>
        <v>8</v>
      </c>
      <c r="L1076" s="1">
        <f>VLOOKUP($F1076,Mastertable_FT!$C$5:$E$34,3,FALSE)</f>
        <v>5</v>
      </c>
      <c r="M1076" s="1" t="str">
        <f>VLOOKUP($F1076,Mastertable_FT!$C$5:$F$34,4,FALSE)</f>
        <v>MI</v>
      </c>
    </row>
    <row r="1077" spans="1:13" x14ac:dyDescent="0.3">
      <c r="A1077" s="1">
        <f>[1]Gesamt!A1077</f>
        <v>50</v>
      </c>
      <c r="B1077" s="1">
        <f>[1]Gesamt!B1077</f>
        <v>4</v>
      </c>
      <c r="C1077" s="1">
        <f>[1]Gesamt!C1077</f>
        <v>10</v>
      </c>
      <c r="D1077" s="1" t="str">
        <f>[1]Gesamt!D1077</f>
        <v>EF2011</v>
      </c>
      <c r="E1077" s="1">
        <f>[1]Gesamt!E1077</f>
        <v>29</v>
      </c>
      <c r="F1077" s="1" t="str">
        <f>[1]Gesamt!F1077</f>
        <v>Tylenchidae</v>
      </c>
      <c r="G1077" s="1" t="str">
        <f>[1]Gesamt!G1077</f>
        <v>female</v>
      </c>
      <c r="H1077" s="1" t="str">
        <f>[1]Gesamt!H1077</f>
        <v>herbivore</v>
      </c>
      <c r="I1077" s="1">
        <f>[1]Gesamt!I1077</f>
        <v>0</v>
      </c>
      <c r="J1077" s="1">
        <f>[1]Gesamt!J1077</f>
        <v>0</v>
      </c>
      <c r="K1077" s="1" t="str">
        <f>VLOOKUP($F1077,Mastertable_FT!$C$5:$D$34,2,FALSE)</f>
        <v>1e</v>
      </c>
      <c r="L1077" s="1">
        <f>VLOOKUP($F1077,Mastertable_FT!$C$5:$E$34,3,FALSE)</f>
        <v>2</v>
      </c>
      <c r="M1077" s="1" t="str">
        <f>VLOOKUP($F1077,Mastertable_FT!$C$5:$F$34,4,FALSE)</f>
        <v>PPI</v>
      </c>
    </row>
    <row r="1078" spans="1:13" x14ac:dyDescent="0.3">
      <c r="A1078" s="1">
        <f>[1]Gesamt!A1078</f>
        <v>51</v>
      </c>
      <c r="B1078" s="1">
        <f>[1]Gesamt!B1078</f>
        <v>4</v>
      </c>
      <c r="C1078" s="1">
        <f>[1]Gesamt!C1078</f>
        <v>10</v>
      </c>
      <c r="D1078" s="1" t="str">
        <f>[1]Gesamt!D1078</f>
        <v>EF2011</v>
      </c>
      <c r="E1078" s="1">
        <f>[1]Gesamt!E1078</f>
        <v>29</v>
      </c>
      <c r="F1078" s="1" t="str">
        <f>[1]Gesamt!F1078</f>
        <v>Qudsianematidae</v>
      </c>
      <c r="G1078" s="1" t="str">
        <f>[1]Gesamt!G1078</f>
        <v>juvenile</v>
      </c>
      <c r="H1078" s="1" t="str">
        <f>[1]Gesamt!H1078</f>
        <v>omnivore</v>
      </c>
      <c r="I1078" s="1">
        <f>[1]Gesamt!I1078</f>
        <v>0</v>
      </c>
      <c r="J1078" s="1">
        <f>[1]Gesamt!J1078</f>
        <v>0</v>
      </c>
      <c r="K1078" s="1">
        <f>VLOOKUP($F1078,Mastertable_FT!$C$5:$D$34,2,FALSE)</f>
        <v>8</v>
      </c>
      <c r="L1078" s="1">
        <f>VLOOKUP($F1078,Mastertable_FT!$C$5:$E$34,3,FALSE)</f>
        <v>4</v>
      </c>
      <c r="M1078" s="1" t="str">
        <f>VLOOKUP($F1078,Mastertable_FT!$C$5:$F$34,4,FALSE)</f>
        <v>MI</v>
      </c>
    </row>
    <row r="1079" spans="1:13" x14ac:dyDescent="0.3">
      <c r="A1079" s="1">
        <f>[1]Gesamt!A1079</f>
        <v>52</v>
      </c>
      <c r="B1079" s="1">
        <f>[1]Gesamt!B1079</f>
        <v>4</v>
      </c>
      <c r="C1079" s="1">
        <f>[1]Gesamt!C1079</f>
        <v>10</v>
      </c>
      <c r="D1079" s="1" t="str">
        <f>[1]Gesamt!D1079</f>
        <v>EF2011</v>
      </c>
      <c r="E1079" s="1">
        <f>[1]Gesamt!E1079</f>
        <v>29</v>
      </c>
      <c r="F1079" s="1" t="str">
        <f>[1]Gesamt!F1079</f>
        <v>Mononchidae</v>
      </c>
      <c r="G1079" s="1" t="str">
        <f>[1]Gesamt!G1079</f>
        <v>female</v>
      </c>
      <c r="H1079" s="1" t="str">
        <f>[1]Gesamt!H1079</f>
        <v>carnivore</v>
      </c>
      <c r="I1079" s="1">
        <f>[1]Gesamt!I1079</f>
        <v>0</v>
      </c>
      <c r="J1079" s="1">
        <f>[1]Gesamt!J1079</f>
        <v>0</v>
      </c>
      <c r="K1079" s="1" t="str">
        <f>VLOOKUP($F1079,Mastertable_FT!$C$5:$D$34,2,FALSE)</f>
        <v>5a</v>
      </c>
      <c r="L1079" s="1">
        <f>VLOOKUP($F1079,Mastertable_FT!$C$5:$E$34,3,FALSE)</f>
        <v>4</v>
      </c>
      <c r="M1079" s="1" t="str">
        <f>VLOOKUP($F1079,Mastertable_FT!$C$5:$F$34,4,FALSE)</f>
        <v>MI</v>
      </c>
    </row>
    <row r="1080" spans="1:13" x14ac:dyDescent="0.3">
      <c r="A1080" s="1">
        <f>[1]Gesamt!A1080</f>
        <v>53</v>
      </c>
      <c r="B1080" s="1">
        <f>[1]Gesamt!B1080</f>
        <v>4</v>
      </c>
      <c r="C1080" s="1">
        <f>[1]Gesamt!C1080</f>
        <v>10</v>
      </c>
      <c r="D1080" s="1" t="str">
        <f>[1]Gesamt!D1080</f>
        <v>EF2011</v>
      </c>
      <c r="E1080" s="1">
        <f>[1]Gesamt!E1080</f>
        <v>29</v>
      </c>
      <c r="F1080" s="1" t="str">
        <f>[1]Gesamt!F1080</f>
        <v>Cephalobidae</v>
      </c>
      <c r="G1080" s="1" t="str">
        <f>[1]Gesamt!G1080</f>
        <v>female</v>
      </c>
      <c r="H1080" s="1" t="str">
        <f>[1]Gesamt!H1080</f>
        <v>bacterivore</v>
      </c>
      <c r="I1080" s="1">
        <f>[1]Gesamt!I1080</f>
        <v>0</v>
      </c>
      <c r="J1080" s="1">
        <f>[1]Gesamt!J1080</f>
        <v>0</v>
      </c>
      <c r="K1080" s="1">
        <f>VLOOKUP($F1080,Mastertable_FT!$C$5:$D$34,2,FALSE)</f>
        <v>3</v>
      </c>
      <c r="L1080" s="1">
        <f>VLOOKUP($F1080,Mastertable_FT!$C$5:$E$34,3,FALSE)</f>
        <v>2</v>
      </c>
      <c r="M1080" s="1" t="str">
        <f>VLOOKUP($F1080,Mastertable_FT!$C$5:$F$34,4,FALSE)</f>
        <v>MI</v>
      </c>
    </row>
    <row r="1081" spans="1:13" x14ac:dyDescent="0.3">
      <c r="A1081" s="1">
        <f>[1]Gesamt!A1081</f>
        <v>54</v>
      </c>
      <c r="B1081" s="1">
        <f>[1]Gesamt!B1081</f>
        <v>4</v>
      </c>
      <c r="C1081" s="1">
        <f>[1]Gesamt!C1081</f>
        <v>10</v>
      </c>
      <c r="D1081" s="1" t="str">
        <f>[1]Gesamt!D1081</f>
        <v>EF2011</v>
      </c>
      <c r="E1081" s="1">
        <f>[1]Gesamt!E1081</f>
        <v>29</v>
      </c>
      <c r="F1081" s="1" t="str">
        <f>[1]Gesamt!F1081</f>
        <v>Mononchidae</v>
      </c>
      <c r="G1081" s="1" t="str">
        <f>[1]Gesamt!G1081</f>
        <v>female</v>
      </c>
      <c r="H1081" s="1" t="str">
        <f>[1]Gesamt!H1081</f>
        <v>carnivore</v>
      </c>
      <c r="I1081" s="1">
        <f>[1]Gesamt!I1081</f>
        <v>0</v>
      </c>
      <c r="J1081" s="1" t="str">
        <f>[1]Gesamt!J1081</f>
        <v>!!!!</v>
      </c>
      <c r="K1081" s="1" t="str">
        <f>VLOOKUP($F1081,Mastertable_FT!$C$5:$D$34,2,FALSE)</f>
        <v>5a</v>
      </c>
      <c r="L1081" s="1">
        <f>VLOOKUP($F1081,Mastertable_FT!$C$5:$E$34,3,FALSE)</f>
        <v>4</v>
      </c>
      <c r="M1081" s="1" t="str">
        <f>VLOOKUP($F1081,Mastertable_FT!$C$5:$F$34,4,FALSE)</f>
        <v>MI</v>
      </c>
    </row>
    <row r="1082" spans="1:13" x14ac:dyDescent="0.3">
      <c r="A1082" s="1">
        <f>[1]Gesamt!A1082</f>
        <v>55</v>
      </c>
      <c r="B1082" s="1">
        <f>[1]Gesamt!B1082</f>
        <v>4</v>
      </c>
      <c r="C1082" s="1">
        <f>[1]Gesamt!C1082</f>
        <v>10</v>
      </c>
      <c r="D1082" s="1" t="str">
        <f>[1]Gesamt!D1082</f>
        <v>EF2011</v>
      </c>
      <c r="E1082" s="1">
        <f>[1]Gesamt!E1082</f>
        <v>29</v>
      </c>
      <c r="F1082" s="1" t="str">
        <f>[1]Gesamt!F1082</f>
        <v>Aporcelaimidae</v>
      </c>
      <c r="G1082" s="1" t="str">
        <f>[1]Gesamt!G1082</f>
        <v>juvenile</v>
      </c>
      <c r="H1082" s="1" t="str">
        <f>[1]Gesamt!H1082</f>
        <v>omnivore</v>
      </c>
      <c r="I1082" s="1">
        <f>[1]Gesamt!I1082</f>
        <v>0</v>
      </c>
      <c r="J1082" s="1">
        <f>[1]Gesamt!J1082</f>
        <v>0</v>
      </c>
      <c r="K1082" s="1">
        <f>VLOOKUP($F1082,Mastertable_FT!$C$5:$D$34,2,FALSE)</f>
        <v>8</v>
      </c>
      <c r="L1082" s="1">
        <f>VLOOKUP($F1082,Mastertable_FT!$C$5:$E$34,3,FALSE)</f>
        <v>5</v>
      </c>
      <c r="M1082" s="1" t="str">
        <f>VLOOKUP($F1082,Mastertable_FT!$C$5:$F$34,4,FALSE)</f>
        <v>MI</v>
      </c>
    </row>
    <row r="1083" spans="1:13" x14ac:dyDescent="0.3">
      <c r="A1083" s="1">
        <f>[1]Gesamt!A1083</f>
        <v>56</v>
      </c>
      <c r="B1083" s="1">
        <f>[1]Gesamt!B1083</f>
        <v>4</v>
      </c>
      <c r="C1083" s="1">
        <f>[1]Gesamt!C1083</f>
        <v>10</v>
      </c>
      <c r="D1083" s="1" t="str">
        <f>[1]Gesamt!D1083</f>
        <v>EF2011</v>
      </c>
      <c r="E1083" s="1">
        <f>[1]Gesamt!E1083</f>
        <v>29</v>
      </c>
      <c r="F1083" s="1" t="str">
        <f>[1]Gesamt!F1083</f>
        <v>Tylenchidae</v>
      </c>
      <c r="G1083" s="1" t="str">
        <f>[1]Gesamt!G1083</f>
        <v>female</v>
      </c>
      <c r="H1083" s="1" t="str">
        <f>[1]Gesamt!H1083</f>
        <v>herbivore</v>
      </c>
      <c r="I1083" s="1">
        <f>[1]Gesamt!I1083</f>
        <v>0</v>
      </c>
      <c r="J1083" s="1">
        <f>[1]Gesamt!J1083</f>
        <v>0</v>
      </c>
      <c r="K1083" s="1" t="str">
        <f>VLOOKUP($F1083,Mastertable_FT!$C$5:$D$34,2,FALSE)</f>
        <v>1e</v>
      </c>
      <c r="L1083" s="1">
        <f>VLOOKUP($F1083,Mastertable_FT!$C$5:$E$34,3,FALSE)</f>
        <v>2</v>
      </c>
      <c r="M1083" s="1" t="str">
        <f>VLOOKUP($F1083,Mastertable_FT!$C$5:$F$34,4,FALSE)</f>
        <v>PPI</v>
      </c>
    </row>
    <row r="1084" spans="1:13" x14ac:dyDescent="0.3">
      <c r="A1084" s="1">
        <f>[1]Gesamt!A1084</f>
        <v>57</v>
      </c>
      <c r="B1084" s="1">
        <f>[1]Gesamt!B1084</f>
        <v>4</v>
      </c>
      <c r="C1084" s="1">
        <f>[1]Gesamt!C1084</f>
        <v>10</v>
      </c>
      <c r="D1084" s="1" t="str">
        <f>[1]Gesamt!D1084</f>
        <v>EF2011</v>
      </c>
      <c r="E1084" s="1">
        <f>[1]Gesamt!E1084</f>
        <v>29</v>
      </c>
      <c r="F1084" s="1" t="str">
        <f>[1]Gesamt!F1084</f>
        <v>Aporcelaimidae</v>
      </c>
      <c r="G1084" s="1" t="str">
        <f>[1]Gesamt!G1084</f>
        <v>female</v>
      </c>
      <c r="H1084" s="1" t="str">
        <f>[1]Gesamt!H1084</f>
        <v>omnivore</v>
      </c>
      <c r="I1084" s="1">
        <f>[1]Gesamt!I1084</f>
        <v>0</v>
      </c>
      <c r="J1084" s="1">
        <f>[1]Gesamt!J1084</f>
        <v>0</v>
      </c>
      <c r="K1084" s="1">
        <f>VLOOKUP($F1084,Mastertable_FT!$C$5:$D$34,2,FALSE)</f>
        <v>8</v>
      </c>
      <c r="L1084" s="1">
        <f>VLOOKUP($F1084,Mastertable_FT!$C$5:$E$34,3,FALSE)</f>
        <v>5</v>
      </c>
      <c r="M1084" s="1" t="str">
        <f>VLOOKUP($F1084,Mastertable_FT!$C$5:$F$34,4,FALSE)</f>
        <v>MI</v>
      </c>
    </row>
    <row r="1085" spans="1:13" x14ac:dyDescent="0.3">
      <c r="A1085" s="1">
        <f>[1]Gesamt!A1085</f>
        <v>58</v>
      </c>
      <c r="B1085" s="1">
        <f>[1]Gesamt!B1085</f>
        <v>4</v>
      </c>
      <c r="C1085" s="1">
        <f>[1]Gesamt!C1085</f>
        <v>10</v>
      </c>
      <c r="D1085" s="1" t="str">
        <f>[1]Gesamt!D1085</f>
        <v>EF2011</v>
      </c>
      <c r="E1085" s="1">
        <f>[1]Gesamt!E1085</f>
        <v>29</v>
      </c>
      <c r="F1085" s="1" t="str">
        <f>[1]Gesamt!F1085</f>
        <v>Tylenchidae</v>
      </c>
      <c r="G1085" s="1" t="str">
        <f>[1]Gesamt!G1085</f>
        <v>female</v>
      </c>
      <c r="H1085" s="1" t="str">
        <f>[1]Gesamt!H1085</f>
        <v>herbivore</v>
      </c>
      <c r="I1085" s="1">
        <f>[1]Gesamt!I1085</f>
        <v>0</v>
      </c>
      <c r="J1085" s="1">
        <f>[1]Gesamt!J1085</f>
        <v>0</v>
      </c>
      <c r="K1085" s="1" t="str">
        <f>VLOOKUP($F1085,Mastertable_FT!$C$5:$D$34,2,FALSE)</f>
        <v>1e</v>
      </c>
      <c r="L1085" s="1">
        <f>VLOOKUP($F1085,Mastertable_FT!$C$5:$E$34,3,FALSE)</f>
        <v>2</v>
      </c>
      <c r="M1085" s="1" t="str">
        <f>VLOOKUP($F1085,Mastertable_FT!$C$5:$F$34,4,FALSE)</f>
        <v>PPI</v>
      </c>
    </row>
    <row r="1086" spans="1:13" x14ac:dyDescent="0.3">
      <c r="A1086" s="1">
        <f>[1]Gesamt!A1086</f>
        <v>59</v>
      </c>
      <c r="B1086" s="1">
        <f>[1]Gesamt!B1086</f>
        <v>4</v>
      </c>
      <c r="C1086" s="1">
        <f>[1]Gesamt!C1086</f>
        <v>10</v>
      </c>
      <c r="D1086" s="1" t="str">
        <f>[1]Gesamt!D1086</f>
        <v>EF2011</v>
      </c>
      <c r="E1086" s="1">
        <f>[1]Gesamt!E1086</f>
        <v>29</v>
      </c>
      <c r="F1086" s="1" t="str">
        <f>[1]Gesamt!F1086</f>
        <v>Tylenchidae</v>
      </c>
      <c r="G1086" s="1" t="str">
        <f>[1]Gesamt!G1086</f>
        <v>female</v>
      </c>
      <c r="H1086" s="1" t="str">
        <f>[1]Gesamt!H1086</f>
        <v>herbivore</v>
      </c>
      <c r="I1086" s="1">
        <f>[1]Gesamt!I1086</f>
        <v>0</v>
      </c>
      <c r="J1086" s="1">
        <f>[1]Gesamt!J1086</f>
        <v>0</v>
      </c>
      <c r="K1086" s="1" t="str">
        <f>VLOOKUP($F1086,Mastertable_FT!$C$5:$D$34,2,FALSE)</f>
        <v>1e</v>
      </c>
      <c r="L1086" s="1">
        <f>VLOOKUP($F1086,Mastertable_FT!$C$5:$E$34,3,FALSE)</f>
        <v>2</v>
      </c>
      <c r="M1086" s="1" t="str">
        <f>VLOOKUP($F1086,Mastertable_FT!$C$5:$F$34,4,FALSE)</f>
        <v>PPI</v>
      </c>
    </row>
    <row r="1087" spans="1:13" x14ac:dyDescent="0.3">
      <c r="A1087" s="1">
        <f>[1]Gesamt!A1087</f>
        <v>60</v>
      </c>
      <c r="B1087" s="1">
        <f>[1]Gesamt!B1087</f>
        <v>4</v>
      </c>
      <c r="C1087" s="1">
        <f>[1]Gesamt!C1087</f>
        <v>10</v>
      </c>
      <c r="D1087" s="1" t="str">
        <f>[1]Gesamt!D1087</f>
        <v>EF2011</v>
      </c>
      <c r="E1087" s="1">
        <f>[1]Gesamt!E1087</f>
        <v>29</v>
      </c>
      <c r="F1087" s="1" t="str">
        <f>[1]Gesamt!F1087</f>
        <v>Tylenchidae</v>
      </c>
      <c r="G1087" s="1" t="str">
        <f>[1]Gesamt!G1087</f>
        <v>female</v>
      </c>
      <c r="H1087" s="1" t="str">
        <f>[1]Gesamt!H1087</f>
        <v>herbivore</v>
      </c>
      <c r="I1087" s="1">
        <f>[1]Gesamt!I1087</f>
        <v>0</v>
      </c>
      <c r="J1087" s="1">
        <f>[1]Gesamt!J1087</f>
        <v>0</v>
      </c>
      <c r="K1087" s="1" t="str">
        <f>VLOOKUP($F1087,Mastertable_FT!$C$5:$D$34,2,FALSE)</f>
        <v>1e</v>
      </c>
      <c r="L1087" s="1">
        <f>VLOOKUP($F1087,Mastertable_FT!$C$5:$E$34,3,FALSE)</f>
        <v>2</v>
      </c>
      <c r="M1087" s="1" t="str">
        <f>VLOOKUP($F1087,Mastertable_FT!$C$5:$F$34,4,FALSE)</f>
        <v>PPI</v>
      </c>
    </row>
    <row r="1088" spans="1:13" x14ac:dyDescent="0.3">
      <c r="A1088" s="1">
        <f>[1]Gesamt!A1088</f>
        <v>61</v>
      </c>
      <c r="B1088" s="1">
        <f>[1]Gesamt!B1088</f>
        <v>4</v>
      </c>
      <c r="C1088" s="1">
        <f>[1]Gesamt!C1088</f>
        <v>10</v>
      </c>
      <c r="D1088" s="1" t="str">
        <f>[1]Gesamt!D1088</f>
        <v>EF2011</v>
      </c>
      <c r="E1088" s="1">
        <f>[1]Gesamt!E1088</f>
        <v>29</v>
      </c>
      <c r="F1088" s="1" t="str">
        <f>[1]Gesamt!F1088</f>
        <v>Tylenchidae</v>
      </c>
      <c r="G1088" s="1" t="str">
        <f>[1]Gesamt!G1088</f>
        <v>juvenile</v>
      </c>
      <c r="H1088" s="1" t="str">
        <f>[1]Gesamt!H1088</f>
        <v>herbivore</v>
      </c>
      <c r="I1088" s="1">
        <f>[1]Gesamt!I1088</f>
        <v>0</v>
      </c>
      <c r="J1088" s="1">
        <f>[1]Gesamt!J1088</f>
        <v>0</v>
      </c>
      <c r="K1088" s="1" t="str">
        <f>VLOOKUP($F1088,Mastertable_FT!$C$5:$D$34,2,FALSE)</f>
        <v>1e</v>
      </c>
      <c r="L1088" s="1">
        <f>VLOOKUP($F1088,Mastertable_FT!$C$5:$E$34,3,FALSE)</f>
        <v>2</v>
      </c>
      <c r="M1088" s="1" t="str">
        <f>VLOOKUP($F1088,Mastertable_FT!$C$5:$F$34,4,FALSE)</f>
        <v>PPI</v>
      </c>
    </row>
    <row r="1089" spans="1:13" x14ac:dyDescent="0.3">
      <c r="A1089" s="1">
        <f>[1]Gesamt!A1089</f>
        <v>62</v>
      </c>
      <c r="B1089" s="1">
        <f>[1]Gesamt!B1089</f>
        <v>4</v>
      </c>
      <c r="C1089" s="1">
        <f>[1]Gesamt!C1089</f>
        <v>10</v>
      </c>
      <c r="D1089" s="1" t="str">
        <f>[1]Gesamt!D1089</f>
        <v>EF2011</v>
      </c>
      <c r="E1089" s="1">
        <f>[1]Gesamt!E1089</f>
        <v>29</v>
      </c>
      <c r="F1089" s="1" t="str">
        <f>[1]Gesamt!F1089</f>
        <v>Tylenchidae</v>
      </c>
      <c r="G1089" s="1" t="str">
        <f>[1]Gesamt!G1089</f>
        <v>juvenile</v>
      </c>
      <c r="H1089" s="1" t="str">
        <f>[1]Gesamt!H1089</f>
        <v>herbivore</v>
      </c>
      <c r="I1089" s="1">
        <f>[1]Gesamt!I1089</f>
        <v>0</v>
      </c>
      <c r="J1089" s="1">
        <f>[1]Gesamt!J1089</f>
        <v>0</v>
      </c>
      <c r="K1089" s="1" t="str">
        <f>VLOOKUP($F1089,Mastertable_FT!$C$5:$D$34,2,FALSE)</f>
        <v>1e</v>
      </c>
      <c r="L1089" s="1">
        <f>VLOOKUP($F1089,Mastertable_FT!$C$5:$E$34,3,FALSE)</f>
        <v>2</v>
      </c>
      <c r="M1089" s="1" t="str">
        <f>VLOOKUP($F1089,Mastertable_FT!$C$5:$F$34,4,FALSE)</f>
        <v>PPI</v>
      </c>
    </row>
    <row r="1090" spans="1:13" x14ac:dyDescent="0.3">
      <c r="A1090" s="1">
        <f>[1]Gesamt!A1090</f>
        <v>63</v>
      </c>
      <c r="B1090" s="1">
        <f>[1]Gesamt!B1090</f>
        <v>4</v>
      </c>
      <c r="C1090" s="1">
        <f>[1]Gesamt!C1090</f>
        <v>10</v>
      </c>
      <c r="D1090" s="1" t="str">
        <f>[1]Gesamt!D1090</f>
        <v>EF2011</v>
      </c>
      <c r="E1090" s="1">
        <f>[1]Gesamt!E1090</f>
        <v>29</v>
      </c>
      <c r="F1090" s="1" t="str">
        <f>[1]Gesamt!F1090</f>
        <v>Tylenchidae</v>
      </c>
      <c r="G1090" s="1" t="str">
        <f>[1]Gesamt!G1090</f>
        <v>female</v>
      </c>
      <c r="H1090" s="1" t="str">
        <f>[1]Gesamt!H1090</f>
        <v>herbivore</v>
      </c>
      <c r="I1090" s="1">
        <f>[1]Gesamt!I1090</f>
        <v>0</v>
      </c>
      <c r="J1090" s="1">
        <f>[1]Gesamt!J1090</f>
        <v>0</v>
      </c>
      <c r="K1090" s="1" t="str">
        <f>VLOOKUP($F1090,Mastertable_FT!$C$5:$D$34,2,FALSE)</f>
        <v>1e</v>
      </c>
      <c r="L1090" s="1">
        <f>VLOOKUP($F1090,Mastertable_FT!$C$5:$E$34,3,FALSE)</f>
        <v>2</v>
      </c>
      <c r="M1090" s="1" t="str">
        <f>VLOOKUP($F1090,Mastertable_FT!$C$5:$F$34,4,FALSE)</f>
        <v>PPI</v>
      </c>
    </row>
    <row r="1091" spans="1:13" x14ac:dyDescent="0.3">
      <c r="A1091" s="1">
        <f>[1]Gesamt!A1091</f>
        <v>64</v>
      </c>
      <c r="B1091" s="1">
        <f>[1]Gesamt!B1091</f>
        <v>4</v>
      </c>
      <c r="C1091" s="1">
        <f>[1]Gesamt!C1091</f>
        <v>10</v>
      </c>
      <c r="D1091" s="1" t="str">
        <f>[1]Gesamt!D1091</f>
        <v>EF2011</v>
      </c>
      <c r="E1091" s="1">
        <f>[1]Gesamt!E1091</f>
        <v>29</v>
      </c>
      <c r="F1091" s="1" t="str">
        <f>[1]Gesamt!F1091</f>
        <v>Aporcelaimidae</v>
      </c>
      <c r="G1091" s="1" t="str">
        <f>[1]Gesamt!G1091</f>
        <v>juvenile</v>
      </c>
      <c r="H1091" s="1" t="str">
        <f>[1]Gesamt!H1091</f>
        <v>omnivore</v>
      </c>
      <c r="I1091" s="1">
        <f>[1]Gesamt!I1091</f>
        <v>0</v>
      </c>
      <c r="J1091" s="1">
        <f>[1]Gesamt!J1091</f>
        <v>0</v>
      </c>
      <c r="K1091" s="1">
        <f>VLOOKUP($F1091,Mastertable_FT!$C$5:$D$34,2,FALSE)</f>
        <v>8</v>
      </c>
      <c r="L1091" s="1">
        <f>VLOOKUP($F1091,Mastertable_FT!$C$5:$E$34,3,FALSE)</f>
        <v>5</v>
      </c>
      <c r="M1091" s="1" t="str">
        <f>VLOOKUP($F1091,Mastertable_FT!$C$5:$F$34,4,FALSE)</f>
        <v>MI</v>
      </c>
    </row>
    <row r="1092" spans="1:13" x14ac:dyDescent="0.3">
      <c r="A1092" s="1">
        <f>[1]Gesamt!A1092</f>
        <v>65</v>
      </c>
      <c r="B1092" s="1">
        <f>[1]Gesamt!B1092</f>
        <v>4</v>
      </c>
      <c r="C1092" s="1">
        <f>[1]Gesamt!C1092</f>
        <v>10</v>
      </c>
      <c r="D1092" s="1" t="str">
        <f>[1]Gesamt!D1092</f>
        <v>EF2011</v>
      </c>
      <c r="E1092" s="1">
        <f>[1]Gesamt!E1092</f>
        <v>29</v>
      </c>
      <c r="F1092" s="1" t="str">
        <f>[1]Gesamt!F1092</f>
        <v>Plectidae</v>
      </c>
      <c r="G1092" s="1" t="str">
        <f>[1]Gesamt!G1092</f>
        <v>female</v>
      </c>
      <c r="H1092" s="1" t="str">
        <f>[1]Gesamt!H1092</f>
        <v>bacterivore</v>
      </c>
      <c r="I1092" s="1">
        <f>[1]Gesamt!I1092</f>
        <v>0</v>
      </c>
      <c r="J1092" s="1" t="str">
        <f>[1]Gesamt!J1092</f>
        <v>!!!!</v>
      </c>
      <c r="K1092" s="1">
        <f>VLOOKUP($F1092,Mastertable_FT!$C$5:$D$34,2,FALSE)</f>
        <v>3</v>
      </c>
      <c r="L1092" s="1">
        <f>VLOOKUP($F1092,Mastertable_FT!$C$5:$E$34,3,FALSE)</f>
        <v>2</v>
      </c>
      <c r="M1092" s="1" t="str">
        <f>VLOOKUP($F1092,Mastertable_FT!$C$5:$F$34,4,FALSE)</f>
        <v>MI</v>
      </c>
    </row>
    <row r="1093" spans="1:13" x14ac:dyDescent="0.3">
      <c r="A1093" s="1">
        <f>[1]Gesamt!A1093</f>
        <v>66</v>
      </c>
      <c r="B1093" s="1">
        <f>[1]Gesamt!B1093</f>
        <v>4</v>
      </c>
      <c r="C1093" s="1">
        <f>[1]Gesamt!C1093</f>
        <v>10</v>
      </c>
      <c r="D1093" s="1" t="str">
        <f>[1]Gesamt!D1093</f>
        <v>EF2011</v>
      </c>
      <c r="E1093" s="1">
        <f>[1]Gesamt!E1093</f>
        <v>29</v>
      </c>
      <c r="F1093" s="1" t="str">
        <f>[1]Gesamt!F1093</f>
        <v>Aporcelaimidae</v>
      </c>
      <c r="G1093" s="1" t="str">
        <f>[1]Gesamt!G1093</f>
        <v>juvenile</v>
      </c>
      <c r="H1093" s="1" t="str">
        <f>[1]Gesamt!H1093</f>
        <v>omnivore</v>
      </c>
      <c r="I1093" s="1">
        <f>[1]Gesamt!I1093</f>
        <v>0</v>
      </c>
      <c r="J1093" s="1">
        <f>[1]Gesamt!J1093</f>
        <v>0</v>
      </c>
      <c r="K1093" s="1">
        <f>VLOOKUP($F1093,Mastertable_FT!$C$5:$D$34,2,FALSE)</f>
        <v>8</v>
      </c>
      <c r="L1093" s="1">
        <f>VLOOKUP($F1093,Mastertable_FT!$C$5:$E$34,3,FALSE)</f>
        <v>5</v>
      </c>
      <c r="M1093" s="1" t="str">
        <f>VLOOKUP($F1093,Mastertable_FT!$C$5:$F$34,4,FALSE)</f>
        <v>MI</v>
      </c>
    </row>
    <row r="1094" spans="1:13" x14ac:dyDescent="0.3">
      <c r="A1094" s="1">
        <f>[1]Gesamt!A1094</f>
        <v>67</v>
      </c>
      <c r="B1094" s="1">
        <f>[1]Gesamt!B1094</f>
        <v>4</v>
      </c>
      <c r="C1094" s="1">
        <f>[1]Gesamt!C1094</f>
        <v>10</v>
      </c>
      <c r="D1094" s="1" t="str">
        <f>[1]Gesamt!D1094</f>
        <v>EF2011</v>
      </c>
      <c r="E1094" s="1">
        <f>[1]Gesamt!E1094</f>
        <v>29</v>
      </c>
      <c r="F1094" s="1" t="str">
        <f>[1]Gesamt!F1094</f>
        <v>Tylenchidae</v>
      </c>
      <c r="G1094" s="1" t="str">
        <f>[1]Gesamt!G1094</f>
        <v>female</v>
      </c>
      <c r="H1094" s="1" t="str">
        <f>[1]Gesamt!H1094</f>
        <v>herbivore</v>
      </c>
      <c r="I1094" s="1">
        <f>[1]Gesamt!I1094</f>
        <v>0</v>
      </c>
      <c r="J1094" s="1">
        <f>[1]Gesamt!J1094</f>
        <v>0</v>
      </c>
      <c r="K1094" s="1" t="str">
        <f>VLOOKUP($F1094,Mastertable_FT!$C$5:$D$34,2,FALSE)</f>
        <v>1e</v>
      </c>
      <c r="L1094" s="1">
        <f>VLOOKUP($F1094,Mastertable_FT!$C$5:$E$34,3,FALSE)</f>
        <v>2</v>
      </c>
      <c r="M1094" s="1" t="str">
        <f>VLOOKUP($F1094,Mastertable_FT!$C$5:$F$34,4,FALSE)</f>
        <v>PPI</v>
      </c>
    </row>
    <row r="1095" spans="1:13" x14ac:dyDescent="0.3">
      <c r="A1095" s="1">
        <f>[1]Gesamt!A1095</f>
        <v>68</v>
      </c>
      <c r="B1095" s="1">
        <f>[1]Gesamt!B1095</f>
        <v>4</v>
      </c>
      <c r="C1095" s="1">
        <f>[1]Gesamt!C1095</f>
        <v>10</v>
      </c>
      <c r="D1095" s="1" t="str">
        <f>[1]Gesamt!D1095</f>
        <v>EF2011</v>
      </c>
      <c r="E1095" s="1">
        <f>[1]Gesamt!E1095</f>
        <v>29</v>
      </c>
      <c r="F1095" s="1" t="str">
        <f>[1]Gesamt!F1095</f>
        <v>Aphelenchoididae</v>
      </c>
      <c r="G1095" s="1" t="str">
        <f>[1]Gesamt!G1095</f>
        <v>female</v>
      </c>
      <c r="H1095" s="1" t="str">
        <f>[1]Gesamt!H1095</f>
        <v>fungivore</v>
      </c>
      <c r="I1095" s="1">
        <f>[1]Gesamt!I1095</f>
        <v>0</v>
      </c>
      <c r="J1095" s="1">
        <f>[1]Gesamt!J1095</f>
        <v>0</v>
      </c>
      <c r="K1095" s="1">
        <f>VLOOKUP($F1095,Mastertable_FT!$C$5:$D$34,2,FALSE)</f>
        <v>2</v>
      </c>
      <c r="L1095" s="1">
        <f>VLOOKUP($F1095,Mastertable_FT!$C$5:$E$34,3,FALSE)</f>
        <v>2</v>
      </c>
      <c r="M1095" s="1" t="str">
        <f>VLOOKUP($F1095,Mastertable_FT!$C$5:$F$34,4,FALSE)</f>
        <v>MI</v>
      </c>
    </row>
    <row r="1096" spans="1:13" x14ac:dyDescent="0.3">
      <c r="A1096" s="1">
        <f>[1]Gesamt!A1096</f>
        <v>69</v>
      </c>
      <c r="B1096" s="1">
        <f>[1]Gesamt!B1096</f>
        <v>4</v>
      </c>
      <c r="C1096" s="1">
        <f>[1]Gesamt!C1096</f>
        <v>10</v>
      </c>
      <c r="D1096" s="1" t="str">
        <f>[1]Gesamt!D1096</f>
        <v>EF2011</v>
      </c>
      <c r="E1096" s="1">
        <f>[1]Gesamt!E1096</f>
        <v>29</v>
      </c>
      <c r="F1096" s="1" t="str">
        <f>[1]Gesamt!F1096</f>
        <v>Cephalobidae</v>
      </c>
      <c r="G1096" s="1" t="str">
        <f>[1]Gesamt!G1096</f>
        <v>female</v>
      </c>
      <c r="H1096" s="1" t="str">
        <f>[1]Gesamt!H1096</f>
        <v>bacterivore</v>
      </c>
      <c r="I1096" s="1">
        <f>[1]Gesamt!I1096</f>
        <v>0</v>
      </c>
      <c r="J1096" s="1">
        <f>[1]Gesamt!J1096</f>
        <v>0</v>
      </c>
      <c r="K1096" s="1">
        <f>VLOOKUP($F1096,Mastertable_FT!$C$5:$D$34,2,FALSE)</f>
        <v>3</v>
      </c>
      <c r="L1096" s="1">
        <f>VLOOKUP($F1096,Mastertable_FT!$C$5:$E$34,3,FALSE)</f>
        <v>2</v>
      </c>
      <c r="M1096" s="1" t="str">
        <f>VLOOKUP($F1096,Mastertable_FT!$C$5:$F$34,4,FALSE)</f>
        <v>MI</v>
      </c>
    </row>
    <row r="1097" spans="1:13" x14ac:dyDescent="0.3">
      <c r="A1097" s="1">
        <f>[1]Gesamt!A1097</f>
        <v>70</v>
      </c>
      <c r="B1097" s="1">
        <f>[1]Gesamt!B1097</f>
        <v>4</v>
      </c>
      <c r="C1097" s="1">
        <f>[1]Gesamt!C1097</f>
        <v>10</v>
      </c>
      <c r="D1097" s="1" t="str">
        <f>[1]Gesamt!D1097</f>
        <v>EF2011</v>
      </c>
      <c r="E1097" s="1">
        <f>[1]Gesamt!E1097</f>
        <v>29</v>
      </c>
      <c r="F1097" s="1" t="str">
        <f>[1]Gesamt!F1097</f>
        <v>Tylenchidae</v>
      </c>
      <c r="G1097" s="1" t="str">
        <f>[1]Gesamt!G1097</f>
        <v>female</v>
      </c>
      <c r="H1097" s="1" t="str">
        <f>[1]Gesamt!H1097</f>
        <v>herbivore</v>
      </c>
      <c r="I1097" s="1">
        <f>[1]Gesamt!I1097</f>
        <v>0</v>
      </c>
      <c r="J1097" s="1">
        <f>[1]Gesamt!J1097</f>
        <v>0</v>
      </c>
      <c r="K1097" s="1" t="str">
        <f>VLOOKUP($F1097,Mastertable_FT!$C$5:$D$34,2,FALSE)</f>
        <v>1e</v>
      </c>
      <c r="L1097" s="1">
        <f>VLOOKUP($F1097,Mastertable_FT!$C$5:$E$34,3,FALSE)</f>
        <v>2</v>
      </c>
      <c r="M1097" s="1" t="str">
        <f>VLOOKUP($F1097,Mastertable_FT!$C$5:$F$34,4,FALSE)</f>
        <v>PPI</v>
      </c>
    </row>
    <row r="1098" spans="1:13" x14ac:dyDescent="0.3">
      <c r="A1098" s="1">
        <f>[1]Gesamt!A1098</f>
        <v>71</v>
      </c>
      <c r="B1098" s="1">
        <f>[1]Gesamt!B1098</f>
        <v>4</v>
      </c>
      <c r="C1098" s="1">
        <f>[1]Gesamt!C1098</f>
        <v>10</v>
      </c>
      <c r="D1098" s="1" t="str">
        <f>[1]Gesamt!D1098</f>
        <v>EF2011</v>
      </c>
      <c r="E1098" s="1">
        <f>[1]Gesamt!E1098</f>
        <v>29</v>
      </c>
      <c r="F1098" s="1" t="str">
        <f>[1]Gesamt!F1098</f>
        <v>Tylenchidae</v>
      </c>
      <c r="G1098" s="1" t="str">
        <f>[1]Gesamt!G1098</f>
        <v>female</v>
      </c>
      <c r="H1098" s="1" t="str">
        <f>[1]Gesamt!H1098</f>
        <v>herbivore</v>
      </c>
      <c r="I1098" s="1">
        <f>[1]Gesamt!I1098</f>
        <v>0</v>
      </c>
      <c r="J1098" s="1">
        <f>[1]Gesamt!J1098</f>
        <v>0</v>
      </c>
      <c r="K1098" s="1" t="str">
        <f>VLOOKUP($F1098,Mastertable_FT!$C$5:$D$34,2,FALSE)</f>
        <v>1e</v>
      </c>
      <c r="L1098" s="1">
        <f>VLOOKUP($F1098,Mastertable_FT!$C$5:$E$34,3,FALSE)</f>
        <v>2</v>
      </c>
      <c r="M1098" s="1" t="str">
        <f>VLOOKUP($F1098,Mastertable_FT!$C$5:$F$34,4,FALSE)</f>
        <v>PPI</v>
      </c>
    </row>
    <row r="1099" spans="1:13" x14ac:dyDescent="0.3">
      <c r="A1099" s="1">
        <f>[1]Gesamt!A1099</f>
        <v>72</v>
      </c>
      <c r="B1099" s="1">
        <f>[1]Gesamt!B1099</f>
        <v>4</v>
      </c>
      <c r="C1099" s="1">
        <f>[1]Gesamt!C1099</f>
        <v>10</v>
      </c>
      <c r="D1099" s="1" t="str">
        <f>[1]Gesamt!D1099</f>
        <v>EF2011</v>
      </c>
      <c r="E1099" s="1">
        <f>[1]Gesamt!E1099</f>
        <v>29</v>
      </c>
      <c r="F1099" s="1" t="str">
        <f>[1]Gesamt!F1099</f>
        <v>Mononchidae</v>
      </c>
      <c r="G1099" s="1" t="str">
        <f>[1]Gesamt!G1099</f>
        <v>female</v>
      </c>
      <c r="H1099" s="1" t="str">
        <f>[1]Gesamt!H1099</f>
        <v>carnivore</v>
      </c>
      <c r="I1099" s="1">
        <f>[1]Gesamt!I1099</f>
        <v>0</v>
      </c>
      <c r="J1099" s="1">
        <f>[1]Gesamt!J1099</f>
        <v>0</v>
      </c>
      <c r="K1099" s="1" t="str">
        <f>VLOOKUP($F1099,Mastertable_FT!$C$5:$D$34,2,FALSE)</f>
        <v>5a</v>
      </c>
      <c r="L1099" s="1">
        <f>VLOOKUP($F1099,Mastertable_FT!$C$5:$E$34,3,FALSE)</f>
        <v>4</v>
      </c>
      <c r="M1099" s="1" t="str">
        <f>VLOOKUP($F1099,Mastertable_FT!$C$5:$F$34,4,FALSE)</f>
        <v>MI</v>
      </c>
    </row>
    <row r="1100" spans="1:13" x14ac:dyDescent="0.3">
      <c r="A1100" s="1">
        <f>[1]Gesamt!A1100</f>
        <v>73</v>
      </c>
      <c r="B1100" s="1">
        <f>[1]Gesamt!B1100</f>
        <v>4</v>
      </c>
      <c r="C1100" s="1">
        <f>[1]Gesamt!C1100</f>
        <v>10</v>
      </c>
      <c r="D1100" s="1" t="str">
        <f>[1]Gesamt!D1100</f>
        <v>EF2011</v>
      </c>
      <c r="E1100" s="1">
        <f>[1]Gesamt!E1100</f>
        <v>29</v>
      </c>
      <c r="F1100" s="1" t="str">
        <f>[1]Gesamt!F1100</f>
        <v>Tylenchidae</v>
      </c>
      <c r="G1100" s="1" t="str">
        <f>[1]Gesamt!G1100</f>
        <v>male</v>
      </c>
      <c r="H1100" s="1" t="str">
        <f>[1]Gesamt!H1100</f>
        <v>herbivore</v>
      </c>
      <c r="I1100" s="1">
        <f>[1]Gesamt!I1100</f>
        <v>0</v>
      </c>
      <c r="J1100" s="1">
        <f>[1]Gesamt!J1100</f>
        <v>0</v>
      </c>
      <c r="K1100" s="1" t="str">
        <f>VLOOKUP($F1100,Mastertable_FT!$C$5:$D$34,2,FALSE)</f>
        <v>1e</v>
      </c>
      <c r="L1100" s="1">
        <f>VLOOKUP($F1100,Mastertable_FT!$C$5:$E$34,3,FALSE)</f>
        <v>2</v>
      </c>
      <c r="M1100" s="1" t="str">
        <f>VLOOKUP($F1100,Mastertable_FT!$C$5:$F$34,4,FALSE)</f>
        <v>PPI</v>
      </c>
    </row>
    <row r="1101" spans="1:13" x14ac:dyDescent="0.3">
      <c r="A1101" s="1">
        <f>[1]Gesamt!A1101</f>
        <v>74</v>
      </c>
      <c r="B1101" s="1">
        <f>[1]Gesamt!B1101</f>
        <v>4</v>
      </c>
      <c r="C1101" s="1">
        <f>[1]Gesamt!C1101</f>
        <v>10</v>
      </c>
      <c r="D1101" s="1" t="str">
        <f>[1]Gesamt!D1101</f>
        <v>EF2011</v>
      </c>
      <c r="E1101" s="1">
        <f>[1]Gesamt!E1101</f>
        <v>29</v>
      </c>
      <c r="F1101" s="1" t="str">
        <f>[1]Gesamt!F1101</f>
        <v>Plectidae</v>
      </c>
      <c r="G1101" s="1" t="str">
        <f>[1]Gesamt!G1101</f>
        <v>female</v>
      </c>
      <c r="H1101" s="1" t="str">
        <f>[1]Gesamt!H1101</f>
        <v>bacterivore</v>
      </c>
      <c r="I1101" s="1">
        <f>[1]Gesamt!I1101</f>
        <v>0</v>
      </c>
      <c r="J1101" s="1">
        <f>[1]Gesamt!J1101</f>
        <v>0</v>
      </c>
      <c r="K1101" s="1">
        <f>VLOOKUP($F1101,Mastertable_FT!$C$5:$D$34,2,FALSE)</f>
        <v>3</v>
      </c>
      <c r="L1101" s="1">
        <f>VLOOKUP($F1101,Mastertable_FT!$C$5:$E$34,3,FALSE)</f>
        <v>2</v>
      </c>
      <c r="M1101" s="1" t="str">
        <f>VLOOKUP($F1101,Mastertable_FT!$C$5:$F$34,4,FALSE)</f>
        <v>MI</v>
      </c>
    </row>
    <row r="1102" spans="1:13" x14ac:dyDescent="0.3">
      <c r="A1102" s="1">
        <f>[1]Gesamt!A1102</f>
        <v>75</v>
      </c>
      <c r="B1102" s="1">
        <f>[1]Gesamt!B1102</f>
        <v>4</v>
      </c>
      <c r="C1102" s="1">
        <f>[1]Gesamt!C1102</f>
        <v>10</v>
      </c>
      <c r="D1102" s="1" t="str">
        <f>[1]Gesamt!D1102</f>
        <v>EF2011</v>
      </c>
      <c r="E1102" s="1">
        <f>[1]Gesamt!E1102</f>
        <v>29</v>
      </c>
      <c r="F1102" s="1" t="str">
        <f>[1]Gesamt!F1102</f>
        <v>Tylenchidae</v>
      </c>
      <c r="G1102" s="1" t="str">
        <f>[1]Gesamt!G1102</f>
        <v>female</v>
      </c>
      <c r="H1102" s="1" t="str">
        <f>[1]Gesamt!H1102</f>
        <v>herbivore</v>
      </c>
      <c r="I1102" s="1">
        <f>[1]Gesamt!I1102</f>
        <v>0</v>
      </c>
      <c r="J1102" s="1">
        <f>[1]Gesamt!J1102</f>
        <v>0</v>
      </c>
      <c r="K1102" s="1" t="str">
        <f>VLOOKUP($F1102,Mastertable_FT!$C$5:$D$34,2,FALSE)</f>
        <v>1e</v>
      </c>
      <c r="L1102" s="1">
        <f>VLOOKUP($F1102,Mastertable_FT!$C$5:$E$34,3,FALSE)</f>
        <v>2</v>
      </c>
      <c r="M1102" s="1" t="str">
        <f>VLOOKUP($F1102,Mastertable_FT!$C$5:$F$34,4,FALSE)</f>
        <v>PPI</v>
      </c>
    </row>
    <row r="1103" spans="1:13" x14ac:dyDescent="0.3">
      <c r="A1103" s="1">
        <f>[1]Gesamt!A1103</f>
        <v>76</v>
      </c>
      <c r="B1103" s="1">
        <f>[1]Gesamt!B1103</f>
        <v>4</v>
      </c>
      <c r="C1103" s="1">
        <f>[1]Gesamt!C1103</f>
        <v>10</v>
      </c>
      <c r="D1103" s="1" t="str">
        <f>[1]Gesamt!D1103</f>
        <v>EF2011</v>
      </c>
      <c r="E1103" s="1">
        <f>[1]Gesamt!E1103</f>
        <v>29</v>
      </c>
      <c r="F1103" s="1" t="str">
        <f>[1]Gesamt!F1103</f>
        <v>Aporcelaimidae</v>
      </c>
      <c r="G1103" s="1" t="str">
        <f>[1]Gesamt!G1103</f>
        <v>female</v>
      </c>
      <c r="H1103" s="1" t="str">
        <f>[1]Gesamt!H1103</f>
        <v>omnivore</v>
      </c>
      <c r="I1103" s="1">
        <f>[1]Gesamt!I1103</f>
        <v>0</v>
      </c>
      <c r="J1103" s="1">
        <f>[1]Gesamt!J1103</f>
        <v>0</v>
      </c>
      <c r="K1103" s="1">
        <f>VLOOKUP($F1103,Mastertable_FT!$C$5:$D$34,2,FALSE)</f>
        <v>8</v>
      </c>
      <c r="L1103" s="1">
        <f>VLOOKUP($F1103,Mastertable_FT!$C$5:$E$34,3,FALSE)</f>
        <v>5</v>
      </c>
      <c r="M1103" s="1" t="str">
        <f>VLOOKUP($F1103,Mastertable_FT!$C$5:$F$34,4,FALSE)</f>
        <v>MI</v>
      </c>
    </row>
    <row r="1104" spans="1:13" x14ac:dyDescent="0.3">
      <c r="A1104" s="1">
        <f>[1]Gesamt!A1104</f>
        <v>77</v>
      </c>
      <c r="B1104" s="1">
        <f>[1]Gesamt!B1104</f>
        <v>4</v>
      </c>
      <c r="C1104" s="1">
        <f>[1]Gesamt!C1104</f>
        <v>10</v>
      </c>
      <c r="D1104" s="1" t="str">
        <f>[1]Gesamt!D1104</f>
        <v>EF2011</v>
      </c>
      <c r="E1104" s="1">
        <f>[1]Gesamt!E1104</f>
        <v>29</v>
      </c>
      <c r="F1104" s="1" t="str">
        <f>[1]Gesamt!F1104</f>
        <v>Tylenchidae</v>
      </c>
      <c r="G1104" s="1" t="str">
        <f>[1]Gesamt!G1104</f>
        <v>juvenile</v>
      </c>
      <c r="H1104" s="1" t="str">
        <f>[1]Gesamt!H1104</f>
        <v>herbivore</v>
      </c>
      <c r="I1104" s="1">
        <f>[1]Gesamt!I1104</f>
        <v>0</v>
      </c>
      <c r="J1104" s="1">
        <f>[1]Gesamt!J1104</f>
        <v>0</v>
      </c>
      <c r="K1104" s="1" t="str">
        <f>VLOOKUP($F1104,Mastertable_FT!$C$5:$D$34,2,FALSE)</f>
        <v>1e</v>
      </c>
      <c r="L1104" s="1">
        <f>VLOOKUP($F1104,Mastertable_FT!$C$5:$E$34,3,FALSE)</f>
        <v>2</v>
      </c>
      <c r="M1104" s="1" t="str">
        <f>VLOOKUP($F1104,Mastertable_FT!$C$5:$F$34,4,FALSE)</f>
        <v>PPI</v>
      </c>
    </row>
    <row r="1105" spans="1:13" x14ac:dyDescent="0.3">
      <c r="A1105" s="1">
        <f>[1]Gesamt!A1105</f>
        <v>78</v>
      </c>
      <c r="B1105" s="1">
        <f>[1]Gesamt!B1105</f>
        <v>4</v>
      </c>
      <c r="C1105" s="1">
        <f>[1]Gesamt!C1105</f>
        <v>10</v>
      </c>
      <c r="D1105" s="1" t="str">
        <f>[1]Gesamt!D1105</f>
        <v>EF2011</v>
      </c>
      <c r="E1105" s="1">
        <f>[1]Gesamt!E1105</f>
        <v>29</v>
      </c>
      <c r="F1105" s="1" t="str">
        <f>[1]Gesamt!F1105</f>
        <v>Tylenchidae</v>
      </c>
      <c r="G1105" s="1" t="str">
        <f>[1]Gesamt!G1105</f>
        <v>male</v>
      </c>
      <c r="H1105" s="1" t="str">
        <f>[1]Gesamt!H1105</f>
        <v>herbivore</v>
      </c>
      <c r="I1105" s="1">
        <f>[1]Gesamt!I1105</f>
        <v>0</v>
      </c>
      <c r="J1105" s="1">
        <f>[1]Gesamt!J1105</f>
        <v>0</v>
      </c>
      <c r="K1105" s="1" t="str">
        <f>VLOOKUP($F1105,Mastertable_FT!$C$5:$D$34,2,FALSE)</f>
        <v>1e</v>
      </c>
      <c r="L1105" s="1">
        <f>VLOOKUP($F1105,Mastertable_FT!$C$5:$E$34,3,FALSE)</f>
        <v>2</v>
      </c>
      <c r="M1105" s="1" t="str">
        <f>VLOOKUP($F1105,Mastertable_FT!$C$5:$F$34,4,FALSE)</f>
        <v>PPI</v>
      </c>
    </row>
    <row r="1106" spans="1:13" x14ac:dyDescent="0.3">
      <c r="A1106" s="1">
        <f>[1]Gesamt!A1106</f>
        <v>79</v>
      </c>
      <c r="B1106" s="1">
        <f>[1]Gesamt!B1106</f>
        <v>4</v>
      </c>
      <c r="C1106" s="1">
        <f>[1]Gesamt!C1106</f>
        <v>10</v>
      </c>
      <c r="D1106" s="1" t="str">
        <f>[1]Gesamt!D1106</f>
        <v>EF2011</v>
      </c>
      <c r="E1106" s="1">
        <f>[1]Gesamt!E1106</f>
        <v>29</v>
      </c>
      <c r="F1106" s="1" t="str">
        <f>[1]Gesamt!F1106</f>
        <v>Aporcelaimidae</v>
      </c>
      <c r="G1106" s="1" t="str">
        <f>[1]Gesamt!G1106</f>
        <v>juvenile</v>
      </c>
      <c r="H1106" s="1" t="str">
        <f>[1]Gesamt!H1106</f>
        <v>omnivore</v>
      </c>
      <c r="I1106" s="1">
        <f>[1]Gesamt!I1106</f>
        <v>0</v>
      </c>
      <c r="J1106" s="1">
        <f>[1]Gesamt!J1106</f>
        <v>0</v>
      </c>
      <c r="K1106" s="1">
        <f>VLOOKUP($F1106,Mastertable_FT!$C$5:$D$34,2,FALSE)</f>
        <v>8</v>
      </c>
      <c r="L1106" s="1">
        <f>VLOOKUP($F1106,Mastertable_FT!$C$5:$E$34,3,FALSE)</f>
        <v>5</v>
      </c>
      <c r="M1106" s="1" t="str">
        <f>VLOOKUP($F1106,Mastertable_FT!$C$5:$F$34,4,FALSE)</f>
        <v>MI</v>
      </c>
    </row>
    <row r="1107" spans="1:13" x14ac:dyDescent="0.3">
      <c r="A1107" s="1">
        <f>[1]Gesamt!A1107</f>
        <v>80</v>
      </c>
      <c r="B1107" s="1">
        <f>[1]Gesamt!B1107</f>
        <v>4</v>
      </c>
      <c r="C1107" s="1">
        <f>[1]Gesamt!C1107</f>
        <v>10</v>
      </c>
      <c r="D1107" s="1" t="str">
        <f>[1]Gesamt!D1107</f>
        <v>EF2011</v>
      </c>
      <c r="E1107" s="1">
        <f>[1]Gesamt!E1107</f>
        <v>29</v>
      </c>
      <c r="F1107" s="1" t="str">
        <f>[1]Gesamt!F1107</f>
        <v>Qudsianematidae</v>
      </c>
      <c r="G1107" s="1" t="str">
        <f>[1]Gesamt!G1107</f>
        <v>juvenile</v>
      </c>
      <c r="H1107" s="1" t="str">
        <f>[1]Gesamt!H1107</f>
        <v>omnivore</v>
      </c>
      <c r="I1107" s="1">
        <f>[1]Gesamt!I1107</f>
        <v>0</v>
      </c>
      <c r="J1107" s="1">
        <f>[1]Gesamt!J1107</f>
        <v>0</v>
      </c>
      <c r="K1107" s="1">
        <f>VLOOKUP($F1107,Mastertable_FT!$C$5:$D$34,2,FALSE)</f>
        <v>8</v>
      </c>
      <c r="L1107" s="1">
        <f>VLOOKUP($F1107,Mastertable_FT!$C$5:$E$34,3,FALSE)</f>
        <v>4</v>
      </c>
      <c r="M1107" s="1" t="str">
        <f>VLOOKUP($F1107,Mastertable_FT!$C$5:$F$34,4,FALSE)</f>
        <v>MI</v>
      </c>
    </row>
    <row r="1108" spans="1:13" x14ac:dyDescent="0.3">
      <c r="A1108" s="1">
        <f>[1]Gesamt!A1108</f>
        <v>81</v>
      </c>
      <c r="B1108" s="1">
        <f>[1]Gesamt!B1108</f>
        <v>4</v>
      </c>
      <c r="C1108" s="1">
        <f>[1]Gesamt!C1108</f>
        <v>10</v>
      </c>
      <c r="D1108" s="1" t="str">
        <f>[1]Gesamt!D1108</f>
        <v>EF2011</v>
      </c>
      <c r="E1108" s="1">
        <f>[1]Gesamt!E1108</f>
        <v>29</v>
      </c>
      <c r="F1108" s="1" t="str">
        <f>[1]Gesamt!F1108</f>
        <v>Cephalobidae</v>
      </c>
      <c r="G1108" s="1" t="str">
        <f>[1]Gesamt!G1108</f>
        <v>female</v>
      </c>
      <c r="H1108" s="1" t="str">
        <f>[1]Gesamt!H1108</f>
        <v>bacterivore</v>
      </c>
      <c r="I1108" s="1">
        <f>[1]Gesamt!I1108</f>
        <v>0</v>
      </c>
      <c r="J1108" s="1">
        <f>[1]Gesamt!J1108</f>
        <v>0</v>
      </c>
      <c r="K1108" s="1">
        <f>VLOOKUP($F1108,Mastertable_FT!$C$5:$D$34,2,FALSE)</f>
        <v>3</v>
      </c>
      <c r="L1108" s="1">
        <f>VLOOKUP($F1108,Mastertable_FT!$C$5:$E$34,3,FALSE)</f>
        <v>2</v>
      </c>
      <c r="M1108" s="1" t="str">
        <f>VLOOKUP($F1108,Mastertable_FT!$C$5:$F$34,4,FALSE)</f>
        <v>MI</v>
      </c>
    </row>
    <row r="1109" spans="1:13" x14ac:dyDescent="0.3">
      <c r="A1109" s="1">
        <f>[1]Gesamt!A1109</f>
        <v>82</v>
      </c>
      <c r="B1109" s="1">
        <f>[1]Gesamt!B1109</f>
        <v>4</v>
      </c>
      <c r="C1109" s="1">
        <f>[1]Gesamt!C1109</f>
        <v>10</v>
      </c>
      <c r="D1109" s="1" t="str">
        <f>[1]Gesamt!D1109</f>
        <v>EF2011</v>
      </c>
      <c r="E1109" s="1">
        <f>[1]Gesamt!E1109</f>
        <v>29</v>
      </c>
      <c r="F1109" s="1" t="str">
        <f>[1]Gesamt!F1109</f>
        <v>Tylenchidae</v>
      </c>
      <c r="G1109" s="1" t="str">
        <f>[1]Gesamt!G1109</f>
        <v>female</v>
      </c>
      <c r="H1109" s="1" t="str">
        <f>[1]Gesamt!H1109</f>
        <v>herbivore</v>
      </c>
      <c r="I1109" s="1">
        <f>[1]Gesamt!I1109</f>
        <v>0</v>
      </c>
      <c r="J1109" s="1">
        <f>[1]Gesamt!J1109</f>
        <v>0</v>
      </c>
      <c r="K1109" s="1" t="str">
        <f>VLOOKUP($F1109,Mastertable_FT!$C$5:$D$34,2,FALSE)</f>
        <v>1e</v>
      </c>
      <c r="L1109" s="1">
        <f>VLOOKUP($F1109,Mastertable_FT!$C$5:$E$34,3,FALSE)</f>
        <v>2</v>
      </c>
      <c r="M1109" s="1" t="str">
        <f>VLOOKUP($F1109,Mastertable_FT!$C$5:$F$34,4,FALSE)</f>
        <v>PPI</v>
      </c>
    </row>
    <row r="1110" spans="1:13" x14ac:dyDescent="0.3">
      <c r="A1110" s="1">
        <f>[1]Gesamt!A1110</f>
        <v>83</v>
      </c>
      <c r="B1110" s="1">
        <f>[1]Gesamt!B1110</f>
        <v>4</v>
      </c>
      <c r="C1110" s="1">
        <f>[1]Gesamt!C1110</f>
        <v>10</v>
      </c>
      <c r="D1110" s="1" t="str">
        <f>[1]Gesamt!D1110</f>
        <v>EF2011</v>
      </c>
      <c r="E1110" s="1">
        <f>[1]Gesamt!E1110</f>
        <v>29</v>
      </c>
      <c r="F1110" s="1" t="str">
        <f>[1]Gesamt!F1110</f>
        <v>Tylenchidae</v>
      </c>
      <c r="G1110" s="1" t="str">
        <f>[1]Gesamt!G1110</f>
        <v>juvenile</v>
      </c>
      <c r="H1110" s="1" t="str">
        <f>[1]Gesamt!H1110</f>
        <v>herbivore</v>
      </c>
      <c r="I1110" s="1">
        <f>[1]Gesamt!I1110</f>
        <v>0</v>
      </c>
      <c r="J1110" s="1">
        <f>[1]Gesamt!J1110</f>
        <v>0</v>
      </c>
      <c r="K1110" s="1" t="str">
        <f>VLOOKUP($F1110,Mastertable_FT!$C$5:$D$34,2,FALSE)</f>
        <v>1e</v>
      </c>
      <c r="L1110" s="1">
        <f>VLOOKUP($F1110,Mastertable_FT!$C$5:$E$34,3,FALSE)</f>
        <v>2</v>
      </c>
      <c r="M1110" s="1" t="str">
        <f>VLOOKUP($F1110,Mastertable_FT!$C$5:$F$34,4,FALSE)</f>
        <v>PPI</v>
      </c>
    </row>
    <row r="1111" spans="1:13" x14ac:dyDescent="0.3">
      <c r="A1111" s="1">
        <f>[1]Gesamt!A1111</f>
        <v>84</v>
      </c>
      <c r="B1111" s="1">
        <f>[1]Gesamt!B1111</f>
        <v>4</v>
      </c>
      <c r="C1111" s="1">
        <f>[1]Gesamt!C1111</f>
        <v>10</v>
      </c>
      <c r="D1111" s="1" t="str">
        <f>[1]Gesamt!D1111</f>
        <v>EF2011</v>
      </c>
      <c r="E1111" s="1">
        <f>[1]Gesamt!E1111</f>
        <v>29</v>
      </c>
      <c r="F1111" s="1" t="str">
        <f>[1]Gesamt!F1111</f>
        <v>Aporcelaimidae</v>
      </c>
      <c r="G1111" s="1" t="str">
        <f>[1]Gesamt!G1111</f>
        <v>juvenile</v>
      </c>
      <c r="H1111" s="1" t="str">
        <f>[1]Gesamt!H1111</f>
        <v>omnivore</v>
      </c>
      <c r="I1111" s="1">
        <f>[1]Gesamt!I1111</f>
        <v>0</v>
      </c>
      <c r="J1111" s="1">
        <f>[1]Gesamt!J1111</f>
        <v>0</v>
      </c>
      <c r="K1111" s="1">
        <f>VLOOKUP($F1111,Mastertable_FT!$C$5:$D$34,2,FALSE)</f>
        <v>8</v>
      </c>
      <c r="L1111" s="1">
        <f>VLOOKUP($F1111,Mastertable_FT!$C$5:$E$34,3,FALSE)</f>
        <v>5</v>
      </c>
      <c r="M1111" s="1" t="str">
        <f>VLOOKUP($F1111,Mastertable_FT!$C$5:$F$34,4,FALSE)</f>
        <v>MI</v>
      </c>
    </row>
    <row r="1112" spans="1:13" x14ac:dyDescent="0.3">
      <c r="A1112" s="1">
        <f>[1]Gesamt!A1112</f>
        <v>85</v>
      </c>
      <c r="B1112" s="1">
        <f>[1]Gesamt!B1112</f>
        <v>4</v>
      </c>
      <c r="C1112" s="1">
        <f>[1]Gesamt!C1112</f>
        <v>10</v>
      </c>
      <c r="D1112" s="1" t="str">
        <f>[1]Gesamt!D1112</f>
        <v>EF2011</v>
      </c>
      <c r="E1112" s="1">
        <f>[1]Gesamt!E1112</f>
        <v>29</v>
      </c>
      <c r="F1112" s="1" t="str">
        <f>[1]Gesamt!F1112</f>
        <v>Aphelenchoididae</v>
      </c>
      <c r="G1112" s="1" t="str">
        <f>[1]Gesamt!G1112</f>
        <v>female</v>
      </c>
      <c r="H1112" s="1" t="str">
        <f>[1]Gesamt!H1112</f>
        <v>fungivore</v>
      </c>
      <c r="I1112" s="1">
        <f>[1]Gesamt!I1112</f>
        <v>0</v>
      </c>
      <c r="J1112" s="1">
        <f>[1]Gesamt!J1112</f>
        <v>0</v>
      </c>
      <c r="K1112" s="1">
        <f>VLOOKUP($F1112,Mastertable_FT!$C$5:$D$34,2,FALSE)</f>
        <v>2</v>
      </c>
      <c r="L1112" s="1">
        <f>VLOOKUP($F1112,Mastertable_FT!$C$5:$E$34,3,FALSE)</f>
        <v>2</v>
      </c>
      <c r="M1112" s="1" t="str">
        <f>VLOOKUP($F1112,Mastertable_FT!$C$5:$F$34,4,FALSE)</f>
        <v>MI</v>
      </c>
    </row>
    <row r="1113" spans="1:13" x14ac:dyDescent="0.3">
      <c r="A1113" s="1">
        <f>[1]Gesamt!A1113</f>
        <v>86</v>
      </c>
      <c r="B1113" s="1">
        <f>[1]Gesamt!B1113</f>
        <v>4</v>
      </c>
      <c r="C1113" s="1">
        <f>[1]Gesamt!C1113</f>
        <v>10</v>
      </c>
      <c r="D1113" s="1" t="str">
        <f>[1]Gesamt!D1113</f>
        <v>EF2011</v>
      </c>
      <c r="E1113" s="1">
        <f>[1]Gesamt!E1113</f>
        <v>29</v>
      </c>
      <c r="F1113" s="1" t="str">
        <f>[1]Gesamt!F1113</f>
        <v>Rhabditidae</v>
      </c>
      <c r="G1113" s="1" t="str">
        <f>[1]Gesamt!G1113</f>
        <v>female</v>
      </c>
      <c r="H1113" s="1" t="str">
        <f>[1]Gesamt!H1113</f>
        <v>bacterivore</v>
      </c>
      <c r="I1113" s="1">
        <f>[1]Gesamt!I1113</f>
        <v>0</v>
      </c>
      <c r="J1113" s="1">
        <f>[1]Gesamt!J1113</f>
        <v>0</v>
      </c>
      <c r="K1113" s="1">
        <f>VLOOKUP($F1113,Mastertable_FT!$C$5:$D$34,2,FALSE)</f>
        <v>3</v>
      </c>
      <c r="L1113" s="1">
        <f>VLOOKUP($F1113,Mastertable_FT!$C$5:$E$34,3,FALSE)</f>
        <v>1</v>
      </c>
      <c r="M1113" s="1" t="str">
        <f>VLOOKUP($F1113,Mastertable_FT!$C$5:$F$34,4,FALSE)</f>
        <v>MI</v>
      </c>
    </row>
    <row r="1114" spans="1:13" x14ac:dyDescent="0.3">
      <c r="A1114" s="1">
        <f>[1]Gesamt!A1114</f>
        <v>87</v>
      </c>
      <c r="B1114" s="1">
        <f>[1]Gesamt!B1114</f>
        <v>4</v>
      </c>
      <c r="C1114" s="1">
        <f>[1]Gesamt!C1114</f>
        <v>10</v>
      </c>
      <c r="D1114" s="1" t="str">
        <f>[1]Gesamt!D1114</f>
        <v>EF2011</v>
      </c>
      <c r="E1114" s="1">
        <f>[1]Gesamt!E1114</f>
        <v>29</v>
      </c>
      <c r="F1114" s="1" t="str">
        <f>[1]Gesamt!F1114</f>
        <v>Qudsianematidae</v>
      </c>
      <c r="G1114" s="1" t="str">
        <f>[1]Gesamt!G1114</f>
        <v>juvenile</v>
      </c>
      <c r="H1114" s="1" t="str">
        <f>[1]Gesamt!H1114</f>
        <v>omnivore</v>
      </c>
      <c r="I1114" s="1">
        <f>[1]Gesamt!I1114</f>
        <v>0</v>
      </c>
      <c r="J1114" s="1">
        <f>[1]Gesamt!J1114</f>
        <v>0</v>
      </c>
      <c r="K1114" s="1">
        <f>VLOOKUP($F1114,Mastertable_FT!$C$5:$D$34,2,FALSE)</f>
        <v>8</v>
      </c>
      <c r="L1114" s="1">
        <f>VLOOKUP($F1114,Mastertable_FT!$C$5:$E$34,3,FALSE)</f>
        <v>4</v>
      </c>
      <c r="M1114" s="1" t="str">
        <f>VLOOKUP($F1114,Mastertable_FT!$C$5:$F$34,4,FALSE)</f>
        <v>MI</v>
      </c>
    </row>
    <row r="1115" spans="1:13" x14ac:dyDescent="0.3">
      <c r="A1115" s="1">
        <f>[1]Gesamt!A1115</f>
        <v>88</v>
      </c>
      <c r="B1115" s="1">
        <f>[1]Gesamt!B1115</f>
        <v>4</v>
      </c>
      <c r="C1115" s="1">
        <f>[1]Gesamt!C1115</f>
        <v>10</v>
      </c>
      <c r="D1115" s="1" t="str">
        <f>[1]Gesamt!D1115</f>
        <v>EF2011</v>
      </c>
      <c r="E1115" s="1">
        <f>[1]Gesamt!E1115</f>
        <v>29</v>
      </c>
      <c r="F1115" s="1" t="str">
        <f>[1]Gesamt!F1115</f>
        <v>Tylenchidae</v>
      </c>
      <c r="G1115" s="1" t="str">
        <f>[1]Gesamt!G1115</f>
        <v>female</v>
      </c>
      <c r="H1115" s="1" t="str">
        <f>[1]Gesamt!H1115</f>
        <v>herbivore</v>
      </c>
      <c r="I1115" s="1">
        <f>[1]Gesamt!I1115</f>
        <v>0</v>
      </c>
      <c r="J1115" s="1">
        <f>[1]Gesamt!J1115</f>
        <v>0</v>
      </c>
      <c r="K1115" s="1" t="str">
        <f>VLOOKUP($F1115,Mastertable_FT!$C$5:$D$34,2,FALSE)</f>
        <v>1e</v>
      </c>
      <c r="L1115" s="1">
        <f>VLOOKUP($F1115,Mastertable_FT!$C$5:$E$34,3,FALSE)</f>
        <v>2</v>
      </c>
      <c r="M1115" s="1" t="str">
        <f>VLOOKUP($F1115,Mastertable_FT!$C$5:$F$34,4,FALSE)</f>
        <v>PPI</v>
      </c>
    </row>
    <row r="1116" spans="1:13" x14ac:dyDescent="0.3">
      <c r="A1116" s="1">
        <f>[1]Gesamt!A1116</f>
        <v>89</v>
      </c>
      <c r="B1116" s="1">
        <f>[1]Gesamt!B1116</f>
        <v>4</v>
      </c>
      <c r="C1116" s="1">
        <f>[1]Gesamt!C1116</f>
        <v>10</v>
      </c>
      <c r="D1116" s="1" t="str">
        <f>[1]Gesamt!D1116</f>
        <v>EF2011</v>
      </c>
      <c r="E1116" s="1">
        <f>[1]Gesamt!E1116</f>
        <v>29</v>
      </c>
      <c r="F1116" s="1" t="str">
        <f>[1]Gesamt!F1116</f>
        <v>Mononchidae</v>
      </c>
      <c r="G1116" s="1" t="str">
        <f>[1]Gesamt!G1116</f>
        <v>female</v>
      </c>
      <c r="H1116" s="1" t="str">
        <f>[1]Gesamt!H1116</f>
        <v>carnivore</v>
      </c>
      <c r="I1116" s="1">
        <f>[1]Gesamt!I1116</f>
        <v>0</v>
      </c>
      <c r="J1116" s="1">
        <f>[1]Gesamt!J1116</f>
        <v>0</v>
      </c>
      <c r="K1116" s="1" t="str">
        <f>VLOOKUP($F1116,Mastertable_FT!$C$5:$D$34,2,FALSE)</f>
        <v>5a</v>
      </c>
      <c r="L1116" s="1">
        <f>VLOOKUP($F1116,Mastertable_FT!$C$5:$E$34,3,FALSE)</f>
        <v>4</v>
      </c>
      <c r="M1116" s="1" t="str">
        <f>VLOOKUP($F1116,Mastertable_FT!$C$5:$F$34,4,FALSE)</f>
        <v>MI</v>
      </c>
    </row>
    <row r="1117" spans="1:13" x14ac:dyDescent="0.3">
      <c r="A1117" s="1">
        <f>[1]Gesamt!A1117</f>
        <v>90</v>
      </c>
      <c r="B1117" s="1">
        <f>[1]Gesamt!B1117</f>
        <v>4</v>
      </c>
      <c r="C1117" s="1">
        <f>[1]Gesamt!C1117</f>
        <v>10</v>
      </c>
      <c r="D1117" s="1" t="str">
        <f>[1]Gesamt!D1117</f>
        <v>EF2011</v>
      </c>
      <c r="E1117" s="1">
        <f>[1]Gesamt!E1117</f>
        <v>29</v>
      </c>
      <c r="F1117" s="1" t="str">
        <f>[1]Gesamt!F1117</f>
        <v>Tylenchidae</v>
      </c>
      <c r="G1117" s="1" t="str">
        <f>[1]Gesamt!G1117</f>
        <v>female</v>
      </c>
      <c r="H1117" s="1" t="str">
        <f>[1]Gesamt!H1117</f>
        <v>herbivore</v>
      </c>
      <c r="I1117" s="1">
        <f>[1]Gesamt!I1117</f>
        <v>0</v>
      </c>
      <c r="J1117" s="1">
        <f>[1]Gesamt!J1117</f>
        <v>0</v>
      </c>
      <c r="K1117" s="1" t="str">
        <f>VLOOKUP($F1117,Mastertable_FT!$C$5:$D$34,2,FALSE)</f>
        <v>1e</v>
      </c>
      <c r="L1117" s="1">
        <f>VLOOKUP($F1117,Mastertable_FT!$C$5:$E$34,3,FALSE)</f>
        <v>2</v>
      </c>
      <c r="M1117" s="1" t="str">
        <f>VLOOKUP($F1117,Mastertable_FT!$C$5:$F$34,4,FALSE)</f>
        <v>PPI</v>
      </c>
    </row>
    <row r="1118" spans="1:13" x14ac:dyDescent="0.3">
      <c r="A1118" s="1">
        <f>[1]Gesamt!A1118</f>
        <v>91</v>
      </c>
      <c r="B1118" s="1">
        <f>[1]Gesamt!B1118</f>
        <v>4</v>
      </c>
      <c r="C1118" s="1">
        <f>[1]Gesamt!C1118</f>
        <v>10</v>
      </c>
      <c r="D1118" s="1" t="str">
        <f>[1]Gesamt!D1118</f>
        <v>EF2011</v>
      </c>
      <c r="E1118" s="1">
        <f>[1]Gesamt!E1118</f>
        <v>29</v>
      </c>
      <c r="F1118" s="1" t="str">
        <f>[1]Gesamt!F1118</f>
        <v>Tylenchidae</v>
      </c>
      <c r="G1118" s="1" t="str">
        <f>[1]Gesamt!G1118</f>
        <v>female</v>
      </c>
      <c r="H1118" s="1" t="str">
        <f>[1]Gesamt!H1118</f>
        <v>herbivore</v>
      </c>
      <c r="I1118" s="1">
        <f>[1]Gesamt!I1118</f>
        <v>0</v>
      </c>
      <c r="J1118" s="1">
        <f>[1]Gesamt!J1118</f>
        <v>0</v>
      </c>
      <c r="K1118" s="1" t="str">
        <f>VLOOKUP($F1118,Mastertable_FT!$C$5:$D$34,2,FALSE)</f>
        <v>1e</v>
      </c>
      <c r="L1118" s="1">
        <f>VLOOKUP($F1118,Mastertable_FT!$C$5:$E$34,3,FALSE)</f>
        <v>2</v>
      </c>
      <c r="M1118" s="1" t="str">
        <f>VLOOKUP($F1118,Mastertable_FT!$C$5:$F$34,4,FALSE)</f>
        <v>PPI</v>
      </c>
    </row>
    <row r="1119" spans="1:13" x14ac:dyDescent="0.3">
      <c r="A1119" s="1">
        <f>[1]Gesamt!A1119</f>
        <v>92</v>
      </c>
      <c r="B1119" s="1">
        <f>[1]Gesamt!B1119</f>
        <v>4</v>
      </c>
      <c r="C1119" s="1">
        <f>[1]Gesamt!C1119</f>
        <v>10</v>
      </c>
      <c r="D1119" s="1" t="str">
        <f>[1]Gesamt!D1119</f>
        <v>EF2011</v>
      </c>
      <c r="E1119" s="1">
        <f>[1]Gesamt!E1119</f>
        <v>29</v>
      </c>
      <c r="F1119" s="1" t="str">
        <f>[1]Gesamt!F1119</f>
        <v>Tylenchidae</v>
      </c>
      <c r="G1119" s="1" t="str">
        <f>[1]Gesamt!G1119</f>
        <v>female</v>
      </c>
      <c r="H1119" s="1" t="str">
        <f>[1]Gesamt!H1119</f>
        <v>herbivore</v>
      </c>
      <c r="I1119" s="1">
        <f>[1]Gesamt!I1119</f>
        <v>0</v>
      </c>
      <c r="J1119" s="1">
        <f>[1]Gesamt!J1119</f>
        <v>0</v>
      </c>
      <c r="K1119" s="1" t="str">
        <f>VLOOKUP($F1119,Mastertable_FT!$C$5:$D$34,2,FALSE)</f>
        <v>1e</v>
      </c>
      <c r="L1119" s="1">
        <f>VLOOKUP($F1119,Mastertable_FT!$C$5:$E$34,3,FALSE)</f>
        <v>2</v>
      </c>
      <c r="M1119" s="1" t="str">
        <f>VLOOKUP($F1119,Mastertable_FT!$C$5:$F$34,4,FALSE)</f>
        <v>PPI</v>
      </c>
    </row>
    <row r="1120" spans="1:13" x14ac:dyDescent="0.3">
      <c r="A1120" s="1">
        <f>[1]Gesamt!A1120</f>
        <v>93</v>
      </c>
      <c r="B1120" s="1">
        <f>[1]Gesamt!B1120</f>
        <v>4</v>
      </c>
      <c r="C1120" s="1">
        <f>[1]Gesamt!C1120</f>
        <v>10</v>
      </c>
      <c r="D1120" s="1" t="str">
        <f>[1]Gesamt!D1120</f>
        <v>EF2011</v>
      </c>
      <c r="E1120" s="1">
        <f>[1]Gesamt!E1120</f>
        <v>29</v>
      </c>
      <c r="F1120" s="1" t="str">
        <f>[1]Gesamt!F1120</f>
        <v>Tylenchidae</v>
      </c>
      <c r="G1120" s="1" t="str">
        <f>[1]Gesamt!G1120</f>
        <v>male</v>
      </c>
      <c r="H1120" s="1" t="str">
        <f>[1]Gesamt!H1120</f>
        <v>herbivore</v>
      </c>
      <c r="I1120" s="1">
        <f>[1]Gesamt!I1120</f>
        <v>0</v>
      </c>
      <c r="J1120" s="1">
        <f>[1]Gesamt!J1120</f>
        <v>0</v>
      </c>
      <c r="K1120" s="1" t="str">
        <f>VLOOKUP($F1120,Mastertable_FT!$C$5:$D$34,2,FALSE)</f>
        <v>1e</v>
      </c>
      <c r="L1120" s="1">
        <f>VLOOKUP($F1120,Mastertable_FT!$C$5:$E$34,3,FALSE)</f>
        <v>2</v>
      </c>
      <c r="M1120" s="1" t="str">
        <f>VLOOKUP($F1120,Mastertable_FT!$C$5:$F$34,4,FALSE)</f>
        <v>PPI</v>
      </c>
    </row>
    <row r="1121" spans="1:13" x14ac:dyDescent="0.3">
      <c r="A1121" s="1">
        <f>[1]Gesamt!A1121</f>
        <v>94</v>
      </c>
      <c r="B1121" s="1">
        <f>[1]Gesamt!B1121</f>
        <v>4</v>
      </c>
      <c r="C1121" s="1">
        <f>[1]Gesamt!C1121</f>
        <v>10</v>
      </c>
      <c r="D1121" s="1" t="str">
        <f>[1]Gesamt!D1121</f>
        <v>EF2011</v>
      </c>
      <c r="E1121" s="1">
        <f>[1]Gesamt!E1121</f>
        <v>29</v>
      </c>
      <c r="F1121" s="1" t="str">
        <f>[1]Gesamt!F1121</f>
        <v>Cephalobidae</v>
      </c>
      <c r="G1121" s="1" t="str">
        <f>[1]Gesamt!G1121</f>
        <v>female</v>
      </c>
      <c r="H1121" s="1" t="str">
        <f>[1]Gesamt!H1121</f>
        <v>bacterivore</v>
      </c>
      <c r="I1121" s="1">
        <f>[1]Gesamt!I1121</f>
        <v>0</v>
      </c>
      <c r="J1121" s="1">
        <f>[1]Gesamt!J1121</f>
        <v>0</v>
      </c>
      <c r="K1121" s="1">
        <f>VLOOKUP($F1121,Mastertable_FT!$C$5:$D$34,2,FALSE)</f>
        <v>3</v>
      </c>
      <c r="L1121" s="1">
        <f>VLOOKUP($F1121,Mastertable_FT!$C$5:$E$34,3,FALSE)</f>
        <v>2</v>
      </c>
      <c r="M1121" s="1" t="str">
        <f>VLOOKUP($F1121,Mastertable_FT!$C$5:$F$34,4,FALSE)</f>
        <v>MI</v>
      </c>
    </row>
    <row r="1122" spans="1:13" x14ac:dyDescent="0.3">
      <c r="A1122" s="1">
        <f>[1]Gesamt!A1122</f>
        <v>95</v>
      </c>
      <c r="B1122" s="1">
        <f>[1]Gesamt!B1122</f>
        <v>4</v>
      </c>
      <c r="C1122" s="1">
        <f>[1]Gesamt!C1122</f>
        <v>10</v>
      </c>
      <c r="D1122" s="1" t="str">
        <f>[1]Gesamt!D1122</f>
        <v>EF2011</v>
      </c>
      <c r="E1122" s="1">
        <f>[1]Gesamt!E1122</f>
        <v>29</v>
      </c>
      <c r="F1122" s="1" t="str">
        <f>[1]Gesamt!F1122</f>
        <v>Anatonchidae</v>
      </c>
      <c r="G1122" s="1" t="str">
        <f>[1]Gesamt!G1122</f>
        <v>juvenile</v>
      </c>
      <c r="H1122" s="1" t="str">
        <f>[1]Gesamt!H1122</f>
        <v>carnivore</v>
      </c>
      <c r="I1122" s="1">
        <f>[1]Gesamt!I1122</f>
        <v>0</v>
      </c>
      <c r="J1122" s="1">
        <f>[1]Gesamt!J1122</f>
        <v>0</v>
      </c>
      <c r="K1122" s="1" t="str">
        <f>VLOOKUP($F1122,Mastertable_FT!$C$5:$D$34,2,FALSE)</f>
        <v>5a</v>
      </c>
      <c r="L1122" s="1">
        <f>VLOOKUP($F1122,Mastertable_FT!$C$5:$E$34,3,FALSE)</f>
        <v>4</v>
      </c>
      <c r="M1122" s="1" t="str">
        <f>VLOOKUP($F1122,Mastertable_FT!$C$5:$F$34,4,FALSE)</f>
        <v>MI</v>
      </c>
    </row>
    <row r="1123" spans="1:13" x14ac:dyDescent="0.3">
      <c r="A1123" s="1">
        <f>[1]Gesamt!A1123</f>
        <v>96</v>
      </c>
      <c r="B1123" s="1">
        <f>[1]Gesamt!B1123</f>
        <v>4</v>
      </c>
      <c r="C1123" s="1">
        <f>[1]Gesamt!C1123</f>
        <v>10</v>
      </c>
      <c r="D1123" s="1" t="str">
        <f>[1]Gesamt!D1123</f>
        <v>EF2011</v>
      </c>
      <c r="E1123" s="1">
        <f>[1]Gesamt!E1123</f>
        <v>29</v>
      </c>
      <c r="F1123" s="1" t="str">
        <f>[1]Gesamt!F1123</f>
        <v>Tylenchidae</v>
      </c>
      <c r="G1123" s="1" t="str">
        <f>[1]Gesamt!G1123</f>
        <v>female</v>
      </c>
      <c r="H1123" s="1" t="str">
        <f>[1]Gesamt!H1123</f>
        <v>herbivore</v>
      </c>
      <c r="I1123" s="1">
        <f>[1]Gesamt!I1123</f>
        <v>0</v>
      </c>
      <c r="J1123" s="1">
        <f>[1]Gesamt!J1123</f>
        <v>0</v>
      </c>
      <c r="K1123" s="1" t="str">
        <f>VLOOKUP($F1123,Mastertable_FT!$C$5:$D$34,2,FALSE)</f>
        <v>1e</v>
      </c>
      <c r="L1123" s="1">
        <f>VLOOKUP($F1123,Mastertable_FT!$C$5:$E$34,3,FALSE)</f>
        <v>2</v>
      </c>
      <c r="M1123" s="1" t="str">
        <f>VLOOKUP($F1123,Mastertable_FT!$C$5:$F$34,4,FALSE)</f>
        <v>PPI</v>
      </c>
    </row>
    <row r="1124" spans="1:13" x14ac:dyDescent="0.3">
      <c r="A1124" s="1">
        <f>[1]Gesamt!A1124</f>
        <v>97</v>
      </c>
      <c r="B1124" s="1">
        <f>[1]Gesamt!B1124</f>
        <v>4</v>
      </c>
      <c r="C1124" s="1">
        <f>[1]Gesamt!C1124</f>
        <v>10</v>
      </c>
      <c r="D1124" s="1" t="str">
        <f>[1]Gesamt!D1124</f>
        <v>EF2011</v>
      </c>
      <c r="E1124" s="1">
        <f>[1]Gesamt!E1124</f>
        <v>29</v>
      </c>
      <c r="F1124" s="1" t="str">
        <f>[1]Gesamt!F1124</f>
        <v>Tylenchidae</v>
      </c>
      <c r="G1124" s="1" t="str">
        <f>[1]Gesamt!G1124</f>
        <v>male</v>
      </c>
      <c r="H1124" s="1" t="str">
        <f>[1]Gesamt!H1124</f>
        <v>herbivore</v>
      </c>
      <c r="I1124" s="1">
        <f>[1]Gesamt!I1124</f>
        <v>0</v>
      </c>
      <c r="J1124" s="1">
        <f>[1]Gesamt!J1124</f>
        <v>0</v>
      </c>
      <c r="K1124" s="1" t="str">
        <f>VLOOKUP($F1124,Mastertable_FT!$C$5:$D$34,2,FALSE)</f>
        <v>1e</v>
      </c>
      <c r="L1124" s="1">
        <f>VLOOKUP($F1124,Mastertable_FT!$C$5:$E$34,3,FALSE)</f>
        <v>2</v>
      </c>
      <c r="M1124" s="1" t="str">
        <f>VLOOKUP($F1124,Mastertable_FT!$C$5:$F$34,4,FALSE)</f>
        <v>PPI</v>
      </c>
    </row>
    <row r="1125" spans="1:13" x14ac:dyDescent="0.3">
      <c r="A1125" s="1">
        <f>[1]Gesamt!A1125</f>
        <v>98</v>
      </c>
      <c r="B1125" s="1">
        <f>[1]Gesamt!B1125</f>
        <v>4</v>
      </c>
      <c r="C1125" s="1">
        <f>[1]Gesamt!C1125</f>
        <v>10</v>
      </c>
      <c r="D1125" s="1" t="str">
        <f>[1]Gesamt!D1125</f>
        <v>EF2011</v>
      </c>
      <c r="E1125" s="1">
        <f>[1]Gesamt!E1125</f>
        <v>29</v>
      </c>
      <c r="F1125" s="1" t="str">
        <f>[1]Gesamt!F1125</f>
        <v>Mononchidae</v>
      </c>
      <c r="G1125" s="1" t="str">
        <f>[1]Gesamt!G1125</f>
        <v>female</v>
      </c>
      <c r="H1125" s="1" t="str">
        <f>[1]Gesamt!H1125</f>
        <v>carnivore</v>
      </c>
      <c r="I1125" s="1">
        <f>[1]Gesamt!I1125</f>
        <v>0</v>
      </c>
      <c r="J1125" s="1">
        <f>[1]Gesamt!J1125</f>
        <v>0</v>
      </c>
      <c r="K1125" s="1" t="str">
        <f>VLOOKUP($F1125,Mastertable_FT!$C$5:$D$34,2,FALSE)</f>
        <v>5a</v>
      </c>
      <c r="L1125" s="1">
        <f>VLOOKUP($F1125,Mastertable_FT!$C$5:$E$34,3,FALSE)</f>
        <v>4</v>
      </c>
      <c r="M1125" s="1" t="str">
        <f>VLOOKUP($F1125,Mastertable_FT!$C$5:$F$34,4,FALSE)</f>
        <v>MI</v>
      </c>
    </row>
    <row r="1126" spans="1:13" x14ac:dyDescent="0.3">
      <c r="A1126" s="1">
        <f>[1]Gesamt!A1126</f>
        <v>99</v>
      </c>
      <c r="B1126" s="1">
        <f>[1]Gesamt!B1126</f>
        <v>4</v>
      </c>
      <c r="C1126" s="1">
        <f>[1]Gesamt!C1126</f>
        <v>10</v>
      </c>
      <c r="D1126" s="1" t="str">
        <f>[1]Gesamt!D1126</f>
        <v>EF2011</v>
      </c>
      <c r="E1126" s="1">
        <f>[1]Gesamt!E1126</f>
        <v>29</v>
      </c>
      <c r="F1126" s="1" t="str">
        <f>[1]Gesamt!F1126</f>
        <v>Tylenchidae</v>
      </c>
      <c r="G1126" s="1" t="str">
        <f>[1]Gesamt!G1126</f>
        <v>female</v>
      </c>
      <c r="H1126" s="1" t="str">
        <f>[1]Gesamt!H1126</f>
        <v>herbivore</v>
      </c>
      <c r="I1126" s="1">
        <f>[1]Gesamt!I1126</f>
        <v>0</v>
      </c>
      <c r="J1126" s="1">
        <f>[1]Gesamt!J1126</f>
        <v>0</v>
      </c>
      <c r="K1126" s="1" t="str">
        <f>VLOOKUP($F1126,Mastertable_FT!$C$5:$D$34,2,FALSE)</f>
        <v>1e</v>
      </c>
      <c r="L1126" s="1">
        <f>VLOOKUP($F1126,Mastertable_FT!$C$5:$E$34,3,FALSE)</f>
        <v>2</v>
      </c>
      <c r="M1126" s="1" t="str">
        <f>VLOOKUP($F1126,Mastertable_FT!$C$5:$F$34,4,FALSE)</f>
        <v>PPI</v>
      </c>
    </row>
    <row r="1127" spans="1:13" x14ac:dyDescent="0.3">
      <c r="A1127" s="1">
        <f>[1]Gesamt!A1127</f>
        <v>100</v>
      </c>
      <c r="B1127" s="1">
        <f>[1]Gesamt!B1127</f>
        <v>4</v>
      </c>
      <c r="C1127" s="1">
        <f>[1]Gesamt!C1127</f>
        <v>10</v>
      </c>
      <c r="D1127" s="1" t="str">
        <f>[1]Gesamt!D1127</f>
        <v>EF2011</v>
      </c>
      <c r="E1127" s="1">
        <f>[1]Gesamt!E1127</f>
        <v>29</v>
      </c>
      <c r="F1127" s="1" t="str">
        <f>[1]Gesamt!F1127</f>
        <v>Psilenchidae</v>
      </c>
      <c r="G1127" s="1" t="str">
        <f>[1]Gesamt!G1127</f>
        <v>female</v>
      </c>
      <c r="H1127" s="1" t="str">
        <f>[1]Gesamt!H1127</f>
        <v>herbivore</v>
      </c>
      <c r="I1127" s="1">
        <f>[1]Gesamt!I1127</f>
        <v>0</v>
      </c>
      <c r="J1127" s="1">
        <f>[1]Gesamt!J1127</f>
        <v>0</v>
      </c>
      <c r="K1127" s="1" t="str">
        <f>VLOOKUP($F1127,Mastertable_FT!$C$5:$D$34,2,FALSE)</f>
        <v>1e</v>
      </c>
      <c r="L1127" s="1">
        <f>VLOOKUP($F1127,Mastertable_FT!$C$5:$E$34,3,FALSE)</f>
        <v>2</v>
      </c>
      <c r="M1127" s="1" t="str">
        <f>VLOOKUP($F1127,Mastertable_FT!$C$5:$F$34,4,FALSE)</f>
        <v>PPI</v>
      </c>
    </row>
    <row r="1128" spans="1:13" x14ac:dyDescent="0.3">
      <c r="A1128" s="1">
        <f>[1]Gesamt!A1128</f>
        <v>101</v>
      </c>
      <c r="B1128" s="1">
        <f>[1]Gesamt!B1128</f>
        <v>4</v>
      </c>
      <c r="C1128" s="1">
        <f>[1]Gesamt!C1128</f>
        <v>10</v>
      </c>
      <c r="D1128" s="1" t="str">
        <f>[1]Gesamt!D1128</f>
        <v>EF2011</v>
      </c>
      <c r="E1128" s="1">
        <f>[1]Gesamt!E1128</f>
        <v>29</v>
      </c>
      <c r="F1128" s="1" t="str">
        <f>[1]Gesamt!F1128</f>
        <v>Alaimidae</v>
      </c>
      <c r="G1128" s="1" t="str">
        <f>[1]Gesamt!G1128</f>
        <v>female</v>
      </c>
      <c r="H1128" s="1" t="str">
        <f>[1]Gesamt!H1128</f>
        <v>bacterivore</v>
      </c>
      <c r="I1128" s="1">
        <f>[1]Gesamt!I1128</f>
        <v>0</v>
      </c>
      <c r="J1128" s="1">
        <f>[1]Gesamt!J1128</f>
        <v>0</v>
      </c>
      <c r="K1128" s="1">
        <f>VLOOKUP($F1128,Mastertable_FT!$C$5:$D$34,2,FALSE)</f>
        <v>3</v>
      </c>
      <c r="L1128" s="1">
        <f>VLOOKUP($F1128,Mastertable_FT!$C$5:$E$34,3,FALSE)</f>
        <v>4</v>
      </c>
      <c r="M1128" s="1" t="str">
        <f>VLOOKUP($F1128,Mastertable_FT!$C$5:$F$34,4,FALSE)</f>
        <v>MI</v>
      </c>
    </row>
    <row r="1129" spans="1:13" x14ac:dyDescent="0.3">
      <c r="A1129" s="1">
        <f>[1]Gesamt!A1129</f>
        <v>102</v>
      </c>
      <c r="B1129" s="1">
        <f>[1]Gesamt!B1129</f>
        <v>4</v>
      </c>
      <c r="C1129" s="1">
        <f>[1]Gesamt!C1129</f>
        <v>10</v>
      </c>
      <c r="D1129" s="1" t="str">
        <f>[1]Gesamt!D1129</f>
        <v>EF2011</v>
      </c>
      <c r="E1129" s="1">
        <f>[1]Gesamt!E1129</f>
        <v>29</v>
      </c>
      <c r="F1129" s="1" t="str">
        <f>[1]Gesamt!F1129</f>
        <v>#</v>
      </c>
      <c r="G1129" s="1" t="str">
        <f>[1]Gesamt!G1129</f>
        <v>#</v>
      </c>
      <c r="H1129" s="1" t="str">
        <f>[1]Gesamt!H1129</f>
        <v>#</v>
      </c>
      <c r="I1129" s="1">
        <f>[1]Gesamt!I1129</f>
        <v>0</v>
      </c>
      <c r="J1129" s="1">
        <f>[1]Gesamt!J1129</f>
        <v>0</v>
      </c>
      <c r="K1129" s="1" t="e">
        <f>VLOOKUP($F1129,Mastertable_FT!$C$5:$D$34,2,FALSE)</f>
        <v>#N/A</v>
      </c>
      <c r="L1129" s="1" t="e">
        <f>VLOOKUP($F1129,Mastertable_FT!$C$5:$E$34,3,FALSE)</f>
        <v>#N/A</v>
      </c>
      <c r="M1129" s="1" t="e">
        <f>VLOOKUP($F1129,Mastertable_FT!$C$5:$F$34,4,FALSE)</f>
        <v>#N/A</v>
      </c>
    </row>
    <row r="1130" spans="1:13" x14ac:dyDescent="0.3">
      <c r="A1130" s="1">
        <f>[1]Gesamt!A1130</f>
        <v>103</v>
      </c>
      <c r="B1130" s="1">
        <f>[1]Gesamt!B1130</f>
        <v>4</v>
      </c>
      <c r="C1130" s="1">
        <f>[1]Gesamt!C1130</f>
        <v>10</v>
      </c>
      <c r="D1130" s="1" t="str">
        <f>[1]Gesamt!D1130</f>
        <v>EF2011</v>
      </c>
      <c r="E1130" s="1">
        <f>[1]Gesamt!E1130</f>
        <v>29</v>
      </c>
      <c r="F1130" s="1" t="str">
        <f>[1]Gesamt!F1130</f>
        <v>Tylenchidae</v>
      </c>
      <c r="G1130" s="1" t="str">
        <f>[1]Gesamt!G1130</f>
        <v>female</v>
      </c>
      <c r="H1130" s="1" t="str">
        <f>[1]Gesamt!H1130</f>
        <v>herbivore</v>
      </c>
      <c r="I1130" s="1">
        <f>[1]Gesamt!I1130</f>
        <v>0</v>
      </c>
      <c r="J1130" s="1">
        <f>[1]Gesamt!J1130</f>
        <v>0</v>
      </c>
      <c r="K1130" s="1" t="str">
        <f>VLOOKUP($F1130,Mastertable_FT!$C$5:$D$34,2,FALSE)</f>
        <v>1e</v>
      </c>
      <c r="L1130" s="1">
        <f>VLOOKUP($F1130,Mastertable_FT!$C$5:$E$34,3,FALSE)</f>
        <v>2</v>
      </c>
      <c r="M1130" s="1" t="str">
        <f>VLOOKUP($F1130,Mastertable_FT!$C$5:$F$34,4,FALSE)</f>
        <v>PPI</v>
      </c>
    </row>
    <row r="1131" spans="1:13" x14ac:dyDescent="0.3">
      <c r="A1131" s="1">
        <f>[1]Gesamt!A1131</f>
        <v>104</v>
      </c>
      <c r="B1131" s="1">
        <f>[1]Gesamt!B1131</f>
        <v>4</v>
      </c>
      <c r="C1131" s="1">
        <f>[1]Gesamt!C1131</f>
        <v>10</v>
      </c>
      <c r="D1131" s="1" t="str">
        <f>[1]Gesamt!D1131</f>
        <v>EF2011</v>
      </c>
      <c r="E1131" s="1">
        <f>[1]Gesamt!E1131</f>
        <v>29</v>
      </c>
      <c r="F1131" s="1" t="str">
        <f>[1]Gesamt!F1131</f>
        <v>Anatonchidae</v>
      </c>
      <c r="G1131" s="1" t="str">
        <f>[1]Gesamt!G1131</f>
        <v>juvenile</v>
      </c>
      <c r="H1131" s="1" t="str">
        <f>[1]Gesamt!H1131</f>
        <v>carnivore</v>
      </c>
      <c r="I1131" s="1">
        <f>[1]Gesamt!I1131</f>
        <v>0</v>
      </c>
      <c r="J1131" s="1">
        <f>[1]Gesamt!J1131</f>
        <v>0</v>
      </c>
      <c r="K1131" s="1" t="str">
        <f>VLOOKUP($F1131,Mastertable_FT!$C$5:$D$34,2,FALSE)</f>
        <v>5a</v>
      </c>
      <c r="L1131" s="1">
        <f>VLOOKUP($F1131,Mastertable_FT!$C$5:$E$34,3,FALSE)</f>
        <v>4</v>
      </c>
      <c r="M1131" s="1" t="str">
        <f>VLOOKUP($F1131,Mastertable_FT!$C$5:$F$34,4,FALSE)</f>
        <v>MI</v>
      </c>
    </row>
    <row r="1132" spans="1:13" x14ac:dyDescent="0.3">
      <c r="A1132" s="1">
        <f>[1]Gesamt!A1132</f>
        <v>1</v>
      </c>
      <c r="B1132" s="1">
        <f>[1]Gesamt!B1132</f>
        <v>4</v>
      </c>
      <c r="C1132" s="1">
        <f>[1]Gesamt!C1132</f>
        <v>11</v>
      </c>
      <c r="D1132" s="1" t="str">
        <f>[1]Gesamt!D1132</f>
        <v>ND2011</v>
      </c>
      <c r="E1132" s="1">
        <f>[1]Gesamt!E1132</f>
        <v>32</v>
      </c>
      <c r="F1132" s="1" t="str">
        <f>[1]Gesamt!F1132</f>
        <v>Mononchidae</v>
      </c>
      <c r="G1132" s="1" t="str">
        <f>[1]Gesamt!G1132</f>
        <v>juvenile</v>
      </c>
      <c r="H1132" s="1" t="str">
        <f>[1]Gesamt!H1132</f>
        <v>carnivore</v>
      </c>
      <c r="I1132" s="1">
        <f>[1]Gesamt!I1132</f>
        <v>0</v>
      </c>
      <c r="J1132" s="1">
        <f>[1]Gesamt!J1132</f>
        <v>0</v>
      </c>
      <c r="K1132" s="1" t="str">
        <f>VLOOKUP($F1132,Mastertable_FT!$C$5:$D$34,2,FALSE)</f>
        <v>5a</v>
      </c>
      <c r="L1132" s="1">
        <f>VLOOKUP($F1132,Mastertable_FT!$C$5:$E$34,3,FALSE)</f>
        <v>4</v>
      </c>
      <c r="M1132" s="1" t="str">
        <f>VLOOKUP($F1132,Mastertable_FT!$C$5:$F$34,4,FALSE)</f>
        <v>MI</v>
      </c>
    </row>
    <row r="1133" spans="1:13" x14ac:dyDescent="0.3">
      <c r="A1133" s="1">
        <f>[1]Gesamt!A1133</f>
        <v>2</v>
      </c>
      <c r="B1133" s="1">
        <f>[1]Gesamt!B1133</f>
        <v>4</v>
      </c>
      <c r="C1133" s="1">
        <f>[1]Gesamt!C1133</f>
        <v>11</v>
      </c>
      <c r="D1133" s="1" t="str">
        <f>[1]Gesamt!D1133</f>
        <v>ND2011</v>
      </c>
      <c r="E1133" s="1">
        <f>[1]Gesamt!E1133</f>
        <v>32</v>
      </c>
      <c r="F1133" s="1" t="str">
        <f>[1]Gesamt!F1133</f>
        <v>Cephalobidae</v>
      </c>
      <c r="G1133" s="1" t="str">
        <f>[1]Gesamt!G1133</f>
        <v>female</v>
      </c>
      <c r="H1133" s="1" t="str">
        <f>[1]Gesamt!H1133</f>
        <v>bacterivore</v>
      </c>
      <c r="I1133" s="1">
        <f>[1]Gesamt!I1133</f>
        <v>0</v>
      </c>
      <c r="J1133" s="1">
        <f>[1]Gesamt!J1133</f>
        <v>0</v>
      </c>
      <c r="K1133" s="1">
        <f>VLOOKUP($F1133,Mastertable_FT!$C$5:$D$34,2,FALSE)</f>
        <v>3</v>
      </c>
      <c r="L1133" s="1">
        <f>VLOOKUP($F1133,Mastertable_FT!$C$5:$E$34,3,FALSE)</f>
        <v>2</v>
      </c>
      <c r="M1133" s="1" t="str">
        <f>VLOOKUP($F1133,Mastertable_FT!$C$5:$F$34,4,FALSE)</f>
        <v>MI</v>
      </c>
    </row>
    <row r="1134" spans="1:13" x14ac:dyDescent="0.3">
      <c r="A1134" s="1">
        <f>[1]Gesamt!A1134</f>
        <v>3</v>
      </c>
      <c r="B1134" s="1">
        <f>[1]Gesamt!B1134</f>
        <v>4</v>
      </c>
      <c r="C1134" s="1">
        <f>[1]Gesamt!C1134</f>
        <v>11</v>
      </c>
      <c r="D1134" s="1" t="str">
        <f>[1]Gesamt!D1134</f>
        <v>ND2011</v>
      </c>
      <c r="E1134" s="1">
        <f>[1]Gesamt!E1134</f>
        <v>32</v>
      </c>
      <c r="F1134" s="1" t="str">
        <f>[1]Gesamt!F1134</f>
        <v>Hoplolaimidae</v>
      </c>
      <c r="G1134" s="1" t="str">
        <f>[1]Gesamt!G1134</f>
        <v>female</v>
      </c>
      <c r="H1134" s="1" t="str">
        <f>[1]Gesamt!H1134</f>
        <v>herbivore</v>
      </c>
      <c r="I1134" s="1">
        <f>[1]Gesamt!I1134</f>
        <v>0</v>
      </c>
      <c r="J1134" s="1">
        <f>[1]Gesamt!J1134</f>
        <v>0</v>
      </c>
      <c r="K1134" s="1" t="str">
        <f>VLOOKUP($F1134,Mastertable_FT!$C$5:$D$34,2,FALSE)</f>
        <v>1c</v>
      </c>
      <c r="L1134" s="1">
        <f>VLOOKUP($F1134,Mastertable_FT!$C$5:$E$34,3,FALSE)</f>
        <v>3</v>
      </c>
      <c r="M1134" s="1" t="str">
        <f>VLOOKUP($F1134,Mastertable_FT!$C$5:$F$34,4,FALSE)</f>
        <v>PPI</v>
      </c>
    </row>
    <row r="1135" spans="1:13" x14ac:dyDescent="0.3">
      <c r="A1135" s="1">
        <f>[1]Gesamt!A1135</f>
        <v>4</v>
      </c>
      <c r="B1135" s="1">
        <f>[1]Gesamt!B1135</f>
        <v>4</v>
      </c>
      <c r="C1135" s="1">
        <f>[1]Gesamt!C1135</f>
        <v>11</v>
      </c>
      <c r="D1135" s="1" t="str">
        <f>[1]Gesamt!D1135</f>
        <v>ND2011</v>
      </c>
      <c r="E1135" s="1">
        <f>[1]Gesamt!E1135</f>
        <v>32</v>
      </c>
      <c r="F1135" s="1" t="str">
        <f>[1]Gesamt!F1135</f>
        <v>Telotylenchidae</v>
      </c>
      <c r="G1135" s="1" t="str">
        <f>[1]Gesamt!G1135</f>
        <v>female</v>
      </c>
      <c r="H1135" s="1" t="str">
        <f>[1]Gesamt!H1135</f>
        <v>herbivore</v>
      </c>
      <c r="I1135" s="1">
        <f>[1]Gesamt!I1135</f>
        <v>0</v>
      </c>
      <c r="J1135" s="1">
        <f>[1]Gesamt!J1135</f>
        <v>0</v>
      </c>
      <c r="K1135" s="1" t="str">
        <f>VLOOKUP($F1135,Mastertable_FT!$C$5:$D$34,2,FALSE)</f>
        <v>1d</v>
      </c>
      <c r="L1135" s="1">
        <f>VLOOKUP($F1135,Mastertable_FT!$C$5:$E$34,3,FALSE)</f>
        <v>3</v>
      </c>
      <c r="M1135" s="1" t="str">
        <f>VLOOKUP($F1135,Mastertable_FT!$C$5:$F$34,4,FALSE)</f>
        <v>PPI</v>
      </c>
    </row>
    <row r="1136" spans="1:13" x14ac:dyDescent="0.3">
      <c r="A1136" s="1">
        <f>[1]Gesamt!A1136</f>
        <v>5</v>
      </c>
      <c r="B1136" s="1">
        <f>[1]Gesamt!B1136</f>
        <v>4</v>
      </c>
      <c r="C1136" s="1">
        <f>[1]Gesamt!C1136</f>
        <v>11</v>
      </c>
      <c r="D1136" s="1" t="str">
        <f>[1]Gesamt!D1136</f>
        <v>ND2011</v>
      </c>
      <c r="E1136" s="1">
        <f>[1]Gesamt!E1136</f>
        <v>32</v>
      </c>
      <c r="F1136" s="1" t="str">
        <f>[1]Gesamt!F1136</f>
        <v>Telotylenchidae</v>
      </c>
      <c r="G1136" s="1" t="str">
        <f>[1]Gesamt!G1136</f>
        <v>female</v>
      </c>
      <c r="H1136" s="1" t="str">
        <f>[1]Gesamt!H1136</f>
        <v>herbivore</v>
      </c>
      <c r="I1136" s="1">
        <f>[1]Gesamt!I1136</f>
        <v>0</v>
      </c>
      <c r="J1136" s="1">
        <f>[1]Gesamt!J1136</f>
        <v>0</v>
      </c>
      <c r="K1136" s="1" t="str">
        <f>VLOOKUP($F1136,Mastertable_FT!$C$5:$D$34,2,FALSE)</f>
        <v>1d</v>
      </c>
      <c r="L1136" s="1">
        <f>VLOOKUP($F1136,Mastertable_FT!$C$5:$E$34,3,FALSE)</f>
        <v>3</v>
      </c>
      <c r="M1136" s="1" t="str">
        <f>VLOOKUP($F1136,Mastertable_FT!$C$5:$F$34,4,FALSE)</f>
        <v>PPI</v>
      </c>
    </row>
    <row r="1137" spans="1:13" x14ac:dyDescent="0.3">
      <c r="A1137" s="1">
        <f>[1]Gesamt!A1137</f>
        <v>6</v>
      </c>
      <c r="B1137" s="1">
        <f>[1]Gesamt!B1137</f>
        <v>4</v>
      </c>
      <c r="C1137" s="1">
        <f>[1]Gesamt!C1137</f>
        <v>11</v>
      </c>
      <c r="D1137" s="1" t="str">
        <f>[1]Gesamt!D1137</f>
        <v>ND2011</v>
      </c>
      <c r="E1137" s="1">
        <f>[1]Gesamt!E1137</f>
        <v>32</v>
      </c>
      <c r="F1137" s="1" t="str">
        <f>[1]Gesamt!F1137</f>
        <v>Hoplolaimidae</v>
      </c>
      <c r="G1137" s="1" t="str">
        <f>[1]Gesamt!G1137</f>
        <v>female</v>
      </c>
      <c r="H1137" s="1" t="str">
        <f>[1]Gesamt!H1137</f>
        <v>herbivore</v>
      </c>
      <c r="I1137" s="1">
        <f>[1]Gesamt!I1137</f>
        <v>0</v>
      </c>
      <c r="J1137" s="1">
        <f>[1]Gesamt!J1137</f>
        <v>0</v>
      </c>
      <c r="K1137" s="1" t="str">
        <f>VLOOKUP($F1137,Mastertable_FT!$C$5:$D$34,2,FALSE)</f>
        <v>1c</v>
      </c>
      <c r="L1137" s="1">
        <f>VLOOKUP($F1137,Mastertable_FT!$C$5:$E$34,3,FALSE)</f>
        <v>3</v>
      </c>
      <c r="M1137" s="1" t="str">
        <f>VLOOKUP($F1137,Mastertable_FT!$C$5:$F$34,4,FALSE)</f>
        <v>PPI</v>
      </c>
    </row>
    <row r="1138" spans="1:13" x14ac:dyDescent="0.3">
      <c r="A1138" s="1">
        <f>[1]Gesamt!A1138</f>
        <v>7</v>
      </c>
      <c r="B1138" s="1">
        <f>[1]Gesamt!B1138</f>
        <v>4</v>
      </c>
      <c r="C1138" s="1">
        <f>[1]Gesamt!C1138</f>
        <v>11</v>
      </c>
      <c r="D1138" s="1" t="str">
        <f>[1]Gesamt!D1138</f>
        <v>ND2011</v>
      </c>
      <c r="E1138" s="1">
        <f>[1]Gesamt!E1138</f>
        <v>32</v>
      </c>
      <c r="F1138" s="1" t="str">
        <f>[1]Gesamt!F1138</f>
        <v>Hoplolaimidae</v>
      </c>
      <c r="G1138" s="1" t="str">
        <f>[1]Gesamt!G1138</f>
        <v>juvenile</v>
      </c>
      <c r="H1138" s="1" t="str">
        <f>[1]Gesamt!H1138</f>
        <v>herbivore</v>
      </c>
      <c r="I1138" s="1">
        <f>[1]Gesamt!I1138</f>
        <v>0</v>
      </c>
      <c r="J1138" s="1">
        <f>[1]Gesamt!J1138</f>
        <v>0</v>
      </c>
      <c r="K1138" s="1" t="str">
        <f>VLOOKUP($F1138,Mastertable_FT!$C$5:$D$34,2,FALSE)</f>
        <v>1c</v>
      </c>
      <c r="L1138" s="1">
        <f>VLOOKUP($F1138,Mastertable_FT!$C$5:$E$34,3,FALSE)</f>
        <v>3</v>
      </c>
      <c r="M1138" s="1" t="str">
        <f>VLOOKUP($F1138,Mastertable_FT!$C$5:$F$34,4,FALSE)</f>
        <v>PPI</v>
      </c>
    </row>
    <row r="1139" spans="1:13" x14ac:dyDescent="0.3">
      <c r="A1139" s="1">
        <f>[1]Gesamt!A1139</f>
        <v>8</v>
      </c>
      <c r="B1139" s="1">
        <f>[1]Gesamt!B1139</f>
        <v>4</v>
      </c>
      <c r="C1139" s="1">
        <f>[1]Gesamt!C1139</f>
        <v>11</v>
      </c>
      <c r="D1139" s="1" t="str">
        <f>[1]Gesamt!D1139</f>
        <v>ND2011</v>
      </c>
      <c r="E1139" s="1">
        <f>[1]Gesamt!E1139</f>
        <v>32</v>
      </c>
      <c r="F1139" s="1" t="str">
        <f>[1]Gesamt!F1139</f>
        <v>Hoplolaimidae</v>
      </c>
      <c r="G1139" s="1" t="str">
        <f>[1]Gesamt!G1139</f>
        <v>female</v>
      </c>
      <c r="H1139" s="1" t="str">
        <f>[1]Gesamt!H1139</f>
        <v>herbivore</v>
      </c>
      <c r="I1139" s="1">
        <f>[1]Gesamt!I1139</f>
        <v>0</v>
      </c>
      <c r="J1139" s="1">
        <f>[1]Gesamt!J1139</f>
        <v>0</v>
      </c>
      <c r="K1139" s="1" t="str">
        <f>VLOOKUP($F1139,Mastertable_FT!$C$5:$D$34,2,FALSE)</f>
        <v>1c</v>
      </c>
      <c r="L1139" s="1">
        <f>VLOOKUP($F1139,Mastertable_FT!$C$5:$E$34,3,FALSE)</f>
        <v>3</v>
      </c>
      <c r="M1139" s="1" t="str">
        <f>VLOOKUP($F1139,Mastertable_FT!$C$5:$F$34,4,FALSE)</f>
        <v>PPI</v>
      </c>
    </row>
    <row r="1140" spans="1:13" x14ac:dyDescent="0.3">
      <c r="A1140" s="1">
        <f>[1]Gesamt!A1140</f>
        <v>9</v>
      </c>
      <c r="B1140" s="1">
        <f>[1]Gesamt!B1140</f>
        <v>4</v>
      </c>
      <c r="C1140" s="1">
        <f>[1]Gesamt!C1140</f>
        <v>11</v>
      </c>
      <c r="D1140" s="1" t="str">
        <f>[1]Gesamt!D1140</f>
        <v>ND2011</v>
      </c>
      <c r="E1140" s="1">
        <f>[1]Gesamt!E1140</f>
        <v>32</v>
      </c>
      <c r="F1140" s="1" t="str">
        <f>[1]Gesamt!F1140</f>
        <v>Telotylenchidae</v>
      </c>
      <c r="G1140" s="1" t="str">
        <f>[1]Gesamt!G1140</f>
        <v>female</v>
      </c>
      <c r="H1140" s="1" t="str">
        <f>[1]Gesamt!H1140</f>
        <v>herbivore</v>
      </c>
      <c r="I1140" s="1">
        <f>[1]Gesamt!I1140</f>
        <v>0</v>
      </c>
      <c r="J1140" s="1">
        <f>[1]Gesamt!J1140</f>
        <v>0</v>
      </c>
      <c r="K1140" s="1" t="str">
        <f>VLOOKUP($F1140,Mastertable_FT!$C$5:$D$34,2,FALSE)</f>
        <v>1d</v>
      </c>
      <c r="L1140" s="1">
        <f>VLOOKUP($F1140,Mastertable_FT!$C$5:$E$34,3,FALSE)</f>
        <v>3</v>
      </c>
      <c r="M1140" s="1" t="str">
        <f>VLOOKUP($F1140,Mastertable_FT!$C$5:$F$34,4,FALSE)</f>
        <v>PPI</v>
      </c>
    </row>
    <row r="1141" spans="1:13" x14ac:dyDescent="0.3">
      <c r="A1141" s="1">
        <f>[1]Gesamt!A1141</f>
        <v>10</v>
      </c>
      <c r="B1141" s="1">
        <f>[1]Gesamt!B1141</f>
        <v>4</v>
      </c>
      <c r="C1141" s="1">
        <f>[1]Gesamt!C1141</f>
        <v>11</v>
      </c>
      <c r="D1141" s="1" t="str">
        <f>[1]Gesamt!D1141</f>
        <v>ND2011</v>
      </c>
      <c r="E1141" s="1">
        <f>[1]Gesamt!E1141</f>
        <v>32</v>
      </c>
      <c r="F1141" s="1" t="str">
        <f>[1]Gesamt!F1141</f>
        <v>Hoplolaimidae</v>
      </c>
      <c r="G1141" s="1" t="str">
        <f>[1]Gesamt!G1141</f>
        <v>female</v>
      </c>
      <c r="H1141" s="1" t="str">
        <f>[1]Gesamt!H1141</f>
        <v>herbivore</v>
      </c>
      <c r="I1141" s="1">
        <f>[1]Gesamt!I1141</f>
        <v>0</v>
      </c>
      <c r="J1141" s="1">
        <f>[1]Gesamt!J1141</f>
        <v>0</v>
      </c>
      <c r="K1141" s="1" t="str">
        <f>VLOOKUP($F1141,Mastertable_FT!$C$5:$D$34,2,FALSE)</f>
        <v>1c</v>
      </c>
      <c r="L1141" s="1">
        <f>VLOOKUP($F1141,Mastertable_FT!$C$5:$E$34,3,FALSE)</f>
        <v>3</v>
      </c>
      <c r="M1141" s="1" t="str">
        <f>VLOOKUP($F1141,Mastertable_FT!$C$5:$F$34,4,FALSE)</f>
        <v>PPI</v>
      </c>
    </row>
    <row r="1142" spans="1:13" x14ac:dyDescent="0.3">
      <c r="A1142" s="1">
        <f>[1]Gesamt!A1142</f>
        <v>11</v>
      </c>
      <c r="B1142" s="1">
        <f>[1]Gesamt!B1142</f>
        <v>4</v>
      </c>
      <c r="C1142" s="1">
        <f>[1]Gesamt!C1142</f>
        <v>11</v>
      </c>
      <c r="D1142" s="1" t="str">
        <f>[1]Gesamt!D1142</f>
        <v>ND2011</v>
      </c>
      <c r="E1142" s="1">
        <f>[1]Gesamt!E1142</f>
        <v>32</v>
      </c>
      <c r="F1142" s="1" t="str">
        <f>[1]Gesamt!F1142</f>
        <v>Hoplolaimidae</v>
      </c>
      <c r="G1142" s="1" t="str">
        <f>[1]Gesamt!G1142</f>
        <v>female</v>
      </c>
      <c r="H1142" s="1" t="str">
        <f>[1]Gesamt!H1142</f>
        <v>herbivore</v>
      </c>
      <c r="I1142" s="1">
        <f>[1]Gesamt!I1142</f>
        <v>0</v>
      </c>
      <c r="J1142" s="1">
        <f>[1]Gesamt!J1142</f>
        <v>0</v>
      </c>
      <c r="K1142" s="1" t="str">
        <f>VLOOKUP($F1142,Mastertable_FT!$C$5:$D$34,2,FALSE)</f>
        <v>1c</v>
      </c>
      <c r="L1142" s="1">
        <f>VLOOKUP($F1142,Mastertable_FT!$C$5:$E$34,3,FALSE)</f>
        <v>3</v>
      </c>
      <c r="M1142" s="1" t="str">
        <f>VLOOKUP($F1142,Mastertable_FT!$C$5:$F$34,4,FALSE)</f>
        <v>PPI</v>
      </c>
    </row>
    <row r="1143" spans="1:13" x14ac:dyDescent="0.3">
      <c r="A1143" s="1">
        <f>[1]Gesamt!A1143</f>
        <v>12</v>
      </c>
      <c r="B1143" s="1">
        <f>[1]Gesamt!B1143</f>
        <v>4</v>
      </c>
      <c r="C1143" s="1">
        <f>[1]Gesamt!C1143</f>
        <v>11</v>
      </c>
      <c r="D1143" s="1" t="str">
        <f>[1]Gesamt!D1143</f>
        <v>ND2011</v>
      </c>
      <c r="E1143" s="1">
        <f>[1]Gesamt!E1143</f>
        <v>32</v>
      </c>
      <c r="F1143" s="1" t="str">
        <f>[1]Gesamt!F1143</f>
        <v>Anatonchidae</v>
      </c>
      <c r="G1143" s="1" t="str">
        <f>[1]Gesamt!G1143</f>
        <v>juvenile</v>
      </c>
      <c r="H1143" s="1" t="str">
        <f>[1]Gesamt!H1143</f>
        <v>carnivore</v>
      </c>
      <c r="I1143" s="1">
        <f>[1]Gesamt!I1143</f>
        <v>0</v>
      </c>
      <c r="J1143" s="1" t="str">
        <f>[1]Gesamt!J1143</f>
        <v>!!!!</v>
      </c>
      <c r="K1143" s="1" t="str">
        <f>VLOOKUP($F1143,Mastertable_FT!$C$5:$D$34,2,FALSE)</f>
        <v>5a</v>
      </c>
      <c r="L1143" s="1">
        <f>VLOOKUP($F1143,Mastertable_FT!$C$5:$E$34,3,FALSE)</f>
        <v>4</v>
      </c>
      <c r="M1143" s="1" t="str">
        <f>VLOOKUP($F1143,Mastertable_FT!$C$5:$F$34,4,FALSE)</f>
        <v>MI</v>
      </c>
    </row>
    <row r="1144" spans="1:13" x14ac:dyDescent="0.3">
      <c r="A1144" s="1">
        <f>[1]Gesamt!A1144</f>
        <v>13</v>
      </c>
      <c r="B1144" s="1">
        <f>[1]Gesamt!B1144</f>
        <v>4</v>
      </c>
      <c r="C1144" s="1">
        <f>[1]Gesamt!C1144</f>
        <v>11</v>
      </c>
      <c r="D1144" s="1" t="str">
        <f>[1]Gesamt!D1144</f>
        <v>ND2011</v>
      </c>
      <c r="E1144" s="1">
        <f>[1]Gesamt!E1144</f>
        <v>32</v>
      </c>
      <c r="F1144" s="1" t="str">
        <f>[1]Gesamt!F1144</f>
        <v>Discolaimidae</v>
      </c>
      <c r="G1144" s="1" t="str">
        <f>[1]Gesamt!G1144</f>
        <v>juvenile</v>
      </c>
      <c r="H1144" s="1" t="str">
        <f>[1]Gesamt!H1144</f>
        <v>carnivore</v>
      </c>
      <c r="I1144" s="1">
        <f>[1]Gesamt!I1144</f>
        <v>0</v>
      </c>
      <c r="J1144" s="1">
        <f>[1]Gesamt!J1144</f>
        <v>0</v>
      </c>
      <c r="K1144" s="1" t="str">
        <f>VLOOKUP($F1144,Mastertable_FT!$C$5:$D$34,2,FALSE)</f>
        <v>5b</v>
      </c>
      <c r="L1144" s="1">
        <f>VLOOKUP($F1144,Mastertable_FT!$C$5:$E$34,3,FALSE)</f>
        <v>5</v>
      </c>
      <c r="M1144" s="1" t="str">
        <f>VLOOKUP($F1144,Mastertable_FT!$C$5:$F$34,4,FALSE)</f>
        <v>MI</v>
      </c>
    </row>
    <row r="1145" spans="1:13" x14ac:dyDescent="0.3">
      <c r="A1145" s="1">
        <f>[1]Gesamt!A1145</f>
        <v>14</v>
      </c>
      <c r="B1145" s="1">
        <f>[1]Gesamt!B1145</f>
        <v>4</v>
      </c>
      <c r="C1145" s="1">
        <f>[1]Gesamt!C1145</f>
        <v>11</v>
      </c>
      <c r="D1145" s="1" t="str">
        <f>[1]Gesamt!D1145</f>
        <v>ND2011</v>
      </c>
      <c r="E1145" s="1">
        <f>[1]Gesamt!E1145</f>
        <v>32</v>
      </c>
      <c r="F1145" s="1" t="str">
        <f>[1]Gesamt!F1145</f>
        <v>Hoplolaimidae</v>
      </c>
      <c r="G1145" s="1" t="str">
        <f>[1]Gesamt!G1145</f>
        <v>female</v>
      </c>
      <c r="H1145" s="1" t="str">
        <f>[1]Gesamt!H1145</f>
        <v>herbivore</v>
      </c>
      <c r="I1145" s="1">
        <f>[1]Gesamt!I1145</f>
        <v>0</v>
      </c>
      <c r="J1145" s="1">
        <f>[1]Gesamt!J1145</f>
        <v>0</v>
      </c>
      <c r="K1145" s="1" t="str">
        <f>VLOOKUP($F1145,Mastertable_FT!$C$5:$D$34,2,FALSE)</f>
        <v>1c</v>
      </c>
      <c r="L1145" s="1">
        <f>VLOOKUP($F1145,Mastertable_FT!$C$5:$E$34,3,FALSE)</f>
        <v>3</v>
      </c>
      <c r="M1145" s="1" t="str">
        <f>VLOOKUP($F1145,Mastertable_FT!$C$5:$F$34,4,FALSE)</f>
        <v>PPI</v>
      </c>
    </row>
    <row r="1146" spans="1:13" x14ac:dyDescent="0.3">
      <c r="A1146" s="1">
        <f>[1]Gesamt!A1146</f>
        <v>15</v>
      </c>
      <c r="B1146" s="1">
        <f>[1]Gesamt!B1146</f>
        <v>4</v>
      </c>
      <c r="C1146" s="1">
        <f>[1]Gesamt!C1146</f>
        <v>11</v>
      </c>
      <c r="D1146" s="1" t="str">
        <f>[1]Gesamt!D1146</f>
        <v>ND2011</v>
      </c>
      <c r="E1146" s="1">
        <f>[1]Gesamt!E1146</f>
        <v>32</v>
      </c>
      <c r="F1146" s="1" t="str">
        <f>[1]Gesamt!F1146</f>
        <v>Thornenematidae</v>
      </c>
      <c r="G1146" s="1" t="str">
        <f>[1]Gesamt!G1146</f>
        <v>juvenile</v>
      </c>
      <c r="H1146" s="1" t="str">
        <f>[1]Gesamt!H1146</f>
        <v>omnivore</v>
      </c>
      <c r="I1146" s="1">
        <f>[1]Gesamt!I1146</f>
        <v>0</v>
      </c>
      <c r="J1146" s="1">
        <f>[1]Gesamt!J1146</f>
        <v>0</v>
      </c>
      <c r="K1146" s="1">
        <f>VLOOKUP($F1146,Mastertable_FT!$C$5:$D$34,2,FALSE)</f>
        <v>8</v>
      </c>
      <c r="L1146" s="1">
        <f>VLOOKUP($F1146,Mastertable_FT!$C$5:$E$34,3,FALSE)</f>
        <v>5</v>
      </c>
      <c r="M1146" s="1" t="str">
        <f>VLOOKUP($F1146,Mastertable_FT!$C$5:$F$34,4,FALSE)</f>
        <v>MI</v>
      </c>
    </row>
    <row r="1147" spans="1:13" x14ac:dyDescent="0.3">
      <c r="A1147" s="1">
        <f>[1]Gesamt!A1147</f>
        <v>16</v>
      </c>
      <c r="B1147" s="1">
        <f>[1]Gesamt!B1147</f>
        <v>4</v>
      </c>
      <c r="C1147" s="1">
        <f>[1]Gesamt!C1147</f>
        <v>11</v>
      </c>
      <c r="D1147" s="1" t="str">
        <f>[1]Gesamt!D1147</f>
        <v>ND2011</v>
      </c>
      <c r="E1147" s="1">
        <f>[1]Gesamt!E1147</f>
        <v>32</v>
      </c>
      <c r="F1147" s="1" t="str">
        <f>[1]Gesamt!F1147</f>
        <v>Hoplolaimidae</v>
      </c>
      <c r="G1147" s="1" t="str">
        <f>[1]Gesamt!G1147</f>
        <v>female</v>
      </c>
      <c r="H1147" s="1" t="str">
        <f>[1]Gesamt!H1147</f>
        <v>herbivore</v>
      </c>
      <c r="I1147" s="1">
        <f>[1]Gesamt!I1147</f>
        <v>0</v>
      </c>
      <c r="J1147" s="1">
        <f>[1]Gesamt!J1147</f>
        <v>0</v>
      </c>
      <c r="K1147" s="1" t="str">
        <f>VLOOKUP($F1147,Mastertable_FT!$C$5:$D$34,2,FALSE)</f>
        <v>1c</v>
      </c>
      <c r="L1147" s="1">
        <f>VLOOKUP($F1147,Mastertable_FT!$C$5:$E$34,3,FALSE)</f>
        <v>3</v>
      </c>
      <c r="M1147" s="1" t="str">
        <f>VLOOKUP($F1147,Mastertable_FT!$C$5:$F$34,4,FALSE)</f>
        <v>PPI</v>
      </c>
    </row>
    <row r="1148" spans="1:13" x14ac:dyDescent="0.3">
      <c r="A1148" s="1">
        <f>[1]Gesamt!A1148</f>
        <v>17</v>
      </c>
      <c r="B1148" s="1">
        <f>[1]Gesamt!B1148</f>
        <v>4</v>
      </c>
      <c r="C1148" s="1">
        <f>[1]Gesamt!C1148</f>
        <v>11</v>
      </c>
      <c r="D1148" s="1" t="str">
        <f>[1]Gesamt!D1148</f>
        <v>ND2011</v>
      </c>
      <c r="E1148" s="1">
        <f>[1]Gesamt!E1148</f>
        <v>32</v>
      </c>
      <c r="F1148" s="1" t="str">
        <f>[1]Gesamt!F1148</f>
        <v>Hoplolaimidae</v>
      </c>
      <c r="G1148" s="1" t="str">
        <f>[1]Gesamt!G1148</f>
        <v>juvenile</v>
      </c>
      <c r="H1148" s="1" t="str">
        <f>[1]Gesamt!H1148</f>
        <v>herbivore</v>
      </c>
      <c r="I1148" s="1">
        <f>[1]Gesamt!I1148</f>
        <v>0</v>
      </c>
      <c r="J1148" s="1" t="str">
        <f>[1]Gesamt!J1148</f>
        <v>????</v>
      </c>
      <c r="K1148" s="1" t="str">
        <f>VLOOKUP($F1148,Mastertable_FT!$C$5:$D$34,2,FALSE)</f>
        <v>1c</v>
      </c>
      <c r="L1148" s="1">
        <f>VLOOKUP($F1148,Mastertable_FT!$C$5:$E$34,3,FALSE)</f>
        <v>3</v>
      </c>
      <c r="M1148" s="1" t="str">
        <f>VLOOKUP($F1148,Mastertable_FT!$C$5:$F$34,4,FALSE)</f>
        <v>PPI</v>
      </c>
    </row>
    <row r="1149" spans="1:13" x14ac:dyDescent="0.3">
      <c r="A1149" s="1">
        <f>[1]Gesamt!A1149</f>
        <v>18</v>
      </c>
      <c r="B1149" s="1">
        <f>[1]Gesamt!B1149</f>
        <v>4</v>
      </c>
      <c r="C1149" s="1">
        <f>[1]Gesamt!C1149</f>
        <v>11</v>
      </c>
      <c r="D1149" s="1" t="str">
        <f>[1]Gesamt!D1149</f>
        <v>ND2011</v>
      </c>
      <c r="E1149" s="1">
        <f>[1]Gesamt!E1149</f>
        <v>32</v>
      </c>
      <c r="F1149" s="1" t="str">
        <f>[1]Gesamt!F1149</f>
        <v>Hoplolaimidae</v>
      </c>
      <c r="G1149" s="1" t="str">
        <f>[1]Gesamt!G1149</f>
        <v>female</v>
      </c>
      <c r="H1149" s="1" t="str">
        <f>[1]Gesamt!H1149</f>
        <v>herbivore</v>
      </c>
      <c r="I1149" s="1">
        <f>[1]Gesamt!I1149</f>
        <v>0</v>
      </c>
      <c r="J1149" s="1">
        <f>[1]Gesamt!J1149</f>
        <v>0</v>
      </c>
      <c r="K1149" s="1" t="str">
        <f>VLOOKUP($F1149,Mastertable_FT!$C$5:$D$34,2,FALSE)</f>
        <v>1c</v>
      </c>
      <c r="L1149" s="1">
        <f>VLOOKUP($F1149,Mastertable_FT!$C$5:$E$34,3,FALSE)</f>
        <v>3</v>
      </c>
      <c r="M1149" s="1" t="str">
        <f>VLOOKUP($F1149,Mastertable_FT!$C$5:$F$34,4,FALSE)</f>
        <v>PPI</v>
      </c>
    </row>
    <row r="1150" spans="1:13" x14ac:dyDescent="0.3">
      <c r="A1150" s="1">
        <f>[1]Gesamt!A1150</f>
        <v>19</v>
      </c>
      <c r="B1150" s="1">
        <f>[1]Gesamt!B1150</f>
        <v>4</v>
      </c>
      <c r="C1150" s="1">
        <f>[1]Gesamt!C1150</f>
        <v>11</v>
      </c>
      <c r="D1150" s="1" t="str">
        <f>[1]Gesamt!D1150</f>
        <v>ND2011</v>
      </c>
      <c r="E1150" s="1">
        <f>[1]Gesamt!E1150</f>
        <v>32</v>
      </c>
      <c r="F1150" s="1" t="str">
        <f>[1]Gesamt!F1150</f>
        <v>Mononchidae</v>
      </c>
      <c r="G1150" s="1" t="str">
        <f>[1]Gesamt!G1150</f>
        <v>juvenile</v>
      </c>
      <c r="H1150" s="1" t="str">
        <f>[1]Gesamt!H1150</f>
        <v>carnivore</v>
      </c>
      <c r="I1150" s="1">
        <f>[1]Gesamt!I1150</f>
        <v>0</v>
      </c>
      <c r="J1150" s="1">
        <f>[1]Gesamt!J1150</f>
        <v>0</v>
      </c>
      <c r="K1150" s="1" t="str">
        <f>VLOOKUP($F1150,Mastertable_FT!$C$5:$D$34,2,FALSE)</f>
        <v>5a</v>
      </c>
      <c r="L1150" s="1">
        <f>VLOOKUP($F1150,Mastertable_FT!$C$5:$E$34,3,FALSE)</f>
        <v>4</v>
      </c>
      <c r="M1150" s="1" t="str">
        <f>VLOOKUP($F1150,Mastertable_FT!$C$5:$F$34,4,FALSE)</f>
        <v>MI</v>
      </c>
    </row>
    <row r="1151" spans="1:13" x14ac:dyDescent="0.3">
      <c r="A1151" s="1">
        <f>[1]Gesamt!A1151</f>
        <v>20</v>
      </c>
      <c r="B1151" s="1">
        <f>[1]Gesamt!B1151</f>
        <v>4</v>
      </c>
      <c r="C1151" s="1">
        <f>[1]Gesamt!C1151</f>
        <v>11</v>
      </c>
      <c r="D1151" s="1" t="str">
        <f>[1]Gesamt!D1151</f>
        <v>ND2011</v>
      </c>
      <c r="E1151" s="1">
        <f>[1]Gesamt!E1151</f>
        <v>32</v>
      </c>
      <c r="F1151" s="1" t="str">
        <f>[1]Gesamt!F1151</f>
        <v>Hoplolaimidae</v>
      </c>
      <c r="G1151" s="1" t="str">
        <f>[1]Gesamt!G1151</f>
        <v>female</v>
      </c>
      <c r="H1151" s="1" t="str">
        <f>[1]Gesamt!H1151</f>
        <v>herbivore</v>
      </c>
      <c r="I1151" s="1">
        <f>[1]Gesamt!I1151</f>
        <v>0</v>
      </c>
      <c r="J1151" s="1">
        <f>[1]Gesamt!J1151</f>
        <v>0</v>
      </c>
      <c r="K1151" s="1" t="str">
        <f>VLOOKUP($F1151,Mastertable_FT!$C$5:$D$34,2,FALSE)</f>
        <v>1c</v>
      </c>
      <c r="L1151" s="1">
        <f>VLOOKUP($F1151,Mastertable_FT!$C$5:$E$34,3,FALSE)</f>
        <v>3</v>
      </c>
      <c r="M1151" s="1" t="str">
        <f>VLOOKUP($F1151,Mastertable_FT!$C$5:$F$34,4,FALSE)</f>
        <v>PPI</v>
      </c>
    </row>
    <row r="1152" spans="1:13" x14ac:dyDescent="0.3">
      <c r="A1152" s="1">
        <f>[1]Gesamt!A1152</f>
        <v>21</v>
      </c>
      <c r="B1152" s="1">
        <f>[1]Gesamt!B1152</f>
        <v>4</v>
      </c>
      <c r="C1152" s="1">
        <f>[1]Gesamt!C1152</f>
        <v>11</v>
      </c>
      <c r="D1152" s="1" t="str">
        <f>[1]Gesamt!D1152</f>
        <v>ND2011</v>
      </c>
      <c r="E1152" s="1">
        <f>[1]Gesamt!E1152</f>
        <v>32</v>
      </c>
      <c r="F1152" s="1" t="str">
        <f>[1]Gesamt!F1152</f>
        <v>Telotylenchidae</v>
      </c>
      <c r="G1152" s="1" t="str">
        <f>[1]Gesamt!G1152</f>
        <v>female</v>
      </c>
      <c r="H1152" s="1" t="str">
        <f>[1]Gesamt!H1152</f>
        <v>herbivore</v>
      </c>
      <c r="I1152" s="1">
        <f>[1]Gesamt!I1152</f>
        <v>0</v>
      </c>
      <c r="J1152" s="1">
        <f>[1]Gesamt!J1152</f>
        <v>0</v>
      </c>
      <c r="K1152" s="1" t="str">
        <f>VLOOKUP($F1152,Mastertable_FT!$C$5:$D$34,2,FALSE)</f>
        <v>1d</v>
      </c>
      <c r="L1152" s="1">
        <f>VLOOKUP($F1152,Mastertable_FT!$C$5:$E$34,3,FALSE)</f>
        <v>3</v>
      </c>
      <c r="M1152" s="1" t="str">
        <f>VLOOKUP($F1152,Mastertable_FT!$C$5:$F$34,4,FALSE)</f>
        <v>PPI</v>
      </c>
    </row>
    <row r="1153" spans="1:13" x14ac:dyDescent="0.3">
      <c r="A1153" s="1">
        <f>[1]Gesamt!A1153</f>
        <v>22</v>
      </c>
      <c r="B1153" s="1">
        <f>[1]Gesamt!B1153</f>
        <v>4</v>
      </c>
      <c r="C1153" s="1">
        <f>[1]Gesamt!C1153</f>
        <v>11</v>
      </c>
      <c r="D1153" s="1" t="str">
        <f>[1]Gesamt!D1153</f>
        <v>ND2011</v>
      </c>
      <c r="E1153" s="1">
        <f>[1]Gesamt!E1153</f>
        <v>32</v>
      </c>
      <c r="F1153" s="1" t="str">
        <f>[1]Gesamt!F1153</f>
        <v>Telotylenchidae</v>
      </c>
      <c r="G1153" s="1" t="str">
        <f>[1]Gesamt!G1153</f>
        <v>female</v>
      </c>
      <c r="H1153" s="1" t="str">
        <f>[1]Gesamt!H1153</f>
        <v>herbivore</v>
      </c>
      <c r="I1153" s="1">
        <f>[1]Gesamt!I1153</f>
        <v>0</v>
      </c>
      <c r="J1153" s="1" t="str">
        <f>[1]Gesamt!J1153</f>
        <v>!!!!</v>
      </c>
      <c r="K1153" s="1" t="str">
        <f>VLOOKUP($F1153,Mastertable_FT!$C$5:$D$34,2,FALSE)</f>
        <v>1d</v>
      </c>
      <c r="L1153" s="1">
        <f>VLOOKUP($F1153,Mastertable_FT!$C$5:$E$34,3,FALSE)</f>
        <v>3</v>
      </c>
      <c r="M1153" s="1" t="str">
        <f>VLOOKUP($F1153,Mastertable_FT!$C$5:$F$34,4,FALSE)</f>
        <v>PPI</v>
      </c>
    </row>
    <row r="1154" spans="1:13" x14ac:dyDescent="0.3">
      <c r="A1154" s="1">
        <f>[1]Gesamt!A1154</f>
        <v>23</v>
      </c>
      <c r="B1154" s="1">
        <f>[1]Gesamt!B1154</f>
        <v>4</v>
      </c>
      <c r="C1154" s="1">
        <f>[1]Gesamt!C1154</f>
        <v>11</v>
      </c>
      <c r="D1154" s="1" t="str">
        <f>[1]Gesamt!D1154</f>
        <v>ND2011</v>
      </c>
      <c r="E1154" s="1">
        <f>[1]Gesamt!E1154</f>
        <v>32</v>
      </c>
      <c r="F1154" s="1" t="str">
        <f>[1]Gesamt!F1154</f>
        <v>Hoplolaimidae</v>
      </c>
      <c r="G1154" s="1" t="str">
        <f>[1]Gesamt!G1154</f>
        <v>female</v>
      </c>
      <c r="H1154" s="1" t="str">
        <f>[1]Gesamt!H1154</f>
        <v>herbivore</v>
      </c>
      <c r="I1154" s="1">
        <f>[1]Gesamt!I1154</f>
        <v>0</v>
      </c>
      <c r="J1154" s="1">
        <f>[1]Gesamt!J1154</f>
        <v>0</v>
      </c>
      <c r="K1154" s="1" t="str">
        <f>VLOOKUP($F1154,Mastertable_FT!$C$5:$D$34,2,FALSE)</f>
        <v>1c</v>
      </c>
      <c r="L1154" s="1">
        <f>VLOOKUP($F1154,Mastertable_FT!$C$5:$E$34,3,FALSE)</f>
        <v>3</v>
      </c>
      <c r="M1154" s="1" t="str">
        <f>VLOOKUP($F1154,Mastertable_FT!$C$5:$F$34,4,FALSE)</f>
        <v>PPI</v>
      </c>
    </row>
    <row r="1155" spans="1:13" x14ac:dyDescent="0.3">
      <c r="A1155" s="1">
        <f>[1]Gesamt!A1155</f>
        <v>24</v>
      </c>
      <c r="B1155" s="1">
        <f>[1]Gesamt!B1155</f>
        <v>4</v>
      </c>
      <c r="C1155" s="1">
        <f>[1]Gesamt!C1155</f>
        <v>11</v>
      </c>
      <c r="D1155" s="1" t="str">
        <f>[1]Gesamt!D1155</f>
        <v>ND2011</v>
      </c>
      <c r="E1155" s="1">
        <f>[1]Gesamt!E1155</f>
        <v>32</v>
      </c>
      <c r="F1155" s="1" t="str">
        <f>[1]Gesamt!F1155</f>
        <v>Tylenchidae</v>
      </c>
      <c r="G1155" s="1" t="str">
        <f>[1]Gesamt!G1155</f>
        <v>female</v>
      </c>
      <c r="H1155" s="1" t="str">
        <f>[1]Gesamt!H1155</f>
        <v>herbivore</v>
      </c>
      <c r="I1155" s="1">
        <f>[1]Gesamt!I1155</f>
        <v>0</v>
      </c>
      <c r="J1155" s="1">
        <f>[1]Gesamt!J1155</f>
        <v>0</v>
      </c>
      <c r="K1155" s="1" t="str">
        <f>VLOOKUP($F1155,Mastertable_FT!$C$5:$D$34,2,FALSE)</f>
        <v>1e</v>
      </c>
      <c r="L1155" s="1">
        <f>VLOOKUP($F1155,Mastertable_FT!$C$5:$E$34,3,FALSE)</f>
        <v>2</v>
      </c>
      <c r="M1155" s="1" t="str">
        <f>VLOOKUP($F1155,Mastertable_FT!$C$5:$F$34,4,FALSE)</f>
        <v>PPI</v>
      </c>
    </row>
    <row r="1156" spans="1:13" x14ac:dyDescent="0.3">
      <c r="A1156" s="1">
        <f>[1]Gesamt!A1156</f>
        <v>25</v>
      </c>
      <c r="B1156" s="1">
        <f>[1]Gesamt!B1156</f>
        <v>4</v>
      </c>
      <c r="C1156" s="1">
        <f>[1]Gesamt!C1156</f>
        <v>11</v>
      </c>
      <c r="D1156" s="1" t="str">
        <f>[1]Gesamt!D1156</f>
        <v>ND2011</v>
      </c>
      <c r="E1156" s="1">
        <f>[1]Gesamt!E1156</f>
        <v>32</v>
      </c>
      <c r="F1156" s="1" t="str">
        <f>[1]Gesamt!F1156</f>
        <v>Telotylenchidae</v>
      </c>
      <c r="G1156" s="1" t="str">
        <f>[1]Gesamt!G1156</f>
        <v>male</v>
      </c>
      <c r="H1156" s="1" t="str">
        <f>[1]Gesamt!H1156</f>
        <v>herbivore</v>
      </c>
      <c r="I1156" s="1">
        <f>[1]Gesamt!I1156</f>
        <v>0</v>
      </c>
      <c r="J1156" s="1" t="str">
        <f>[1]Gesamt!J1156</f>
        <v>!!!!!</v>
      </c>
      <c r="K1156" s="1" t="str">
        <f>VLOOKUP($F1156,Mastertable_FT!$C$5:$D$34,2,FALSE)</f>
        <v>1d</v>
      </c>
      <c r="L1156" s="1">
        <f>VLOOKUP($F1156,Mastertable_FT!$C$5:$E$34,3,FALSE)</f>
        <v>3</v>
      </c>
      <c r="M1156" s="1" t="str">
        <f>VLOOKUP($F1156,Mastertable_FT!$C$5:$F$34,4,FALSE)</f>
        <v>PPI</v>
      </c>
    </row>
    <row r="1157" spans="1:13" x14ac:dyDescent="0.3">
      <c r="A1157" s="1">
        <f>[1]Gesamt!A1157</f>
        <v>26</v>
      </c>
      <c r="B1157" s="1">
        <f>[1]Gesamt!B1157</f>
        <v>4</v>
      </c>
      <c r="C1157" s="1">
        <f>[1]Gesamt!C1157</f>
        <v>11</v>
      </c>
      <c r="D1157" s="1" t="str">
        <f>[1]Gesamt!D1157</f>
        <v>ND2011</v>
      </c>
      <c r="E1157" s="1">
        <f>[1]Gesamt!E1157</f>
        <v>32</v>
      </c>
      <c r="F1157" s="1" t="str">
        <f>[1]Gesamt!F1157</f>
        <v>Telotylenchidae</v>
      </c>
      <c r="G1157" s="1" t="str">
        <f>[1]Gesamt!G1157</f>
        <v>female</v>
      </c>
      <c r="H1157" s="1" t="str">
        <f>[1]Gesamt!H1157</f>
        <v>herbivore</v>
      </c>
      <c r="I1157" s="1">
        <f>[1]Gesamt!I1157</f>
        <v>0</v>
      </c>
      <c r="J1157" s="1">
        <f>[1]Gesamt!J1157</f>
        <v>0</v>
      </c>
      <c r="K1157" s="1" t="str">
        <f>VLOOKUP($F1157,Mastertable_FT!$C$5:$D$34,2,FALSE)</f>
        <v>1d</v>
      </c>
      <c r="L1157" s="1">
        <f>VLOOKUP($F1157,Mastertable_FT!$C$5:$E$34,3,FALSE)</f>
        <v>3</v>
      </c>
      <c r="M1157" s="1" t="str">
        <f>VLOOKUP($F1157,Mastertable_FT!$C$5:$F$34,4,FALSE)</f>
        <v>PPI</v>
      </c>
    </row>
    <row r="1158" spans="1:13" x14ac:dyDescent="0.3">
      <c r="A1158" s="1">
        <f>[1]Gesamt!A1158</f>
        <v>27</v>
      </c>
      <c r="B1158" s="1">
        <f>[1]Gesamt!B1158</f>
        <v>4</v>
      </c>
      <c r="C1158" s="1">
        <f>[1]Gesamt!C1158</f>
        <v>11</v>
      </c>
      <c r="D1158" s="1" t="str">
        <f>[1]Gesamt!D1158</f>
        <v>ND2011</v>
      </c>
      <c r="E1158" s="1">
        <f>[1]Gesamt!E1158</f>
        <v>32</v>
      </c>
      <c r="F1158" s="1" t="str">
        <f>[1]Gesamt!F1158</f>
        <v>Hoplolaimidae</v>
      </c>
      <c r="G1158" s="1" t="str">
        <f>[1]Gesamt!G1158</f>
        <v>female</v>
      </c>
      <c r="H1158" s="1" t="str">
        <f>[1]Gesamt!H1158</f>
        <v>herbivore</v>
      </c>
      <c r="I1158" s="1">
        <f>[1]Gesamt!I1158</f>
        <v>0</v>
      </c>
      <c r="J1158" s="1">
        <f>[1]Gesamt!J1158</f>
        <v>0</v>
      </c>
      <c r="K1158" s="1" t="str">
        <f>VLOOKUP($F1158,Mastertable_FT!$C$5:$D$34,2,FALSE)</f>
        <v>1c</v>
      </c>
      <c r="L1158" s="1">
        <f>VLOOKUP($F1158,Mastertable_FT!$C$5:$E$34,3,FALSE)</f>
        <v>3</v>
      </c>
      <c r="M1158" s="1" t="str">
        <f>VLOOKUP($F1158,Mastertable_FT!$C$5:$F$34,4,FALSE)</f>
        <v>PPI</v>
      </c>
    </row>
    <row r="1159" spans="1:13" x14ac:dyDescent="0.3">
      <c r="A1159" s="1">
        <f>[1]Gesamt!A1159</f>
        <v>28</v>
      </c>
      <c r="B1159" s="1">
        <f>[1]Gesamt!B1159</f>
        <v>4</v>
      </c>
      <c r="C1159" s="1">
        <f>[1]Gesamt!C1159</f>
        <v>11</v>
      </c>
      <c r="D1159" s="1" t="str">
        <f>[1]Gesamt!D1159</f>
        <v>ND2011</v>
      </c>
      <c r="E1159" s="1">
        <f>[1]Gesamt!E1159</f>
        <v>32</v>
      </c>
      <c r="F1159" s="1" t="str">
        <f>[1]Gesamt!F1159</f>
        <v>Hoplolaimidae</v>
      </c>
      <c r="G1159" s="1" t="str">
        <f>[1]Gesamt!G1159</f>
        <v>female</v>
      </c>
      <c r="H1159" s="1" t="str">
        <f>[1]Gesamt!H1159</f>
        <v>herbivore</v>
      </c>
      <c r="I1159" s="1">
        <f>[1]Gesamt!I1159</f>
        <v>0</v>
      </c>
      <c r="J1159" s="1">
        <f>[1]Gesamt!J1159</f>
        <v>0</v>
      </c>
      <c r="K1159" s="1" t="str">
        <f>VLOOKUP($F1159,Mastertable_FT!$C$5:$D$34,2,FALSE)</f>
        <v>1c</v>
      </c>
      <c r="L1159" s="1">
        <f>VLOOKUP($F1159,Mastertable_FT!$C$5:$E$34,3,FALSE)</f>
        <v>3</v>
      </c>
      <c r="M1159" s="1" t="str">
        <f>VLOOKUP($F1159,Mastertable_FT!$C$5:$F$34,4,FALSE)</f>
        <v>PPI</v>
      </c>
    </row>
    <row r="1160" spans="1:13" x14ac:dyDescent="0.3">
      <c r="A1160" s="1">
        <f>[1]Gesamt!A1160</f>
        <v>29</v>
      </c>
      <c r="B1160" s="1">
        <f>[1]Gesamt!B1160</f>
        <v>4</v>
      </c>
      <c r="C1160" s="1">
        <f>[1]Gesamt!C1160</f>
        <v>11</v>
      </c>
      <c r="D1160" s="1" t="str">
        <f>[1]Gesamt!D1160</f>
        <v>ND2011</v>
      </c>
      <c r="E1160" s="1">
        <f>[1]Gesamt!E1160</f>
        <v>32</v>
      </c>
      <c r="F1160" s="1" t="str">
        <f>[1]Gesamt!F1160</f>
        <v>Hoplolaimidae</v>
      </c>
      <c r="G1160" s="1" t="str">
        <f>[1]Gesamt!G1160</f>
        <v>female</v>
      </c>
      <c r="H1160" s="1" t="str">
        <f>[1]Gesamt!H1160</f>
        <v>herbivore</v>
      </c>
      <c r="I1160" s="1">
        <f>[1]Gesamt!I1160</f>
        <v>0</v>
      </c>
      <c r="J1160" s="1">
        <f>[1]Gesamt!J1160</f>
        <v>0</v>
      </c>
      <c r="K1160" s="1" t="str">
        <f>VLOOKUP($F1160,Mastertable_FT!$C$5:$D$34,2,FALSE)</f>
        <v>1c</v>
      </c>
      <c r="L1160" s="1">
        <f>VLOOKUP($F1160,Mastertable_FT!$C$5:$E$34,3,FALSE)</f>
        <v>3</v>
      </c>
      <c r="M1160" s="1" t="str">
        <f>VLOOKUP($F1160,Mastertable_FT!$C$5:$F$34,4,FALSE)</f>
        <v>PPI</v>
      </c>
    </row>
    <row r="1161" spans="1:13" x14ac:dyDescent="0.3">
      <c r="A1161" s="1">
        <f>[1]Gesamt!A1161</f>
        <v>30</v>
      </c>
      <c r="B1161" s="1">
        <f>[1]Gesamt!B1161</f>
        <v>4</v>
      </c>
      <c r="C1161" s="1">
        <f>[1]Gesamt!C1161</f>
        <v>11</v>
      </c>
      <c r="D1161" s="1" t="str">
        <f>[1]Gesamt!D1161</f>
        <v>ND2011</v>
      </c>
      <c r="E1161" s="1">
        <f>[1]Gesamt!E1161</f>
        <v>32</v>
      </c>
      <c r="F1161" s="1" t="str">
        <f>[1]Gesamt!F1161</f>
        <v>Telotylenchidae</v>
      </c>
      <c r="G1161" s="1" t="str">
        <f>[1]Gesamt!G1161</f>
        <v>juvenile</v>
      </c>
      <c r="H1161" s="1" t="str">
        <f>[1]Gesamt!H1161</f>
        <v>herbivore</v>
      </c>
      <c r="I1161" s="1">
        <f>[1]Gesamt!I1161</f>
        <v>0</v>
      </c>
      <c r="J1161" s="1">
        <f>[1]Gesamt!J1161</f>
        <v>0</v>
      </c>
      <c r="K1161" s="1" t="str">
        <f>VLOOKUP($F1161,Mastertable_FT!$C$5:$D$34,2,FALSE)</f>
        <v>1d</v>
      </c>
      <c r="L1161" s="1">
        <f>VLOOKUP($F1161,Mastertable_FT!$C$5:$E$34,3,FALSE)</f>
        <v>3</v>
      </c>
      <c r="M1161" s="1" t="str">
        <f>VLOOKUP($F1161,Mastertable_FT!$C$5:$F$34,4,FALSE)</f>
        <v>PPI</v>
      </c>
    </row>
    <row r="1162" spans="1:13" x14ac:dyDescent="0.3">
      <c r="A1162" s="1">
        <f>[1]Gesamt!A1162</f>
        <v>31</v>
      </c>
      <c r="B1162" s="1">
        <f>[1]Gesamt!B1162</f>
        <v>4</v>
      </c>
      <c r="C1162" s="1">
        <f>[1]Gesamt!C1162</f>
        <v>11</v>
      </c>
      <c r="D1162" s="1" t="str">
        <f>[1]Gesamt!D1162</f>
        <v>ND2011</v>
      </c>
      <c r="E1162" s="1">
        <f>[1]Gesamt!E1162</f>
        <v>32</v>
      </c>
      <c r="F1162" s="1" t="str">
        <f>[1]Gesamt!F1162</f>
        <v>#</v>
      </c>
      <c r="G1162" s="1" t="str">
        <f>[1]Gesamt!G1162</f>
        <v>#</v>
      </c>
      <c r="H1162" s="1" t="str">
        <f>[1]Gesamt!H1162</f>
        <v>#</v>
      </c>
      <c r="I1162" s="1">
        <f>[1]Gesamt!I1162</f>
        <v>0</v>
      </c>
      <c r="J1162" s="1">
        <f>[1]Gesamt!J1162</f>
        <v>0</v>
      </c>
      <c r="K1162" s="1" t="e">
        <f>VLOOKUP($F1162,Mastertable_FT!$C$5:$D$34,2,FALSE)</f>
        <v>#N/A</v>
      </c>
      <c r="L1162" s="1" t="e">
        <f>VLOOKUP($F1162,Mastertable_FT!$C$5:$E$34,3,FALSE)</f>
        <v>#N/A</v>
      </c>
      <c r="M1162" s="1" t="e">
        <f>VLOOKUP($F1162,Mastertable_FT!$C$5:$F$34,4,FALSE)</f>
        <v>#N/A</v>
      </c>
    </row>
    <row r="1163" spans="1:13" x14ac:dyDescent="0.3">
      <c r="A1163" s="1">
        <f>[1]Gesamt!A1163</f>
        <v>32</v>
      </c>
      <c r="B1163" s="1">
        <f>[1]Gesamt!B1163</f>
        <v>4</v>
      </c>
      <c r="C1163" s="1">
        <f>[1]Gesamt!C1163</f>
        <v>11</v>
      </c>
      <c r="D1163" s="1" t="str">
        <f>[1]Gesamt!D1163</f>
        <v>ND2011</v>
      </c>
      <c r="E1163" s="1">
        <f>[1]Gesamt!E1163</f>
        <v>32</v>
      </c>
      <c r="F1163" s="1" t="str">
        <f>[1]Gesamt!F1163</f>
        <v>Hoplolaimidae</v>
      </c>
      <c r="G1163" s="1" t="str">
        <f>[1]Gesamt!G1163</f>
        <v>female</v>
      </c>
      <c r="H1163" s="1" t="str">
        <f>[1]Gesamt!H1163</f>
        <v>herbivore</v>
      </c>
      <c r="I1163" s="1">
        <f>[1]Gesamt!I1163</f>
        <v>0</v>
      </c>
      <c r="J1163" s="1">
        <f>[1]Gesamt!J1163</f>
        <v>0</v>
      </c>
      <c r="K1163" s="1" t="str">
        <f>VLOOKUP($F1163,Mastertable_FT!$C$5:$D$34,2,FALSE)</f>
        <v>1c</v>
      </c>
      <c r="L1163" s="1">
        <f>VLOOKUP($F1163,Mastertable_FT!$C$5:$E$34,3,FALSE)</f>
        <v>3</v>
      </c>
      <c r="M1163" s="1" t="str">
        <f>VLOOKUP($F1163,Mastertable_FT!$C$5:$F$34,4,FALSE)</f>
        <v>PPI</v>
      </c>
    </row>
    <row r="1164" spans="1:13" x14ac:dyDescent="0.3">
      <c r="A1164" s="1">
        <f>[1]Gesamt!A1164</f>
        <v>33</v>
      </c>
      <c r="B1164" s="1">
        <f>[1]Gesamt!B1164</f>
        <v>4</v>
      </c>
      <c r="C1164" s="1">
        <f>[1]Gesamt!C1164</f>
        <v>11</v>
      </c>
      <c r="D1164" s="1" t="str">
        <f>[1]Gesamt!D1164</f>
        <v>ND2011</v>
      </c>
      <c r="E1164" s="1">
        <f>[1]Gesamt!E1164</f>
        <v>32</v>
      </c>
      <c r="F1164" s="1" t="str">
        <f>[1]Gesamt!F1164</f>
        <v>Hoplolaimidae</v>
      </c>
      <c r="G1164" s="1" t="str">
        <f>[1]Gesamt!G1164</f>
        <v>female</v>
      </c>
      <c r="H1164" s="1" t="str">
        <f>[1]Gesamt!H1164</f>
        <v>herbivore</v>
      </c>
      <c r="I1164" s="1">
        <f>[1]Gesamt!I1164</f>
        <v>0</v>
      </c>
      <c r="J1164" s="1">
        <f>[1]Gesamt!J1164</f>
        <v>0</v>
      </c>
      <c r="K1164" s="1" t="str">
        <f>VLOOKUP($F1164,Mastertable_FT!$C$5:$D$34,2,FALSE)</f>
        <v>1c</v>
      </c>
      <c r="L1164" s="1">
        <f>VLOOKUP($F1164,Mastertable_FT!$C$5:$E$34,3,FALSE)</f>
        <v>3</v>
      </c>
      <c r="M1164" s="1" t="str">
        <f>VLOOKUP($F1164,Mastertable_FT!$C$5:$F$34,4,FALSE)</f>
        <v>PPI</v>
      </c>
    </row>
    <row r="1165" spans="1:13" x14ac:dyDescent="0.3">
      <c r="A1165" s="1">
        <f>[1]Gesamt!A1165</f>
        <v>34</v>
      </c>
      <c r="B1165" s="1">
        <f>[1]Gesamt!B1165</f>
        <v>4</v>
      </c>
      <c r="C1165" s="1">
        <f>[1]Gesamt!C1165</f>
        <v>11</v>
      </c>
      <c r="D1165" s="1" t="str">
        <f>[1]Gesamt!D1165</f>
        <v>ND2011</v>
      </c>
      <c r="E1165" s="1">
        <f>[1]Gesamt!E1165</f>
        <v>32</v>
      </c>
      <c r="F1165" s="1" t="str">
        <f>[1]Gesamt!F1165</f>
        <v>Rhabditidae</v>
      </c>
      <c r="G1165" s="1" t="str">
        <f>[1]Gesamt!G1165</f>
        <v>female</v>
      </c>
      <c r="H1165" s="1" t="str">
        <f>[1]Gesamt!H1165</f>
        <v>bacterivore</v>
      </c>
      <c r="I1165" s="1">
        <f>[1]Gesamt!I1165</f>
        <v>0</v>
      </c>
      <c r="J1165" s="1">
        <f>[1]Gesamt!J1165</f>
        <v>0</v>
      </c>
      <c r="K1165" s="1">
        <f>VLOOKUP($F1165,Mastertable_FT!$C$5:$D$34,2,FALSE)</f>
        <v>3</v>
      </c>
      <c r="L1165" s="1">
        <f>VLOOKUP($F1165,Mastertable_FT!$C$5:$E$34,3,FALSE)</f>
        <v>1</v>
      </c>
      <c r="M1165" s="1" t="str">
        <f>VLOOKUP($F1165,Mastertable_FT!$C$5:$F$34,4,FALSE)</f>
        <v>MI</v>
      </c>
    </row>
    <row r="1166" spans="1:13" x14ac:dyDescent="0.3">
      <c r="A1166" s="1">
        <f>[1]Gesamt!A1166</f>
        <v>35</v>
      </c>
      <c r="B1166" s="1">
        <f>[1]Gesamt!B1166</f>
        <v>4</v>
      </c>
      <c r="C1166" s="1">
        <f>[1]Gesamt!C1166</f>
        <v>11</v>
      </c>
      <c r="D1166" s="1" t="str">
        <f>[1]Gesamt!D1166</f>
        <v>ND2011</v>
      </c>
      <c r="E1166" s="1">
        <f>[1]Gesamt!E1166</f>
        <v>32</v>
      </c>
      <c r="F1166" s="1" t="str">
        <f>[1]Gesamt!F1166</f>
        <v>Hoplolaimidae</v>
      </c>
      <c r="G1166" s="1" t="str">
        <f>[1]Gesamt!G1166</f>
        <v>female</v>
      </c>
      <c r="H1166" s="1" t="str">
        <f>[1]Gesamt!H1166</f>
        <v>herbivore</v>
      </c>
      <c r="I1166" s="1">
        <f>[1]Gesamt!I1166</f>
        <v>0</v>
      </c>
      <c r="J1166" s="1">
        <f>[1]Gesamt!J1166</f>
        <v>0</v>
      </c>
      <c r="K1166" s="1" t="str">
        <f>VLOOKUP($F1166,Mastertable_FT!$C$5:$D$34,2,FALSE)</f>
        <v>1c</v>
      </c>
      <c r="L1166" s="1">
        <f>VLOOKUP($F1166,Mastertable_FT!$C$5:$E$34,3,FALSE)</f>
        <v>3</v>
      </c>
      <c r="M1166" s="1" t="str">
        <f>VLOOKUP($F1166,Mastertable_FT!$C$5:$F$34,4,FALSE)</f>
        <v>PPI</v>
      </c>
    </row>
    <row r="1167" spans="1:13" x14ac:dyDescent="0.3">
      <c r="A1167" s="1">
        <f>[1]Gesamt!A1167</f>
        <v>36</v>
      </c>
      <c r="B1167" s="1">
        <f>[1]Gesamt!B1167</f>
        <v>4</v>
      </c>
      <c r="C1167" s="1">
        <f>[1]Gesamt!C1167</f>
        <v>11</v>
      </c>
      <c r="D1167" s="1" t="str">
        <f>[1]Gesamt!D1167</f>
        <v>ND2011</v>
      </c>
      <c r="E1167" s="1">
        <f>[1]Gesamt!E1167</f>
        <v>32</v>
      </c>
      <c r="F1167" s="1" t="str">
        <f>[1]Gesamt!F1167</f>
        <v>Telotylenchidae</v>
      </c>
      <c r="G1167" s="1" t="str">
        <f>[1]Gesamt!G1167</f>
        <v>juvenile</v>
      </c>
      <c r="H1167" s="1" t="str">
        <f>[1]Gesamt!H1167</f>
        <v>herbivore</v>
      </c>
      <c r="I1167" s="1">
        <f>[1]Gesamt!I1167</f>
        <v>0</v>
      </c>
      <c r="J1167" s="1">
        <f>[1]Gesamt!J1167</f>
        <v>0</v>
      </c>
      <c r="K1167" s="1" t="str">
        <f>VLOOKUP($F1167,Mastertable_FT!$C$5:$D$34,2,FALSE)</f>
        <v>1d</v>
      </c>
      <c r="L1167" s="1">
        <f>VLOOKUP($F1167,Mastertable_FT!$C$5:$E$34,3,FALSE)</f>
        <v>3</v>
      </c>
      <c r="M1167" s="1" t="str">
        <f>VLOOKUP($F1167,Mastertable_FT!$C$5:$F$34,4,FALSE)</f>
        <v>PPI</v>
      </c>
    </row>
    <row r="1168" spans="1:13" x14ac:dyDescent="0.3">
      <c r="A1168" s="1">
        <f>[1]Gesamt!A1168</f>
        <v>37</v>
      </c>
      <c r="B1168" s="1">
        <f>[1]Gesamt!B1168</f>
        <v>4</v>
      </c>
      <c r="C1168" s="1">
        <f>[1]Gesamt!C1168</f>
        <v>11</v>
      </c>
      <c r="D1168" s="1" t="str">
        <f>[1]Gesamt!D1168</f>
        <v>ND2011</v>
      </c>
      <c r="E1168" s="1">
        <f>[1]Gesamt!E1168</f>
        <v>32</v>
      </c>
      <c r="F1168" s="1" t="str">
        <f>[1]Gesamt!F1168</f>
        <v>Telotylenchidae</v>
      </c>
      <c r="G1168" s="1" t="str">
        <f>[1]Gesamt!G1168</f>
        <v>juvenile</v>
      </c>
      <c r="H1168" s="1" t="str">
        <f>[1]Gesamt!H1168</f>
        <v>herbivore</v>
      </c>
      <c r="I1168" s="1">
        <f>[1]Gesamt!I1168</f>
        <v>0</v>
      </c>
      <c r="J1168" s="1">
        <f>[1]Gesamt!J1168</f>
        <v>0</v>
      </c>
      <c r="K1168" s="1" t="str">
        <f>VLOOKUP($F1168,Mastertable_FT!$C$5:$D$34,2,FALSE)</f>
        <v>1d</v>
      </c>
      <c r="L1168" s="1">
        <f>VLOOKUP($F1168,Mastertable_FT!$C$5:$E$34,3,FALSE)</f>
        <v>3</v>
      </c>
      <c r="M1168" s="1" t="str">
        <f>VLOOKUP($F1168,Mastertable_FT!$C$5:$F$34,4,FALSE)</f>
        <v>PPI</v>
      </c>
    </row>
    <row r="1169" spans="1:13" x14ac:dyDescent="0.3">
      <c r="A1169" s="1">
        <f>[1]Gesamt!A1169</f>
        <v>38</v>
      </c>
      <c r="B1169" s="1">
        <f>[1]Gesamt!B1169</f>
        <v>4</v>
      </c>
      <c r="C1169" s="1">
        <f>[1]Gesamt!C1169</f>
        <v>11</v>
      </c>
      <c r="D1169" s="1" t="str">
        <f>[1]Gesamt!D1169</f>
        <v>ND2011</v>
      </c>
      <c r="E1169" s="1">
        <f>[1]Gesamt!E1169</f>
        <v>32</v>
      </c>
      <c r="F1169" s="1" t="str">
        <f>[1]Gesamt!F1169</f>
        <v>Hoplolaimidae</v>
      </c>
      <c r="G1169" s="1" t="str">
        <f>[1]Gesamt!G1169</f>
        <v>female</v>
      </c>
      <c r="H1169" s="1" t="str">
        <f>[1]Gesamt!H1169</f>
        <v>herbivore</v>
      </c>
      <c r="I1169" s="1">
        <f>[1]Gesamt!I1169</f>
        <v>0</v>
      </c>
      <c r="J1169" s="1">
        <f>[1]Gesamt!J1169</f>
        <v>0</v>
      </c>
      <c r="K1169" s="1" t="str">
        <f>VLOOKUP($F1169,Mastertable_FT!$C$5:$D$34,2,FALSE)</f>
        <v>1c</v>
      </c>
      <c r="L1169" s="1">
        <f>VLOOKUP($F1169,Mastertable_FT!$C$5:$E$34,3,FALSE)</f>
        <v>3</v>
      </c>
      <c r="M1169" s="1" t="str">
        <f>VLOOKUP($F1169,Mastertable_FT!$C$5:$F$34,4,FALSE)</f>
        <v>PPI</v>
      </c>
    </row>
    <row r="1170" spans="1:13" x14ac:dyDescent="0.3">
      <c r="A1170" s="1">
        <f>[1]Gesamt!A1170</f>
        <v>39</v>
      </c>
      <c r="B1170" s="1">
        <f>[1]Gesamt!B1170</f>
        <v>4</v>
      </c>
      <c r="C1170" s="1">
        <f>[1]Gesamt!C1170</f>
        <v>11</v>
      </c>
      <c r="D1170" s="1" t="str">
        <f>[1]Gesamt!D1170</f>
        <v>ND2011</v>
      </c>
      <c r="E1170" s="1">
        <f>[1]Gesamt!E1170</f>
        <v>32</v>
      </c>
      <c r="F1170" s="1" t="str">
        <f>[1]Gesamt!F1170</f>
        <v>Hoplolaimidae</v>
      </c>
      <c r="G1170" s="1" t="str">
        <f>[1]Gesamt!G1170</f>
        <v>female</v>
      </c>
      <c r="H1170" s="1" t="str">
        <f>[1]Gesamt!H1170</f>
        <v>herbivore</v>
      </c>
      <c r="I1170" s="1">
        <f>[1]Gesamt!I1170</f>
        <v>0</v>
      </c>
      <c r="J1170" s="1">
        <f>[1]Gesamt!J1170</f>
        <v>0</v>
      </c>
      <c r="K1170" s="1" t="str">
        <f>VLOOKUP($F1170,Mastertable_FT!$C$5:$D$34,2,FALSE)</f>
        <v>1c</v>
      </c>
      <c r="L1170" s="1">
        <f>VLOOKUP($F1170,Mastertable_FT!$C$5:$E$34,3,FALSE)</f>
        <v>3</v>
      </c>
      <c r="M1170" s="1" t="str">
        <f>VLOOKUP($F1170,Mastertable_FT!$C$5:$F$34,4,FALSE)</f>
        <v>PPI</v>
      </c>
    </row>
    <row r="1171" spans="1:13" x14ac:dyDescent="0.3">
      <c r="A1171" s="1">
        <f>[1]Gesamt!A1171</f>
        <v>40</v>
      </c>
      <c r="B1171" s="1">
        <f>[1]Gesamt!B1171</f>
        <v>4</v>
      </c>
      <c r="C1171" s="1">
        <f>[1]Gesamt!C1171</f>
        <v>11</v>
      </c>
      <c r="D1171" s="1" t="str">
        <f>[1]Gesamt!D1171</f>
        <v>ND2011</v>
      </c>
      <c r="E1171" s="1">
        <f>[1]Gesamt!E1171</f>
        <v>32</v>
      </c>
      <c r="F1171" s="1" t="str">
        <f>[1]Gesamt!F1171</f>
        <v>Hoplolaimidae</v>
      </c>
      <c r="G1171" s="1" t="str">
        <f>[1]Gesamt!G1171</f>
        <v>female</v>
      </c>
      <c r="H1171" s="1" t="str">
        <f>[1]Gesamt!H1171</f>
        <v>herbivore</v>
      </c>
      <c r="I1171" s="1">
        <f>[1]Gesamt!I1171</f>
        <v>0</v>
      </c>
      <c r="J1171" s="1">
        <f>[1]Gesamt!J1171</f>
        <v>0</v>
      </c>
      <c r="K1171" s="1" t="str">
        <f>VLOOKUP($F1171,Mastertable_FT!$C$5:$D$34,2,FALSE)</f>
        <v>1c</v>
      </c>
      <c r="L1171" s="1">
        <f>VLOOKUP($F1171,Mastertable_FT!$C$5:$E$34,3,FALSE)</f>
        <v>3</v>
      </c>
      <c r="M1171" s="1" t="str">
        <f>VLOOKUP($F1171,Mastertable_FT!$C$5:$F$34,4,FALSE)</f>
        <v>PPI</v>
      </c>
    </row>
    <row r="1172" spans="1:13" x14ac:dyDescent="0.3">
      <c r="A1172" s="1">
        <f>[1]Gesamt!A1172</f>
        <v>41</v>
      </c>
      <c r="B1172" s="1">
        <f>[1]Gesamt!B1172</f>
        <v>4</v>
      </c>
      <c r="C1172" s="1">
        <f>[1]Gesamt!C1172</f>
        <v>11</v>
      </c>
      <c r="D1172" s="1" t="str">
        <f>[1]Gesamt!D1172</f>
        <v>ND2011</v>
      </c>
      <c r="E1172" s="1">
        <f>[1]Gesamt!E1172</f>
        <v>32</v>
      </c>
      <c r="F1172" s="1" t="str">
        <f>[1]Gesamt!F1172</f>
        <v>Hoplolaimidae</v>
      </c>
      <c r="G1172" s="1" t="str">
        <f>[1]Gesamt!G1172</f>
        <v>female</v>
      </c>
      <c r="H1172" s="1" t="str">
        <f>[1]Gesamt!H1172</f>
        <v>herbivore</v>
      </c>
      <c r="I1172" s="1">
        <f>[1]Gesamt!I1172</f>
        <v>0</v>
      </c>
      <c r="J1172" s="1">
        <f>[1]Gesamt!J1172</f>
        <v>0</v>
      </c>
      <c r="K1172" s="1" t="str">
        <f>VLOOKUP($F1172,Mastertable_FT!$C$5:$D$34,2,FALSE)</f>
        <v>1c</v>
      </c>
      <c r="L1172" s="1">
        <f>VLOOKUP($F1172,Mastertable_FT!$C$5:$E$34,3,FALSE)</f>
        <v>3</v>
      </c>
      <c r="M1172" s="1" t="str">
        <f>VLOOKUP($F1172,Mastertable_FT!$C$5:$F$34,4,FALSE)</f>
        <v>PPI</v>
      </c>
    </row>
    <row r="1173" spans="1:13" x14ac:dyDescent="0.3">
      <c r="A1173" s="1">
        <f>[1]Gesamt!A1173</f>
        <v>42</v>
      </c>
      <c r="B1173" s="1">
        <f>[1]Gesamt!B1173</f>
        <v>4</v>
      </c>
      <c r="C1173" s="1">
        <f>[1]Gesamt!C1173</f>
        <v>11</v>
      </c>
      <c r="D1173" s="1" t="str">
        <f>[1]Gesamt!D1173</f>
        <v>ND2011</v>
      </c>
      <c r="E1173" s="1">
        <f>[1]Gesamt!E1173</f>
        <v>32</v>
      </c>
      <c r="F1173" s="1" t="str">
        <f>[1]Gesamt!F1173</f>
        <v>Telotylenchidae</v>
      </c>
      <c r="G1173" s="1" t="str">
        <f>[1]Gesamt!G1173</f>
        <v>female</v>
      </c>
      <c r="H1173" s="1" t="str">
        <f>[1]Gesamt!H1173</f>
        <v>herbivore</v>
      </c>
      <c r="I1173" s="1">
        <f>[1]Gesamt!I1173</f>
        <v>0</v>
      </c>
      <c r="J1173" s="1">
        <f>[1]Gesamt!J1173</f>
        <v>0</v>
      </c>
      <c r="K1173" s="1" t="str">
        <f>VLOOKUP($F1173,Mastertable_FT!$C$5:$D$34,2,FALSE)</f>
        <v>1d</v>
      </c>
      <c r="L1173" s="1">
        <f>VLOOKUP($F1173,Mastertable_FT!$C$5:$E$34,3,FALSE)</f>
        <v>3</v>
      </c>
      <c r="M1173" s="1" t="str">
        <f>VLOOKUP($F1173,Mastertable_FT!$C$5:$F$34,4,FALSE)</f>
        <v>PPI</v>
      </c>
    </row>
    <row r="1174" spans="1:13" x14ac:dyDescent="0.3">
      <c r="A1174" s="1">
        <f>[1]Gesamt!A1174</f>
        <v>43</v>
      </c>
      <c r="B1174" s="1">
        <f>[1]Gesamt!B1174</f>
        <v>4</v>
      </c>
      <c r="C1174" s="1">
        <f>[1]Gesamt!C1174</f>
        <v>11</v>
      </c>
      <c r="D1174" s="1" t="str">
        <f>[1]Gesamt!D1174</f>
        <v>ND2011</v>
      </c>
      <c r="E1174" s="1">
        <f>[1]Gesamt!E1174</f>
        <v>32</v>
      </c>
      <c r="F1174" s="1" t="str">
        <f>[1]Gesamt!F1174</f>
        <v>Hoplolaimidae</v>
      </c>
      <c r="G1174" s="1" t="str">
        <f>[1]Gesamt!G1174</f>
        <v>female</v>
      </c>
      <c r="H1174" s="1" t="str">
        <f>[1]Gesamt!H1174</f>
        <v>herbivore</v>
      </c>
      <c r="I1174" s="1">
        <f>[1]Gesamt!I1174</f>
        <v>0</v>
      </c>
      <c r="J1174" s="1">
        <f>[1]Gesamt!J1174</f>
        <v>0</v>
      </c>
      <c r="K1174" s="1" t="str">
        <f>VLOOKUP($F1174,Mastertable_FT!$C$5:$D$34,2,FALSE)</f>
        <v>1c</v>
      </c>
      <c r="L1174" s="1">
        <f>VLOOKUP($F1174,Mastertable_FT!$C$5:$E$34,3,FALSE)</f>
        <v>3</v>
      </c>
      <c r="M1174" s="1" t="str">
        <f>VLOOKUP($F1174,Mastertable_FT!$C$5:$F$34,4,FALSE)</f>
        <v>PPI</v>
      </c>
    </row>
    <row r="1175" spans="1:13" x14ac:dyDescent="0.3">
      <c r="A1175" s="1">
        <f>[1]Gesamt!A1175</f>
        <v>44</v>
      </c>
      <c r="B1175" s="1">
        <f>[1]Gesamt!B1175</f>
        <v>4</v>
      </c>
      <c r="C1175" s="1">
        <f>[1]Gesamt!C1175</f>
        <v>11</v>
      </c>
      <c r="D1175" s="1" t="str">
        <f>[1]Gesamt!D1175</f>
        <v>ND2011</v>
      </c>
      <c r="E1175" s="1">
        <f>[1]Gesamt!E1175</f>
        <v>32</v>
      </c>
      <c r="F1175" s="1" t="str">
        <f>[1]Gesamt!F1175</f>
        <v>Hoplolaimidae</v>
      </c>
      <c r="G1175" s="1" t="str">
        <f>[1]Gesamt!G1175</f>
        <v>female</v>
      </c>
      <c r="H1175" s="1" t="str">
        <f>[1]Gesamt!H1175</f>
        <v>herbivore</v>
      </c>
      <c r="I1175" s="1">
        <f>[1]Gesamt!I1175</f>
        <v>0</v>
      </c>
      <c r="J1175" s="1">
        <f>[1]Gesamt!J1175</f>
        <v>0</v>
      </c>
      <c r="K1175" s="1" t="str">
        <f>VLOOKUP($F1175,Mastertable_FT!$C$5:$D$34,2,FALSE)</f>
        <v>1c</v>
      </c>
      <c r="L1175" s="1">
        <f>VLOOKUP($F1175,Mastertable_FT!$C$5:$E$34,3,FALSE)</f>
        <v>3</v>
      </c>
      <c r="M1175" s="1" t="str">
        <f>VLOOKUP($F1175,Mastertable_FT!$C$5:$F$34,4,FALSE)</f>
        <v>PPI</v>
      </c>
    </row>
    <row r="1176" spans="1:13" x14ac:dyDescent="0.3">
      <c r="A1176" s="1">
        <f>[1]Gesamt!A1176</f>
        <v>45</v>
      </c>
      <c r="B1176" s="1">
        <f>[1]Gesamt!B1176</f>
        <v>4</v>
      </c>
      <c r="C1176" s="1">
        <f>[1]Gesamt!C1176</f>
        <v>11</v>
      </c>
      <c r="D1176" s="1" t="str">
        <f>[1]Gesamt!D1176</f>
        <v>ND2011</v>
      </c>
      <c r="E1176" s="1">
        <f>[1]Gesamt!E1176</f>
        <v>32</v>
      </c>
      <c r="F1176" s="1" t="str">
        <f>[1]Gesamt!F1176</f>
        <v>Hoplolaimidae</v>
      </c>
      <c r="G1176" s="1" t="str">
        <f>[1]Gesamt!G1176</f>
        <v>female</v>
      </c>
      <c r="H1176" s="1" t="str">
        <f>[1]Gesamt!H1176</f>
        <v>herbivore</v>
      </c>
      <c r="I1176" s="1">
        <f>[1]Gesamt!I1176</f>
        <v>0</v>
      </c>
      <c r="J1176" s="1">
        <f>[1]Gesamt!J1176</f>
        <v>0</v>
      </c>
      <c r="K1176" s="1" t="str">
        <f>VLOOKUP($F1176,Mastertable_FT!$C$5:$D$34,2,FALSE)</f>
        <v>1c</v>
      </c>
      <c r="L1176" s="1">
        <f>VLOOKUP($F1176,Mastertable_FT!$C$5:$E$34,3,FALSE)</f>
        <v>3</v>
      </c>
      <c r="M1176" s="1" t="str">
        <f>VLOOKUP($F1176,Mastertable_FT!$C$5:$F$34,4,FALSE)</f>
        <v>PPI</v>
      </c>
    </row>
    <row r="1177" spans="1:13" x14ac:dyDescent="0.3">
      <c r="A1177" s="1">
        <f>[1]Gesamt!A1177</f>
        <v>46</v>
      </c>
      <c r="B1177" s="1">
        <f>[1]Gesamt!B1177</f>
        <v>4</v>
      </c>
      <c r="C1177" s="1">
        <f>[1]Gesamt!C1177</f>
        <v>11</v>
      </c>
      <c r="D1177" s="1" t="str">
        <f>[1]Gesamt!D1177</f>
        <v>ND2011</v>
      </c>
      <c r="E1177" s="1">
        <f>[1]Gesamt!E1177</f>
        <v>32</v>
      </c>
      <c r="F1177" s="1" t="str">
        <f>[1]Gesamt!F1177</f>
        <v>Aporcelaimidae</v>
      </c>
      <c r="G1177" s="1" t="str">
        <f>[1]Gesamt!G1177</f>
        <v>juvenile</v>
      </c>
      <c r="H1177" s="1" t="str">
        <f>[1]Gesamt!H1177</f>
        <v>omnivore</v>
      </c>
      <c r="I1177" s="1">
        <f>[1]Gesamt!I1177</f>
        <v>0</v>
      </c>
      <c r="J1177" s="1">
        <f>[1]Gesamt!J1177</f>
        <v>0</v>
      </c>
      <c r="K1177" s="1">
        <f>VLOOKUP($F1177,Mastertable_FT!$C$5:$D$34,2,FALSE)</f>
        <v>8</v>
      </c>
      <c r="L1177" s="1">
        <f>VLOOKUP($F1177,Mastertable_FT!$C$5:$E$34,3,FALSE)</f>
        <v>5</v>
      </c>
      <c r="M1177" s="1" t="str">
        <f>VLOOKUP($F1177,Mastertable_FT!$C$5:$F$34,4,FALSE)</f>
        <v>MI</v>
      </c>
    </row>
    <row r="1178" spans="1:13" x14ac:dyDescent="0.3">
      <c r="A1178" s="1">
        <f>[1]Gesamt!A1178</f>
        <v>47</v>
      </c>
      <c r="B1178" s="1">
        <f>[1]Gesamt!B1178</f>
        <v>4</v>
      </c>
      <c r="C1178" s="1">
        <f>[1]Gesamt!C1178</f>
        <v>11</v>
      </c>
      <c r="D1178" s="1" t="str">
        <f>[1]Gesamt!D1178</f>
        <v>ND2011</v>
      </c>
      <c r="E1178" s="1">
        <f>[1]Gesamt!E1178</f>
        <v>32</v>
      </c>
      <c r="F1178" s="1" t="str">
        <f>[1]Gesamt!F1178</f>
        <v>Hoplolaimidae</v>
      </c>
      <c r="G1178" s="1" t="str">
        <f>[1]Gesamt!G1178</f>
        <v>female</v>
      </c>
      <c r="H1178" s="1" t="str">
        <f>[1]Gesamt!H1178</f>
        <v>herbivore</v>
      </c>
      <c r="I1178" s="1">
        <f>[1]Gesamt!I1178</f>
        <v>0</v>
      </c>
      <c r="J1178" s="1">
        <f>[1]Gesamt!J1178</f>
        <v>0</v>
      </c>
      <c r="K1178" s="1" t="str">
        <f>VLOOKUP($F1178,Mastertable_FT!$C$5:$D$34,2,FALSE)</f>
        <v>1c</v>
      </c>
      <c r="L1178" s="1">
        <f>VLOOKUP($F1178,Mastertable_FT!$C$5:$E$34,3,FALSE)</f>
        <v>3</v>
      </c>
      <c r="M1178" s="1" t="str">
        <f>VLOOKUP($F1178,Mastertable_FT!$C$5:$F$34,4,FALSE)</f>
        <v>PPI</v>
      </c>
    </row>
    <row r="1179" spans="1:13" x14ac:dyDescent="0.3">
      <c r="A1179" s="1">
        <f>[1]Gesamt!A1179</f>
        <v>48</v>
      </c>
      <c r="B1179" s="1">
        <f>[1]Gesamt!B1179</f>
        <v>4</v>
      </c>
      <c r="C1179" s="1">
        <f>[1]Gesamt!C1179</f>
        <v>11</v>
      </c>
      <c r="D1179" s="1" t="str">
        <f>[1]Gesamt!D1179</f>
        <v>ND2011</v>
      </c>
      <c r="E1179" s="1">
        <f>[1]Gesamt!E1179</f>
        <v>32</v>
      </c>
      <c r="F1179" s="1" t="str">
        <f>[1]Gesamt!F1179</f>
        <v>Hoplolaimidae</v>
      </c>
      <c r="G1179" s="1" t="str">
        <f>[1]Gesamt!G1179</f>
        <v>female</v>
      </c>
      <c r="H1179" s="1" t="str">
        <f>[1]Gesamt!H1179</f>
        <v>herbivore</v>
      </c>
      <c r="I1179" s="1">
        <f>[1]Gesamt!I1179</f>
        <v>0</v>
      </c>
      <c r="J1179" s="1">
        <f>[1]Gesamt!J1179</f>
        <v>0</v>
      </c>
      <c r="K1179" s="1" t="str">
        <f>VLOOKUP($F1179,Mastertable_FT!$C$5:$D$34,2,FALSE)</f>
        <v>1c</v>
      </c>
      <c r="L1179" s="1">
        <f>VLOOKUP($F1179,Mastertable_FT!$C$5:$E$34,3,FALSE)</f>
        <v>3</v>
      </c>
      <c r="M1179" s="1" t="str">
        <f>VLOOKUP($F1179,Mastertable_FT!$C$5:$F$34,4,FALSE)</f>
        <v>PPI</v>
      </c>
    </row>
    <row r="1180" spans="1:13" x14ac:dyDescent="0.3">
      <c r="A1180" s="1">
        <f>[1]Gesamt!A1180</f>
        <v>49</v>
      </c>
      <c r="B1180" s="1">
        <f>[1]Gesamt!B1180</f>
        <v>4</v>
      </c>
      <c r="C1180" s="1">
        <f>[1]Gesamt!C1180</f>
        <v>11</v>
      </c>
      <c r="D1180" s="1" t="str">
        <f>[1]Gesamt!D1180</f>
        <v>ND2011</v>
      </c>
      <c r="E1180" s="1">
        <f>[1]Gesamt!E1180</f>
        <v>32</v>
      </c>
      <c r="F1180" s="1" t="str">
        <f>[1]Gesamt!F1180</f>
        <v>Telotylenchidae</v>
      </c>
      <c r="G1180" s="1" t="str">
        <f>[1]Gesamt!G1180</f>
        <v>female</v>
      </c>
      <c r="H1180" s="1" t="str">
        <f>[1]Gesamt!H1180</f>
        <v>herbivore</v>
      </c>
      <c r="I1180" s="1">
        <f>[1]Gesamt!I1180</f>
        <v>0</v>
      </c>
      <c r="J1180" s="1">
        <f>[1]Gesamt!J1180</f>
        <v>0</v>
      </c>
      <c r="K1180" s="1" t="str">
        <f>VLOOKUP($F1180,Mastertable_FT!$C$5:$D$34,2,FALSE)</f>
        <v>1d</v>
      </c>
      <c r="L1180" s="1">
        <f>VLOOKUP($F1180,Mastertable_FT!$C$5:$E$34,3,FALSE)</f>
        <v>3</v>
      </c>
      <c r="M1180" s="1" t="str">
        <f>VLOOKUP($F1180,Mastertable_FT!$C$5:$F$34,4,FALSE)</f>
        <v>PPI</v>
      </c>
    </row>
    <row r="1181" spans="1:13" x14ac:dyDescent="0.3">
      <c r="A1181" s="1">
        <f>[1]Gesamt!A1181</f>
        <v>50</v>
      </c>
      <c r="B1181" s="1">
        <f>[1]Gesamt!B1181</f>
        <v>4</v>
      </c>
      <c r="C1181" s="1">
        <f>[1]Gesamt!C1181</f>
        <v>11</v>
      </c>
      <c r="D1181" s="1" t="str">
        <f>[1]Gesamt!D1181</f>
        <v>ND2011</v>
      </c>
      <c r="E1181" s="1">
        <f>[1]Gesamt!E1181</f>
        <v>32</v>
      </c>
      <c r="F1181" s="1" t="str">
        <f>[1]Gesamt!F1181</f>
        <v>Hoplolaimidae</v>
      </c>
      <c r="G1181" s="1" t="str">
        <f>[1]Gesamt!G1181</f>
        <v>female</v>
      </c>
      <c r="H1181" s="1" t="str">
        <f>[1]Gesamt!H1181</f>
        <v>herbivore</v>
      </c>
      <c r="I1181" s="1">
        <f>[1]Gesamt!I1181</f>
        <v>0</v>
      </c>
      <c r="J1181" s="1">
        <f>[1]Gesamt!J1181</f>
        <v>0</v>
      </c>
      <c r="K1181" s="1" t="str">
        <f>VLOOKUP($F1181,Mastertable_FT!$C$5:$D$34,2,FALSE)</f>
        <v>1c</v>
      </c>
      <c r="L1181" s="1">
        <f>VLOOKUP($F1181,Mastertable_FT!$C$5:$E$34,3,FALSE)</f>
        <v>3</v>
      </c>
      <c r="M1181" s="1" t="str">
        <f>VLOOKUP($F1181,Mastertable_FT!$C$5:$F$34,4,FALSE)</f>
        <v>PPI</v>
      </c>
    </row>
    <row r="1182" spans="1:13" x14ac:dyDescent="0.3">
      <c r="A1182" s="1">
        <f>[1]Gesamt!A1182</f>
        <v>51</v>
      </c>
      <c r="B1182" s="1">
        <f>[1]Gesamt!B1182</f>
        <v>4</v>
      </c>
      <c r="C1182" s="1">
        <f>[1]Gesamt!C1182</f>
        <v>11</v>
      </c>
      <c r="D1182" s="1" t="str">
        <f>[1]Gesamt!D1182</f>
        <v>ND2011</v>
      </c>
      <c r="E1182" s="1">
        <f>[1]Gesamt!E1182</f>
        <v>32</v>
      </c>
      <c r="F1182" s="1" t="str">
        <f>[1]Gesamt!F1182</f>
        <v>Anatonchidae</v>
      </c>
      <c r="G1182" s="1" t="str">
        <f>[1]Gesamt!G1182</f>
        <v>female</v>
      </c>
      <c r="H1182" s="1" t="str">
        <f>[1]Gesamt!H1182</f>
        <v>carnivore</v>
      </c>
      <c r="I1182" s="1">
        <f>[1]Gesamt!I1182</f>
        <v>0</v>
      </c>
      <c r="J1182" s="1">
        <f>[1]Gesamt!J1182</f>
        <v>0</v>
      </c>
      <c r="K1182" s="1" t="str">
        <f>VLOOKUP($F1182,Mastertable_FT!$C$5:$D$34,2,FALSE)</f>
        <v>5a</v>
      </c>
      <c r="L1182" s="1">
        <f>VLOOKUP($F1182,Mastertable_FT!$C$5:$E$34,3,FALSE)</f>
        <v>4</v>
      </c>
      <c r="M1182" s="1" t="str">
        <f>VLOOKUP($F1182,Mastertable_FT!$C$5:$F$34,4,FALSE)</f>
        <v>MI</v>
      </c>
    </row>
    <row r="1183" spans="1:13" x14ac:dyDescent="0.3">
      <c r="A1183" s="1">
        <f>[1]Gesamt!A1183</f>
        <v>52</v>
      </c>
      <c r="B1183" s="1">
        <f>[1]Gesamt!B1183</f>
        <v>4</v>
      </c>
      <c r="C1183" s="1">
        <f>[1]Gesamt!C1183</f>
        <v>11</v>
      </c>
      <c r="D1183" s="1" t="str">
        <f>[1]Gesamt!D1183</f>
        <v>ND2011</v>
      </c>
      <c r="E1183" s="1">
        <f>[1]Gesamt!E1183</f>
        <v>32</v>
      </c>
      <c r="F1183" s="1" t="str">
        <f>[1]Gesamt!F1183</f>
        <v>#</v>
      </c>
      <c r="G1183" s="1" t="str">
        <f>[1]Gesamt!G1183</f>
        <v>#</v>
      </c>
      <c r="H1183" s="1" t="str">
        <f>[1]Gesamt!H1183</f>
        <v>#</v>
      </c>
      <c r="I1183" s="1">
        <f>[1]Gesamt!I1183</f>
        <v>0</v>
      </c>
      <c r="J1183" s="1">
        <f>[1]Gesamt!J1183</f>
        <v>0</v>
      </c>
      <c r="K1183" s="1" t="e">
        <f>VLOOKUP($F1183,Mastertable_FT!$C$5:$D$34,2,FALSE)</f>
        <v>#N/A</v>
      </c>
      <c r="L1183" s="1" t="e">
        <f>VLOOKUP($F1183,Mastertable_FT!$C$5:$E$34,3,FALSE)</f>
        <v>#N/A</v>
      </c>
      <c r="M1183" s="1" t="e">
        <f>VLOOKUP($F1183,Mastertable_FT!$C$5:$F$34,4,FALSE)</f>
        <v>#N/A</v>
      </c>
    </row>
    <row r="1184" spans="1:13" x14ac:dyDescent="0.3">
      <c r="A1184" s="1">
        <f>[1]Gesamt!A1184</f>
        <v>53</v>
      </c>
      <c r="B1184" s="1">
        <f>[1]Gesamt!B1184</f>
        <v>4</v>
      </c>
      <c r="C1184" s="1">
        <f>[1]Gesamt!C1184</f>
        <v>11</v>
      </c>
      <c r="D1184" s="1" t="str">
        <f>[1]Gesamt!D1184</f>
        <v>ND2011</v>
      </c>
      <c r="E1184" s="1">
        <f>[1]Gesamt!E1184</f>
        <v>32</v>
      </c>
      <c r="F1184" s="1" t="str">
        <f>[1]Gesamt!F1184</f>
        <v>Hoplolaimidae</v>
      </c>
      <c r="G1184" s="1" t="str">
        <f>[1]Gesamt!G1184</f>
        <v>female</v>
      </c>
      <c r="H1184" s="1" t="str">
        <f>[1]Gesamt!H1184</f>
        <v>herbivore</v>
      </c>
      <c r="I1184" s="1">
        <f>[1]Gesamt!I1184</f>
        <v>0</v>
      </c>
      <c r="J1184" s="1">
        <f>[1]Gesamt!J1184</f>
        <v>0</v>
      </c>
      <c r="K1184" s="1" t="str">
        <f>VLOOKUP($F1184,Mastertable_FT!$C$5:$D$34,2,FALSE)</f>
        <v>1c</v>
      </c>
      <c r="L1184" s="1">
        <f>VLOOKUP($F1184,Mastertable_FT!$C$5:$E$34,3,FALSE)</f>
        <v>3</v>
      </c>
      <c r="M1184" s="1" t="str">
        <f>VLOOKUP($F1184,Mastertable_FT!$C$5:$F$34,4,FALSE)</f>
        <v>PPI</v>
      </c>
    </row>
    <row r="1185" spans="1:13" x14ac:dyDescent="0.3">
      <c r="A1185" s="1">
        <f>[1]Gesamt!A1185</f>
        <v>54</v>
      </c>
      <c r="B1185" s="1">
        <f>[1]Gesamt!B1185</f>
        <v>4</v>
      </c>
      <c r="C1185" s="1">
        <f>[1]Gesamt!C1185</f>
        <v>11</v>
      </c>
      <c r="D1185" s="1" t="str">
        <f>[1]Gesamt!D1185</f>
        <v>ND2011</v>
      </c>
      <c r="E1185" s="1">
        <f>[1]Gesamt!E1185</f>
        <v>32</v>
      </c>
      <c r="F1185" s="1" t="str">
        <f>[1]Gesamt!F1185</f>
        <v>Telotylenchidae</v>
      </c>
      <c r="G1185" s="1" t="str">
        <f>[1]Gesamt!G1185</f>
        <v>female</v>
      </c>
      <c r="H1185" s="1" t="str">
        <f>[1]Gesamt!H1185</f>
        <v>herbivore</v>
      </c>
      <c r="I1185" s="1">
        <f>[1]Gesamt!I1185</f>
        <v>0</v>
      </c>
      <c r="J1185" s="1">
        <f>[1]Gesamt!J1185</f>
        <v>0</v>
      </c>
      <c r="K1185" s="1" t="str">
        <f>VLOOKUP($F1185,Mastertable_FT!$C$5:$D$34,2,FALSE)</f>
        <v>1d</v>
      </c>
      <c r="L1185" s="1">
        <f>VLOOKUP($F1185,Mastertable_FT!$C$5:$E$34,3,FALSE)</f>
        <v>3</v>
      </c>
      <c r="M1185" s="1" t="str">
        <f>VLOOKUP($F1185,Mastertable_FT!$C$5:$F$34,4,FALSE)</f>
        <v>PPI</v>
      </c>
    </row>
    <row r="1186" spans="1:13" x14ac:dyDescent="0.3">
      <c r="A1186" s="1">
        <f>[1]Gesamt!A1186</f>
        <v>55</v>
      </c>
      <c r="B1186" s="1">
        <f>[1]Gesamt!B1186</f>
        <v>4</v>
      </c>
      <c r="C1186" s="1">
        <f>[1]Gesamt!C1186</f>
        <v>11</v>
      </c>
      <c r="D1186" s="1" t="str">
        <f>[1]Gesamt!D1186</f>
        <v>ND2011</v>
      </c>
      <c r="E1186" s="1">
        <f>[1]Gesamt!E1186</f>
        <v>32</v>
      </c>
      <c r="F1186" s="1" t="str">
        <f>[1]Gesamt!F1186</f>
        <v>Telotylenchidae</v>
      </c>
      <c r="G1186" s="1" t="str">
        <f>[1]Gesamt!G1186</f>
        <v>female</v>
      </c>
      <c r="H1186" s="1" t="str">
        <f>[1]Gesamt!H1186</f>
        <v>herbivore</v>
      </c>
      <c r="I1186" s="1">
        <f>[1]Gesamt!I1186</f>
        <v>0</v>
      </c>
      <c r="J1186" s="1">
        <f>[1]Gesamt!J1186</f>
        <v>0</v>
      </c>
      <c r="K1186" s="1" t="str">
        <f>VLOOKUP($F1186,Mastertable_FT!$C$5:$D$34,2,FALSE)</f>
        <v>1d</v>
      </c>
      <c r="L1186" s="1">
        <f>VLOOKUP($F1186,Mastertable_FT!$C$5:$E$34,3,FALSE)</f>
        <v>3</v>
      </c>
      <c r="M1186" s="1" t="str">
        <f>VLOOKUP($F1186,Mastertable_FT!$C$5:$F$34,4,FALSE)</f>
        <v>PPI</v>
      </c>
    </row>
    <row r="1187" spans="1:13" x14ac:dyDescent="0.3">
      <c r="A1187" s="1">
        <f>[1]Gesamt!A1187</f>
        <v>56</v>
      </c>
      <c r="B1187" s="1">
        <f>[1]Gesamt!B1187</f>
        <v>4</v>
      </c>
      <c r="C1187" s="1">
        <f>[1]Gesamt!C1187</f>
        <v>11</v>
      </c>
      <c r="D1187" s="1" t="str">
        <f>[1]Gesamt!D1187</f>
        <v>ND2011</v>
      </c>
      <c r="E1187" s="1">
        <f>[1]Gesamt!E1187</f>
        <v>32</v>
      </c>
      <c r="F1187" s="1" t="str">
        <f>[1]Gesamt!F1187</f>
        <v>Anatonchidae</v>
      </c>
      <c r="G1187" s="1" t="str">
        <f>[1]Gesamt!G1187</f>
        <v>juvenile</v>
      </c>
      <c r="H1187" s="1" t="str">
        <f>[1]Gesamt!H1187</f>
        <v>carnivore</v>
      </c>
      <c r="I1187" s="1">
        <f>[1]Gesamt!I1187</f>
        <v>0</v>
      </c>
      <c r="J1187" s="1">
        <f>[1]Gesamt!J1187</f>
        <v>0</v>
      </c>
      <c r="K1187" s="1" t="str">
        <f>VLOOKUP($F1187,Mastertable_FT!$C$5:$D$34,2,FALSE)</f>
        <v>5a</v>
      </c>
      <c r="L1187" s="1">
        <f>VLOOKUP($F1187,Mastertable_FT!$C$5:$E$34,3,FALSE)</f>
        <v>4</v>
      </c>
      <c r="M1187" s="1" t="str">
        <f>VLOOKUP($F1187,Mastertable_FT!$C$5:$F$34,4,FALSE)</f>
        <v>MI</v>
      </c>
    </row>
    <row r="1188" spans="1:13" x14ac:dyDescent="0.3">
      <c r="A1188" s="1">
        <f>[1]Gesamt!A1188</f>
        <v>57</v>
      </c>
      <c r="B1188" s="1">
        <f>[1]Gesamt!B1188</f>
        <v>4</v>
      </c>
      <c r="C1188" s="1">
        <f>[1]Gesamt!C1188</f>
        <v>11</v>
      </c>
      <c r="D1188" s="1" t="str">
        <f>[1]Gesamt!D1188</f>
        <v>ND2011</v>
      </c>
      <c r="E1188" s="1">
        <f>[1]Gesamt!E1188</f>
        <v>32</v>
      </c>
      <c r="F1188" s="1" t="str">
        <f>[1]Gesamt!F1188</f>
        <v>#</v>
      </c>
      <c r="G1188" s="1" t="str">
        <f>[1]Gesamt!G1188</f>
        <v>#</v>
      </c>
      <c r="H1188" s="1" t="str">
        <f>[1]Gesamt!H1188</f>
        <v>#</v>
      </c>
      <c r="I1188" s="1">
        <f>[1]Gesamt!I1188</f>
        <v>0</v>
      </c>
      <c r="J1188" s="1">
        <f>[1]Gesamt!J1188</f>
        <v>0</v>
      </c>
      <c r="K1188" s="1" t="e">
        <f>VLOOKUP($F1188,Mastertable_FT!$C$5:$D$34,2,FALSE)</f>
        <v>#N/A</v>
      </c>
      <c r="L1188" s="1" t="e">
        <f>VLOOKUP($F1188,Mastertable_FT!$C$5:$E$34,3,FALSE)</f>
        <v>#N/A</v>
      </c>
      <c r="M1188" s="1" t="e">
        <f>VLOOKUP($F1188,Mastertable_FT!$C$5:$F$34,4,FALSE)</f>
        <v>#N/A</v>
      </c>
    </row>
    <row r="1189" spans="1:13" x14ac:dyDescent="0.3">
      <c r="A1189" s="1">
        <f>[1]Gesamt!A1189</f>
        <v>58</v>
      </c>
      <c r="B1189" s="1">
        <f>[1]Gesamt!B1189</f>
        <v>4</v>
      </c>
      <c r="C1189" s="1">
        <f>[1]Gesamt!C1189</f>
        <v>11</v>
      </c>
      <c r="D1189" s="1" t="str">
        <f>[1]Gesamt!D1189</f>
        <v>ND2011</v>
      </c>
      <c r="E1189" s="1">
        <f>[1]Gesamt!E1189</f>
        <v>32</v>
      </c>
      <c r="F1189" s="1" t="str">
        <f>[1]Gesamt!F1189</f>
        <v>#</v>
      </c>
      <c r="G1189" s="1" t="str">
        <f>[1]Gesamt!G1189</f>
        <v>#</v>
      </c>
      <c r="H1189" s="1" t="str">
        <f>[1]Gesamt!H1189</f>
        <v>#</v>
      </c>
      <c r="I1189" s="1">
        <f>[1]Gesamt!I1189</f>
        <v>0</v>
      </c>
      <c r="J1189" s="1">
        <f>[1]Gesamt!J1189</f>
        <v>0</v>
      </c>
      <c r="K1189" s="1" t="e">
        <f>VLOOKUP($F1189,Mastertable_FT!$C$5:$D$34,2,FALSE)</f>
        <v>#N/A</v>
      </c>
      <c r="L1189" s="1" t="e">
        <f>VLOOKUP($F1189,Mastertable_FT!$C$5:$E$34,3,FALSE)</f>
        <v>#N/A</v>
      </c>
      <c r="M1189" s="1" t="e">
        <f>VLOOKUP($F1189,Mastertable_FT!$C$5:$F$34,4,FALSE)</f>
        <v>#N/A</v>
      </c>
    </row>
    <row r="1190" spans="1:13" x14ac:dyDescent="0.3">
      <c r="A1190" s="1">
        <f>[1]Gesamt!A1190</f>
        <v>59</v>
      </c>
      <c r="B1190" s="1">
        <f>[1]Gesamt!B1190</f>
        <v>4</v>
      </c>
      <c r="C1190" s="1">
        <f>[1]Gesamt!C1190</f>
        <v>11</v>
      </c>
      <c r="D1190" s="1" t="str">
        <f>[1]Gesamt!D1190</f>
        <v>ND2011</v>
      </c>
      <c r="E1190" s="1">
        <f>[1]Gesamt!E1190</f>
        <v>32</v>
      </c>
      <c r="F1190" s="1" t="str">
        <f>[1]Gesamt!F1190</f>
        <v>Hoplolaimidae</v>
      </c>
      <c r="G1190" s="1" t="str">
        <f>[1]Gesamt!G1190</f>
        <v>female</v>
      </c>
      <c r="H1190" s="1" t="str">
        <f>[1]Gesamt!H1190</f>
        <v>herbivore</v>
      </c>
      <c r="I1190" s="1">
        <f>[1]Gesamt!I1190</f>
        <v>0</v>
      </c>
      <c r="J1190" s="1">
        <f>[1]Gesamt!J1190</f>
        <v>0</v>
      </c>
      <c r="K1190" s="1" t="str">
        <f>VLOOKUP($F1190,Mastertable_FT!$C$5:$D$34,2,FALSE)</f>
        <v>1c</v>
      </c>
      <c r="L1190" s="1">
        <f>VLOOKUP($F1190,Mastertable_FT!$C$5:$E$34,3,FALSE)</f>
        <v>3</v>
      </c>
      <c r="M1190" s="1" t="str">
        <f>VLOOKUP($F1190,Mastertable_FT!$C$5:$F$34,4,FALSE)</f>
        <v>PPI</v>
      </c>
    </row>
    <row r="1191" spans="1:13" x14ac:dyDescent="0.3">
      <c r="A1191" s="1">
        <f>[1]Gesamt!A1191</f>
        <v>60</v>
      </c>
      <c r="B1191" s="1">
        <f>[1]Gesamt!B1191</f>
        <v>4</v>
      </c>
      <c r="C1191" s="1">
        <f>[1]Gesamt!C1191</f>
        <v>11</v>
      </c>
      <c r="D1191" s="1" t="str">
        <f>[1]Gesamt!D1191</f>
        <v>ND2011</v>
      </c>
      <c r="E1191" s="1">
        <f>[1]Gesamt!E1191</f>
        <v>32</v>
      </c>
      <c r="F1191" s="1" t="str">
        <f>[1]Gesamt!F1191</f>
        <v>Rhabditidae</v>
      </c>
      <c r="G1191" s="1" t="str">
        <f>[1]Gesamt!G1191</f>
        <v>juvenile</v>
      </c>
      <c r="H1191" s="1" t="str">
        <f>[1]Gesamt!H1191</f>
        <v>bacterivore</v>
      </c>
      <c r="I1191" s="1">
        <f>[1]Gesamt!I1191</f>
        <v>0</v>
      </c>
      <c r="J1191" s="1">
        <f>[1]Gesamt!J1191</f>
        <v>0</v>
      </c>
      <c r="K1191" s="1">
        <f>VLOOKUP($F1191,Mastertable_FT!$C$5:$D$34,2,FALSE)</f>
        <v>3</v>
      </c>
      <c r="L1191" s="1">
        <f>VLOOKUP($F1191,Mastertable_FT!$C$5:$E$34,3,FALSE)</f>
        <v>1</v>
      </c>
      <c r="M1191" s="1" t="str">
        <f>VLOOKUP($F1191,Mastertable_FT!$C$5:$F$34,4,FALSE)</f>
        <v>MI</v>
      </c>
    </row>
    <row r="1192" spans="1:13" x14ac:dyDescent="0.3">
      <c r="A1192" s="1">
        <f>[1]Gesamt!A1192</f>
        <v>61</v>
      </c>
      <c r="B1192" s="1">
        <f>[1]Gesamt!B1192</f>
        <v>4</v>
      </c>
      <c r="C1192" s="1">
        <f>[1]Gesamt!C1192</f>
        <v>11</v>
      </c>
      <c r="D1192" s="1" t="str">
        <f>[1]Gesamt!D1192</f>
        <v>ND2011</v>
      </c>
      <c r="E1192" s="1">
        <f>[1]Gesamt!E1192</f>
        <v>32</v>
      </c>
      <c r="F1192" s="1" t="str">
        <f>[1]Gesamt!F1192</f>
        <v>Hoplolaimidae</v>
      </c>
      <c r="G1192" s="1" t="str">
        <f>[1]Gesamt!G1192</f>
        <v>female</v>
      </c>
      <c r="H1192" s="1" t="str">
        <f>[1]Gesamt!H1192</f>
        <v>herbivore</v>
      </c>
      <c r="I1192" s="1">
        <f>[1]Gesamt!I1192</f>
        <v>0</v>
      </c>
      <c r="J1192" s="1">
        <f>[1]Gesamt!J1192</f>
        <v>0</v>
      </c>
      <c r="K1192" s="1" t="str">
        <f>VLOOKUP($F1192,Mastertable_FT!$C$5:$D$34,2,FALSE)</f>
        <v>1c</v>
      </c>
      <c r="L1192" s="1">
        <f>VLOOKUP($F1192,Mastertable_FT!$C$5:$E$34,3,FALSE)</f>
        <v>3</v>
      </c>
      <c r="M1192" s="1" t="str">
        <f>VLOOKUP($F1192,Mastertable_FT!$C$5:$F$34,4,FALSE)</f>
        <v>PPI</v>
      </c>
    </row>
    <row r="1193" spans="1:13" x14ac:dyDescent="0.3">
      <c r="A1193" s="1">
        <f>[1]Gesamt!A1193</f>
        <v>62</v>
      </c>
      <c r="B1193" s="1">
        <f>[1]Gesamt!B1193</f>
        <v>4</v>
      </c>
      <c r="C1193" s="1">
        <f>[1]Gesamt!C1193</f>
        <v>11</v>
      </c>
      <c r="D1193" s="1" t="str">
        <f>[1]Gesamt!D1193</f>
        <v>ND2011</v>
      </c>
      <c r="E1193" s="1">
        <f>[1]Gesamt!E1193</f>
        <v>32</v>
      </c>
      <c r="F1193" s="1" t="str">
        <f>[1]Gesamt!F1193</f>
        <v>Telotylenchidae</v>
      </c>
      <c r="G1193" s="1" t="str">
        <f>[1]Gesamt!G1193</f>
        <v>female</v>
      </c>
      <c r="H1193" s="1" t="str">
        <f>[1]Gesamt!H1193</f>
        <v>herbivore</v>
      </c>
      <c r="I1193" s="1">
        <f>[1]Gesamt!I1193</f>
        <v>0</v>
      </c>
      <c r="J1193" s="1">
        <f>[1]Gesamt!J1193</f>
        <v>0</v>
      </c>
      <c r="K1193" s="1" t="str">
        <f>VLOOKUP($F1193,Mastertable_FT!$C$5:$D$34,2,FALSE)</f>
        <v>1d</v>
      </c>
      <c r="L1193" s="1">
        <f>VLOOKUP($F1193,Mastertable_FT!$C$5:$E$34,3,FALSE)</f>
        <v>3</v>
      </c>
      <c r="M1193" s="1" t="str">
        <f>VLOOKUP($F1193,Mastertable_FT!$C$5:$F$34,4,FALSE)</f>
        <v>PPI</v>
      </c>
    </row>
    <row r="1194" spans="1:13" x14ac:dyDescent="0.3">
      <c r="A1194" s="1">
        <f>[1]Gesamt!A1194</f>
        <v>63</v>
      </c>
      <c r="B1194" s="1">
        <f>[1]Gesamt!B1194</f>
        <v>4</v>
      </c>
      <c r="C1194" s="1">
        <f>[1]Gesamt!C1194</f>
        <v>11</v>
      </c>
      <c r="D1194" s="1" t="str">
        <f>[1]Gesamt!D1194</f>
        <v>ND2011</v>
      </c>
      <c r="E1194" s="1">
        <f>[1]Gesamt!E1194</f>
        <v>32</v>
      </c>
      <c r="F1194" s="1" t="str">
        <f>[1]Gesamt!F1194</f>
        <v>Hoplolaimidae</v>
      </c>
      <c r="G1194" s="1" t="str">
        <f>[1]Gesamt!G1194</f>
        <v>female</v>
      </c>
      <c r="H1194" s="1" t="str">
        <f>[1]Gesamt!H1194</f>
        <v>herbivore</v>
      </c>
      <c r="I1194" s="1">
        <f>[1]Gesamt!I1194</f>
        <v>0</v>
      </c>
      <c r="J1194" s="1">
        <f>[1]Gesamt!J1194</f>
        <v>0</v>
      </c>
      <c r="K1194" s="1" t="str">
        <f>VLOOKUP($F1194,Mastertable_FT!$C$5:$D$34,2,FALSE)</f>
        <v>1c</v>
      </c>
      <c r="L1194" s="1">
        <f>VLOOKUP($F1194,Mastertable_FT!$C$5:$E$34,3,FALSE)</f>
        <v>3</v>
      </c>
      <c r="M1194" s="1" t="str">
        <f>VLOOKUP($F1194,Mastertable_FT!$C$5:$F$34,4,FALSE)</f>
        <v>PPI</v>
      </c>
    </row>
    <row r="1195" spans="1:13" x14ac:dyDescent="0.3">
      <c r="A1195" s="1">
        <f>[1]Gesamt!A1195</f>
        <v>64</v>
      </c>
      <c r="B1195" s="1">
        <f>[1]Gesamt!B1195</f>
        <v>4</v>
      </c>
      <c r="C1195" s="1">
        <f>[1]Gesamt!C1195</f>
        <v>11</v>
      </c>
      <c r="D1195" s="1" t="str">
        <f>[1]Gesamt!D1195</f>
        <v>ND2011</v>
      </c>
      <c r="E1195" s="1">
        <f>[1]Gesamt!E1195</f>
        <v>32</v>
      </c>
      <c r="F1195" s="1" t="str">
        <f>[1]Gesamt!F1195</f>
        <v>Hoplolaimidae</v>
      </c>
      <c r="G1195" s="1" t="str">
        <f>[1]Gesamt!G1195</f>
        <v>juvenile</v>
      </c>
      <c r="H1195" s="1" t="str">
        <f>[1]Gesamt!H1195</f>
        <v>herbivore</v>
      </c>
      <c r="I1195" s="1">
        <f>[1]Gesamt!I1195</f>
        <v>0</v>
      </c>
      <c r="J1195" s="1">
        <f>[1]Gesamt!J1195</f>
        <v>0</v>
      </c>
      <c r="K1195" s="1" t="str">
        <f>VLOOKUP($F1195,Mastertable_FT!$C$5:$D$34,2,FALSE)</f>
        <v>1c</v>
      </c>
      <c r="L1195" s="1">
        <f>VLOOKUP($F1195,Mastertable_FT!$C$5:$E$34,3,FALSE)</f>
        <v>3</v>
      </c>
      <c r="M1195" s="1" t="str">
        <f>VLOOKUP($F1195,Mastertable_FT!$C$5:$F$34,4,FALSE)</f>
        <v>PPI</v>
      </c>
    </row>
    <row r="1196" spans="1:13" x14ac:dyDescent="0.3">
      <c r="A1196" s="1">
        <f>[1]Gesamt!A1196</f>
        <v>65</v>
      </c>
      <c r="B1196" s="1">
        <f>[1]Gesamt!B1196</f>
        <v>4</v>
      </c>
      <c r="C1196" s="1">
        <f>[1]Gesamt!C1196</f>
        <v>11</v>
      </c>
      <c r="D1196" s="1" t="str">
        <f>[1]Gesamt!D1196</f>
        <v>ND2011</v>
      </c>
      <c r="E1196" s="1">
        <f>[1]Gesamt!E1196</f>
        <v>32</v>
      </c>
      <c r="F1196" s="1" t="str">
        <f>[1]Gesamt!F1196</f>
        <v>Telotylenchidae</v>
      </c>
      <c r="G1196" s="1" t="str">
        <f>[1]Gesamt!G1196</f>
        <v>male</v>
      </c>
      <c r="H1196" s="1" t="str">
        <f>[1]Gesamt!H1196</f>
        <v>herbivore</v>
      </c>
      <c r="I1196" s="1">
        <f>[1]Gesamt!I1196</f>
        <v>0</v>
      </c>
      <c r="J1196" s="1">
        <f>[1]Gesamt!J1196</f>
        <v>0</v>
      </c>
      <c r="K1196" s="1" t="str">
        <f>VLOOKUP($F1196,Mastertable_FT!$C$5:$D$34,2,FALSE)</f>
        <v>1d</v>
      </c>
      <c r="L1196" s="1">
        <f>VLOOKUP($F1196,Mastertable_FT!$C$5:$E$34,3,FALSE)</f>
        <v>3</v>
      </c>
      <c r="M1196" s="1" t="str">
        <f>VLOOKUP($F1196,Mastertable_FT!$C$5:$F$34,4,FALSE)</f>
        <v>PPI</v>
      </c>
    </row>
    <row r="1197" spans="1:13" x14ac:dyDescent="0.3">
      <c r="A1197" s="1">
        <f>[1]Gesamt!A1197</f>
        <v>66</v>
      </c>
      <c r="B1197" s="1">
        <f>[1]Gesamt!B1197</f>
        <v>4</v>
      </c>
      <c r="C1197" s="1">
        <f>[1]Gesamt!C1197</f>
        <v>11</v>
      </c>
      <c r="D1197" s="1" t="str">
        <f>[1]Gesamt!D1197</f>
        <v>ND2011</v>
      </c>
      <c r="E1197" s="1">
        <f>[1]Gesamt!E1197</f>
        <v>32</v>
      </c>
      <c r="F1197" s="1" t="str">
        <f>[1]Gesamt!F1197</f>
        <v>Hoplolaimidae</v>
      </c>
      <c r="G1197" s="1" t="str">
        <f>[1]Gesamt!G1197</f>
        <v>female</v>
      </c>
      <c r="H1197" s="1" t="str">
        <f>[1]Gesamt!H1197</f>
        <v>herbivore</v>
      </c>
      <c r="I1197" s="1">
        <f>[1]Gesamt!I1197</f>
        <v>0</v>
      </c>
      <c r="J1197" s="1">
        <f>[1]Gesamt!J1197</f>
        <v>0</v>
      </c>
      <c r="K1197" s="1" t="str">
        <f>VLOOKUP($F1197,Mastertable_FT!$C$5:$D$34,2,FALSE)</f>
        <v>1c</v>
      </c>
      <c r="L1197" s="1">
        <f>VLOOKUP($F1197,Mastertable_FT!$C$5:$E$34,3,FALSE)</f>
        <v>3</v>
      </c>
      <c r="M1197" s="1" t="str">
        <f>VLOOKUP($F1197,Mastertable_FT!$C$5:$F$34,4,FALSE)</f>
        <v>PPI</v>
      </c>
    </row>
    <row r="1198" spans="1:13" x14ac:dyDescent="0.3">
      <c r="A1198" s="1">
        <f>[1]Gesamt!A1198</f>
        <v>67</v>
      </c>
      <c r="B1198" s="1">
        <f>[1]Gesamt!B1198</f>
        <v>4</v>
      </c>
      <c r="C1198" s="1">
        <f>[1]Gesamt!C1198</f>
        <v>11</v>
      </c>
      <c r="D1198" s="1" t="str">
        <f>[1]Gesamt!D1198</f>
        <v>ND2011</v>
      </c>
      <c r="E1198" s="1">
        <f>[1]Gesamt!E1198</f>
        <v>32</v>
      </c>
      <c r="F1198" s="1" t="str">
        <f>[1]Gesamt!F1198</f>
        <v>Hoplolaimidae</v>
      </c>
      <c r="G1198" s="1" t="str">
        <f>[1]Gesamt!G1198</f>
        <v>female</v>
      </c>
      <c r="H1198" s="1" t="str">
        <f>[1]Gesamt!H1198</f>
        <v>herbivore</v>
      </c>
      <c r="I1198" s="1">
        <f>[1]Gesamt!I1198</f>
        <v>0</v>
      </c>
      <c r="J1198" s="1">
        <f>[1]Gesamt!J1198</f>
        <v>0</v>
      </c>
      <c r="K1198" s="1" t="str">
        <f>VLOOKUP($F1198,Mastertable_FT!$C$5:$D$34,2,FALSE)</f>
        <v>1c</v>
      </c>
      <c r="L1198" s="1">
        <f>VLOOKUP($F1198,Mastertable_FT!$C$5:$E$34,3,FALSE)</f>
        <v>3</v>
      </c>
      <c r="M1198" s="1" t="str">
        <f>VLOOKUP($F1198,Mastertable_FT!$C$5:$F$34,4,FALSE)</f>
        <v>PPI</v>
      </c>
    </row>
    <row r="1199" spans="1:13" x14ac:dyDescent="0.3">
      <c r="A1199" s="1">
        <f>[1]Gesamt!A1199</f>
        <v>68</v>
      </c>
      <c r="B1199" s="1">
        <f>[1]Gesamt!B1199</f>
        <v>4</v>
      </c>
      <c r="C1199" s="1">
        <f>[1]Gesamt!C1199</f>
        <v>11</v>
      </c>
      <c r="D1199" s="1" t="str">
        <f>[1]Gesamt!D1199</f>
        <v>ND2011</v>
      </c>
      <c r="E1199" s="1">
        <f>[1]Gesamt!E1199</f>
        <v>32</v>
      </c>
      <c r="F1199" s="1" t="str">
        <f>[1]Gesamt!F1199</f>
        <v>Telotylenchidae</v>
      </c>
      <c r="G1199" s="1" t="str">
        <f>[1]Gesamt!G1199</f>
        <v>juvenile</v>
      </c>
      <c r="H1199" s="1" t="str">
        <f>[1]Gesamt!H1199</f>
        <v>herbivore</v>
      </c>
      <c r="I1199" s="1">
        <f>[1]Gesamt!I1199</f>
        <v>0</v>
      </c>
      <c r="J1199" s="1">
        <f>[1]Gesamt!J1199</f>
        <v>0</v>
      </c>
      <c r="K1199" s="1" t="str">
        <f>VLOOKUP($F1199,Mastertable_FT!$C$5:$D$34,2,FALSE)</f>
        <v>1d</v>
      </c>
      <c r="L1199" s="1">
        <f>VLOOKUP($F1199,Mastertable_FT!$C$5:$E$34,3,FALSE)</f>
        <v>3</v>
      </c>
      <c r="M1199" s="1" t="str">
        <f>VLOOKUP($F1199,Mastertable_FT!$C$5:$F$34,4,FALSE)</f>
        <v>PPI</v>
      </c>
    </row>
    <row r="1200" spans="1:13" x14ac:dyDescent="0.3">
      <c r="A1200" s="1">
        <f>[1]Gesamt!A1200</f>
        <v>69</v>
      </c>
      <c r="B1200" s="1">
        <f>[1]Gesamt!B1200</f>
        <v>4</v>
      </c>
      <c r="C1200" s="1">
        <f>[1]Gesamt!C1200</f>
        <v>11</v>
      </c>
      <c r="D1200" s="1" t="str">
        <f>[1]Gesamt!D1200</f>
        <v>ND2011</v>
      </c>
      <c r="E1200" s="1">
        <f>[1]Gesamt!E1200</f>
        <v>32</v>
      </c>
      <c r="F1200" s="1" t="str">
        <f>[1]Gesamt!F1200</f>
        <v>Plectidae</v>
      </c>
      <c r="G1200" s="1" t="str">
        <f>[1]Gesamt!G1200</f>
        <v>female</v>
      </c>
      <c r="H1200" s="1" t="str">
        <f>[1]Gesamt!H1200</f>
        <v>bacterivore</v>
      </c>
      <c r="I1200" s="1">
        <f>[1]Gesamt!I1200</f>
        <v>0</v>
      </c>
      <c r="J1200" s="1">
        <f>[1]Gesamt!J1200</f>
        <v>0</v>
      </c>
      <c r="K1200" s="1">
        <f>VLOOKUP($F1200,Mastertable_FT!$C$5:$D$34,2,FALSE)</f>
        <v>3</v>
      </c>
      <c r="L1200" s="1">
        <f>VLOOKUP($F1200,Mastertable_FT!$C$5:$E$34,3,FALSE)</f>
        <v>2</v>
      </c>
      <c r="M1200" s="1" t="str">
        <f>VLOOKUP($F1200,Mastertable_FT!$C$5:$F$34,4,FALSE)</f>
        <v>MI</v>
      </c>
    </row>
    <row r="1201" spans="1:13" x14ac:dyDescent="0.3">
      <c r="A1201" s="1">
        <f>[1]Gesamt!A1201</f>
        <v>70</v>
      </c>
      <c r="B1201" s="1">
        <f>[1]Gesamt!B1201</f>
        <v>4</v>
      </c>
      <c r="C1201" s="1">
        <f>[1]Gesamt!C1201</f>
        <v>11</v>
      </c>
      <c r="D1201" s="1" t="str">
        <f>[1]Gesamt!D1201</f>
        <v>ND2011</v>
      </c>
      <c r="E1201" s="1">
        <f>[1]Gesamt!E1201</f>
        <v>32</v>
      </c>
      <c r="F1201" s="1" t="str">
        <f>[1]Gesamt!F1201</f>
        <v>Mononchidae</v>
      </c>
      <c r="G1201" s="1" t="str">
        <f>[1]Gesamt!G1201</f>
        <v>female</v>
      </c>
      <c r="H1201" s="1" t="str">
        <f>[1]Gesamt!H1201</f>
        <v>carnivore</v>
      </c>
      <c r="I1201" s="1">
        <f>[1]Gesamt!I1201</f>
        <v>0</v>
      </c>
      <c r="J1201" s="1">
        <f>[1]Gesamt!J1201</f>
        <v>0</v>
      </c>
      <c r="K1201" s="1" t="str">
        <f>VLOOKUP($F1201,Mastertable_FT!$C$5:$D$34,2,FALSE)</f>
        <v>5a</v>
      </c>
      <c r="L1201" s="1">
        <f>VLOOKUP($F1201,Mastertable_FT!$C$5:$E$34,3,FALSE)</f>
        <v>4</v>
      </c>
      <c r="M1201" s="1" t="str">
        <f>VLOOKUP($F1201,Mastertable_FT!$C$5:$F$34,4,FALSE)</f>
        <v>MI</v>
      </c>
    </row>
    <row r="1202" spans="1:13" x14ac:dyDescent="0.3">
      <c r="A1202" s="1">
        <f>[1]Gesamt!A1202</f>
        <v>71</v>
      </c>
      <c r="B1202" s="1">
        <f>[1]Gesamt!B1202</f>
        <v>4</v>
      </c>
      <c r="C1202" s="1">
        <f>[1]Gesamt!C1202</f>
        <v>11</v>
      </c>
      <c r="D1202" s="1" t="str">
        <f>[1]Gesamt!D1202</f>
        <v>ND2011</v>
      </c>
      <c r="E1202" s="1">
        <f>[1]Gesamt!E1202</f>
        <v>32</v>
      </c>
      <c r="F1202" s="1" t="str">
        <f>[1]Gesamt!F1202</f>
        <v>Rhabditidae</v>
      </c>
      <c r="G1202" s="1" t="str">
        <f>[1]Gesamt!G1202</f>
        <v>juvenile</v>
      </c>
      <c r="H1202" s="1" t="str">
        <f>[1]Gesamt!H1202</f>
        <v>bacterivore</v>
      </c>
      <c r="I1202" s="1">
        <f>[1]Gesamt!I1202</f>
        <v>0</v>
      </c>
      <c r="J1202" s="1">
        <f>[1]Gesamt!J1202</f>
        <v>0</v>
      </c>
      <c r="K1202" s="1">
        <f>VLOOKUP($F1202,Mastertable_FT!$C$5:$D$34,2,FALSE)</f>
        <v>3</v>
      </c>
      <c r="L1202" s="1">
        <f>VLOOKUP($F1202,Mastertable_FT!$C$5:$E$34,3,FALSE)</f>
        <v>1</v>
      </c>
      <c r="M1202" s="1" t="str">
        <f>VLOOKUP($F1202,Mastertable_FT!$C$5:$F$34,4,FALSE)</f>
        <v>MI</v>
      </c>
    </row>
    <row r="1203" spans="1:13" x14ac:dyDescent="0.3">
      <c r="A1203" s="1">
        <f>[1]Gesamt!A1203</f>
        <v>72</v>
      </c>
      <c r="B1203" s="1">
        <f>[1]Gesamt!B1203</f>
        <v>4</v>
      </c>
      <c r="C1203" s="1">
        <f>[1]Gesamt!C1203</f>
        <v>11</v>
      </c>
      <c r="D1203" s="1" t="str">
        <f>[1]Gesamt!D1203</f>
        <v>ND2011</v>
      </c>
      <c r="E1203" s="1">
        <f>[1]Gesamt!E1203</f>
        <v>32</v>
      </c>
      <c r="F1203" s="1" t="str">
        <f>[1]Gesamt!F1203</f>
        <v>Mononchidae</v>
      </c>
      <c r="G1203" s="1" t="str">
        <f>[1]Gesamt!G1203</f>
        <v>female</v>
      </c>
      <c r="H1203" s="1" t="str">
        <f>[1]Gesamt!H1203</f>
        <v>carnivore</v>
      </c>
      <c r="I1203" s="1">
        <f>[1]Gesamt!I1203</f>
        <v>0</v>
      </c>
      <c r="J1203" s="1">
        <f>[1]Gesamt!J1203</f>
        <v>0</v>
      </c>
      <c r="K1203" s="1" t="str">
        <f>VLOOKUP($F1203,Mastertable_FT!$C$5:$D$34,2,FALSE)</f>
        <v>5a</v>
      </c>
      <c r="L1203" s="1">
        <f>VLOOKUP($F1203,Mastertable_FT!$C$5:$E$34,3,FALSE)</f>
        <v>4</v>
      </c>
      <c r="M1203" s="1" t="str">
        <f>VLOOKUP($F1203,Mastertable_FT!$C$5:$F$34,4,FALSE)</f>
        <v>MI</v>
      </c>
    </row>
    <row r="1204" spans="1:13" x14ac:dyDescent="0.3">
      <c r="A1204" s="1">
        <f>[1]Gesamt!A1204</f>
        <v>73</v>
      </c>
      <c r="B1204" s="1">
        <f>[1]Gesamt!B1204</f>
        <v>4</v>
      </c>
      <c r="C1204" s="1">
        <f>[1]Gesamt!C1204</f>
        <v>11</v>
      </c>
      <c r="D1204" s="1" t="str">
        <f>[1]Gesamt!D1204</f>
        <v>ND2011</v>
      </c>
      <c r="E1204" s="1">
        <f>[1]Gesamt!E1204</f>
        <v>32</v>
      </c>
      <c r="F1204" s="1" t="str">
        <f>[1]Gesamt!F1204</f>
        <v>Hoplolaimidae</v>
      </c>
      <c r="G1204" s="1" t="str">
        <f>[1]Gesamt!G1204</f>
        <v>female</v>
      </c>
      <c r="H1204" s="1" t="str">
        <f>[1]Gesamt!H1204</f>
        <v>herbivore</v>
      </c>
      <c r="I1204" s="1">
        <f>[1]Gesamt!I1204</f>
        <v>0</v>
      </c>
      <c r="J1204" s="1">
        <f>[1]Gesamt!J1204</f>
        <v>0</v>
      </c>
      <c r="K1204" s="1" t="str">
        <f>VLOOKUP($F1204,Mastertable_FT!$C$5:$D$34,2,FALSE)</f>
        <v>1c</v>
      </c>
      <c r="L1204" s="1">
        <f>VLOOKUP($F1204,Mastertable_FT!$C$5:$E$34,3,FALSE)</f>
        <v>3</v>
      </c>
      <c r="M1204" s="1" t="str">
        <f>VLOOKUP($F1204,Mastertable_FT!$C$5:$F$34,4,FALSE)</f>
        <v>PPI</v>
      </c>
    </row>
    <row r="1205" spans="1:13" x14ac:dyDescent="0.3">
      <c r="A1205" s="1">
        <f>[1]Gesamt!A1205</f>
        <v>74</v>
      </c>
      <c r="B1205" s="1">
        <f>[1]Gesamt!B1205</f>
        <v>4</v>
      </c>
      <c r="C1205" s="1">
        <f>[1]Gesamt!C1205</f>
        <v>11</v>
      </c>
      <c r="D1205" s="1" t="str">
        <f>[1]Gesamt!D1205</f>
        <v>ND2011</v>
      </c>
      <c r="E1205" s="1">
        <f>[1]Gesamt!E1205</f>
        <v>32</v>
      </c>
      <c r="F1205" s="1" t="str">
        <f>[1]Gesamt!F1205</f>
        <v>Telotylenchidae</v>
      </c>
      <c r="G1205" s="1" t="str">
        <f>[1]Gesamt!G1205</f>
        <v>male</v>
      </c>
      <c r="H1205" s="1" t="str">
        <f>[1]Gesamt!H1205</f>
        <v>herbivore</v>
      </c>
      <c r="I1205" s="1">
        <f>[1]Gesamt!I1205</f>
        <v>0</v>
      </c>
      <c r="J1205" s="1">
        <f>[1]Gesamt!J1205</f>
        <v>0</v>
      </c>
      <c r="K1205" s="1" t="str">
        <f>VLOOKUP($F1205,Mastertable_FT!$C$5:$D$34,2,FALSE)</f>
        <v>1d</v>
      </c>
      <c r="L1205" s="1">
        <f>VLOOKUP($F1205,Mastertable_FT!$C$5:$E$34,3,FALSE)</f>
        <v>3</v>
      </c>
      <c r="M1205" s="1" t="str">
        <f>VLOOKUP($F1205,Mastertable_FT!$C$5:$F$34,4,FALSE)</f>
        <v>PPI</v>
      </c>
    </row>
    <row r="1206" spans="1:13" x14ac:dyDescent="0.3">
      <c r="A1206" s="1">
        <f>[1]Gesamt!A1206</f>
        <v>75</v>
      </c>
      <c r="B1206" s="1">
        <f>[1]Gesamt!B1206</f>
        <v>4</v>
      </c>
      <c r="C1206" s="1">
        <f>[1]Gesamt!C1206</f>
        <v>11</v>
      </c>
      <c r="D1206" s="1" t="str">
        <f>[1]Gesamt!D1206</f>
        <v>ND2011</v>
      </c>
      <c r="E1206" s="1">
        <f>[1]Gesamt!E1206</f>
        <v>32</v>
      </c>
      <c r="F1206" s="1" t="str">
        <f>[1]Gesamt!F1206</f>
        <v>Hoplolaimidae</v>
      </c>
      <c r="G1206" s="1" t="str">
        <f>[1]Gesamt!G1206</f>
        <v>female</v>
      </c>
      <c r="H1206" s="1" t="str">
        <f>[1]Gesamt!H1206</f>
        <v>herbivore</v>
      </c>
      <c r="I1206" s="1">
        <f>[1]Gesamt!I1206</f>
        <v>0</v>
      </c>
      <c r="J1206" s="1">
        <f>[1]Gesamt!J1206</f>
        <v>0</v>
      </c>
      <c r="K1206" s="1" t="str">
        <f>VLOOKUP($F1206,Mastertable_FT!$C$5:$D$34,2,FALSE)</f>
        <v>1c</v>
      </c>
      <c r="L1206" s="1">
        <f>VLOOKUP($F1206,Mastertable_FT!$C$5:$E$34,3,FALSE)</f>
        <v>3</v>
      </c>
      <c r="M1206" s="1" t="str">
        <f>VLOOKUP($F1206,Mastertable_FT!$C$5:$F$34,4,FALSE)</f>
        <v>PPI</v>
      </c>
    </row>
    <row r="1207" spans="1:13" x14ac:dyDescent="0.3">
      <c r="A1207" s="1">
        <f>[1]Gesamt!A1207</f>
        <v>76</v>
      </c>
      <c r="B1207" s="1">
        <f>[1]Gesamt!B1207</f>
        <v>4</v>
      </c>
      <c r="C1207" s="1">
        <f>[1]Gesamt!C1207</f>
        <v>11</v>
      </c>
      <c r="D1207" s="1" t="str">
        <f>[1]Gesamt!D1207</f>
        <v>ND2011</v>
      </c>
      <c r="E1207" s="1">
        <f>[1]Gesamt!E1207</f>
        <v>32</v>
      </c>
      <c r="F1207" s="1" t="str">
        <f>[1]Gesamt!F1207</f>
        <v>Hoplolaimidae</v>
      </c>
      <c r="G1207" s="1" t="str">
        <f>[1]Gesamt!G1207</f>
        <v>juvenile</v>
      </c>
      <c r="H1207" s="1" t="str">
        <f>[1]Gesamt!H1207</f>
        <v>herbivore</v>
      </c>
      <c r="I1207" s="1">
        <f>[1]Gesamt!I1207</f>
        <v>0</v>
      </c>
      <c r="J1207" s="1">
        <f>[1]Gesamt!J1207</f>
        <v>0</v>
      </c>
      <c r="K1207" s="1" t="str">
        <f>VLOOKUP($F1207,Mastertable_FT!$C$5:$D$34,2,FALSE)</f>
        <v>1c</v>
      </c>
      <c r="L1207" s="1">
        <f>VLOOKUP($F1207,Mastertable_FT!$C$5:$E$34,3,FALSE)</f>
        <v>3</v>
      </c>
      <c r="M1207" s="1" t="str">
        <f>VLOOKUP($F1207,Mastertable_FT!$C$5:$F$34,4,FALSE)</f>
        <v>PPI</v>
      </c>
    </row>
    <row r="1208" spans="1:13" x14ac:dyDescent="0.3">
      <c r="A1208" s="1">
        <f>[1]Gesamt!A1208</f>
        <v>77</v>
      </c>
      <c r="B1208" s="1">
        <f>[1]Gesamt!B1208</f>
        <v>4</v>
      </c>
      <c r="C1208" s="1">
        <f>[1]Gesamt!C1208</f>
        <v>11</v>
      </c>
      <c r="D1208" s="1" t="str">
        <f>[1]Gesamt!D1208</f>
        <v>ND2011</v>
      </c>
      <c r="E1208" s="1">
        <f>[1]Gesamt!E1208</f>
        <v>32</v>
      </c>
      <c r="F1208" s="1" t="str">
        <f>[1]Gesamt!F1208</f>
        <v>Hoplolaimidae</v>
      </c>
      <c r="G1208" s="1" t="str">
        <f>[1]Gesamt!G1208</f>
        <v>juvenile</v>
      </c>
      <c r="H1208" s="1" t="str">
        <f>[1]Gesamt!H1208</f>
        <v>herbivore</v>
      </c>
      <c r="I1208" s="1">
        <f>[1]Gesamt!I1208</f>
        <v>0</v>
      </c>
      <c r="J1208" s="1">
        <f>[1]Gesamt!J1208</f>
        <v>0</v>
      </c>
      <c r="K1208" s="1" t="str">
        <f>VLOOKUP($F1208,Mastertable_FT!$C$5:$D$34,2,FALSE)</f>
        <v>1c</v>
      </c>
      <c r="L1208" s="1">
        <f>VLOOKUP($F1208,Mastertable_FT!$C$5:$E$34,3,FALSE)</f>
        <v>3</v>
      </c>
      <c r="M1208" s="1" t="str">
        <f>VLOOKUP($F1208,Mastertable_FT!$C$5:$F$34,4,FALSE)</f>
        <v>PPI</v>
      </c>
    </row>
    <row r="1209" spans="1:13" x14ac:dyDescent="0.3">
      <c r="A1209" s="1">
        <f>[1]Gesamt!A1209</f>
        <v>78</v>
      </c>
      <c r="B1209" s="1">
        <f>[1]Gesamt!B1209</f>
        <v>4</v>
      </c>
      <c r="C1209" s="1">
        <f>[1]Gesamt!C1209</f>
        <v>11</v>
      </c>
      <c r="D1209" s="1" t="str">
        <f>[1]Gesamt!D1209</f>
        <v>ND2011</v>
      </c>
      <c r="E1209" s="1">
        <f>[1]Gesamt!E1209</f>
        <v>32</v>
      </c>
      <c r="F1209" s="1" t="str">
        <f>[1]Gesamt!F1209</f>
        <v>Hoplolaimidae</v>
      </c>
      <c r="G1209" s="1" t="str">
        <f>[1]Gesamt!G1209</f>
        <v>female</v>
      </c>
      <c r="H1209" s="1" t="str">
        <f>[1]Gesamt!H1209</f>
        <v>herbivore</v>
      </c>
      <c r="I1209" s="1">
        <f>[1]Gesamt!I1209</f>
        <v>0</v>
      </c>
      <c r="J1209" s="1">
        <f>[1]Gesamt!J1209</f>
        <v>0</v>
      </c>
      <c r="K1209" s="1" t="str">
        <f>VLOOKUP($F1209,Mastertable_FT!$C$5:$D$34,2,FALSE)</f>
        <v>1c</v>
      </c>
      <c r="L1209" s="1">
        <f>VLOOKUP($F1209,Mastertable_FT!$C$5:$E$34,3,FALSE)</f>
        <v>3</v>
      </c>
      <c r="M1209" s="1" t="str">
        <f>VLOOKUP($F1209,Mastertable_FT!$C$5:$F$34,4,FALSE)</f>
        <v>PPI</v>
      </c>
    </row>
    <row r="1210" spans="1:13" x14ac:dyDescent="0.3">
      <c r="A1210" s="1">
        <f>[1]Gesamt!A1210</f>
        <v>79</v>
      </c>
      <c r="B1210" s="1">
        <f>[1]Gesamt!B1210</f>
        <v>4</v>
      </c>
      <c r="C1210" s="1">
        <f>[1]Gesamt!C1210</f>
        <v>11</v>
      </c>
      <c r="D1210" s="1" t="str">
        <f>[1]Gesamt!D1210</f>
        <v>ND2011</v>
      </c>
      <c r="E1210" s="1">
        <f>[1]Gesamt!E1210</f>
        <v>32</v>
      </c>
      <c r="F1210" s="1" t="str">
        <f>[1]Gesamt!F1210</f>
        <v>Telotylenchidae</v>
      </c>
      <c r="G1210" s="1" t="str">
        <f>[1]Gesamt!G1210</f>
        <v>male</v>
      </c>
      <c r="H1210" s="1" t="str">
        <f>[1]Gesamt!H1210</f>
        <v>herbivore</v>
      </c>
      <c r="I1210" s="1">
        <f>[1]Gesamt!I1210</f>
        <v>0</v>
      </c>
      <c r="J1210" s="1">
        <f>[1]Gesamt!J1210</f>
        <v>0</v>
      </c>
      <c r="K1210" s="1" t="str">
        <f>VLOOKUP($F1210,Mastertable_FT!$C$5:$D$34,2,FALSE)</f>
        <v>1d</v>
      </c>
      <c r="L1210" s="1">
        <f>VLOOKUP($F1210,Mastertable_FT!$C$5:$E$34,3,FALSE)</f>
        <v>3</v>
      </c>
      <c r="M1210" s="1" t="str">
        <f>VLOOKUP($F1210,Mastertable_FT!$C$5:$F$34,4,FALSE)</f>
        <v>PPI</v>
      </c>
    </row>
    <row r="1211" spans="1:13" x14ac:dyDescent="0.3">
      <c r="A1211" s="1">
        <f>[1]Gesamt!A1211</f>
        <v>80</v>
      </c>
      <c r="B1211" s="1">
        <f>[1]Gesamt!B1211</f>
        <v>4</v>
      </c>
      <c r="C1211" s="1">
        <f>[1]Gesamt!C1211</f>
        <v>11</v>
      </c>
      <c r="D1211" s="1" t="str">
        <f>[1]Gesamt!D1211</f>
        <v>ND2011</v>
      </c>
      <c r="E1211" s="1">
        <f>[1]Gesamt!E1211</f>
        <v>32</v>
      </c>
      <c r="F1211" s="1" t="str">
        <f>[1]Gesamt!F1211</f>
        <v>Hoplolaimidae</v>
      </c>
      <c r="G1211" s="1" t="str">
        <f>[1]Gesamt!G1211</f>
        <v>female</v>
      </c>
      <c r="H1211" s="1" t="str">
        <f>[1]Gesamt!H1211</f>
        <v>herbivore</v>
      </c>
      <c r="I1211" s="1">
        <f>[1]Gesamt!I1211</f>
        <v>0</v>
      </c>
      <c r="J1211" s="1">
        <f>[1]Gesamt!J1211</f>
        <v>0</v>
      </c>
      <c r="K1211" s="1" t="str">
        <f>VLOOKUP($F1211,Mastertable_FT!$C$5:$D$34,2,FALSE)</f>
        <v>1c</v>
      </c>
      <c r="L1211" s="1">
        <f>VLOOKUP($F1211,Mastertable_FT!$C$5:$E$34,3,FALSE)</f>
        <v>3</v>
      </c>
      <c r="M1211" s="1" t="str">
        <f>VLOOKUP($F1211,Mastertable_FT!$C$5:$F$34,4,FALSE)</f>
        <v>PPI</v>
      </c>
    </row>
    <row r="1212" spans="1:13" x14ac:dyDescent="0.3">
      <c r="A1212" s="1">
        <f>[1]Gesamt!A1212</f>
        <v>81</v>
      </c>
      <c r="B1212" s="1">
        <f>[1]Gesamt!B1212</f>
        <v>4</v>
      </c>
      <c r="C1212" s="1">
        <f>[1]Gesamt!C1212</f>
        <v>11</v>
      </c>
      <c r="D1212" s="1" t="str">
        <f>[1]Gesamt!D1212</f>
        <v>ND2011</v>
      </c>
      <c r="E1212" s="1">
        <f>[1]Gesamt!E1212</f>
        <v>32</v>
      </c>
      <c r="F1212" s="1" t="str">
        <f>[1]Gesamt!F1212</f>
        <v>Hoplolaimidae</v>
      </c>
      <c r="G1212" s="1" t="str">
        <f>[1]Gesamt!G1212</f>
        <v>female</v>
      </c>
      <c r="H1212" s="1" t="str">
        <f>[1]Gesamt!H1212</f>
        <v>herbivore</v>
      </c>
      <c r="I1212" s="1">
        <f>[1]Gesamt!I1212</f>
        <v>0</v>
      </c>
      <c r="J1212" s="1">
        <f>[1]Gesamt!J1212</f>
        <v>0</v>
      </c>
      <c r="K1212" s="1" t="str">
        <f>VLOOKUP($F1212,Mastertable_FT!$C$5:$D$34,2,FALSE)</f>
        <v>1c</v>
      </c>
      <c r="L1212" s="1">
        <f>VLOOKUP($F1212,Mastertable_FT!$C$5:$E$34,3,FALSE)</f>
        <v>3</v>
      </c>
      <c r="M1212" s="1" t="str">
        <f>VLOOKUP($F1212,Mastertable_FT!$C$5:$F$34,4,FALSE)</f>
        <v>PPI</v>
      </c>
    </row>
    <row r="1213" spans="1:13" x14ac:dyDescent="0.3">
      <c r="A1213" s="1">
        <f>[1]Gesamt!A1213</f>
        <v>82</v>
      </c>
      <c r="B1213" s="1">
        <f>[1]Gesamt!B1213</f>
        <v>4</v>
      </c>
      <c r="C1213" s="1">
        <f>[1]Gesamt!C1213</f>
        <v>11</v>
      </c>
      <c r="D1213" s="1" t="str">
        <f>[1]Gesamt!D1213</f>
        <v>ND2011</v>
      </c>
      <c r="E1213" s="1">
        <f>[1]Gesamt!E1213</f>
        <v>32</v>
      </c>
      <c r="F1213" s="1" t="str">
        <f>[1]Gesamt!F1213</f>
        <v>Anatonchidae</v>
      </c>
      <c r="G1213" s="1" t="str">
        <f>[1]Gesamt!G1213</f>
        <v>juvenile</v>
      </c>
      <c r="H1213" s="1" t="str">
        <f>[1]Gesamt!H1213</f>
        <v>carnivore</v>
      </c>
      <c r="I1213" s="1">
        <f>[1]Gesamt!I1213</f>
        <v>0</v>
      </c>
      <c r="J1213" s="1">
        <f>[1]Gesamt!J1213</f>
        <v>0</v>
      </c>
      <c r="K1213" s="1" t="str">
        <f>VLOOKUP($F1213,Mastertable_FT!$C$5:$D$34,2,FALSE)</f>
        <v>5a</v>
      </c>
      <c r="L1213" s="1">
        <f>VLOOKUP($F1213,Mastertable_FT!$C$5:$E$34,3,FALSE)</f>
        <v>4</v>
      </c>
      <c r="M1213" s="1" t="str">
        <f>VLOOKUP($F1213,Mastertable_FT!$C$5:$F$34,4,FALSE)</f>
        <v>MI</v>
      </c>
    </row>
    <row r="1214" spans="1:13" x14ac:dyDescent="0.3">
      <c r="A1214" s="1">
        <f>[1]Gesamt!A1214</f>
        <v>83</v>
      </c>
      <c r="B1214" s="1">
        <f>[1]Gesamt!B1214</f>
        <v>4</v>
      </c>
      <c r="C1214" s="1">
        <f>[1]Gesamt!C1214</f>
        <v>11</v>
      </c>
      <c r="D1214" s="1" t="str">
        <f>[1]Gesamt!D1214</f>
        <v>ND2011</v>
      </c>
      <c r="E1214" s="1">
        <f>[1]Gesamt!E1214</f>
        <v>32</v>
      </c>
      <c r="F1214" s="1" t="str">
        <f>[1]Gesamt!F1214</f>
        <v>Hoplolaimidae</v>
      </c>
      <c r="G1214" s="1" t="str">
        <f>[1]Gesamt!G1214</f>
        <v>female</v>
      </c>
      <c r="H1214" s="1" t="str">
        <f>[1]Gesamt!H1214</f>
        <v>herbivore</v>
      </c>
      <c r="I1214" s="1">
        <f>[1]Gesamt!I1214</f>
        <v>0</v>
      </c>
      <c r="J1214" s="1">
        <f>[1]Gesamt!J1214</f>
        <v>0</v>
      </c>
      <c r="K1214" s="1" t="str">
        <f>VLOOKUP($F1214,Mastertable_FT!$C$5:$D$34,2,FALSE)</f>
        <v>1c</v>
      </c>
      <c r="L1214" s="1">
        <f>VLOOKUP($F1214,Mastertable_FT!$C$5:$E$34,3,FALSE)</f>
        <v>3</v>
      </c>
      <c r="M1214" s="1" t="str">
        <f>VLOOKUP($F1214,Mastertable_FT!$C$5:$F$34,4,FALSE)</f>
        <v>PPI</v>
      </c>
    </row>
    <row r="1215" spans="1:13" x14ac:dyDescent="0.3">
      <c r="A1215" s="1">
        <f>[1]Gesamt!A1215</f>
        <v>84</v>
      </c>
      <c r="B1215" s="1">
        <f>[1]Gesamt!B1215</f>
        <v>4</v>
      </c>
      <c r="C1215" s="1">
        <f>[1]Gesamt!C1215</f>
        <v>11</v>
      </c>
      <c r="D1215" s="1" t="str">
        <f>[1]Gesamt!D1215</f>
        <v>ND2011</v>
      </c>
      <c r="E1215" s="1">
        <f>[1]Gesamt!E1215</f>
        <v>32</v>
      </c>
      <c r="F1215" s="1" t="str">
        <f>[1]Gesamt!F1215</f>
        <v>Plectidae</v>
      </c>
      <c r="G1215" s="1" t="str">
        <f>[1]Gesamt!G1215</f>
        <v>male</v>
      </c>
      <c r="H1215" s="1" t="str">
        <f>[1]Gesamt!H1215</f>
        <v>bacterivore</v>
      </c>
      <c r="I1215" s="1">
        <f>[1]Gesamt!I1215</f>
        <v>0</v>
      </c>
      <c r="J1215" s="1">
        <f>[1]Gesamt!J1215</f>
        <v>0</v>
      </c>
      <c r="K1215" s="1">
        <f>VLOOKUP($F1215,Mastertable_FT!$C$5:$D$34,2,FALSE)</f>
        <v>3</v>
      </c>
      <c r="L1215" s="1">
        <f>VLOOKUP($F1215,Mastertable_FT!$C$5:$E$34,3,FALSE)</f>
        <v>2</v>
      </c>
      <c r="M1215" s="1" t="str">
        <f>VLOOKUP($F1215,Mastertable_FT!$C$5:$F$34,4,FALSE)</f>
        <v>MI</v>
      </c>
    </row>
    <row r="1216" spans="1:13" x14ac:dyDescent="0.3">
      <c r="A1216" s="1">
        <f>[1]Gesamt!A1216</f>
        <v>85</v>
      </c>
      <c r="B1216" s="1">
        <f>[1]Gesamt!B1216</f>
        <v>4</v>
      </c>
      <c r="C1216" s="1">
        <f>[1]Gesamt!C1216</f>
        <v>11</v>
      </c>
      <c r="D1216" s="1" t="str">
        <f>[1]Gesamt!D1216</f>
        <v>ND2011</v>
      </c>
      <c r="E1216" s="1">
        <f>[1]Gesamt!E1216</f>
        <v>32</v>
      </c>
      <c r="F1216" s="1" t="str">
        <f>[1]Gesamt!F1216</f>
        <v>Telotylenchidae</v>
      </c>
      <c r="G1216" s="1" t="str">
        <f>[1]Gesamt!G1216</f>
        <v>female</v>
      </c>
      <c r="H1216" s="1" t="str">
        <f>[1]Gesamt!H1216</f>
        <v>herbivore</v>
      </c>
      <c r="I1216" s="1">
        <f>[1]Gesamt!I1216</f>
        <v>0</v>
      </c>
      <c r="J1216" s="1">
        <f>[1]Gesamt!J1216</f>
        <v>0</v>
      </c>
      <c r="K1216" s="1" t="str">
        <f>VLOOKUP($F1216,Mastertable_FT!$C$5:$D$34,2,FALSE)</f>
        <v>1d</v>
      </c>
      <c r="L1216" s="1">
        <f>VLOOKUP($F1216,Mastertable_FT!$C$5:$E$34,3,FALSE)</f>
        <v>3</v>
      </c>
      <c r="M1216" s="1" t="str">
        <f>VLOOKUP($F1216,Mastertable_FT!$C$5:$F$34,4,FALSE)</f>
        <v>PPI</v>
      </c>
    </row>
    <row r="1217" spans="1:13" x14ac:dyDescent="0.3">
      <c r="A1217" s="1">
        <f>[1]Gesamt!A1217</f>
        <v>86</v>
      </c>
      <c r="B1217" s="1">
        <f>[1]Gesamt!B1217</f>
        <v>4</v>
      </c>
      <c r="C1217" s="1">
        <f>[1]Gesamt!C1217</f>
        <v>11</v>
      </c>
      <c r="D1217" s="1" t="str">
        <f>[1]Gesamt!D1217</f>
        <v>ND2011</v>
      </c>
      <c r="E1217" s="1">
        <f>[1]Gesamt!E1217</f>
        <v>32</v>
      </c>
      <c r="F1217" s="1" t="str">
        <f>[1]Gesamt!F1217</f>
        <v>Telotylenchidae</v>
      </c>
      <c r="G1217" s="1" t="str">
        <f>[1]Gesamt!G1217</f>
        <v>male</v>
      </c>
      <c r="H1217" s="1" t="str">
        <f>[1]Gesamt!H1217</f>
        <v>herbivore</v>
      </c>
      <c r="I1217" s="1">
        <f>[1]Gesamt!I1217</f>
        <v>0</v>
      </c>
      <c r="J1217" s="1">
        <f>[1]Gesamt!J1217</f>
        <v>0</v>
      </c>
      <c r="K1217" s="1" t="str">
        <f>VLOOKUP($F1217,Mastertable_FT!$C$5:$D$34,2,FALSE)</f>
        <v>1d</v>
      </c>
      <c r="L1217" s="1">
        <f>VLOOKUP($F1217,Mastertable_FT!$C$5:$E$34,3,FALSE)</f>
        <v>3</v>
      </c>
      <c r="M1217" s="1" t="str">
        <f>VLOOKUP($F1217,Mastertable_FT!$C$5:$F$34,4,FALSE)</f>
        <v>PPI</v>
      </c>
    </row>
    <row r="1218" spans="1:13" x14ac:dyDescent="0.3">
      <c r="A1218" s="1">
        <f>[1]Gesamt!A1218</f>
        <v>87</v>
      </c>
      <c r="B1218" s="1">
        <f>[1]Gesamt!B1218</f>
        <v>4</v>
      </c>
      <c r="C1218" s="1">
        <f>[1]Gesamt!C1218</f>
        <v>11</v>
      </c>
      <c r="D1218" s="1" t="str">
        <f>[1]Gesamt!D1218</f>
        <v>ND2011</v>
      </c>
      <c r="E1218" s="1">
        <f>[1]Gesamt!E1218</f>
        <v>32</v>
      </c>
      <c r="F1218" s="1" t="str">
        <f>[1]Gesamt!F1218</f>
        <v>Telotylenchidae</v>
      </c>
      <c r="G1218" s="1" t="str">
        <f>[1]Gesamt!G1218</f>
        <v>female</v>
      </c>
      <c r="H1218" s="1" t="str">
        <f>[1]Gesamt!H1218</f>
        <v>herbivore</v>
      </c>
      <c r="I1218" s="1">
        <f>[1]Gesamt!I1218</f>
        <v>0</v>
      </c>
      <c r="J1218" s="1">
        <f>[1]Gesamt!J1218</f>
        <v>0</v>
      </c>
      <c r="K1218" s="1" t="str">
        <f>VLOOKUP($F1218,Mastertable_FT!$C$5:$D$34,2,FALSE)</f>
        <v>1d</v>
      </c>
      <c r="L1218" s="1">
        <f>VLOOKUP($F1218,Mastertable_FT!$C$5:$E$34,3,FALSE)</f>
        <v>3</v>
      </c>
      <c r="M1218" s="1" t="str">
        <f>VLOOKUP($F1218,Mastertable_FT!$C$5:$F$34,4,FALSE)</f>
        <v>PPI</v>
      </c>
    </row>
    <row r="1219" spans="1:13" x14ac:dyDescent="0.3">
      <c r="A1219" s="1">
        <f>[1]Gesamt!A1219</f>
        <v>88</v>
      </c>
      <c r="B1219" s="1">
        <f>[1]Gesamt!B1219</f>
        <v>4</v>
      </c>
      <c r="C1219" s="1">
        <f>[1]Gesamt!C1219</f>
        <v>11</v>
      </c>
      <c r="D1219" s="1" t="str">
        <f>[1]Gesamt!D1219</f>
        <v>ND2011</v>
      </c>
      <c r="E1219" s="1">
        <f>[1]Gesamt!E1219</f>
        <v>32</v>
      </c>
      <c r="F1219" s="1" t="str">
        <f>[1]Gesamt!F1219</f>
        <v>Telotylenchidae</v>
      </c>
      <c r="G1219" s="1" t="str">
        <f>[1]Gesamt!G1219</f>
        <v>female</v>
      </c>
      <c r="H1219" s="1" t="str">
        <f>[1]Gesamt!H1219</f>
        <v>herbivore</v>
      </c>
      <c r="I1219" s="1">
        <f>[1]Gesamt!I1219</f>
        <v>0</v>
      </c>
      <c r="J1219" s="1">
        <f>[1]Gesamt!J1219</f>
        <v>0</v>
      </c>
      <c r="K1219" s="1" t="str">
        <f>VLOOKUP($F1219,Mastertable_FT!$C$5:$D$34,2,FALSE)</f>
        <v>1d</v>
      </c>
      <c r="L1219" s="1">
        <f>VLOOKUP($F1219,Mastertable_FT!$C$5:$E$34,3,FALSE)</f>
        <v>3</v>
      </c>
      <c r="M1219" s="1" t="str">
        <f>VLOOKUP($F1219,Mastertable_FT!$C$5:$F$34,4,FALSE)</f>
        <v>PPI</v>
      </c>
    </row>
    <row r="1220" spans="1:13" x14ac:dyDescent="0.3">
      <c r="A1220" s="1">
        <f>[1]Gesamt!A1220</f>
        <v>89</v>
      </c>
      <c r="B1220" s="1">
        <f>[1]Gesamt!B1220</f>
        <v>4</v>
      </c>
      <c r="C1220" s="1">
        <f>[1]Gesamt!C1220</f>
        <v>11</v>
      </c>
      <c r="D1220" s="1" t="str">
        <f>[1]Gesamt!D1220</f>
        <v>ND2011</v>
      </c>
      <c r="E1220" s="1">
        <f>[1]Gesamt!E1220</f>
        <v>32</v>
      </c>
      <c r="F1220" s="1" t="str">
        <f>[1]Gesamt!F1220</f>
        <v>Hoplolaimidae</v>
      </c>
      <c r="G1220" s="1" t="str">
        <f>[1]Gesamt!G1220</f>
        <v>female</v>
      </c>
      <c r="H1220" s="1" t="str">
        <f>[1]Gesamt!H1220</f>
        <v>herbivore</v>
      </c>
      <c r="I1220" s="1">
        <f>[1]Gesamt!I1220</f>
        <v>0</v>
      </c>
      <c r="J1220" s="1">
        <f>[1]Gesamt!J1220</f>
        <v>0</v>
      </c>
      <c r="K1220" s="1" t="str">
        <f>VLOOKUP($F1220,Mastertable_FT!$C$5:$D$34,2,FALSE)</f>
        <v>1c</v>
      </c>
      <c r="L1220" s="1">
        <f>VLOOKUP($F1220,Mastertable_FT!$C$5:$E$34,3,FALSE)</f>
        <v>3</v>
      </c>
      <c r="M1220" s="1" t="str">
        <f>VLOOKUP($F1220,Mastertable_FT!$C$5:$F$34,4,FALSE)</f>
        <v>PPI</v>
      </c>
    </row>
    <row r="1221" spans="1:13" x14ac:dyDescent="0.3">
      <c r="A1221" s="1">
        <f>[1]Gesamt!A1221</f>
        <v>90</v>
      </c>
      <c r="B1221" s="1">
        <f>[1]Gesamt!B1221</f>
        <v>4</v>
      </c>
      <c r="C1221" s="1">
        <f>[1]Gesamt!C1221</f>
        <v>11</v>
      </c>
      <c r="D1221" s="1" t="str">
        <f>[1]Gesamt!D1221</f>
        <v>ND2011</v>
      </c>
      <c r="E1221" s="1">
        <f>[1]Gesamt!E1221</f>
        <v>32</v>
      </c>
      <c r="F1221" s="1" t="str">
        <f>[1]Gesamt!F1221</f>
        <v>Hoplolaimidae</v>
      </c>
      <c r="G1221" s="1" t="str">
        <f>[1]Gesamt!G1221</f>
        <v>female</v>
      </c>
      <c r="H1221" s="1" t="str">
        <f>[1]Gesamt!H1221</f>
        <v>herbivore</v>
      </c>
      <c r="I1221" s="1">
        <f>[1]Gesamt!I1221</f>
        <v>0</v>
      </c>
      <c r="J1221" s="1">
        <f>[1]Gesamt!J1221</f>
        <v>0</v>
      </c>
      <c r="K1221" s="1" t="str">
        <f>VLOOKUP($F1221,Mastertable_FT!$C$5:$D$34,2,FALSE)</f>
        <v>1c</v>
      </c>
      <c r="L1221" s="1">
        <f>VLOOKUP($F1221,Mastertable_FT!$C$5:$E$34,3,FALSE)</f>
        <v>3</v>
      </c>
      <c r="M1221" s="1" t="str">
        <f>VLOOKUP($F1221,Mastertable_FT!$C$5:$F$34,4,FALSE)</f>
        <v>PPI</v>
      </c>
    </row>
    <row r="1222" spans="1:13" x14ac:dyDescent="0.3">
      <c r="A1222" s="1">
        <f>[1]Gesamt!A1222</f>
        <v>91</v>
      </c>
      <c r="B1222" s="1">
        <f>[1]Gesamt!B1222</f>
        <v>4</v>
      </c>
      <c r="C1222" s="1">
        <f>[1]Gesamt!C1222</f>
        <v>11</v>
      </c>
      <c r="D1222" s="1" t="str">
        <f>[1]Gesamt!D1222</f>
        <v>ND2011</v>
      </c>
      <c r="E1222" s="1">
        <f>[1]Gesamt!E1222</f>
        <v>32</v>
      </c>
      <c r="F1222" s="1" t="str">
        <f>[1]Gesamt!F1222</f>
        <v>Hoplolaimidae</v>
      </c>
      <c r="G1222" s="1" t="str">
        <f>[1]Gesamt!G1222</f>
        <v>female</v>
      </c>
      <c r="H1222" s="1" t="str">
        <f>[1]Gesamt!H1222</f>
        <v>herbivore</v>
      </c>
      <c r="I1222" s="1">
        <f>[1]Gesamt!I1222</f>
        <v>0</v>
      </c>
      <c r="J1222" s="1">
        <f>[1]Gesamt!J1222</f>
        <v>0</v>
      </c>
      <c r="K1222" s="1" t="str">
        <f>VLOOKUP($F1222,Mastertable_FT!$C$5:$D$34,2,FALSE)</f>
        <v>1c</v>
      </c>
      <c r="L1222" s="1">
        <f>VLOOKUP($F1222,Mastertable_FT!$C$5:$E$34,3,FALSE)</f>
        <v>3</v>
      </c>
      <c r="M1222" s="1" t="str">
        <f>VLOOKUP($F1222,Mastertable_FT!$C$5:$F$34,4,FALSE)</f>
        <v>PPI</v>
      </c>
    </row>
    <row r="1223" spans="1:13" x14ac:dyDescent="0.3">
      <c r="A1223" s="1">
        <f>[1]Gesamt!A1223</f>
        <v>92</v>
      </c>
      <c r="B1223" s="1">
        <f>[1]Gesamt!B1223</f>
        <v>4</v>
      </c>
      <c r="C1223" s="1">
        <f>[1]Gesamt!C1223</f>
        <v>11</v>
      </c>
      <c r="D1223" s="1" t="str">
        <f>[1]Gesamt!D1223</f>
        <v>ND2011</v>
      </c>
      <c r="E1223" s="1">
        <f>[1]Gesamt!E1223</f>
        <v>32</v>
      </c>
      <c r="F1223" s="1" t="str">
        <f>[1]Gesamt!F1223</f>
        <v>Hoplolaimidae</v>
      </c>
      <c r="G1223" s="1" t="str">
        <f>[1]Gesamt!G1223</f>
        <v>female</v>
      </c>
      <c r="H1223" s="1" t="str">
        <f>[1]Gesamt!H1223</f>
        <v>herbivore</v>
      </c>
      <c r="I1223" s="1">
        <f>[1]Gesamt!I1223</f>
        <v>0</v>
      </c>
      <c r="J1223" s="1">
        <f>[1]Gesamt!J1223</f>
        <v>0</v>
      </c>
      <c r="K1223" s="1" t="str">
        <f>VLOOKUP($F1223,Mastertable_FT!$C$5:$D$34,2,FALSE)</f>
        <v>1c</v>
      </c>
      <c r="L1223" s="1">
        <f>VLOOKUP($F1223,Mastertable_FT!$C$5:$E$34,3,FALSE)</f>
        <v>3</v>
      </c>
      <c r="M1223" s="1" t="str">
        <f>VLOOKUP($F1223,Mastertable_FT!$C$5:$F$34,4,FALSE)</f>
        <v>PPI</v>
      </c>
    </row>
    <row r="1224" spans="1:13" x14ac:dyDescent="0.3">
      <c r="A1224" s="1">
        <f>[1]Gesamt!A1224</f>
        <v>93</v>
      </c>
      <c r="B1224" s="1">
        <f>[1]Gesamt!B1224</f>
        <v>4</v>
      </c>
      <c r="C1224" s="1">
        <f>[1]Gesamt!C1224</f>
        <v>11</v>
      </c>
      <c r="D1224" s="1" t="str">
        <f>[1]Gesamt!D1224</f>
        <v>ND2011</v>
      </c>
      <c r="E1224" s="1">
        <f>[1]Gesamt!E1224</f>
        <v>32</v>
      </c>
      <c r="F1224" s="1" t="str">
        <f>[1]Gesamt!F1224</f>
        <v>Hoplolaimidae</v>
      </c>
      <c r="G1224" s="1" t="str">
        <f>[1]Gesamt!G1224</f>
        <v>female</v>
      </c>
      <c r="H1224" s="1" t="str">
        <f>[1]Gesamt!H1224</f>
        <v>herbivore</v>
      </c>
      <c r="I1224" s="1">
        <f>[1]Gesamt!I1224</f>
        <v>0</v>
      </c>
      <c r="J1224" s="1">
        <f>[1]Gesamt!J1224</f>
        <v>0</v>
      </c>
      <c r="K1224" s="1" t="str">
        <f>VLOOKUP($F1224,Mastertable_FT!$C$5:$D$34,2,FALSE)</f>
        <v>1c</v>
      </c>
      <c r="L1224" s="1">
        <f>VLOOKUP($F1224,Mastertable_FT!$C$5:$E$34,3,FALSE)</f>
        <v>3</v>
      </c>
      <c r="M1224" s="1" t="str">
        <f>VLOOKUP($F1224,Mastertable_FT!$C$5:$F$34,4,FALSE)</f>
        <v>PPI</v>
      </c>
    </row>
    <row r="1225" spans="1:13" x14ac:dyDescent="0.3">
      <c r="A1225" s="1">
        <f>[1]Gesamt!A1225</f>
        <v>94</v>
      </c>
      <c r="B1225" s="1">
        <f>[1]Gesamt!B1225</f>
        <v>4</v>
      </c>
      <c r="C1225" s="1">
        <f>[1]Gesamt!C1225</f>
        <v>11</v>
      </c>
      <c r="D1225" s="1" t="str">
        <f>[1]Gesamt!D1225</f>
        <v>ND2011</v>
      </c>
      <c r="E1225" s="1">
        <f>[1]Gesamt!E1225</f>
        <v>32</v>
      </c>
      <c r="F1225" s="1" t="str">
        <f>[1]Gesamt!F1225</f>
        <v>Telotylenchidae</v>
      </c>
      <c r="G1225" s="1" t="str">
        <f>[1]Gesamt!G1225</f>
        <v>male</v>
      </c>
      <c r="H1225" s="1" t="str">
        <f>[1]Gesamt!H1225</f>
        <v>herbivore</v>
      </c>
      <c r="I1225" s="1">
        <f>[1]Gesamt!I1225</f>
        <v>0</v>
      </c>
      <c r="J1225" s="1">
        <f>[1]Gesamt!J1225</f>
        <v>0</v>
      </c>
      <c r="K1225" s="1" t="str">
        <f>VLOOKUP($F1225,Mastertable_FT!$C$5:$D$34,2,FALSE)</f>
        <v>1d</v>
      </c>
      <c r="L1225" s="1">
        <f>VLOOKUP($F1225,Mastertable_FT!$C$5:$E$34,3,FALSE)</f>
        <v>3</v>
      </c>
      <c r="M1225" s="1" t="str">
        <f>VLOOKUP($F1225,Mastertable_FT!$C$5:$F$34,4,FALSE)</f>
        <v>PPI</v>
      </c>
    </row>
    <row r="1226" spans="1:13" x14ac:dyDescent="0.3">
      <c r="A1226" s="1">
        <f>[1]Gesamt!A1226</f>
        <v>95</v>
      </c>
      <c r="B1226" s="1">
        <f>[1]Gesamt!B1226</f>
        <v>4</v>
      </c>
      <c r="C1226" s="1">
        <f>[1]Gesamt!C1226</f>
        <v>11</v>
      </c>
      <c r="D1226" s="1" t="str">
        <f>[1]Gesamt!D1226</f>
        <v>ND2011</v>
      </c>
      <c r="E1226" s="1">
        <f>[1]Gesamt!E1226</f>
        <v>32</v>
      </c>
      <c r="F1226" s="1" t="str">
        <f>[1]Gesamt!F1226</f>
        <v>Aphelenchoididae</v>
      </c>
      <c r="G1226" s="1" t="str">
        <f>[1]Gesamt!G1226</f>
        <v>female</v>
      </c>
      <c r="H1226" s="1" t="str">
        <f>[1]Gesamt!H1226</f>
        <v>fungivore</v>
      </c>
      <c r="I1226" s="1">
        <f>[1]Gesamt!I1226</f>
        <v>0</v>
      </c>
      <c r="J1226" s="1">
        <f>[1]Gesamt!J1226</f>
        <v>0</v>
      </c>
      <c r="K1226" s="1">
        <f>VLOOKUP($F1226,Mastertable_FT!$C$5:$D$34,2,FALSE)</f>
        <v>2</v>
      </c>
      <c r="L1226" s="1">
        <f>VLOOKUP($F1226,Mastertable_FT!$C$5:$E$34,3,FALSE)</f>
        <v>2</v>
      </c>
      <c r="M1226" s="1" t="str">
        <f>VLOOKUP($F1226,Mastertable_FT!$C$5:$F$34,4,FALSE)</f>
        <v>MI</v>
      </c>
    </row>
    <row r="1227" spans="1:13" x14ac:dyDescent="0.3">
      <c r="A1227" s="1">
        <f>[1]Gesamt!A1227</f>
        <v>96</v>
      </c>
      <c r="B1227" s="1">
        <f>[1]Gesamt!B1227</f>
        <v>4</v>
      </c>
      <c r="C1227" s="1">
        <f>[1]Gesamt!C1227</f>
        <v>11</v>
      </c>
      <c r="D1227" s="1" t="str">
        <f>[1]Gesamt!D1227</f>
        <v>ND2011</v>
      </c>
      <c r="E1227" s="1">
        <f>[1]Gesamt!E1227</f>
        <v>32</v>
      </c>
      <c r="F1227" s="1" t="str">
        <f>[1]Gesamt!F1227</f>
        <v>Hoplolaimidae</v>
      </c>
      <c r="G1227" s="1" t="str">
        <f>[1]Gesamt!G1227</f>
        <v>female</v>
      </c>
      <c r="H1227" s="1" t="str">
        <f>[1]Gesamt!H1227</f>
        <v>herbivore</v>
      </c>
      <c r="I1227" s="1">
        <f>[1]Gesamt!I1227</f>
        <v>0</v>
      </c>
      <c r="J1227" s="1">
        <f>[1]Gesamt!J1227</f>
        <v>0</v>
      </c>
      <c r="K1227" s="1" t="str">
        <f>VLOOKUP($F1227,Mastertable_FT!$C$5:$D$34,2,FALSE)</f>
        <v>1c</v>
      </c>
      <c r="L1227" s="1">
        <f>VLOOKUP($F1227,Mastertable_FT!$C$5:$E$34,3,FALSE)</f>
        <v>3</v>
      </c>
      <c r="M1227" s="1" t="str">
        <f>VLOOKUP($F1227,Mastertable_FT!$C$5:$F$34,4,FALSE)</f>
        <v>PPI</v>
      </c>
    </row>
    <row r="1228" spans="1:13" x14ac:dyDescent="0.3">
      <c r="A1228" s="1">
        <f>[1]Gesamt!A1228</f>
        <v>97</v>
      </c>
      <c r="B1228" s="1">
        <f>[1]Gesamt!B1228</f>
        <v>4</v>
      </c>
      <c r="C1228" s="1">
        <f>[1]Gesamt!C1228</f>
        <v>11</v>
      </c>
      <c r="D1228" s="1" t="str">
        <f>[1]Gesamt!D1228</f>
        <v>ND2011</v>
      </c>
      <c r="E1228" s="1">
        <f>[1]Gesamt!E1228</f>
        <v>32</v>
      </c>
      <c r="F1228" s="1" t="str">
        <f>[1]Gesamt!F1228</f>
        <v>Telotylenchidae</v>
      </c>
      <c r="G1228" s="1" t="str">
        <f>[1]Gesamt!G1228</f>
        <v>juvenile</v>
      </c>
      <c r="H1228" s="1" t="str">
        <f>[1]Gesamt!H1228</f>
        <v>herbivore</v>
      </c>
      <c r="I1228" s="1">
        <f>[1]Gesamt!I1228</f>
        <v>0</v>
      </c>
      <c r="J1228" s="1">
        <f>[1]Gesamt!J1228</f>
        <v>0</v>
      </c>
      <c r="K1228" s="1" t="str">
        <f>VLOOKUP($F1228,Mastertable_FT!$C$5:$D$34,2,FALSE)</f>
        <v>1d</v>
      </c>
      <c r="L1228" s="1">
        <f>VLOOKUP($F1228,Mastertable_FT!$C$5:$E$34,3,FALSE)</f>
        <v>3</v>
      </c>
      <c r="M1228" s="1" t="str">
        <f>VLOOKUP($F1228,Mastertable_FT!$C$5:$F$34,4,FALSE)</f>
        <v>PPI</v>
      </c>
    </row>
    <row r="1229" spans="1:13" x14ac:dyDescent="0.3">
      <c r="A1229" s="1">
        <f>[1]Gesamt!A1229</f>
        <v>98</v>
      </c>
      <c r="B1229" s="1">
        <f>[1]Gesamt!B1229</f>
        <v>4</v>
      </c>
      <c r="C1229" s="1">
        <f>[1]Gesamt!C1229</f>
        <v>11</v>
      </c>
      <c r="D1229" s="1" t="str">
        <f>[1]Gesamt!D1229</f>
        <v>ND2011</v>
      </c>
      <c r="E1229" s="1">
        <f>[1]Gesamt!E1229</f>
        <v>32</v>
      </c>
      <c r="F1229" s="1" t="str">
        <f>[1]Gesamt!F1229</f>
        <v>Hoplolaimidae</v>
      </c>
      <c r="G1229" s="1" t="str">
        <f>[1]Gesamt!G1229</f>
        <v>female</v>
      </c>
      <c r="H1229" s="1" t="str">
        <f>[1]Gesamt!H1229</f>
        <v>herbivore</v>
      </c>
      <c r="I1229" s="1">
        <f>[1]Gesamt!I1229</f>
        <v>0</v>
      </c>
      <c r="J1229" s="1">
        <f>[1]Gesamt!J1229</f>
        <v>0</v>
      </c>
      <c r="K1229" s="1" t="str">
        <f>VLOOKUP($F1229,Mastertable_FT!$C$5:$D$34,2,FALSE)</f>
        <v>1c</v>
      </c>
      <c r="L1229" s="1">
        <f>VLOOKUP($F1229,Mastertable_FT!$C$5:$E$34,3,FALSE)</f>
        <v>3</v>
      </c>
      <c r="M1229" s="1" t="str">
        <f>VLOOKUP($F1229,Mastertable_FT!$C$5:$F$34,4,FALSE)</f>
        <v>PPI</v>
      </c>
    </row>
    <row r="1230" spans="1:13" x14ac:dyDescent="0.3">
      <c r="A1230" s="1">
        <f>[1]Gesamt!A1230</f>
        <v>99</v>
      </c>
      <c r="B1230" s="1">
        <f>[1]Gesamt!B1230</f>
        <v>4</v>
      </c>
      <c r="C1230" s="1">
        <f>[1]Gesamt!C1230</f>
        <v>11</v>
      </c>
      <c r="D1230" s="1" t="str">
        <f>[1]Gesamt!D1230</f>
        <v>ND2011</v>
      </c>
      <c r="E1230" s="1">
        <f>[1]Gesamt!E1230</f>
        <v>32</v>
      </c>
      <c r="F1230" s="1" t="str">
        <f>[1]Gesamt!F1230</f>
        <v>Telotylenchidae</v>
      </c>
      <c r="G1230" s="1" t="str">
        <f>[1]Gesamt!G1230</f>
        <v>male</v>
      </c>
      <c r="H1230" s="1" t="str">
        <f>[1]Gesamt!H1230</f>
        <v>herbivore</v>
      </c>
      <c r="I1230" s="1">
        <f>[1]Gesamt!I1230</f>
        <v>0</v>
      </c>
      <c r="J1230" s="1">
        <f>[1]Gesamt!J1230</f>
        <v>0</v>
      </c>
      <c r="K1230" s="1" t="str">
        <f>VLOOKUP($F1230,Mastertable_FT!$C$5:$D$34,2,FALSE)</f>
        <v>1d</v>
      </c>
      <c r="L1230" s="1">
        <f>VLOOKUP($F1230,Mastertable_FT!$C$5:$E$34,3,FALSE)</f>
        <v>3</v>
      </c>
      <c r="M1230" s="1" t="str">
        <f>VLOOKUP($F1230,Mastertable_FT!$C$5:$F$34,4,FALSE)</f>
        <v>PPI</v>
      </c>
    </row>
    <row r="1231" spans="1:13" x14ac:dyDescent="0.3">
      <c r="A1231" s="1">
        <f>[1]Gesamt!A1231</f>
        <v>100</v>
      </c>
      <c r="B1231" s="1">
        <f>[1]Gesamt!B1231</f>
        <v>4</v>
      </c>
      <c r="C1231" s="1">
        <f>[1]Gesamt!C1231</f>
        <v>11</v>
      </c>
      <c r="D1231" s="1" t="str">
        <f>[1]Gesamt!D1231</f>
        <v>ND2011</v>
      </c>
      <c r="E1231" s="1">
        <f>[1]Gesamt!E1231</f>
        <v>32</v>
      </c>
      <c r="F1231" s="1" t="str">
        <f>[1]Gesamt!F1231</f>
        <v>Hoplolaimidae</v>
      </c>
      <c r="G1231" s="1" t="str">
        <f>[1]Gesamt!G1231</f>
        <v>female</v>
      </c>
      <c r="H1231" s="1" t="str">
        <f>[1]Gesamt!H1231</f>
        <v>herbivore</v>
      </c>
      <c r="I1231" s="1">
        <f>[1]Gesamt!I1231</f>
        <v>0</v>
      </c>
      <c r="J1231" s="1">
        <f>[1]Gesamt!J1231</f>
        <v>0</v>
      </c>
      <c r="K1231" s="1" t="str">
        <f>VLOOKUP($F1231,Mastertable_FT!$C$5:$D$34,2,FALSE)</f>
        <v>1c</v>
      </c>
      <c r="L1231" s="1">
        <f>VLOOKUP($F1231,Mastertable_FT!$C$5:$E$34,3,FALSE)</f>
        <v>3</v>
      </c>
      <c r="M1231" s="1" t="str">
        <f>VLOOKUP($F1231,Mastertable_FT!$C$5:$F$34,4,FALSE)</f>
        <v>PPI</v>
      </c>
    </row>
    <row r="1232" spans="1:13" x14ac:dyDescent="0.3">
      <c r="A1232" s="1">
        <f>[1]Gesamt!A1232</f>
        <v>101</v>
      </c>
      <c r="B1232" s="1">
        <f>[1]Gesamt!B1232</f>
        <v>4</v>
      </c>
      <c r="C1232" s="1">
        <f>[1]Gesamt!C1232</f>
        <v>11</v>
      </c>
      <c r="D1232" s="1" t="str">
        <f>[1]Gesamt!D1232</f>
        <v>ND2011</v>
      </c>
      <c r="E1232" s="1">
        <f>[1]Gesamt!E1232</f>
        <v>32</v>
      </c>
      <c r="F1232" s="1" t="str">
        <f>[1]Gesamt!F1232</f>
        <v>Plectidae</v>
      </c>
      <c r="G1232" s="1" t="str">
        <f>[1]Gesamt!G1232</f>
        <v>female</v>
      </c>
      <c r="H1232" s="1" t="str">
        <f>[1]Gesamt!H1232</f>
        <v>bacterivore</v>
      </c>
      <c r="I1232" s="1">
        <f>[1]Gesamt!I1232</f>
        <v>0</v>
      </c>
      <c r="J1232" s="1">
        <f>[1]Gesamt!J1232</f>
        <v>0</v>
      </c>
      <c r="K1232" s="1">
        <f>VLOOKUP($F1232,Mastertable_FT!$C$5:$D$34,2,FALSE)</f>
        <v>3</v>
      </c>
      <c r="L1232" s="1">
        <f>VLOOKUP($F1232,Mastertable_FT!$C$5:$E$34,3,FALSE)</f>
        <v>2</v>
      </c>
      <c r="M1232" s="1" t="str">
        <f>VLOOKUP($F1232,Mastertable_FT!$C$5:$F$34,4,FALSE)</f>
        <v>MI</v>
      </c>
    </row>
    <row r="1233" spans="1:13" x14ac:dyDescent="0.3">
      <c r="A1233" s="1">
        <f>[1]Gesamt!A1233</f>
        <v>102</v>
      </c>
      <c r="B1233" s="1">
        <f>[1]Gesamt!B1233</f>
        <v>4</v>
      </c>
      <c r="C1233" s="1">
        <f>[1]Gesamt!C1233</f>
        <v>11</v>
      </c>
      <c r="D1233" s="1" t="str">
        <f>[1]Gesamt!D1233</f>
        <v>ND2011</v>
      </c>
      <c r="E1233" s="1">
        <f>[1]Gesamt!E1233</f>
        <v>32</v>
      </c>
      <c r="F1233" s="1" t="str">
        <f>[1]Gesamt!F1233</f>
        <v>Telotylenchidae</v>
      </c>
      <c r="G1233" s="1" t="str">
        <f>[1]Gesamt!G1233</f>
        <v>female</v>
      </c>
      <c r="H1233" s="1" t="str">
        <f>[1]Gesamt!H1233</f>
        <v>herbivore</v>
      </c>
      <c r="I1233" s="1">
        <f>[1]Gesamt!I1233</f>
        <v>0</v>
      </c>
      <c r="J1233" s="1">
        <f>[1]Gesamt!J1233</f>
        <v>0</v>
      </c>
      <c r="K1233" s="1" t="str">
        <f>VLOOKUP($F1233,Mastertable_FT!$C$5:$D$34,2,FALSE)</f>
        <v>1d</v>
      </c>
      <c r="L1233" s="1">
        <f>VLOOKUP($F1233,Mastertable_FT!$C$5:$E$34,3,FALSE)</f>
        <v>3</v>
      </c>
      <c r="M1233" s="1" t="str">
        <f>VLOOKUP($F1233,Mastertable_FT!$C$5:$F$34,4,FALSE)</f>
        <v>PPI</v>
      </c>
    </row>
    <row r="1234" spans="1:13" x14ac:dyDescent="0.3">
      <c r="A1234" s="1">
        <f>[1]Gesamt!A1234</f>
        <v>103</v>
      </c>
      <c r="B1234" s="1">
        <f>[1]Gesamt!B1234</f>
        <v>4</v>
      </c>
      <c r="C1234" s="1">
        <f>[1]Gesamt!C1234</f>
        <v>11</v>
      </c>
      <c r="D1234" s="1" t="str">
        <f>[1]Gesamt!D1234</f>
        <v>ND2011</v>
      </c>
      <c r="E1234" s="1">
        <f>[1]Gesamt!E1234</f>
        <v>32</v>
      </c>
      <c r="F1234" s="1" t="str">
        <f>[1]Gesamt!F1234</f>
        <v>Hoplolaimidae</v>
      </c>
      <c r="G1234" s="1" t="str">
        <f>[1]Gesamt!G1234</f>
        <v>female</v>
      </c>
      <c r="H1234" s="1" t="str">
        <f>[1]Gesamt!H1234</f>
        <v>herbivore</v>
      </c>
      <c r="I1234" s="1">
        <f>[1]Gesamt!I1234</f>
        <v>0</v>
      </c>
      <c r="J1234" s="1">
        <f>[1]Gesamt!J1234</f>
        <v>0</v>
      </c>
      <c r="K1234" s="1" t="str">
        <f>VLOOKUP($F1234,Mastertable_FT!$C$5:$D$34,2,FALSE)</f>
        <v>1c</v>
      </c>
      <c r="L1234" s="1">
        <f>VLOOKUP($F1234,Mastertable_FT!$C$5:$E$34,3,FALSE)</f>
        <v>3</v>
      </c>
      <c r="M1234" s="1" t="str">
        <f>VLOOKUP($F1234,Mastertable_FT!$C$5:$F$34,4,FALSE)</f>
        <v>PPI</v>
      </c>
    </row>
    <row r="1235" spans="1:13" x14ac:dyDescent="0.3">
      <c r="A1235" s="1">
        <f>[1]Gesamt!A1235</f>
        <v>104</v>
      </c>
      <c r="B1235" s="1">
        <f>[1]Gesamt!B1235</f>
        <v>4</v>
      </c>
      <c r="C1235" s="1">
        <f>[1]Gesamt!C1235</f>
        <v>11</v>
      </c>
      <c r="D1235" s="1" t="str">
        <f>[1]Gesamt!D1235</f>
        <v>ND2011</v>
      </c>
      <c r="E1235" s="1">
        <f>[1]Gesamt!E1235</f>
        <v>32</v>
      </c>
      <c r="F1235" s="1" t="str">
        <f>[1]Gesamt!F1235</f>
        <v>Hoplolaimidae</v>
      </c>
      <c r="G1235" s="1" t="str">
        <f>[1]Gesamt!G1235</f>
        <v>female</v>
      </c>
      <c r="H1235" s="1" t="str">
        <f>[1]Gesamt!H1235</f>
        <v>herbivore</v>
      </c>
      <c r="I1235" s="1">
        <f>[1]Gesamt!I1235</f>
        <v>0</v>
      </c>
      <c r="J1235" s="1">
        <f>[1]Gesamt!J1235</f>
        <v>0</v>
      </c>
      <c r="K1235" s="1" t="str">
        <f>VLOOKUP($F1235,Mastertable_FT!$C$5:$D$34,2,FALSE)</f>
        <v>1c</v>
      </c>
      <c r="L1235" s="1">
        <f>VLOOKUP($F1235,Mastertable_FT!$C$5:$E$34,3,FALSE)</f>
        <v>3</v>
      </c>
      <c r="M1235" s="1" t="str">
        <f>VLOOKUP($F1235,Mastertable_FT!$C$5:$F$34,4,FALSE)</f>
        <v>PPI</v>
      </c>
    </row>
    <row r="1236" spans="1:13" x14ac:dyDescent="0.3">
      <c r="A1236" s="1">
        <f>[1]Gesamt!A1236</f>
        <v>105</v>
      </c>
      <c r="B1236" s="1">
        <f>[1]Gesamt!B1236</f>
        <v>4</v>
      </c>
      <c r="C1236" s="1">
        <f>[1]Gesamt!C1236</f>
        <v>11</v>
      </c>
      <c r="D1236" s="1" t="str">
        <f>[1]Gesamt!D1236</f>
        <v>ND2011</v>
      </c>
      <c r="E1236" s="1">
        <f>[1]Gesamt!E1236</f>
        <v>32</v>
      </c>
      <c r="F1236" s="1" t="str">
        <f>[1]Gesamt!F1236</f>
        <v>Mononchidae</v>
      </c>
      <c r="G1236" s="1" t="str">
        <f>[1]Gesamt!G1236</f>
        <v>juvenile</v>
      </c>
      <c r="H1236" s="1" t="str">
        <f>[1]Gesamt!H1236</f>
        <v>carnivore</v>
      </c>
      <c r="I1236" s="1">
        <f>[1]Gesamt!I1236</f>
        <v>0</v>
      </c>
      <c r="J1236" s="1">
        <f>[1]Gesamt!J1236</f>
        <v>0</v>
      </c>
      <c r="K1236" s="1" t="str">
        <f>VLOOKUP($F1236,Mastertable_FT!$C$5:$D$34,2,FALSE)</f>
        <v>5a</v>
      </c>
      <c r="L1236" s="1">
        <f>VLOOKUP($F1236,Mastertable_FT!$C$5:$E$34,3,FALSE)</f>
        <v>4</v>
      </c>
      <c r="M1236" s="1" t="str">
        <f>VLOOKUP($F1236,Mastertable_FT!$C$5:$F$34,4,FALSE)</f>
        <v>MI</v>
      </c>
    </row>
    <row r="1237" spans="1:13" x14ac:dyDescent="0.3">
      <c r="A1237" s="1">
        <f>[1]Gesamt!A1237</f>
        <v>106</v>
      </c>
      <c r="B1237" s="1">
        <f>[1]Gesamt!B1237</f>
        <v>4</v>
      </c>
      <c r="C1237" s="1">
        <f>[1]Gesamt!C1237</f>
        <v>11</v>
      </c>
      <c r="D1237" s="1" t="str">
        <f>[1]Gesamt!D1237</f>
        <v>ND2011</v>
      </c>
      <c r="E1237" s="1">
        <f>[1]Gesamt!E1237</f>
        <v>32</v>
      </c>
      <c r="F1237" s="1" t="str">
        <f>[1]Gesamt!F1237</f>
        <v>Telotylenchidae</v>
      </c>
      <c r="G1237" s="1" t="str">
        <f>[1]Gesamt!G1237</f>
        <v>juvenile</v>
      </c>
      <c r="H1237" s="1" t="str">
        <f>[1]Gesamt!H1237</f>
        <v>herbivore</v>
      </c>
      <c r="I1237" s="1">
        <f>[1]Gesamt!I1237</f>
        <v>0</v>
      </c>
      <c r="J1237" s="1">
        <f>[1]Gesamt!J1237</f>
        <v>0</v>
      </c>
      <c r="K1237" s="1" t="str">
        <f>VLOOKUP($F1237,Mastertable_FT!$C$5:$D$34,2,FALSE)</f>
        <v>1d</v>
      </c>
      <c r="L1237" s="1">
        <f>VLOOKUP($F1237,Mastertable_FT!$C$5:$E$34,3,FALSE)</f>
        <v>3</v>
      </c>
      <c r="M1237" s="1" t="str">
        <f>VLOOKUP($F1237,Mastertable_FT!$C$5:$F$34,4,FALSE)</f>
        <v>PPI</v>
      </c>
    </row>
    <row r="1238" spans="1:13" x14ac:dyDescent="0.3">
      <c r="A1238" s="1">
        <f>[1]Gesamt!A1238</f>
        <v>107</v>
      </c>
      <c r="B1238" s="1">
        <f>[1]Gesamt!B1238</f>
        <v>4</v>
      </c>
      <c r="C1238" s="1">
        <f>[1]Gesamt!C1238</f>
        <v>11</v>
      </c>
      <c r="D1238" s="1" t="str">
        <f>[1]Gesamt!D1238</f>
        <v>ND2011</v>
      </c>
      <c r="E1238" s="1">
        <f>[1]Gesamt!E1238</f>
        <v>32</v>
      </c>
      <c r="F1238" s="1" t="str">
        <f>[1]Gesamt!F1238</f>
        <v>Hoplolaimidae</v>
      </c>
      <c r="G1238" s="1" t="str">
        <f>[1]Gesamt!G1238</f>
        <v>juvenile</v>
      </c>
      <c r="H1238" s="1" t="str">
        <f>[1]Gesamt!H1238</f>
        <v>herbivore</v>
      </c>
      <c r="I1238" s="1">
        <f>[1]Gesamt!I1238</f>
        <v>0</v>
      </c>
      <c r="J1238" s="1">
        <f>[1]Gesamt!J1238</f>
        <v>0</v>
      </c>
      <c r="K1238" s="1" t="str">
        <f>VLOOKUP($F1238,Mastertable_FT!$C$5:$D$34,2,FALSE)</f>
        <v>1c</v>
      </c>
      <c r="L1238" s="1">
        <f>VLOOKUP($F1238,Mastertable_FT!$C$5:$E$34,3,FALSE)</f>
        <v>3</v>
      </c>
      <c r="M1238" s="1" t="str">
        <f>VLOOKUP($F1238,Mastertable_FT!$C$5:$F$34,4,FALSE)</f>
        <v>PPI</v>
      </c>
    </row>
    <row r="1239" spans="1:13" x14ac:dyDescent="0.3">
      <c r="A1239" s="1">
        <f>[1]Gesamt!A1239</f>
        <v>108</v>
      </c>
      <c r="B1239" s="1">
        <f>[1]Gesamt!B1239</f>
        <v>4</v>
      </c>
      <c r="C1239" s="1">
        <f>[1]Gesamt!C1239</f>
        <v>11</v>
      </c>
      <c r="D1239" s="1" t="str">
        <f>[1]Gesamt!D1239</f>
        <v>ND2011</v>
      </c>
      <c r="E1239" s="1">
        <f>[1]Gesamt!E1239</f>
        <v>32</v>
      </c>
      <c r="F1239" s="1" t="str">
        <f>[1]Gesamt!F1239</f>
        <v>Telotylenchidae</v>
      </c>
      <c r="G1239" s="1" t="str">
        <f>[1]Gesamt!G1239</f>
        <v>juvenile</v>
      </c>
      <c r="H1239" s="1" t="str">
        <f>[1]Gesamt!H1239</f>
        <v>herbivore</v>
      </c>
      <c r="I1239" s="1">
        <f>[1]Gesamt!I1239</f>
        <v>0</v>
      </c>
      <c r="J1239" s="1">
        <f>[1]Gesamt!J1239</f>
        <v>0</v>
      </c>
      <c r="K1239" s="1" t="str">
        <f>VLOOKUP($F1239,Mastertable_FT!$C$5:$D$34,2,FALSE)</f>
        <v>1d</v>
      </c>
      <c r="L1239" s="1">
        <f>VLOOKUP($F1239,Mastertable_FT!$C$5:$E$34,3,FALSE)</f>
        <v>3</v>
      </c>
      <c r="M1239" s="1" t="str">
        <f>VLOOKUP($F1239,Mastertable_FT!$C$5:$F$34,4,FALSE)</f>
        <v>PPI</v>
      </c>
    </row>
    <row r="1240" spans="1:13" x14ac:dyDescent="0.3">
      <c r="A1240" s="1">
        <f>[1]Gesamt!A1240</f>
        <v>109</v>
      </c>
      <c r="B1240" s="1">
        <f>[1]Gesamt!B1240</f>
        <v>4</v>
      </c>
      <c r="C1240" s="1">
        <f>[1]Gesamt!C1240</f>
        <v>11</v>
      </c>
      <c r="D1240" s="1" t="str">
        <f>[1]Gesamt!D1240</f>
        <v>ND2011</v>
      </c>
      <c r="E1240" s="1">
        <f>[1]Gesamt!E1240</f>
        <v>32</v>
      </c>
      <c r="F1240" s="1" t="str">
        <f>[1]Gesamt!F1240</f>
        <v>Cephalobidae</v>
      </c>
      <c r="G1240" s="1" t="str">
        <f>[1]Gesamt!G1240</f>
        <v>female</v>
      </c>
      <c r="H1240" s="1" t="str">
        <f>[1]Gesamt!H1240</f>
        <v>bacterivore</v>
      </c>
      <c r="I1240" s="1">
        <f>[1]Gesamt!I1240</f>
        <v>0</v>
      </c>
      <c r="J1240" s="1">
        <f>[1]Gesamt!J1240</f>
        <v>0</v>
      </c>
      <c r="K1240" s="1">
        <f>VLOOKUP($F1240,Mastertable_FT!$C$5:$D$34,2,FALSE)</f>
        <v>3</v>
      </c>
      <c r="L1240" s="1">
        <f>VLOOKUP($F1240,Mastertable_FT!$C$5:$E$34,3,FALSE)</f>
        <v>2</v>
      </c>
      <c r="M1240" s="1" t="str">
        <f>VLOOKUP($F1240,Mastertable_FT!$C$5:$F$34,4,FALSE)</f>
        <v>MI</v>
      </c>
    </row>
    <row r="1241" spans="1:13" x14ac:dyDescent="0.3">
      <c r="A1241" s="1">
        <f>[1]Gesamt!A1241</f>
        <v>110</v>
      </c>
      <c r="B1241" s="1">
        <f>[1]Gesamt!B1241</f>
        <v>4</v>
      </c>
      <c r="C1241" s="1">
        <f>[1]Gesamt!C1241</f>
        <v>11</v>
      </c>
      <c r="D1241" s="1" t="str">
        <f>[1]Gesamt!D1241</f>
        <v>ND2011</v>
      </c>
      <c r="E1241" s="1">
        <f>[1]Gesamt!E1241</f>
        <v>32</v>
      </c>
      <c r="F1241" s="1" t="str">
        <f>[1]Gesamt!F1241</f>
        <v>Hoplolaimidae</v>
      </c>
      <c r="G1241" s="1" t="str">
        <f>[1]Gesamt!G1241</f>
        <v>juvenile</v>
      </c>
      <c r="H1241" s="1" t="str">
        <f>[1]Gesamt!H1241</f>
        <v>herbivore</v>
      </c>
      <c r="I1241" s="1">
        <f>[1]Gesamt!I1241</f>
        <v>0</v>
      </c>
      <c r="J1241" s="1">
        <f>[1]Gesamt!J1241</f>
        <v>0</v>
      </c>
      <c r="K1241" s="1" t="str">
        <f>VLOOKUP($F1241,Mastertable_FT!$C$5:$D$34,2,FALSE)</f>
        <v>1c</v>
      </c>
      <c r="L1241" s="1">
        <f>VLOOKUP($F1241,Mastertable_FT!$C$5:$E$34,3,FALSE)</f>
        <v>3</v>
      </c>
      <c r="M1241" s="1" t="str">
        <f>VLOOKUP($F1241,Mastertable_FT!$C$5:$F$34,4,FALSE)</f>
        <v>PPI</v>
      </c>
    </row>
    <row r="1242" spans="1:13" x14ac:dyDescent="0.3">
      <c r="A1242" s="1">
        <f>[1]Gesamt!A1242</f>
        <v>111</v>
      </c>
      <c r="B1242" s="1">
        <f>[1]Gesamt!B1242</f>
        <v>4</v>
      </c>
      <c r="C1242" s="1">
        <f>[1]Gesamt!C1242</f>
        <v>11</v>
      </c>
      <c r="D1242" s="1" t="str">
        <f>[1]Gesamt!D1242</f>
        <v>ND2011</v>
      </c>
      <c r="E1242" s="1">
        <f>[1]Gesamt!E1242</f>
        <v>32</v>
      </c>
      <c r="F1242" s="1" t="str">
        <f>[1]Gesamt!F1242</f>
        <v>Telotylenchidae</v>
      </c>
      <c r="G1242" s="1" t="str">
        <f>[1]Gesamt!G1242</f>
        <v>juvenile</v>
      </c>
      <c r="H1242" s="1" t="str">
        <f>[1]Gesamt!H1242</f>
        <v>herbivore</v>
      </c>
      <c r="I1242" s="1">
        <f>[1]Gesamt!I1242</f>
        <v>0</v>
      </c>
      <c r="J1242" s="1">
        <f>[1]Gesamt!J1242</f>
        <v>0</v>
      </c>
      <c r="K1242" s="1" t="str">
        <f>VLOOKUP($F1242,Mastertable_FT!$C$5:$D$34,2,FALSE)</f>
        <v>1d</v>
      </c>
      <c r="L1242" s="1">
        <f>VLOOKUP($F1242,Mastertable_FT!$C$5:$E$34,3,FALSE)</f>
        <v>3</v>
      </c>
      <c r="M1242" s="1" t="str">
        <f>VLOOKUP($F1242,Mastertable_FT!$C$5:$F$34,4,FALSE)</f>
        <v>PPI</v>
      </c>
    </row>
    <row r="1243" spans="1:13" x14ac:dyDescent="0.3">
      <c r="A1243" s="1">
        <f>[1]Gesamt!A1243</f>
        <v>112</v>
      </c>
      <c r="B1243" s="1">
        <f>[1]Gesamt!B1243</f>
        <v>4</v>
      </c>
      <c r="C1243" s="1">
        <f>[1]Gesamt!C1243</f>
        <v>11</v>
      </c>
      <c r="D1243" s="1" t="str">
        <f>[1]Gesamt!D1243</f>
        <v>ND2011</v>
      </c>
      <c r="E1243" s="1">
        <f>[1]Gesamt!E1243</f>
        <v>32</v>
      </c>
      <c r="F1243" s="1" t="str">
        <f>[1]Gesamt!F1243</f>
        <v>Hoplolaimidae</v>
      </c>
      <c r="G1243" s="1" t="str">
        <f>[1]Gesamt!G1243</f>
        <v>female</v>
      </c>
      <c r="H1243" s="1" t="str">
        <f>[1]Gesamt!H1243</f>
        <v>herbivore</v>
      </c>
      <c r="I1243" s="1">
        <f>[1]Gesamt!I1243</f>
        <v>0</v>
      </c>
      <c r="J1243" s="1">
        <f>[1]Gesamt!J1243</f>
        <v>0</v>
      </c>
      <c r="K1243" s="1" t="str">
        <f>VLOOKUP($F1243,Mastertable_FT!$C$5:$D$34,2,FALSE)</f>
        <v>1c</v>
      </c>
      <c r="L1243" s="1">
        <f>VLOOKUP($F1243,Mastertable_FT!$C$5:$E$34,3,FALSE)</f>
        <v>3</v>
      </c>
      <c r="M1243" s="1" t="str">
        <f>VLOOKUP($F1243,Mastertable_FT!$C$5:$F$34,4,FALSE)</f>
        <v>PPI</v>
      </c>
    </row>
    <row r="1244" spans="1:13" x14ac:dyDescent="0.3">
      <c r="A1244" s="1">
        <f>[1]Gesamt!A1244</f>
        <v>113</v>
      </c>
      <c r="B1244" s="1">
        <f>[1]Gesamt!B1244</f>
        <v>4</v>
      </c>
      <c r="C1244" s="1">
        <f>[1]Gesamt!C1244</f>
        <v>11</v>
      </c>
      <c r="D1244" s="1" t="str">
        <f>[1]Gesamt!D1244</f>
        <v>ND2011</v>
      </c>
      <c r="E1244" s="1">
        <f>[1]Gesamt!E1244</f>
        <v>32</v>
      </c>
      <c r="F1244" s="1" t="str">
        <f>[1]Gesamt!F1244</f>
        <v>Thornenematidae</v>
      </c>
      <c r="G1244" s="1" t="str">
        <f>[1]Gesamt!G1244</f>
        <v>juvenile</v>
      </c>
      <c r="H1244" s="1" t="str">
        <f>[1]Gesamt!H1244</f>
        <v>omnivore</v>
      </c>
      <c r="I1244" s="1">
        <f>[1]Gesamt!I1244</f>
        <v>0</v>
      </c>
      <c r="J1244" s="1">
        <f>[1]Gesamt!J1244</f>
        <v>0</v>
      </c>
      <c r="K1244" s="1">
        <f>VLOOKUP($F1244,Mastertable_FT!$C$5:$D$34,2,FALSE)</f>
        <v>8</v>
      </c>
      <c r="L1244" s="1">
        <f>VLOOKUP($F1244,Mastertable_FT!$C$5:$E$34,3,FALSE)</f>
        <v>5</v>
      </c>
      <c r="M1244" s="1" t="str">
        <f>VLOOKUP($F1244,Mastertable_FT!$C$5:$F$34,4,FALSE)</f>
        <v>MI</v>
      </c>
    </row>
    <row r="1245" spans="1:13" x14ac:dyDescent="0.3">
      <c r="A1245" s="1">
        <f>[1]Gesamt!A1245</f>
        <v>114</v>
      </c>
      <c r="B1245" s="1">
        <f>[1]Gesamt!B1245</f>
        <v>4</v>
      </c>
      <c r="C1245" s="1">
        <f>[1]Gesamt!C1245</f>
        <v>11</v>
      </c>
      <c r="D1245" s="1" t="str">
        <f>[1]Gesamt!D1245</f>
        <v>ND2011</v>
      </c>
      <c r="E1245" s="1">
        <f>[1]Gesamt!E1245</f>
        <v>32</v>
      </c>
      <c r="F1245" s="1" t="str">
        <f>[1]Gesamt!F1245</f>
        <v>Anatonchidae</v>
      </c>
      <c r="G1245" s="1" t="str">
        <f>[1]Gesamt!G1245</f>
        <v>juvenile</v>
      </c>
      <c r="H1245" s="1" t="str">
        <f>[1]Gesamt!H1245</f>
        <v>carnivore</v>
      </c>
      <c r="I1245" s="1">
        <f>[1]Gesamt!I1245</f>
        <v>0</v>
      </c>
      <c r="J1245" s="1">
        <f>[1]Gesamt!J1245</f>
        <v>0</v>
      </c>
      <c r="K1245" s="1" t="str">
        <f>VLOOKUP($F1245,Mastertable_FT!$C$5:$D$34,2,FALSE)</f>
        <v>5a</v>
      </c>
      <c r="L1245" s="1">
        <f>VLOOKUP($F1245,Mastertable_FT!$C$5:$E$34,3,FALSE)</f>
        <v>4</v>
      </c>
      <c r="M1245" s="1" t="str">
        <f>VLOOKUP($F1245,Mastertable_FT!$C$5:$F$34,4,FALSE)</f>
        <v>MI</v>
      </c>
    </row>
    <row r="1246" spans="1:13" x14ac:dyDescent="0.3">
      <c r="A1246" s="1">
        <f>[1]Gesamt!A1246</f>
        <v>1</v>
      </c>
      <c r="B1246" s="1">
        <f>[1]Gesamt!B1246</f>
        <v>4</v>
      </c>
      <c r="C1246" s="1">
        <f>[1]Gesamt!C1246</f>
        <v>12</v>
      </c>
      <c r="D1246" s="1" t="str">
        <f>[1]Gesamt!D1246</f>
        <v>RO2011</v>
      </c>
      <c r="E1246" s="1">
        <f>[1]Gesamt!E1246</f>
        <v>35</v>
      </c>
      <c r="F1246" s="1" t="str">
        <f>[1]Gesamt!F1246</f>
        <v>Hoplolaimidae</v>
      </c>
      <c r="G1246" s="1" t="str">
        <f>[1]Gesamt!G1246</f>
        <v>juvenile</v>
      </c>
      <c r="H1246" s="1" t="str">
        <f>[1]Gesamt!H1246</f>
        <v>herbivore</v>
      </c>
      <c r="I1246" s="1">
        <f>[1]Gesamt!I1246</f>
        <v>0</v>
      </c>
      <c r="J1246" s="1">
        <f>[1]Gesamt!J1246</f>
        <v>0</v>
      </c>
      <c r="K1246" s="1" t="str">
        <f>VLOOKUP($F1246,Mastertable_FT!$C$5:$D$34,2,FALSE)</f>
        <v>1c</v>
      </c>
      <c r="L1246" s="1">
        <f>VLOOKUP($F1246,Mastertable_FT!$C$5:$E$34,3,FALSE)</f>
        <v>3</v>
      </c>
      <c r="M1246" s="1" t="str">
        <f>VLOOKUP($F1246,Mastertable_FT!$C$5:$F$34,4,FALSE)</f>
        <v>PPI</v>
      </c>
    </row>
    <row r="1247" spans="1:13" x14ac:dyDescent="0.3">
      <c r="A1247" s="1">
        <f>[1]Gesamt!A1247</f>
        <v>2</v>
      </c>
      <c r="B1247" s="1">
        <f>[1]Gesamt!B1247</f>
        <v>4</v>
      </c>
      <c r="C1247" s="1">
        <f>[1]Gesamt!C1247</f>
        <v>12</v>
      </c>
      <c r="D1247" s="1" t="str">
        <f>[1]Gesamt!D1247</f>
        <v>RO2011</v>
      </c>
      <c r="E1247" s="1">
        <f>[1]Gesamt!E1247</f>
        <v>35</v>
      </c>
      <c r="F1247" s="1" t="str">
        <f>[1]Gesamt!F1247</f>
        <v>Cephalobidae</v>
      </c>
      <c r="G1247" s="1" t="str">
        <f>[1]Gesamt!G1247</f>
        <v>male</v>
      </c>
      <c r="H1247" s="1" t="str">
        <f>[1]Gesamt!H1247</f>
        <v>bacterivore</v>
      </c>
      <c r="I1247" s="1">
        <f>[1]Gesamt!I1247</f>
        <v>0</v>
      </c>
      <c r="J1247" s="1">
        <f>[1]Gesamt!J1247</f>
        <v>0</v>
      </c>
      <c r="K1247" s="1">
        <f>VLOOKUP($F1247,Mastertable_FT!$C$5:$D$34,2,FALSE)</f>
        <v>3</v>
      </c>
      <c r="L1247" s="1">
        <f>VLOOKUP($F1247,Mastertable_FT!$C$5:$E$34,3,FALSE)</f>
        <v>2</v>
      </c>
      <c r="M1247" s="1" t="str">
        <f>VLOOKUP($F1247,Mastertable_FT!$C$5:$F$34,4,FALSE)</f>
        <v>MI</v>
      </c>
    </row>
    <row r="1248" spans="1:13" x14ac:dyDescent="0.3">
      <c r="A1248" s="1">
        <f>[1]Gesamt!A1248</f>
        <v>3</v>
      </c>
      <c r="B1248" s="1">
        <f>[1]Gesamt!B1248</f>
        <v>4</v>
      </c>
      <c r="C1248" s="1">
        <f>[1]Gesamt!C1248</f>
        <v>12</v>
      </c>
      <c r="D1248" s="1" t="str">
        <f>[1]Gesamt!D1248</f>
        <v>RO2011</v>
      </c>
      <c r="E1248" s="1">
        <f>[1]Gesamt!E1248</f>
        <v>35</v>
      </c>
      <c r="F1248" s="1" t="str">
        <f>[1]Gesamt!F1248</f>
        <v>Rhabditidae</v>
      </c>
      <c r="G1248" s="1" t="str">
        <f>[1]Gesamt!G1248</f>
        <v>juvenile</v>
      </c>
      <c r="H1248" s="1" t="str">
        <f>[1]Gesamt!H1248</f>
        <v>bacterivore</v>
      </c>
      <c r="I1248" s="1">
        <f>[1]Gesamt!I1248</f>
        <v>0</v>
      </c>
      <c r="J1248" s="1">
        <f>[1]Gesamt!J1248</f>
        <v>0</v>
      </c>
      <c r="K1248" s="1">
        <f>VLOOKUP($F1248,Mastertable_FT!$C$5:$D$34,2,FALSE)</f>
        <v>3</v>
      </c>
      <c r="L1248" s="1">
        <f>VLOOKUP($F1248,Mastertable_FT!$C$5:$E$34,3,FALSE)</f>
        <v>1</v>
      </c>
      <c r="M1248" s="1" t="str">
        <f>VLOOKUP($F1248,Mastertable_FT!$C$5:$F$34,4,FALSE)</f>
        <v>MI</v>
      </c>
    </row>
    <row r="1249" spans="1:13" x14ac:dyDescent="0.3">
      <c r="A1249" s="1">
        <f>[1]Gesamt!A1249</f>
        <v>4</v>
      </c>
      <c r="B1249" s="1">
        <f>[1]Gesamt!B1249</f>
        <v>4</v>
      </c>
      <c r="C1249" s="1">
        <f>[1]Gesamt!C1249</f>
        <v>12</v>
      </c>
      <c r="D1249" s="1" t="str">
        <f>[1]Gesamt!D1249</f>
        <v>RO2011</v>
      </c>
      <c r="E1249" s="1">
        <f>[1]Gesamt!E1249</f>
        <v>35</v>
      </c>
      <c r="F1249" s="1" t="str">
        <f>[1]Gesamt!F1249</f>
        <v>Aphelenchidae</v>
      </c>
      <c r="G1249" s="1" t="str">
        <f>[1]Gesamt!G1249</f>
        <v>female</v>
      </c>
      <c r="H1249" s="1" t="str">
        <f>[1]Gesamt!H1249</f>
        <v>fungivore</v>
      </c>
      <c r="I1249" s="1">
        <f>[1]Gesamt!I1249</f>
        <v>0</v>
      </c>
      <c r="J1249" s="1">
        <f>[1]Gesamt!J1249</f>
        <v>0</v>
      </c>
      <c r="K1249" s="1">
        <f>VLOOKUP($F1249,Mastertable_FT!$C$5:$D$34,2,FALSE)</f>
        <v>2</v>
      </c>
      <c r="L1249" s="1">
        <f>VLOOKUP($F1249,Mastertable_FT!$C$5:$E$34,3,FALSE)</f>
        <v>2</v>
      </c>
      <c r="M1249" s="1" t="str">
        <f>VLOOKUP($F1249,Mastertable_FT!$C$5:$F$34,4,FALSE)</f>
        <v>MI</v>
      </c>
    </row>
    <row r="1250" spans="1:13" x14ac:dyDescent="0.3">
      <c r="A1250" s="1">
        <f>[1]Gesamt!A1250</f>
        <v>5</v>
      </c>
      <c r="B1250" s="1">
        <f>[1]Gesamt!B1250</f>
        <v>4</v>
      </c>
      <c r="C1250" s="1">
        <f>[1]Gesamt!C1250</f>
        <v>12</v>
      </c>
      <c r="D1250" s="1" t="str">
        <f>[1]Gesamt!D1250</f>
        <v>RO2011</v>
      </c>
      <c r="E1250" s="1">
        <f>[1]Gesamt!E1250</f>
        <v>35</v>
      </c>
      <c r="F1250" s="1" t="str">
        <f>[1]Gesamt!F1250</f>
        <v>Telotylenchidae</v>
      </c>
      <c r="G1250" s="1" t="str">
        <f>[1]Gesamt!G1250</f>
        <v>juvenile</v>
      </c>
      <c r="H1250" s="1" t="str">
        <f>[1]Gesamt!H1250</f>
        <v>herbivore</v>
      </c>
      <c r="I1250" s="1">
        <f>[1]Gesamt!I1250</f>
        <v>0</v>
      </c>
      <c r="J1250" s="1">
        <f>[1]Gesamt!J1250</f>
        <v>0</v>
      </c>
      <c r="K1250" s="1" t="str">
        <f>VLOOKUP($F1250,Mastertable_FT!$C$5:$D$34,2,FALSE)</f>
        <v>1d</v>
      </c>
      <c r="L1250" s="1">
        <f>VLOOKUP($F1250,Mastertable_FT!$C$5:$E$34,3,FALSE)</f>
        <v>3</v>
      </c>
      <c r="M1250" s="1" t="str">
        <f>VLOOKUP($F1250,Mastertable_FT!$C$5:$F$34,4,FALSE)</f>
        <v>PPI</v>
      </c>
    </row>
    <row r="1251" spans="1:13" x14ac:dyDescent="0.3">
      <c r="A1251" s="1">
        <f>[1]Gesamt!A1251</f>
        <v>6</v>
      </c>
      <c r="B1251" s="1">
        <f>[1]Gesamt!B1251</f>
        <v>4</v>
      </c>
      <c r="C1251" s="1">
        <f>[1]Gesamt!C1251</f>
        <v>12</v>
      </c>
      <c r="D1251" s="1" t="str">
        <f>[1]Gesamt!D1251</f>
        <v>RO2011</v>
      </c>
      <c r="E1251" s="1">
        <f>[1]Gesamt!E1251</f>
        <v>35</v>
      </c>
      <c r="F1251" s="1" t="str">
        <f>[1]Gesamt!F1251</f>
        <v>Aphelenchidae</v>
      </c>
      <c r="G1251" s="1" t="str">
        <f>[1]Gesamt!G1251</f>
        <v>female</v>
      </c>
      <c r="H1251" s="1" t="str">
        <f>[1]Gesamt!H1251</f>
        <v>fungivore</v>
      </c>
      <c r="I1251" s="1">
        <f>[1]Gesamt!I1251</f>
        <v>0</v>
      </c>
      <c r="J1251" s="1">
        <f>[1]Gesamt!J1251</f>
        <v>0</v>
      </c>
      <c r="K1251" s="1">
        <f>VLOOKUP($F1251,Mastertable_FT!$C$5:$D$34,2,FALSE)</f>
        <v>2</v>
      </c>
      <c r="L1251" s="1">
        <f>VLOOKUP($F1251,Mastertable_FT!$C$5:$E$34,3,FALSE)</f>
        <v>2</v>
      </c>
      <c r="M1251" s="1" t="str">
        <f>VLOOKUP($F1251,Mastertable_FT!$C$5:$F$34,4,FALSE)</f>
        <v>MI</v>
      </c>
    </row>
    <row r="1252" spans="1:13" x14ac:dyDescent="0.3">
      <c r="A1252" s="1">
        <f>[1]Gesamt!A1252</f>
        <v>7</v>
      </c>
      <c r="B1252" s="1">
        <f>[1]Gesamt!B1252</f>
        <v>4</v>
      </c>
      <c r="C1252" s="1">
        <f>[1]Gesamt!C1252</f>
        <v>12</v>
      </c>
      <c r="D1252" s="1" t="str">
        <f>[1]Gesamt!D1252</f>
        <v>RO2011</v>
      </c>
      <c r="E1252" s="1">
        <f>[1]Gesamt!E1252</f>
        <v>35</v>
      </c>
      <c r="F1252" s="1" t="str">
        <f>[1]Gesamt!F1252</f>
        <v>Hoplolaimidae</v>
      </c>
      <c r="G1252" s="1" t="str">
        <f>[1]Gesamt!G1252</f>
        <v>juvenile</v>
      </c>
      <c r="H1252" s="1" t="str">
        <f>[1]Gesamt!H1252</f>
        <v>herbivore</v>
      </c>
      <c r="I1252" s="1">
        <f>[1]Gesamt!I1252</f>
        <v>0</v>
      </c>
      <c r="J1252" s="1">
        <f>[1]Gesamt!J1252</f>
        <v>0</v>
      </c>
      <c r="K1252" s="1" t="str">
        <f>VLOOKUP($F1252,Mastertable_FT!$C$5:$D$34,2,FALSE)</f>
        <v>1c</v>
      </c>
      <c r="L1252" s="1">
        <f>VLOOKUP($F1252,Mastertable_FT!$C$5:$E$34,3,FALSE)</f>
        <v>3</v>
      </c>
      <c r="M1252" s="1" t="str">
        <f>VLOOKUP($F1252,Mastertable_FT!$C$5:$F$34,4,FALSE)</f>
        <v>PPI</v>
      </c>
    </row>
    <row r="1253" spans="1:13" x14ac:dyDescent="0.3">
      <c r="A1253" s="1">
        <f>[1]Gesamt!A1253</f>
        <v>8</v>
      </c>
      <c r="B1253" s="1">
        <f>[1]Gesamt!B1253</f>
        <v>4</v>
      </c>
      <c r="C1253" s="1">
        <f>[1]Gesamt!C1253</f>
        <v>12</v>
      </c>
      <c r="D1253" s="1" t="str">
        <f>[1]Gesamt!D1253</f>
        <v>RO2011</v>
      </c>
      <c r="E1253" s="1">
        <f>[1]Gesamt!E1253</f>
        <v>35</v>
      </c>
      <c r="F1253" s="1" t="str">
        <f>[1]Gesamt!F1253</f>
        <v>Telotylenchidae</v>
      </c>
      <c r="G1253" s="1" t="str">
        <f>[1]Gesamt!G1253</f>
        <v>juvenile</v>
      </c>
      <c r="H1253" s="1" t="str">
        <f>[1]Gesamt!H1253</f>
        <v>herbivore</v>
      </c>
      <c r="I1253" s="1">
        <f>[1]Gesamt!I1253</f>
        <v>0</v>
      </c>
      <c r="J1253" s="1">
        <f>[1]Gesamt!J1253</f>
        <v>0</v>
      </c>
      <c r="K1253" s="1" t="str">
        <f>VLOOKUP($F1253,Mastertable_FT!$C$5:$D$34,2,FALSE)</f>
        <v>1d</v>
      </c>
      <c r="L1253" s="1">
        <f>VLOOKUP($F1253,Mastertable_FT!$C$5:$E$34,3,FALSE)</f>
        <v>3</v>
      </c>
      <c r="M1253" s="1" t="str">
        <f>VLOOKUP($F1253,Mastertable_FT!$C$5:$F$34,4,FALSE)</f>
        <v>PPI</v>
      </c>
    </row>
    <row r="1254" spans="1:13" x14ac:dyDescent="0.3">
      <c r="A1254" s="1">
        <f>[1]Gesamt!A1254</f>
        <v>9</v>
      </c>
      <c r="B1254" s="1">
        <f>[1]Gesamt!B1254</f>
        <v>4</v>
      </c>
      <c r="C1254" s="1">
        <f>[1]Gesamt!C1254</f>
        <v>12</v>
      </c>
      <c r="D1254" s="1" t="str">
        <f>[1]Gesamt!D1254</f>
        <v>RO2011</v>
      </c>
      <c r="E1254" s="1">
        <f>[1]Gesamt!E1254</f>
        <v>35</v>
      </c>
      <c r="F1254" s="1" t="str">
        <f>[1]Gesamt!F1254</f>
        <v>Aporcelaimidae</v>
      </c>
      <c r="G1254" s="1" t="str">
        <f>[1]Gesamt!G1254</f>
        <v>juvenile</v>
      </c>
      <c r="H1254" s="1" t="str">
        <f>[1]Gesamt!H1254</f>
        <v>omnivore</v>
      </c>
      <c r="I1254" s="1">
        <f>[1]Gesamt!I1254</f>
        <v>0</v>
      </c>
      <c r="J1254" s="1">
        <f>[1]Gesamt!J1254</f>
        <v>0</v>
      </c>
      <c r="K1254" s="1">
        <f>VLOOKUP($F1254,Mastertable_FT!$C$5:$D$34,2,FALSE)</f>
        <v>8</v>
      </c>
      <c r="L1254" s="1">
        <f>VLOOKUP($F1254,Mastertable_FT!$C$5:$E$34,3,FALSE)</f>
        <v>5</v>
      </c>
      <c r="M1254" s="1" t="str">
        <f>VLOOKUP($F1254,Mastertable_FT!$C$5:$F$34,4,FALSE)</f>
        <v>MI</v>
      </c>
    </row>
    <row r="1255" spans="1:13" x14ac:dyDescent="0.3">
      <c r="A1255" s="1">
        <f>[1]Gesamt!A1255</f>
        <v>10</v>
      </c>
      <c r="B1255" s="1">
        <f>[1]Gesamt!B1255</f>
        <v>4</v>
      </c>
      <c r="C1255" s="1">
        <f>[1]Gesamt!C1255</f>
        <v>12</v>
      </c>
      <c r="D1255" s="1" t="str">
        <f>[1]Gesamt!D1255</f>
        <v>RO2011</v>
      </c>
      <c r="E1255" s="1">
        <f>[1]Gesamt!E1255</f>
        <v>35</v>
      </c>
      <c r="F1255" s="1" t="str">
        <f>[1]Gesamt!F1255</f>
        <v>Telotylenchidae</v>
      </c>
      <c r="G1255" s="1" t="str">
        <f>[1]Gesamt!G1255</f>
        <v>juvenile</v>
      </c>
      <c r="H1255" s="1" t="str">
        <f>[1]Gesamt!H1255</f>
        <v>herbivore</v>
      </c>
      <c r="I1255" s="1">
        <f>[1]Gesamt!I1255</f>
        <v>0</v>
      </c>
      <c r="J1255" s="1">
        <f>[1]Gesamt!J1255</f>
        <v>0</v>
      </c>
      <c r="K1255" s="1" t="str">
        <f>VLOOKUP($F1255,Mastertable_FT!$C$5:$D$34,2,FALSE)</f>
        <v>1d</v>
      </c>
      <c r="L1255" s="1">
        <f>VLOOKUP($F1255,Mastertable_FT!$C$5:$E$34,3,FALSE)</f>
        <v>3</v>
      </c>
      <c r="M1255" s="1" t="str">
        <f>VLOOKUP($F1255,Mastertable_FT!$C$5:$F$34,4,FALSE)</f>
        <v>PPI</v>
      </c>
    </row>
    <row r="1256" spans="1:13" x14ac:dyDescent="0.3">
      <c r="A1256" s="1">
        <f>[1]Gesamt!A1256</f>
        <v>11</v>
      </c>
      <c r="B1256" s="1">
        <f>[1]Gesamt!B1256</f>
        <v>4</v>
      </c>
      <c r="C1256" s="1">
        <f>[1]Gesamt!C1256</f>
        <v>12</v>
      </c>
      <c r="D1256" s="1" t="str">
        <f>[1]Gesamt!D1256</f>
        <v>RO2011</v>
      </c>
      <c r="E1256" s="1">
        <f>[1]Gesamt!E1256</f>
        <v>35</v>
      </c>
      <c r="F1256" s="1" t="str">
        <f>[1]Gesamt!F1256</f>
        <v>Telotylenchidae</v>
      </c>
      <c r="G1256" s="1" t="str">
        <f>[1]Gesamt!G1256</f>
        <v>female</v>
      </c>
      <c r="H1256" s="1" t="str">
        <f>[1]Gesamt!H1256</f>
        <v>herbivore</v>
      </c>
      <c r="I1256" s="1">
        <f>[1]Gesamt!I1256</f>
        <v>0</v>
      </c>
      <c r="J1256" s="1">
        <f>[1]Gesamt!J1256</f>
        <v>0</v>
      </c>
      <c r="K1256" s="1" t="str">
        <f>VLOOKUP($F1256,Mastertable_FT!$C$5:$D$34,2,FALSE)</f>
        <v>1d</v>
      </c>
      <c r="L1256" s="1">
        <f>VLOOKUP($F1256,Mastertable_FT!$C$5:$E$34,3,FALSE)</f>
        <v>3</v>
      </c>
      <c r="M1256" s="1" t="str">
        <f>VLOOKUP($F1256,Mastertable_FT!$C$5:$F$34,4,FALSE)</f>
        <v>PPI</v>
      </c>
    </row>
    <row r="1257" spans="1:13" x14ac:dyDescent="0.3">
      <c r="A1257" s="1">
        <f>[1]Gesamt!A1257</f>
        <v>12</v>
      </c>
      <c r="B1257" s="1">
        <f>[1]Gesamt!B1257</f>
        <v>4</v>
      </c>
      <c r="C1257" s="1">
        <f>[1]Gesamt!C1257</f>
        <v>12</v>
      </c>
      <c r="D1257" s="1" t="str">
        <f>[1]Gesamt!D1257</f>
        <v>RO2011</v>
      </c>
      <c r="E1257" s="1">
        <f>[1]Gesamt!E1257</f>
        <v>35</v>
      </c>
      <c r="F1257" s="1" t="str">
        <f>[1]Gesamt!F1257</f>
        <v>Telotylenchidae</v>
      </c>
      <c r="G1257" s="1" t="str">
        <f>[1]Gesamt!G1257</f>
        <v>juvenile</v>
      </c>
      <c r="H1257" s="1" t="str">
        <f>[1]Gesamt!H1257</f>
        <v>herbivore</v>
      </c>
      <c r="I1257" s="1">
        <f>[1]Gesamt!I1257</f>
        <v>0</v>
      </c>
      <c r="J1257" s="1">
        <f>[1]Gesamt!J1257</f>
        <v>0</v>
      </c>
      <c r="K1257" s="1" t="str">
        <f>VLOOKUP($F1257,Mastertable_FT!$C$5:$D$34,2,FALSE)</f>
        <v>1d</v>
      </c>
      <c r="L1257" s="1">
        <f>VLOOKUP($F1257,Mastertable_FT!$C$5:$E$34,3,FALSE)</f>
        <v>3</v>
      </c>
      <c r="M1257" s="1" t="str">
        <f>VLOOKUP($F1257,Mastertable_FT!$C$5:$F$34,4,FALSE)</f>
        <v>PPI</v>
      </c>
    </row>
    <row r="1258" spans="1:13" x14ac:dyDescent="0.3">
      <c r="A1258" s="1">
        <f>[1]Gesamt!A1258</f>
        <v>13</v>
      </c>
      <c r="B1258" s="1">
        <f>[1]Gesamt!B1258</f>
        <v>4</v>
      </c>
      <c r="C1258" s="1">
        <f>[1]Gesamt!C1258</f>
        <v>12</v>
      </c>
      <c r="D1258" s="1" t="str">
        <f>[1]Gesamt!D1258</f>
        <v>RO2011</v>
      </c>
      <c r="E1258" s="1">
        <f>[1]Gesamt!E1258</f>
        <v>35</v>
      </c>
      <c r="F1258" s="1" t="str">
        <f>[1]Gesamt!F1258</f>
        <v>Cephalobidae</v>
      </c>
      <c r="G1258" s="1" t="str">
        <f>[1]Gesamt!G1258</f>
        <v>female</v>
      </c>
      <c r="H1258" s="1" t="str">
        <f>[1]Gesamt!H1258</f>
        <v>bacterivore</v>
      </c>
      <c r="I1258" s="1">
        <f>[1]Gesamt!I1258</f>
        <v>0</v>
      </c>
      <c r="J1258" s="1">
        <f>[1]Gesamt!J1258</f>
        <v>0</v>
      </c>
      <c r="K1258" s="1">
        <f>VLOOKUP($F1258,Mastertable_FT!$C$5:$D$34,2,FALSE)</f>
        <v>3</v>
      </c>
      <c r="L1258" s="1">
        <f>VLOOKUP($F1258,Mastertable_FT!$C$5:$E$34,3,FALSE)</f>
        <v>2</v>
      </c>
      <c r="M1258" s="1" t="str">
        <f>VLOOKUP($F1258,Mastertable_FT!$C$5:$F$34,4,FALSE)</f>
        <v>MI</v>
      </c>
    </row>
    <row r="1259" spans="1:13" x14ac:dyDescent="0.3">
      <c r="A1259" s="1">
        <f>[1]Gesamt!A1259</f>
        <v>14</v>
      </c>
      <c r="B1259" s="1">
        <f>[1]Gesamt!B1259</f>
        <v>4</v>
      </c>
      <c r="C1259" s="1">
        <f>[1]Gesamt!C1259</f>
        <v>12</v>
      </c>
      <c r="D1259" s="1" t="str">
        <f>[1]Gesamt!D1259</f>
        <v>RO2011</v>
      </c>
      <c r="E1259" s="1">
        <f>[1]Gesamt!E1259</f>
        <v>35</v>
      </c>
      <c r="F1259" s="1" t="str">
        <f>[1]Gesamt!F1259</f>
        <v>Telotylenchidae</v>
      </c>
      <c r="G1259" s="1" t="str">
        <f>[1]Gesamt!G1259</f>
        <v>female</v>
      </c>
      <c r="H1259" s="1" t="str">
        <f>[1]Gesamt!H1259</f>
        <v>herbivore</v>
      </c>
      <c r="I1259" s="1">
        <f>[1]Gesamt!I1259</f>
        <v>0</v>
      </c>
      <c r="J1259" s="1">
        <f>[1]Gesamt!J1259</f>
        <v>0</v>
      </c>
      <c r="K1259" s="1" t="str">
        <f>VLOOKUP($F1259,Mastertable_FT!$C$5:$D$34,2,FALSE)</f>
        <v>1d</v>
      </c>
      <c r="L1259" s="1">
        <f>VLOOKUP($F1259,Mastertable_FT!$C$5:$E$34,3,FALSE)</f>
        <v>3</v>
      </c>
      <c r="M1259" s="1" t="str">
        <f>VLOOKUP($F1259,Mastertable_FT!$C$5:$F$34,4,FALSE)</f>
        <v>PPI</v>
      </c>
    </row>
    <row r="1260" spans="1:13" x14ac:dyDescent="0.3">
      <c r="A1260" s="1">
        <f>[1]Gesamt!A1260</f>
        <v>15</v>
      </c>
      <c r="B1260" s="1">
        <f>[1]Gesamt!B1260</f>
        <v>4</v>
      </c>
      <c r="C1260" s="1">
        <f>[1]Gesamt!C1260</f>
        <v>12</v>
      </c>
      <c r="D1260" s="1" t="str">
        <f>[1]Gesamt!D1260</f>
        <v>RO2011</v>
      </c>
      <c r="E1260" s="1">
        <f>[1]Gesamt!E1260</f>
        <v>35</v>
      </c>
      <c r="F1260" s="1" t="str">
        <f>[1]Gesamt!F1260</f>
        <v>Cephalobidae</v>
      </c>
      <c r="G1260" s="1" t="str">
        <f>[1]Gesamt!G1260</f>
        <v>male</v>
      </c>
      <c r="H1260" s="1" t="str">
        <f>[1]Gesamt!H1260</f>
        <v>bacterivore</v>
      </c>
      <c r="I1260" s="1">
        <f>[1]Gesamt!I1260</f>
        <v>0</v>
      </c>
      <c r="J1260" s="1">
        <f>[1]Gesamt!J1260</f>
        <v>0</v>
      </c>
      <c r="K1260" s="1">
        <f>VLOOKUP($F1260,Mastertable_FT!$C$5:$D$34,2,FALSE)</f>
        <v>3</v>
      </c>
      <c r="L1260" s="1">
        <f>VLOOKUP($F1260,Mastertable_FT!$C$5:$E$34,3,FALSE)</f>
        <v>2</v>
      </c>
      <c r="M1260" s="1" t="str">
        <f>VLOOKUP($F1260,Mastertable_FT!$C$5:$F$34,4,FALSE)</f>
        <v>MI</v>
      </c>
    </row>
    <row r="1261" spans="1:13" x14ac:dyDescent="0.3">
      <c r="A1261" s="1">
        <f>[1]Gesamt!A1261</f>
        <v>16</v>
      </c>
      <c r="B1261" s="1">
        <f>[1]Gesamt!B1261</f>
        <v>4</v>
      </c>
      <c r="C1261" s="1">
        <f>[1]Gesamt!C1261</f>
        <v>12</v>
      </c>
      <c r="D1261" s="1" t="str">
        <f>[1]Gesamt!D1261</f>
        <v>RO2011</v>
      </c>
      <c r="E1261" s="1">
        <f>[1]Gesamt!E1261</f>
        <v>35</v>
      </c>
      <c r="F1261" s="1" t="str">
        <f>[1]Gesamt!F1261</f>
        <v>Telotylenchidae</v>
      </c>
      <c r="G1261" s="1" t="str">
        <f>[1]Gesamt!G1261</f>
        <v>juvenile</v>
      </c>
      <c r="H1261" s="1" t="str">
        <f>[1]Gesamt!H1261</f>
        <v>herbivore</v>
      </c>
      <c r="I1261" s="1">
        <f>[1]Gesamt!I1261</f>
        <v>0</v>
      </c>
      <c r="J1261" s="1">
        <f>[1]Gesamt!J1261</f>
        <v>0</v>
      </c>
      <c r="K1261" s="1" t="str">
        <f>VLOOKUP($F1261,Mastertable_FT!$C$5:$D$34,2,FALSE)</f>
        <v>1d</v>
      </c>
      <c r="L1261" s="1">
        <f>VLOOKUP($F1261,Mastertable_FT!$C$5:$E$34,3,FALSE)</f>
        <v>3</v>
      </c>
      <c r="M1261" s="1" t="str">
        <f>VLOOKUP($F1261,Mastertable_FT!$C$5:$F$34,4,FALSE)</f>
        <v>PPI</v>
      </c>
    </row>
    <row r="1262" spans="1:13" x14ac:dyDescent="0.3">
      <c r="A1262" s="1">
        <f>[1]Gesamt!A1262</f>
        <v>17</v>
      </c>
      <c r="B1262" s="1">
        <f>[1]Gesamt!B1262</f>
        <v>4</v>
      </c>
      <c r="C1262" s="1">
        <f>[1]Gesamt!C1262</f>
        <v>12</v>
      </c>
      <c r="D1262" s="1" t="str">
        <f>[1]Gesamt!D1262</f>
        <v>RO2011</v>
      </c>
      <c r="E1262" s="1">
        <f>[1]Gesamt!E1262</f>
        <v>35</v>
      </c>
      <c r="F1262" s="1" t="str">
        <f>[1]Gesamt!F1262</f>
        <v>Aphelenchidae</v>
      </c>
      <c r="G1262" s="1" t="str">
        <f>[1]Gesamt!G1262</f>
        <v>female</v>
      </c>
      <c r="H1262" s="1" t="str">
        <f>[1]Gesamt!H1262</f>
        <v>fungivore</v>
      </c>
      <c r="I1262" s="1">
        <f>[1]Gesamt!I1262</f>
        <v>0</v>
      </c>
      <c r="J1262" s="1">
        <f>[1]Gesamt!J1262</f>
        <v>0</v>
      </c>
      <c r="K1262" s="1">
        <f>VLOOKUP($F1262,Mastertable_FT!$C$5:$D$34,2,FALSE)</f>
        <v>2</v>
      </c>
      <c r="L1262" s="1">
        <f>VLOOKUP($F1262,Mastertable_FT!$C$5:$E$34,3,FALSE)</f>
        <v>2</v>
      </c>
      <c r="M1262" s="1" t="str">
        <f>VLOOKUP($F1262,Mastertable_FT!$C$5:$F$34,4,FALSE)</f>
        <v>MI</v>
      </c>
    </row>
    <row r="1263" spans="1:13" x14ac:dyDescent="0.3">
      <c r="A1263" s="1">
        <f>[1]Gesamt!A1263</f>
        <v>18</v>
      </c>
      <c r="B1263" s="1">
        <f>[1]Gesamt!B1263</f>
        <v>4</v>
      </c>
      <c r="C1263" s="1">
        <f>[1]Gesamt!C1263</f>
        <v>12</v>
      </c>
      <c r="D1263" s="1" t="str">
        <f>[1]Gesamt!D1263</f>
        <v>RO2011</v>
      </c>
      <c r="E1263" s="1">
        <f>[1]Gesamt!E1263</f>
        <v>35</v>
      </c>
      <c r="F1263" s="1" t="str">
        <f>[1]Gesamt!F1263</f>
        <v>Telotylenchidae</v>
      </c>
      <c r="G1263" s="1" t="str">
        <f>[1]Gesamt!G1263</f>
        <v>female</v>
      </c>
      <c r="H1263" s="1" t="str">
        <f>[1]Gesamt!H1263</f>
        <v>herbivore</v>
      </c>
      <c r="I1263" s="1">
        <f>[1]Gesamt!I1263</f>
        <v>0</v>
      </c>
      <c r="J1263" s="1">
        <f>[1]Gesamt!J1263</f>
        <v>0</v>
      </c>
      <c r="K1263" s="1" t="str">
        <f>VLOOKUP($F1263,Mastertable_FT!$C$5:$D$34,2,FALSE)</f>
        <v>1d</v>
      </c>
      <c r="L1263" s="1">
        <f>VLOOKUP($F1263,Mastertable_FT!$C$5:$E$34,3,FALSE)</f>
        <v>3</v>
      </c>
      <c r="M1263" s="1" t="str">
        <f>VLOOKUP($F1263,Mastertable_FT!$C$5:$F$34,4,FALSE)</f>
        <v>PPI</v>
      </c>
    </row>
    <row r="1264" spans="1:13" x14ac:dyDescent="0.3">
      <c r="A1264" s="1">
        <f>[1]Gesamt!A1264</f>
        <v>19</v>
      </c>
      <c r="B1264" s="1">
        <f>[1]Gesamt!B1264</f>
        <v>4</v>
      </c>
      <c r="C1264" s="1">
        <f>[1]Gesamt!C1264</f>
        <v>12</v>
      </c>
      <c r="D1264" s="1" t="str">
        <f>[1]Gesamt!D1264</f>
        <v>RO2011</v>
      </c>
      <c r="E1264" s="1">
        <f>[1]Gesamt!E1264</f>
        <v>35</v>
      </c>
      <c r="F1264" s="1" t="str">
        <f>[1]Gesamt!F1264</f>
        <v>Plectidae</v>
      </c>
      <c r="G1264" s="1" t="str">
        <f>[1]Gesamt!G1264</f>
        <v>male</v>
      </c>
      <c r="H1264" s="1" t="str">
        <f>[1]Gesamt!H1264</f>
        <v>bacterivore</v>
      </c>
      <c r="I1264" s="1">
        <f>[1]Gesamt!I1264</f>
        <v>0</v>
      </c>
      <c r="J1264" s="1">
        <f>[1]Gesamt!J1264</f>
        <v>0</v>
      </c>
      <c r="K1264" s="1">
        <f>VLOOKUP($F1264,Mastertable_FT!$C$5:$D$34,2,FALSE)</f>
        <v>3</v>
      </c>
      <c r="L1264" s="1">
        <f>VLOOKUP($F1264,Mastertable_FT!$C$5:$E$34,3,FALSE)</f>
        <v>2</v>
      </c>
      <c r="M1264" s="1" t="str">
        <f>VLOOKUP($F1264,Mastertable_FT!$C$5:$F$34,4,FALSE)</f>
        <v>MI</v>
      </c>
    </row>
    <row r="1265" spans="1:13" x14ac:dyDescent="0.3">
      <c r="A1265" s="1">
        <f>[1]Gesamt!A1265</f>
        <v>20</v>
      </c>
      <c r="B1265" s="1">
        <f>[1]Gesamt!B1265</f>
        <v>4</v>
      </c>
      <c r="C1265" s="1">
        <f>[1]Gesamt!C1265</f>
        <v>12</v>
      </c>
      <c r="D1265" s="1" t="str">
        <f>[1]Gesamt!D1265</f>
        <v>RO2011</v>
      </c>
      <c r="E1265" s="1">
        <f>[1]Gesamt!E1265</f>
        <v>35</v>
      </c>
      <c r="F1265" s="1" t="str">
        <f>[1]Gesamt!F1265</f>
        <v>Aporcelaimidae</v>
      </c>
      <c r="G1265" s="1" t="str">
        <f>[1]Gesamt!G1265</f>
        <v>juvenile</v>
      </c>
      <c r="H1265" s="1" t="str">
        <f>[1]Gesamt!H1265</f>
        <v>omnivore</v>
      </c>
      <c r="I1265" s="1">
        <f>[1]Gesamt!I1265</f>
        <v>0</v>
      </c>
      <c r="J1265" s="1">
        <f>[1]Gesamt!J1265</f>
        <v>0</v>
      </c>
      <c r="K1265" s="1">
        <f>VLOOKUP($F1265,Mastertable_FT!$C$5:$D$34,2,FALSE)</f>
        <v>8</v>
      </c>
      <c r="L1265" s="1">
        <f>VLOOKUP($F1265,Mastertable_FT!$C$5:$E$34,3,FALSE)</f>
        <v>5</v>
      </c>
      <c r="M1265" s="1" t="str">
        <f>VLOOKUP($F1265,Mastertable_FT!$C$5:$F$34,4,FALSE)</f>
        <v>MI</v>
      </c>
    </row>
    <row r="1266" spans="1:13" x14ac:dyDescent="0.3">
      <c r="A1266" s="1">
        <f>[1]Gesamt!A1266</f>
        <v>21</v>
      </c>
      <c r="B1266" s="1">
        <f>[1]Gesamt!B1266</f>
        <v>4</v>
      </c>
      <c r="C1266" s="1">
        <f>[1]Gesamt!C1266</f>
        <v>12</v>
      </c>
      <c r="D1266" s="1" t="str">
        <f>[1]Gesamt!D1266</f>
        <v>RO2011</v>
      </c>
      <c r="E1266" s="1">
        <f>[1]Gesamt!E1266</f>
        <v>35</v>
      </c>
      <c r="F1266" s="1" t="str">
        <f>[1]Gesamt!F1266</f>
        <v>Cephalobidae</v>
      </c>
      <c r="G1266" s="1" t="str">
        <f>[1]Gesamt!G1266</f>
        <v>male</v>
      </c>
      <c r="H1266" s="1" t="str">
        <f>[1]Gesamt!H1266</f>
        <v>bacterivore</v>
      </c>
      <c r="I1266" s="1">
        <f>[1]Gesamt!I1266</f>
        <v>0</v>
      </c>
      <c r="J1266" s="1">
        <f>[1]Gesamt!J1266</f>
        <v>0</v>
      </c>
      <c r="K1266" s="1">
        <f>VLOOKUP($F1266,Mastertable_FT!$C$5:$D$34,2,FALSE)</f>
        <v>3</v>
      </c>
      <c r="L1266" s="1">
        <f>VLOOKUP($F1266,Mastertable_FT!$C$5:$E$34,3,FALSE)</f>
        <v>2</v>
      </c>
      <c r="M1266" s="1" t="str">
        <f>VLOOKUP($F1266,Mastertable_FT!$C$5:$F$34,4,FALSE)</f>
        <v>MI</v>
      </c>
    </row>
    <row r="1267" spans="1:13" x14ac:dyDescent="0.3">
      <c r="A1267" s="1">
        <f>[1]Gesamt!A1267</f>
        <v>22</v>
      </c>
      <c r="B1267" s="1">
        <f>[1]Gesamt!B1267</f>
        <v>4</v>
      </c>
      <c r="C1267" s="1">
        <f>[1]Gesamt!C1267</f>
        <v>12</v>
      </c>
      <c r="D1267" s="1" t="str">
        <f>[1]Gesamt!D1267</f>
        <v>RO2011</v>
      </c>
      <c r="E1267" s="1">
        <f>[1]Gesamt!E1267</f>
        <v>35</v>
      </c>
      <c r="F1267" s="1" t="str">
        <f>[1]Gesamt!F1267</f>
        <v>Telotylenchidae</v>
      </c>
      <c r="G1267" s="1" t="str">
        <f>[1]Gesamt!G1267</f>
        <v>juvenile</v>
      </c>
      <c r="H1267" s="1" t="str">
        <f>[1]Gesamt!H1267</f>
        <v>herbivore</v>
      </c>
      <c r="I1267" s="1">
        <f>[1]Gesamt!I1267</f>
        <v>0</v>
      </c>
      <c r="J1267" s="1">
        <f>[1]Gesamt!J1267</f>
        <v>0</v>
      </c>
      <c r="K1267" s="1" t="str">
        <f>VLOOKUP($F1267,Mastertable_FT!$C$5:$D$34,2,FALSE)</f>
        <v>1d</v>
      </c>
      <c r="L1267" s="1">
        <f>VLOOKUP($F1267,Mastertable_FT!$C$5:$E$34,3,FALSE)</f>
        <v>3</v>
      </c>
      <c r="M1267" s="1" t="str">
        <f>VLOOKUP($F1267,Mastertable_FT!$C$5:$F$34,4,FALSE)</f>
        <v>PPI</v>
      </c>
    </row>
    <row r="1268" spans="1:13" x14ac:dyDescent="0.3">
      <c r="A1268" s="1">
        <f>[1]Gesamt!A1268</f>
        <v>23</v>
      </c>
      <c r="B1268" s="1">
        <f>[1]Gesamt!B1268</f>
        <v>4</v>
      </c>
      <c r="C1268" s="1">
        <f>[1]Gesamt!C1268</f>
        <v>12</v>
      </c>
      <c r="D1268" s="1" t="str">
        <f>[1]Gesamt!D1268</f>
        <v>RO2011</v>
      </c>
      <c r="E1268" s="1">
        <f>[1]Gesamt!E1268</f>
        <v>35</v>
      </c>
      <c r="F1268" s="1" t="str">
        <f>[1]Gesamt!F1268</f>
        <v>Aphelenchidae</v>
      </c>
      <c r="G1268" s="1" t="str">
        <f>[1]Gesamt!G1268</f>
        <v>female</v>
      </c>
      <c r="H1268" s="1" t="str">
        <f>[1]Gesamt!H1268</f>
        <v>fungivore</v>
      </c>
      <c r="I1268" s="1">
        <f>[1]Gesamt!I1268</f>
        <v>0</v>
      </c>
      <c r="J1268" s="1">
        <f>[1]Gesamt!J1268</f>
        <v>0</v>
      </c>
      <c r="K1268" s="1">
        <f>VLOOKUP($F1268,Mastertable_FT!$C$5:$D$34,2,FALSE)</f>
        <v>2</v>
      </c>
      <c r="L1268" s="1">
        <f>VLOOKUP($F1268,Mastertable_FT!$C$5:$E$34,3,FALSE)</f>
        <v>2</v>
      </c>
      <c r="M1268" s="1" t="str">
        <f>VLOOKUP($F1268,Mastertable_FT!$C$5:$F$34,4,FALSE)</f>
        <v>MI</v>
      </c>
    </row>
    <row r="1269" spans="1:13" x14ac:dyDescent="0.3">
      <c r="A1269" s="1">
        <f>[1]Gesamt!A1269</f>
        <v>24</v>
      </c>
      <c r="B1269" s="1">
        <f>[1]Gesamt!B1269</f>
        <v>4</v>
      </c>
      <c r="C1269" s="1">
        <f>[1]Gesamt!C1269</f>
        <v>12</v>
      </c>
      <c r="D1269" s="1" t="str">
        <f>[1]Gesamt!D1269</f>
        <v>RO2011</v>
      </c>
      <c r="E1269" s="1">
        <f>[1]Gesamt!E1269</f>
        <v>35</v>
      </c>
      <c r="F1269" s="1" t="str">
        <f>[1]Gesamt!F1269</f>
        <v>Hoplolaimidae</v>
      </c>
      <c r="G1269" s="1" t="str">
        <f>[1]Gesamt!G1269</f>
        <v>female</v>
      </c>
      <c r="H1269" s="1" t="str">
        <f>[1]Gesamt!H1269</f>
        <v>herbivore</v>
      </c>
      <c r="I1269" s="1">
        <f>[1]Gesamt!I1269</f>
        <v>0</v>
      </c>
      <c r="J1269" s="1">
        <f>[1]Gesamt!J1269</f>
        <v>0</v>
      </c>
      <c r="K1269" s="1" t="str">
        <f>VLOOKUP($F1269,Mastertable_FT!$C$5:$D$34,2,FALSE)</f>
        <v>1c</v>
      </c>
      <c r="L1269" s="1">
        <f>VLOOKUP($F1269,Mastertable_FT!$C$5:$E$34,3,FALSE)</f>
        <v>3</v>
      </c>
      <c r="M1269" s="1" t="str">
        <f>VLOOKUP($F1269,Mastertable_FT!$C$5:$F$34,4,FALSE)</f>
        <v>PPI</v>
      </c>
    </row>
    <row r="1270" spans="1:13" x14ac:dyDescent="0.3">
      <c r="A1270" s="1">
        <f>[1]Gesamt!A1270</f>
        <v>25</v>
      </c>
      <c r="B1270" s="1">
        <f>[1]Gesamt!B1270</f>
        <v>4</v>
      </c>
      <c r="C1270" s="1">
        <f>[1]Gesamt!C1270</f>
        <v>12</v>
      </c>
      <c r="D1270" s="1" t="str">
        <f>[1]Gesamt!D1270</f>
        <v>RO2011</v>
      </c>
      <c r="E1270" s="1">
        <f>[1]Gesamt!E1270</f>
        <v>35</v>
      </c>
      <c r="F1270" s="1" t="str">
        <f>[1]Gesamt!F1270</f>
        <v>Plectidae</v>
      </c>
      <c r="G1270" s="1" t="str">
        <f>[1]Gesamt!G1270</f>
        <v>female</v>
      </c>
      <c r="H1270" s="1" t="str">
        <f>[1]Gesamt!H1270</f>
        <v>bacterivore</v>
      </c>
      <c r="I1270" s="1">
        <f>[1]Gesamt!I1270</f>
        <v>0</v>
      </c>
      <c r="J1270" s="1">
        <f>[1]Gesamt!J1270</f>
        <v>0</v>
      </c>
      <c r="K1270" s="1">
        <f>VLOOKUP($F1270,Mastertable_FT!$C$5:$D$34,2,FALSE)</f>
        <v>3</v>
      </c>
      <c r="L1270" s="1">
        <f>VLOOKUP($F1270,Mastertable_FT!$C$5:$E$34,3,FALSE)</f>
        <v>2</v>
      </c>
      <c r="M1270" s="1" t="str">
        <f>VLOOKUP($F1270,Mastertable_FT!$C$5:$F$34,4,FALSE)</f>
        <v>MI</v>
      </c>
    </row>
    <row r="1271" spans="1:13" x14ac:dyDescent="0.3">
      <c r="A1271" s="1">
        <f>[1]Gesamt!A1271</f>
        <v>26</v>
      </c>
      <c r="B1271" s="1">
        <f>[1]Gesamt!B1271</f>
        <v>4</v>
      </c>
      <c r="C1271" s="1">
        <f>[1]Gesamt!C1271</f>
        <v>12</v>
      </c>
      <c r="D1271" s="1" t="str">
        <f>[1]Gesamt!D1271</f>
        <v>RO2011</v>
      </c>
      <c r="E1271" s="1">
        <f>[1]Gesamt!E1271</f>
        <v>35</v>
      </c>
      <c r="F1271" s="1" t="str">
        <f>[1]Gesamt!F1271</f>
        <v>Cephalobidae</v>
      </c>
      <c r="G1271" s="1" t="str">
        <f>[1]Gesamt!G1271</f>
        <v>male</v>
      </c>
      <c r="H1271" s="1" t="str">
        <f>[1]Gesamt!H1271</f>
        <v>bacterivore</v>
      </c>
      <c r="I1271" s="1">
        <f>[1]Gesamt!I1271</f>
        <v>0</v>
      </c>
      <c r="J1271" s="1">
        <f>[1]Gesamt!J1271</f>
        <v>0</v>
      </c>
      <c r="K1271" s="1">
        <f>VLOOKUP($F1271,Mastertable_FT!$C$5:$D$34,2,FALSE)</f>
        <v>3</v>
      </c>
      <c r="L1271" s="1">
        <f>VLOOKUP($F1271,Mastertable_FT!$C$5:$E$34,3,FALSE)</f>
        <v>2</v>
      </c>
      <c r="M1271" s="1" t="str">
        <f>VLOOKUP($F1271,Mastertable_FT!$C$5:$F$34,4,FALSE)</f>
        <v>MI</v>
      </c>
    </row>
    <row r="1272" spans="1:13" x14ac:dyDescent="0.3">
      <c r="A1272" s="1">
        <f>[1]Gesamt!A1272</f>
        <v>27</v>
      </c>
      <c r="B1272" s="1">
        <f>[1]Gesamt!B1272</f>
        <v>4</v>
      </c>
      <c r="C1272" s="1">
        <f>[1]Gesamt!C1272</f>
        <v>12</v>
      </c>
      <c r="D1272" s="1" t="str">
        <f>[1]Gesamt!D1272</f>
        <v>RO2011</v>
      </c>
      <c r="E1272" s="1">
        <f>[1]Gesamt!E1272</f>
        <v>35</v>
      </c>
      <c r="F1272" s="1" t="str">
        <f>[1]Gesamt!F1272</f>
        <v>Telotylenchidae</v>
      </c>
      <c r="G1272" s="1" t="str">
        <f>[1]Gesamt!G1272</f>
        <v>female</v>
      </c>
      <c r="H1272" s="1" t="str">
        <f>[1]Gesamt!H1272</f>
        <v>herbivore</v>
      </c>
      <c r="I1272" s="1">
        <f>[1]Gesamt!I1272</f>
        <v>0</v>
      </c>
      <c r="J1272" s="1">
        <f>[1]Gesamt!J1272</f>
        <v>0</v>
      </c>
      <c r="K1272" s="1" t="str">
        <f>VLOOKUP($F1272,Mastertable_FT!$C$5:$D$34,2,FALSE)</f>
        <v>1d</v>
      </c>
      <c r="L1272" s="1">
        <f>VLOOKUP($F1272,Mastertable_FT!$C$5:$E$34,3,FALSE)</f>
        <v>3</v>
      </c>
      <c r="M1272" s="1" t="str">
        <f>VLOOKUP($F1272,Mastertable_FT!$C$5:$F$34,4,FALSE)</f>
        <v>PPI</v>
      </c>
    </row>
    <row r="1273" spans="1:13" x14ac:dyDescent="0.3">
      <c r="A1273" s="1">
        <f>[1]Gesamt!A1273</f>
        <v>28</v>
      </c>
      <c r="B1273" s="1">
        <f>[1]Gesamt!B1273</f>
        <v>4</v>
      </c>
      <c r="C1273" s="1">
        <f>[1]Gesamt!C1273</f>
        <v>12</v>
      </c>
      <c r="D1273" s="1" t="str">
        <f>[1]Gesamt!D1273</f>
        <v>RO2011</v>
      </c>
      <c r="E1273" s="1">
        <f>[1]Gesamt!E1273</f>
        <v>35</v>
      </c>
      <c r="F1273" s="1" t="str">
        <f>[1]Gesamt!F1273</f>
        <v>#</v>
      </c>
      <c r="G1273" s="1" t="str">
        <f>[1]Gesamt!G1273</f>
        <v>#</v>
      </c>
      <c r="H1273" s="1" t="str">
        <f>[1]Gesamt!H1273</f>
        <v>#</v>
      </c>
      <c r="I1273" s="1">
        <f>[1]Gesamt!I1273</f>
        <v>0</v>
      </c>
      <c r="J1273" s="1">
        <f>[1]Gesamt!J1273</f>
        <v>0</v>
      </c>
      <c r="K1273" s="1" t="e">
        <f>VLOOKUP($F1273,Mastertable_FT!$C$5:$D$34,2,FALSE)</f>
        <v>#N/A</v>
      </c>
      <c r="L1273" s="1" t="e">
        <f>VLOOKUP($F1273,Mastertable_FT!$C$5:$E$34,3,FALSE)</f>
        <v>#N/A</v>
      </c>
      <c r="M1273" s="1" t="e">
        <f>VLOOKUP($F1273,Mastertable_FT!$C$5:$F$34,4,FALSE)</f>
        <v>#N/A</v>
      </c>
    </row>
    <row r="1274" spans="1:13" x14ac:dyDescent="0.3">
      <c r="A1274" s="1">
        <f>[1]Gesamt!A1274</f>
        <v>29</v>
      </c>
      <c r="B1274" s="1">
        <f>[1]Gesamt!B1274</f>
        <v>4</v>
      </c>
      <c r="C1274" s="1">
        <f>[1]Gesamt!C1274</f>
        <v>12</v>
      </c>
      <c r="D1274" s="1" t="str">
        <f>[1]Gesamt!D1274</f>
        <v>RO2011</v>
      </c>
      <c r="E1274" s="1">
        <f>[1]Gesamt!E1274</f>
        <v>35</v>
      </c>
      <c r="F1274" s="1" t="str">
        <f>[1]Gesamt!F1274</f>
        <v>Telotylenchidae</v>
      </c>
      <c r="G1274" s="1" t="str">
        <f>[1]Gesamt!G1274</f>
        <v>juvenile</v>
      </c>
      <c r="H1274" s="1" t="str">
        <f>[1]Gesamt!H1274</f>
        <v>herbivore</v>
      </c>
      <c r="I1274" s="1">
        <f>[1]Gesamt!I1274</f>
        <v>0</v>
      </c>
      <c r="J1274" s="1">
        <f>[1]Gesamt!J1274</f>
        <v>0</v>
      </c>
      <c r="K1274" s="1" t="str">
        <f>VLOOKUP($F1274,Mastertable_FT!$C$5:$D$34,2,FALSE)</f>
        <v>1d</v>
      </c>
      <c r="L1274" s="1">
        <f>VLOOKUP($F1274,Mastertable_FT!$C$5:$E$34,3,FALSE)</f>
        <v>3</v>
      </c>
      <c r="M1274" s="1" t="str">
        <f>VLOOKUP($F1274,Mastertable_FT!$C$5:$F$34,4,FALSE)</f>
        <v>PPI</v>
      </c>
    </row>
    <row r="1275" spans="1:13" x14ac:dyDescent="0.3">
      <c r="A1275" s="1">
        <f>[1]Gesamt!A1275</f>
        <v>30</v>
      </c>
      <c r="B1275" s="1">
        <f>[1]Gesamt!B1275</f>
        <v>4</v>
      </c>
      <c r="C1275" s="1">
        <f>[1]Gesamt!C1275</f>
        <v>12</v>
      </c>
      <c r="D1275" s="1" t="str">
        <f>[1]Gesamt!D1275</f>
        <v>RO2011</v>
      </c>
      <c r="E1275" s="1">
        <f>[1]Gesamt!E1275</f>
        <v>35</v>
      </c>
      <c r="F1275" s="1" t="str">
        <f>[1]Gesamt!F1275</f>
        <v>Cephalobidae</v>
      </c>
      <c r="G1275" s="1" t="str">
        <f>[1]Gesamt!G1275</f>
        <v>male</v>
      </c>
      <c r="H1275" s="1" t="str">
        <f>[1]Gesamt!H1275</f>
        <v>bacterivore</v>
      </c>
      <c r="I1275" s="1">
        <f>[1]Gesamt!I1275</f>
        <v>0</v>
      </c>
      <c r="J1275" s="1">
        <f>[1]Gesamt!J1275</f>
        <v>0</v>
      </c>
      <c r="K1275" s="1">
        <f>VLOOKUP($F1275,Mastertable_FT!$C$5:$D$34,2,FALSE)</f>
        <v>3</v>
      </c>
      <c r="L1275" s="1">
        <f>VLOOKUP($F1275,Mastertable_FT!$C$5:$E$34,3,FALSE)</f>
        <v>2</v>
      </c>
      <c r="M1275" s="1" t="str">
        <f>VLOOKUP($F1275,Mastertable_FT!$C$5:$F$34,4,FALSE)</f>
        <v>MI</v>
      </c>
    </row>
    <row r="1276" spans="1:13" x14ac:dyDescent="0.3">
      <c r="A1276" s="1">
        <f>[1]Gesamt!A1276</f>
        <v>31</v>
      </c>
      <c r="B1276" s="1">
        <f>[1]Gesamt!B1276</f>
        <v>4</v>
      </c>
      <c r="C1276" s="1">
        <f>[1]Gesamt!C1276</f>
        <v>12</v>
      </c>
      <c r="D1276" s="1" t="str">
        <f>[1]Gesamt!D1276</f>
        <v>RO2011</v>
      </c>
      <c r="E1276" s="1">
        <f>[1]Gesamt!E1276</f>
        <v>35</v>
      </c>
      <c r="F1276" s="1" t="str">
        <f>[1]Gesamt!F1276</f>
        <v>Cephalobidae</v>
      </c>
      <c r="G1276" s="1" t="str">
        <f>[1]Gesamt!G1276</f>
        <v>female</v>
      </c>
      <c r="H1276" s="1" t="str">
        <f>[1]Gesamt!H1276</f>
        <v>bacterivore</v>
      </c>
      <c r="I1276" s="1">
        <f>[1]Gesamt!I1276</f>
        <v>0</v>
      </c>
      <c r="J1276" s="1">
        <f>[1]Gesamt!J1276</f>
        <v>0</v>
      </c>
      <c r="K1276" s="1">
        <f>VLOOKUP($F1276,Mastertable_FT!$C$5:$D$34,2,FALSE)</f>
        <v>3</v>
      </c>
      <c r="L1276" s="1">
        <f>VLOOKUP($F1276,Mastertable_FT!$C$5:$E$34,3,FALSE)</f>
        <v>2</v>
      </c>
      <c r="M1276" s="1" t="str">
        <f>VLOOKUP($F1276,Mastertable_FT!$C$5:$F$34,4,FALSE)</f>
        <v>MI</v>
      </c>
    </row>
    <row r="1277" spans="1:13" x14ac:dyDescent="0.3">
      <c r="A1277" s="1">
        <f>[1]Gesamt!A1277</f>
        <v>32</v>
      </c>
      <c r="B1277" s="1">
        <f>[1]Gesamt!B1277</f>
        <v>4</v>
      </c>
      <c r="C1277" s="1">
        <f>[1]Gesamt!C1277</f>
        <v>12</v>
      </c>
      <c r="D1277" s="1" t="str">
        <f>[1]Gesamt!D1277</f>
        <v>RO2011</v>
      </c>
      <c r="E1277" s="1">
        <f>[1]Gesamt!E1277</f>
        <v>35</v>
      </c>
      <c r="F1277" s="1" t="str">
        <f>[1]Gesamt!F1277</f>
        <v>Telotylenchidae</v>
      </c>
      <c r="G1277" s="1" t="str">
        <f>[1]Gesamt!G1277</f>
        <v>juvenile</v>
      </c>
      <c r="H1277" s="1" t="str">
        <f>[1]Gesamt!H1277</f>
        <v>herbivore</v>
      </c>
      <c r="I1277" s="1">
        <f>[1]Gesamt!I1277</f>
        <v>0</v>
      </c>
      <c r="J1277" s="1">
        <f>[1]Gesamt!J1277</f>
        <v>0</v>
      </c>
      <c r="K1277" s="1" t="str">
        <f>VLOOKUP($F1277,Mastertable_FT!$C$5:$D$34,2,FALSE)</f>
        <v>1d</v>
      </c>
      <c r="L1277" s="1">
        <f>VLOOKUP($F1277,Mastertable_FT!$C$5:$E$34,3,FALSE)</f>
        <v>3</v>
      </c>
      <c r="M1277" s="1" t="str">
        <f>VLOOKUP($F1277,Mastertable_FT!$C$5:$F$34,4,FALSE)</f>
        <v>PPI</v>
      </c>
    </row>
    <row r="1278" spans="1:13" x14ac:dyDescent="0.3">
      <c r="A1278" s="1">
        <f>[1]Gesamt!A1278</f>
        <v>33</v>
      </c>
      <c r="B1278" s="1">
        <f>[1]Gesamt!B1278</f>
        <v>4</v>
      </c>
      <c r="C1278" s="1">
        <f>[1]Gesamt!C1278</f>
        <v>12</v>
      </c>
      <c r="D1278" s="1" t="str">
        <f>[1]Gesamt!D1278</f>
        <v>RO2011</v>
      </c>
      <c r="E1278" s="1">
        <f>[1]Gesamt!E1278</f>
        <v>35</v>
      </c>
      <c r="F1278" s="1" t="str">
        <f>[1]Gesamt!F1278</f>
        <v>Telotylenchidae</v>
      </c>
      <c r="G1278" s="1" t="str">
        <f>[1]Gesamt!G1278</f>
        <v>juvenile</v>
      </c>
      <c r="H1278" s="1" t="str">
        <f>[1]Gesamt!H1278</f>
        <v>herbivore</v>
      </c>
      <c r="I1278" s="1">
        <f>[1]Gesamt!I1278</f>
        <v>0</v>
      </c>
      <c r="J1278" s="1">
        <f>[1]Gesamt!J1278</f>
        <v>0</v>
      </c>
      <c r="K1278" s="1" t="str">
        <f>VLOOKUP($F1278,Mastertable_FT!$C$5:$D$34,2,FALSE)</f>
        <v>1d</v>
      </c>
      <c r="L1278" s="1">
        <f>VLOOKUP($F1278,Mastertable_FT!$C$5:$E$34,3,FALSE)</f>
        <v>3</v>
      </c>
      <c r="M1278" s="1" t="str">
        <f>VLOOKUP($F1278,Mastertable_FT!$C$5:$F$34,4,FALSE)</f>
        <v>PPI</v>
      </c>
    </row>
    <row r="1279" spans="1:13" x14ac:dyDescent="0.3">
      <c r="A1279" s="1">
        <f>[1]Gesamt!A1279</f>
        <v>34</v>
      </c>
      <c r="B1279" s="1">
        <f>[1]Gesamt!B1279</f>
        <v>4</v>
      </c>
      <c r="C1279" s="1">
        <f>[1]Gesamt!C1279</f>
        <v>12</v>
      </c>
      <c r="D1279" s="1" t="str">
        <f>[1]Gesamt!D1279</f>
        <v>RO2011</v>
      </c>
      <c r="E1279" s="1">
        <f>[1]Gesamt!E1279</f>
        <v>35</v>
      </c>
      <c r="F1279" s="1" t="str">
        <f>[1]Gesamt!F1279</f>
        <v>Telotylenchidae</v>
      </c>
      <c r="G1279" s="1" t="str">
        <f>[1]Gesamt!G1279</f>
        <v>female</v>
      </c>
      <c r="H1279" s="1" t="str">
        <f>[1]Gesamt!H1279</f>
        <v>herbivore</v>
      </c>
      <c r="I1279" s="1">
        <f>[1]Gesamt!I1279</f>
        <v>0</v>
      </c>
      <c r="J1279" s="1">
        <f>[1]Gesamt!J1279</f>
        <v>0</v>
      </c>
      <c r="K1279" s="1" t="str">
        <f>VLOOKUP($F1279,Mastertable_FT!$C$5:$D$34,2,FALSE)</f>
        <v>1d</v>
      </c>
      <c r="L1279" s="1">
        <f>VLOOKUP($F1279,Mastertable_FT!$C$5:$E$34,3,FALSE)</f>
        <v>3</v>
      </c>
      <c r="M1279" s="1" t="str">
        <f>VLOOKUP($F1279,Mastertable_FT!$C$5:$F$34,4,FALSE)</f>
        <v>PPI</v>
      </c>
    </row>
    <row r="1280" spans="1:13" x14ac:dyDescent="0.3">
      <c r="A1280" s="1">
        <f>[1]Gesamt!A1280</f>
        <v>35</v>
      </c>
      <c r="B1280" s="1">
        <f>[1]Gesamt!B1280</f>
        <v>4</v>
      </c>
      <c r="C1280" s="1">
        <f>[1]Gesamt!C1280</f>
        <v>12</v>
      </c>
      <c r="D1280" s="1" t="str">
        <f>[1]Gesamt!D1280</f>
        <v>RO2011</v>
      </c>
      <c r="E1280" s="1">
        <f>[1]Gesamt!E1280</f>
        <v>35</v>
      </c>
      <c r="F1280" s="1" t="str">
        <f>[1]Gesamt!F1280</f>
        <v>Cephalobidae</v>
      </c>
      <c r="G1280" s="1" t="str">
        <f>[1]Gesamt!G1280</f>
        <v>female</v>
      </c>
      <c r="H1280" s="1" t="str">
        <f>[1]Gesamt!H1280</f>
        <v>bacterivore</v>
      </c>
      <c r="I1280" s="1">
        <f>[1]Gesamt!I1280</f>
        <v>0</v>
      </c>
      <c r="J1280" s="1">
        <f>[1]Gesamt!J1280</f>
        <v>0</v>
      </c>
      <c r="K1280" s="1">
        <f>VLOOKUP($F1280,Mastertable_FT!$C$5:$D$34,2,FALSE)</f>
        <v>3</v>
      </c>
      <c r="L1280" s="1">
        <f>VLOOKUP($F1280,Mastertable_FT!$C$5:$E$34,3,FALSE)</f>
        <v>2</v>
      </c>
      <c r="M1280" s="1" t="str">
        <f>VLOOKUP($F1280,Mastertable_FT!$C$5:$F$34,4,FALSE)</f>
        <v>MI</v>
      </c>
    </row>
    <row r="1281" spans="1:13" x14ac:dyDescent="0.3">
      <c r="A1281" s="1">
        <f>[1]Gesamt!A1281</f>
        <v>36</v>
      </c>
      <c r="B1281" s="1">
        <f>[1]Gesamt!B1281</f>
        <v>4</v>
      </c>
      <c r="C1281" s="1">
        <f>[1]Gesamt!C1281</f>
        <v>12</v>
      </c>
      <c r="D1281" s="1" t="str">
        <f>[1]Gesamt!D1281</f>
        <v>RO2011</v>
      </c>
      <c r="E1281" s="1">
        <f>[1]Gesamt!E1281</f>
        <v>35</v>
      </c>
      <c r="F1281" s="1" t="str">
        <f>[1]Gesamt!F1281</f>
        <v>Telotylenchidae</v>
      </c>
      <c r="G1281" s="1" t="str">
        <f>[1]Gesamt!G1281</f>
        <v>juvenile</v>
      </c>
      <c r="H1281" s="1" t="str">
        <f>[1]Gesamt!H1281</f>
        <v>herbivore</v>
      </c>
      <c r="I1281" s="1">
        <f>[1]Gesamt!I1281</f>
        <v>0</v>
      </c>
      <c r="J1281" s="1">
        <f>[1]Gesamt!J1281</f>
        <v>0</v>
      </c>
      <c r="K1281" s="1" t="str">
        <f>VLOOKUP($F1281,Mastertable_FT!$C$5:$D$34,2,FALSE)</f>
        <v>1d</v>
      </c>
      <c r="L1281" s="1">
        <f>VLOOKUP($F1281,Mastertable_FT!$C$5:$E$34,3,FALSE)</f>
        <v>3</v>
      </c>
      <c r="M1281" s="1" t="str">
        <f>VLOOKUP($F1281,Mastertable_FT!$C$5:$F$34,4,FALSE)</f>
        <v>PPI</v>
      </c>
    </row>
    <row r="1282" spans="1:13" x14ac:dyDescent="0.3">
      <c r="A1282" s="1">
        <f>[1]Gesamt!A1282</f>
        <v>37</v>
      </c>
      <c r="B1282" s="1">
        <f>[1]Gesamt!B1282</f>
        <v>4</v>
      </c>
      <c r="C1282" s="1">
        <f>[1]Gesamt!C1282</f>
        <v>12</v>
      </c>
      <c r="D1282" s="1" t="str">
        <f>[1]Gesamt!D1282</f>
        <v>RO2011</v>
      </c>
      <c r="E1282" s="1">
        <f>[1]Gesamt!E1282</f>
        <v>35</v>
      </c>
      <c r="F1282" s="1" t="str">
        <f>[1]Gesamt!F1282</f>
        <v>Cephalobidae</v>
      </c>
      <c r="G1282" s="1" t="str">
        <f>[1]Gesamt!G1282</f>
        <v>male</v>
      </c>
      <c r="H1282" s="1" t="str">
        <f>[1]Gesamt!H1282</f>
        <v>bacterivore</v>
      </c>
      <c r="I1282" s="1">
        <f>[1]Gesamt!I1282</f>
        <v>0</v>
      </c>
      <c r="J1282" s="1">
        <f>[1]Gesamt!J1282</f>
        <v>0</v>
      </c>
      <c r="K1282" s="1">
        <f>VLOOKUP($F1282,Mastertable_FT!$C$5:$D$34,2,FALSE)</f>
        <v>3</v>
      </c>
      <c r="L1282" s="1">
        <f>VLOOKUP($F1282,Mastertable_FT!$C$5:$E$34,3,FALSE)</f>
        <v>2</v>
      </c>
      <c r="M1282" s="1" t="str">
        <f>VLOOKUP($F1282,Mastertable_FT!$C$5:$F$34,4,FALSE)</f>
        <v>MI</v>
      </c>
    </row>
    <row r="1283" spans="1:13" x14ac:dyDescent="0.3">
      <c r="A1283" s="1">
        <f>[1]Gesamt!A1283</f>
        <v>38</v>
      </c>
      <c r="B1283" s="1">
        <f>[1]Gesamt!B1283</f>
        <v>4</v>
      </c>
      <c r="C1283" s="1">
        <f>[1]Gesamt!C1283</f>
        <v>12</v>
      </c>
      <c r="D1283" s="1" t="str">
        <f>[1]Gesamt!D1283</f>
        <v>RO2011</v>
      </c>
      <c r="E1283" s="1">
        <f>[1]Gesamt!E1283</f>
        <v>35</v>
      </c>
      <c r="F1283" s="1" t="str">
        <f>[1]Gesamt!F1283</f>
        <v>Psilenchidae</v>
      </c>
      <c r="G1283" s="1" t="str">
        <f>[1]Gesamt!G1283</f>
        <v>male</v>
      </c>
      <c r="H1283" s="1" t="str">
        <f>[1]Gesamt!H1283</f>
        <v>herbivore</v>
      </c>
      <c r="I1283" s="1">
        <f>[1]Gesamt!I1283</f>
        <v>0</v>
      </c>
      <c r="J1283" s="1">
        <f>[1]Gesamt!J1283</f>
        <v>0</v>
      </c>
      <c r="K1283" s="1" t="str">
        <f>VLOOKUP($F1283,Mastertable_FT!$C$5:$D$34,2,FALSE)</f>
        <v>1e</v>
      </c>
      <c r="L1283" s="1">
        <f>VLOOKUP($F1283,Mastertable_FT!$C$5:$E$34,3,FALSE)</f>
        <v>2</v>
      </c>
      <c r="M1283" s="1" t="str">
        <f>VLOOKUP($F1283,Mastertable_FT!$C$5:$F$34,4,FALSE)</f>
        <v>PPI</v>
      </c>
    </row>
    <row r="1284" spans="1:13" x14ac:dyDescent="0.3">
      <c r="A1284" s="1">
        <f>[1]Gesamt!A1284</f>
        <v>39</v>
      </c>
      <c r="B1284" s="1">
        <f>[1]Gesamt!B1284</f>
        <v>4</v>
      </c>
      <c r="C1284" s="1">
        <f>[1]Gesamt!C1284</f>
        <v>12</v>
      </c>
      <c r="D1284" s="1" t="str">
        <f>[1]Gesamt!D1284</f>
        <v>RO2011</v>
      </c>
      <c r="E1284" s="1">
        <f>[1]Gesamt!E1284</f>
        <v>35</v>
      </c>
      <c r="F1284" s="1" t="str">
        <f>[1]Gesamt!F1284</f>
        <v>Telotylenchidae</v>
      </c>
      <c r="G1284" s="1" t="str">
        <f>[1]Gesamt!G1284</f>
        <v>juvenile</v>
      </c>
      <c r="H1284" s="1" t="str">
        <f>[1]Gesamt!H1284</f>
        <v>herbivore</v>
      </c>
      <c r="I1284" s="1">
        <f>[1]Gesamt!I1284</f>
        <v>0</v>
      </c>
      <c r="J1284" s="1">
        <f>[1]Gesamt!J1284</f>
        <v>0</v>
      </c>
      <c r="K1284" s="1" t="str">
        <f>VLOOKUP($F1284,Mastertable_FT!$C$5:$D$34,2,FALSE)</f>
        <v>1d</v>
      </c>
      <c r="L1284" s="1">
        <f>VLOOKUP($F1284,Mastertable_FT!$C$5:$E$34,3,FALSE)</f>
        <v>3</v>
      </c>
      <c r="M1284" s="1" t="str">
        <f>VLOOKUP($F1284,Mastertable_FT!$C$5:$F$34,4,FALSE)</f>
        <v>PPI</v>
      </c>
    </row>
    <row r="1285" spans="1:13" x14ac:dyDescent="0.3">
      <c r="A1285" s="1">
        <f>[1]Gesamt!A1285</f>
        <v>40</v>
      </c>
      <c r="B1285" s="1">
        <f>[1]Gesamt!B1285</f>
        <v>4</v>
      </c>
      <c r="C1285" s="1">
        <f>[1]Gesamt!C1285</f>
        <v>12</v>
      </c>
      <c r="D1285" s="1" t="str">
        <f>[1]Gesamt!D1285</f>
        <v>RO2011</v>
      </c>
      <c r="E1285" s="1">
        <f>[1]Gesamt!E1285</f>
        <v>35</v>
      </c>
      <c r="F1285" s="1" t="str">
        <f>[1]Gesamt!F1285</f>
        <v>Cephalobidae</v>
      </c>
      <c r="G1285" s="1" t="str">
        <f>[1]Gesamt!G1285</f>
        <v>male</v>
      </c>
      <c r="H1285" s="1" t="str">
        <f>[1]Gesamt!H1285</f>
        <v>bacterivore</v>
      </c>
      <c r="I1285" s="1">
        <f>[1]Gesamt!I1285</f>
        <v>0</v>
      </c>
      <c r="J1285" s="1">
        <f>[1]Gesamt!J1285</f>
        <v>0</v>
      </c>
      <c r="K1285" s="1">
        <f>VLOOKUP($F1285,Mastertable_FT!$C$5:$D$34,2,FALSE)</f>
        <v>3</v>
      </c>
      <c r="L1285" s="1">
        <f>VLOOKUP($F1285,Mastertable_FT!$C$5:$E$34,3,FALSE)</f>
        <v>2</v>
      </c>
      <c r="M1285" s="1" t="str">
        <f>VLOOKUP($F1285,Mastertable_FT!$C$5:$F$34,4,FALSE)</f>
        <v>MI</v>
      </c>
    </row>
    <row r="1286" spans="1:13" x14ac:dyDescent="0.3">
      <c r="A1286" s="1">
        <f>[1]Gesamt!A1286</f>
        <v>41</v>
      </c>
      <c r="B1286" s="1">
        <f>[1]Gesamt!B1286</f>
        <v>4</v>
      </c>
      <c r="C1286" s="1">
        <f>[1]Gesamt!C1286</f>
        <v>12</v>
      </c>
      <c r="D1286" s="1" t="str">
        <f>[1]Gesamt!D1286</f>
        <v>RO2011</v>
      </c>
      <c r="E1286" s="1">
        <f>[1]Gesamt!E1286</f>
        <v>35</v>
      </c>
      <c r="F1286" s="1" t="str">
        <f>[1]Gesamt!F1286</f>
        <v>Aphelenchidae</v>
      </c>
      <c r="G1286" s="1" t="str">
        <f>[1]Gesamt!G1286</f>
        <v>female</v>
      </c>
      <c r="H1286" s="1" t="str">
        <f>[1]Gesamt!H1286</f>
        <v>fungivore</v>
      </c>
      <c r="I1286" s="1">
        <f>[1]Gesamt!I1286</f>
        <v>0</v>
      </c>
      <c r="J1286" s="1">
        <f>[1]Gesamt!J1286</f>
        <v>0</v>
      </c>
      <c r="K1286" s="1">
        <f>VLOOKUP($F1286,Mastertable_FT!$C$5:$D$34,2,FALSE)</f>
        <v>2</v>
      </c>
      <c r="L1286" s="1">
        <f>VLOOKUP($F1286,Mastertable_FT!$C$5:$E$34,3,FALSE)</f>
        <v>2</v>
      </c>
      <c r="M1286" s="1" t="str">
        <f>VLOOKUP($F1286,Mastertable_FT!$C$5:$F$34,4,FALSE)</f>
        <v>MI</v>
      </c>
    </row>
    <row r="1287" spans="1:13" x14ac:dyDescent="0.3">
      <c r="A1287" s="1">
        <f>[1]Gesamt!A1287</f>
        <v>42</v>
      </c>
      <c r="B1287" s="1">
        <f>[1]Gesamt!B1287</f>
        <v>4</v>
      </c>
      <c r="C1287" s="1">
        <f>[1]Gesamt!C1287</f>
        <v>12</v>
      </c>
      <c r="D1287" s="1" t="str">
        <f>[1]Gesamt!D1287</f>
        <v>RO2011</v>
      </c>
      <c r="E1287" s="1">
        <f>[1]Gesamt!E1287</f>
        <v>35</v>
      </c>
      <c r="F1287" s="1" t="str">
        <f>[1]Gesamt!F1287</f>
        <v>Telotylenchidae</v>
      </c>
      <c r="G1287" s="1" t="str">
        <f>[1]Gesamt!G1287</f>
        <v>juvenile</v>
      </c>
      <c r="H1287" s="1" t="str">
        <f>[1]Gesamt!H1287</f>
        <v>herbivore</v>
      </c>
      <c r="I1287" s="1">
        <f>[1]Gesamt!I1287</f>
        <v>0</v>
      </c>
      <c r="J1287" s="1">
        <f>[1]Gesamt!J1287</f>
        <v>0</v>
      </c>
      <c r="K1287" s="1" t="str">
        <f>VLOOKUP($F1287,Mastertable_FT!$C$5:$D$34,2,FALSE)</f>
        <v>1d</v>
      </c>
      <c r="L1287" s="1">
        <f>VLOOKUP($F1287,Mastertable_FT!$C$5:$E$34,3,FALSE)</f>
        <v>3</v>
      </c>
      <c r="M1287" s="1" t="str">
        <f>VLOOKUP($F1287,Mastertable_FT!$C$5:$F$34,4,FALSE)</f>
        <v>PPI</v>
      </c>
    </row>
    <row r="1288" spans="1:13" x14ac:dyDescent="0.3">
      <c r="A1288" s="1">
        <f>[1]Gesamt!A1288</f>
        <v>43</v>
      </c>
      <c r="B1288" s="1">
        <f>[1]Gesamt!B1288</f>
        <v>4</v>
      </c>
      <c r="C1288" s="1">
        <f>[1]Gesamt!C1288</f>
        <v>12</v>
      </c>
      <c r="D1288" s="1" t="str">
        <f>[1]Gesamt!D1288</f>
        <v>RO2011</v>
      </c>
      <c r="E1288" s="1">
        <f>[1]Gesamt!E1288</f>
        <v>35</v>
      </c>
      <c r="F1288" s="1" t="str">
        <f>[1]Gesamt!F1288</f>
        <v>Cephalobidae</v>
      </c>
      <c r="G1288" s="1" t="str">
        <f>[1]Gesamt!G1288</f>
        <v>female</v>
      </c>
      <c r="H1288" s="1" t="str">
        <f>[1]Gesamt!H1288</f>
        <v>bacterivore</v>
      </c>
      <c r="I1288" s="1">
        <f>[1]Gesamt!I1288</f>
        <v>0</v>
      </c>
      <c r="J1288" s="1">
        <f>[1]Gesamt!J1288</f>
        <v>0</v>
      </c>
      <c r="K1288" s="1">
        <f>VLOOKUP($F1288,Mastertable_FT!$C$5:$D$34,2,FALSE)</f>
        <v>3</v>
      </c>
      <c r="L1288" s="1">
        <f>VLOOKUP($F1288,Mastertable_FT!$C$5:$E$34,3,FALSE)</f>
        <v>2</v>
      </c>
      <c r="M1288" s="1" t="str">
        <f>VLOOKUP($F1288,Mastertable_FT!$C$5:$F$34,4,FALSE)</f>
        <v>MI</v>
      </c>
    </row>
    <row r="1289" spans="1:13" x14ac:dyDescent="0.3">
      <c r="A1289" s="1">
        <f>[1]Gesamt!A1289</f>
        <v>44</v>
      </c>
      <c r="B1289" s="1">
        <f>[1]Gesamt!B1289</f>
        <v>4</v>
      </c>
      <c r="C1289" s="1">
        <f>[1]Gesamt!C1289</f>
        <v>12</v>
      </c>
      <c r="D1289" s="1" t="str">
        <f>[1]Gesamt!D1289</f>
        <v>RO2011</v>
      </c>
      <c r="E1289" s="1">
        <f>[1]Gesamt!E1289</f>
        <v>35</v>
      </c>
      <c r="F1289" s="1" t="str">
        <f>[1]Gesamt!F1289</f>
        <v>Telotylenchidae</v>
      </c>
      <c r="G1289" s="1" t="str">
        <f>[1]Gesamt!G1289</f>
        <v>juvenile</v>
      </c>
      <c r="H1289" s="1" t="str">
        <f>[1]Gesamt!H1289</f>
        <v>herbivore</v>
      </c>
      <c r="I1289" s="1">
        <f>[1]Gesamt!I1289</f>
        <v>0</v>
      </c>
      <c r="J1289" s="1">
        <f>[1]Gesamt!J1289</f>
        <v>0</v>
      </c>
      <c r="K1289" s="1" t="str">
        <f>VLOOKUP($F1289,Mastertable_FT!$C$5:$D$34,2,FALSE)</f>
        <v>1d</v>
      </c>
      <c r="L1289" s="1">
        <f>VLOOKUP($F1289,Mastertable_FT!$C$5:$E$34,3,FALSE)</f>
        <v>3</v>
      </c>
      <c r="M1289" s="1" t="str">
        <f>VLOOKUP($F1289,Mastertable_FT!$C$5:$F$34,4,FALSE)</f>
        <v>PPI</v>
      </c>
    </row>
    <row r="1290" spans="1:13" x14ac:dyDescent="0.3">
      <c r="A1290" s="1">
        <f>[1]Gesamt!A1290</f>
        <v>45</v>
      </c>
      <c r="B1290" s="1">
        <f>[1]Gesamt!B1290</f>
        <v>4</v>
      </c>
      <c r="C1290" s="1">
        <f>[1]Gesamt!C1290</f>
        <v>12</v>
      </c>
      <c r="D1290" s="1" t="str">
        <f>[1]Gesamt!D1290</f>
        <v>RO2011</v>
      </c>
      <c r="E1290" s="1">
        <f>[1]Gesamt!E1290</f>
        <v>35</v>
      </c>
      <c r="F1290" s="1" t="str">
        <f>[1]Gesamt!F1290</f>
        <v>Aphelenchidae</v>
      </c>
      <c r="G1290" s="1" t="str">
        <f>[1]Gesamt!G1290</f>
        <v>female</v>
      </c>
      <c r="H1290" s="1" t="str">
        <f>[1]Gesamt!H1290</f>
        <v>fungivore</v>
      </c>
      <c r="I1290" s="1">
        <f>[1]Gesamt!I1290</f>
        <v>0</v>
      </c>
      <c r="J1290" s="1">
        <f>[1]Gesamt!J1290</f>
        <v>0</v>
      </c>
      <c r="K1290" s="1">
        <f>VLOOKUP($F1290,Mastertable_FT!$C$5:$D$34,2,FALSE)</f>
        <v>2</v>
      </c>
      <c r="L1290" s="1">
        <f>VLOOKUP($F1290,Mastertable_FT!$C$5:$E$34,3,FALSE)</f>
        <v>2</v>
      </c>
      <c r="M1290" s="1" t="str">
        <f>VLOOKUP($F1290,Mastertable_FT!$C$5:$F$34,4,FALSE)</f>
        <v>MI</v>
      </c>
    </row>
    <row r="1291" spans="1:13" x14ac:dyDescent="0.3">
      <c r="A1291" s="1">
        <f>[1]Gesamt!A1291</f>
        <v>46</v>
      </c>
      <c r="B1291" s="1">
        <f>[1]Gesamt!B1291</f>
        <v>4</v>
      </c>
      <c r="C1291" s="1">
        <f>[1]Gesamt!C1291</f>
        <v>12</v>
      </c>
      <c r="D1291" s="1" t="str">
        <f>[1]Gesamt!D1291</f>
        <v>RO2011</v>
      </c>
      <c r="E1291" s="1">
        <f>[1]Gesamt!E1291</f>
        <v>35</v>
      </c>
      <c r="F1291" s="1" t="str">
        <f>[1]Gesamt!F1291</f>
        <v>Tylenchidae</v>
      </c>
      <c r="G1291" s="1" t="str">
        <f>[1]Gesamt!G1291</f>
        <v>female</v>
      </c>
      <c r="H1291" s="1" t="str">
        <f>[1]Gesamt!H1291</f>
        <v>herbivore</v>
      </c>
      <c r="I1291" s="1">
        <f>[1]Gesamt!I1291</f>
        <v>0</v>
      </c>
      <c r="J1291" s="1" t="str">
        <f>[1]Gesamt!J1291</f>
        <v>???</v>
      </c>
      <c r="K1291" s="1" t="str">
        <f>VLOOKUP($F1291,Mastertable_FT!$C$5:$D$34,2,FALSE)</f>
        <v>1e</v>
      </c>
      <c r="L1291" s="1">
        <f>VLOOKUP($F1291,Mastertable_FT!$C$5:$E$34,3,FALSE)</f>
        <v>2</v>
      </c>
      <c r="M1291" s="1" t="str">
        <f>VLOOKUP($F1291,Mastertable_FT!$C$5:$F$34,4,FALSE)</f>
        <v>PPI</v>
      </c>
    </row>
    <row r="1292" spans="1:13" x14ac:dyDescent="0.3">
      <c r="A1292" s="1">
        <f>[1]Gesamt!A1292</f>
        <v>47</v>
      </c>
      <c r="B1292" s="1">
        <f>[1]Gesamt!B1292</f>
        <v>4</v>
      </c>
      <c r="C1292" s="1">
        <f>[1]Gesamt!C1292</f>
        <v>12</v>
      </c>
      <c r="D1292" s="1" t="str">
        <f>[1]Gesamt!D1292</f>
        <v>RO2011</v>
      </c>
      <c r="E1292" s="1">
        <f>[1]Gesamt!E1292</f>
        <v>35</v>
      </c>
      <c r="F1292" s="1" t="str">
        <f>[1]Gesamt!F1292</f>
        <v>Telotylenchidae</v>
      </c>
      <c r="G1292" s="1" t="str">
        <f>[1]Gesamt!G1292</f>
        <v>male</v>
      </c>
      <c r="H1292" s="1" t="str">
        <f>[1]Gesamt!H1292</f>
        <v>herbivore</v>
      </c>
      <c r="I1292" s="1">
        <f>[1]Gesamt!I1292</f>
        <v>0</v>
      </c>
      <c r="J1292" s="1">
        <f>[1]Gesamt!J1292</f>
        <v>0</v>
      </c>
      <c r="K1292" s="1" t="str">
        <f>VLOOKUP($F1292,Mastertable_FT!$C$5:$D$34,2,FALSE)</f>
        <v>1d</v>
      </c>
      <c r="L1292" s="1">
        <f>VLOOKUP($F1292,Mastertable_FT!$C$5:$E$34,3,FALSE)</f>
        <v>3</v>
      </c>
      <c r="M1292" s="1" t="str">
        <f>VLOOKUP($F1292,Mastertable_FT!$C$5:$F$34,4,FALSE)</f>
        <v>PPI</v>
      </c>
    </row>
    <row r="1293" spans="1:13" x14ac:dyDescent="0.3">
      <c r="A1293" s="1">
        <f>[1]Gesamt!A1293</f>
        <v>48</v>
      </c>
      <c r="B1293" s="1">
        <f>[1]Gesamt!B1293</f>
        <v>4</v>
      </c>
      <c r="C1293" s="1">
        <f>[1]Gesamt!C1293</f>
        <v>12</v>
      </c>
      <c r="D1293" s="1" t="str">
        <f>[1]Gesamt!D1293</f>
        <v>RO2011</v>
      </c>
      <c r="E1293" s="1">
        <f>[1]Gesamt!E1293</f>
        <v>35</v>
      </c>
      <c r="F1293" s="1" t="str">
        <f>[1]Gesamt!F1293</f>
        <v>Telotylenchidae</v>
      </c>
      <c r="G1293" s="1" t="str">
        <f>[1]Gesamt!G1293</f>
        <v>juvenile</v>
      </c>
      <c r="H1293" s="1" t="str">
        <f>[1]Gesamt!H1293</f>
        <v>herbivore</v>
      </c>
      <c r="I1293" s="1">
        <f>[1]Gesamt!I1293</f>
        <v>0</v>
      </c>
      <c r="J1293" s="1">
        <f>[1]Gesamt!J1293</f>
        <v>0</v>
      </c>
      <c r="K1293" s="1" t="str">
        <f>VLOOKUP($F1293,Mastertable_FT!$C$5:$D$34,2,FALSE)</f>
        <v>1d</v>
      </c>
      <c r="L1293" s="1">
        <f>VLOOKUP($F1293,Mastertable_FT!$C$5:$E$34,3,FALSE)</f>
        <v>3</v>
      </c>
      <c r="M1293" s="1" t="str">
        <f>VLOOKUP($F1293,Mastertable_FT!$C$5:$F$34,4,FALSE)</f>
        <v>PPI</v>
      </c>
    </row>
    <row r="1294" spans="1:13" x14ac:dyDescent="0.3">
      <c r="A1294" s="1">
        <f>[1]Gesamt!A1294</f>
        <v>49</v>
      </c>
      <c r="B1294" s="1">
        <f>[1]Gesamt!B1294</f>
        <v>4</v>
      </c>
      <c r="C1294" s="1">
        <f>[1]Gesamt!C1294</f>
        <v>12</v>
      </c>
      <c r="D1294" s="1" t="str">
        <f>[1]Gesamt!D1294</f>
        <v>RO2011</v>
      </c>
      <c r="E1294" s="1">
        <f>[1]Gesamt!E1294</f>
        <v>35</v>
      </c>
      <c r="F1294" s="1" t="str">
        <f>[1]Gesamt!F1294</f>
        <v>Telotylenchidae</v>
      </c>
      <c r="G1294" s="1" t="str">
        <f>[1]Gesamt!G1294</f>
        <v>female</v>
      </c>
      <c r="H1294" s="1" t="str">
        <f>[1]Gesamt!H1294</f>
        <v>herbivore</v>
      </c>
      <c r="I1294" s="1">
        <f>[1]Gesamt!I1294</f>
        <v>0</v>
      </c>
      <c r="J1294" s="1">
        <f>[1]Gesamt!J1294</f>
        <v>0</v>
      </c>
      <c r="K1294" s="1" t="str">
        <f>VLOOKUP($F1294,Mastertable_FT!$C$5:$D$34,2,FALSE)</f>
        <v>1d</v>
      </c>
      <c r="L1294" s="1">
        <f>VLOOKUP($F1294,Mastertable_FT!$C$5:$E$34,3,FALSE)</f>
        <v>3</v>
      </c>
      <c r="M1294" s="1" t="str">
        <f>VLOOKUP($F1294,Mastertable_FT!$C$5:$F$34,4,FALSE)</f>
        <v>PPI</v>
      </c>
    </row>
    <row r="1295" spans="1:13" x14ac:dyDescent="0.3">
      <c r="A1295" s="1">
        <f>[1]Gesamt!A1295</f>
        <v>50</v>
      </c>
      <c r="B1295" s="1">
        <f>[1]Gesamt!B1295</f>
        <v>4</v>
      </c>
      <c r="C1295" s="1">
        <f>[1]Gesamt!C1295</f>
        <v>12</v>
      </c>
      <c r="D1295" s="1" t="str">
        <f>[1]Gesamt!D1295</f>
        <v>RO2011</v>
      </c>
      <c r="E1295" s="1">
        <f>[1]Gesamt!E1295</f>
        <v>35</v>
      </c>
      <c r="F1295" s="1" t="str">
        <f>[1]Gesamt!F1295</f>
        <v>Telotylenchidae</v>
      </c>
      <c r="G1295" s="1" t="str">
        <f>[1]Gesamt!G1295</f>
        <v>female</v>
      </c>
      <c r="H1295" s="1" t="str">
        <f>[1]Gesamt!H1295</f>
        <v>herbivore</v>
      </c>
      <c r="I1295" s="1">
        <f>[1]Gesamt!I1295</f>
        <v>0</v>
      </c>
      <c r="J1295" s="1">
        <f>[1]Gesamt!J1295</f>
        <v>0</v>
      </c>
      <c r="K1295" s="1" t="str">
        <f>VLOOKUP($F1295,Mastertable_FT!$C$5:$D$34,2,FALSE)</f>
        <v>1d</v>
      </c>
      <c r="L1295" s="1">
        <f>VLOOKUP($F1295,Mastertable_FT!$C$5:$E$34,3,FALSE)</f>
        <v>3</v>
      </c>
      <c r="M1295" s="1" t="str">
        <f>VLOOKUP($F1295,Mastertable_FT!$C$5:$F$34,4,FALSE)</f>
        <v>PPI</v>
      </c>
    </row>
    <row r="1296" spans="1:13" x14ac:dyDescent="0.3">
      <c r="A1296" s="1">
        <f>[1]Gesamt!A1296</f>
        <v>51</v>
      </c>
      <c r="B1296" s="1">
        <f>[1]Gesamt!B1296</f>
        <v>4</v>
      </c>
      <c r="C1296" s="1">
        <f>[1]Gesamt!C1296</f>
        <v>12</v>
      </c>
      <c r="D1296" s="1" t="str">
        <f>[1]Gesamt!D1296</f>
        <v>RO2011</v>
      </c>
      <c r="E1296" s="1">
        <f>[1]Gesamt!E1296</f>
        <v>35</v>
      </c>
      <c r="F1296" s="1" t="str">
        <f>[1]Gesamt!F1296</f>
        <v>Telotylenchidae</v>
      </c>
      <c r="G1296" s="1" t="str">
        <f>[1]Gesamt!G1296</f>
        <v>juvenile</v>
      </c>
      <c r="H1296" s="1" t="str">
        <f>[1]Gesamt!H1296</f>
        <v>herbivore</v>
      </c>
      <c r="I1296" s="1">
        <f>[1]Gesamt!I1296</f>
        <v>0</v>
      </c>
      <c r="J1296" s="1">
        <f>[1]Gesamt!J1296</f>
        <v>0</v>
      </c>
      <c r="K1296" s="1" t="str">
        <f>VLOOKUP($F1296,Mastertable_FT!$C$5:$D$34,2,FALSE)</f>
        <v>1d</v>
      </c>
      <c r="L1296" s="1">
        <f>VLOOKUP($F1296,Mastertable_FT!$C$5:$E$34,3,FALSE)</f>
        <v>3</v>
      </c>
      <c r="M1296" s="1" t="str">
        <f>VLOOKUP($F1296,Mastertable_FT!$C$5:$F$34,4,FALSE)</f>
        <v>PPI</v>
      </c>
    </row>
    <row r="1297" spans="1:13" x14ac:dyDescent="0.3">
      <c r="A1297" s="1">
        <f>[1]Gesamt!A1297</f>
        <v>52</v>
      </c>
      <c r="B1297" s="1">
        <f>[1]Gesamt!B1297</f>
        <v>4</v>
      </c>
      <c r="C1297" s="1">
        <f>[1]Gesamt!C1297</f>
        <v>12</v>
      </c>
      <c r="D1297" s="1" t="str">
        <f>[1]Gesamt!D1297</f>
        <v>RO2011</v>
      </c>
      <c r="E1297" s="1">
        <f>[1]Gesamt!E1297</f>
        <v>35</v>
      </c>
      <c r="F1297" s="1" t="str">
        <f>[1]Gesamt!F1297</f>
        <v>Telotylenchidae</v>
      </c>
      <c r="G1297" s="1" t="str">
        <f>[1]Gesamt!G1297</f>
        <v>female</v>
      </c>
      <c r="H1297" s="1" t="str">
        <f>[1]Gesamt!H1297</f>
        <v>herbivore</v>
      </c>
      <c r="I1297" s="1">
        <f>[1]Gesamt!I1297</f>
        <v>0</v>
      </c>
      <c r="J1297" s="1">
        <f>[1]Gesamt!J1297</f>
        <v>0</v>
      </c>
      <c r="K1297" s="1" t="str">
        <f>VLOOKUP($F1297,Mastertable_FT!$C$5:$D$34,2,FALSE)</f>
        <v>1d</v>
      </c>
      <c r="L1297" s="1">
        <f>VLOOKUP($F1297,Mastertable_FT!$C$5:$E$34,3,FALSE)</f>
        <v>3</v>
      </c>
      <c r="M1297" s="1" t="str">
        <f>VLOOKUP($F1297,Mastertable_FT!$C$5:$F$34,4,FALSE)</f>
        <v>PPI</v>
      </c>
    </row>
    <row r="1298" spans="1:13" x14ac:dyDescent="0.3">
      <c r="A1298" s="1">
        <f>[1]Gesamt!A1298</f>
        <v>53</v>
      </c>
      <c r="B1298" s="1">
        <f>[1]Gesamt!B1298</f>
        <v>4</v>
      </c>
      <c r="C1298" s="1">
        <f>[1]Gesamt!C1298</f>
        <v>12</v>
      </c>
      <c r="D1298" s="1" t="str">
        <f>[1]Gesamt!D1298</f>
        <v>RO2011</v>
      </c>
      <c r="E1298" s="1">
        <f>[1]Gesamt!E1298</f>
        <v>35</v>
      </c>
      <c r="F1298" s="1" t="str">
        <f>[1]Gesamt!F1298</f>
        <v>Telotylenchidae</v>
      </c>
      <c r="G1298" s="1" t="str">
        <f>[1]Gesamt!G1298</f>
        <v>male</v>
      </c>
      <c r="H1298" s="1" t="str">
        <f>[1]Gesamt!H1298</f>
        <v>herbivore</v>
      </c>
      <c r="I1298" s="1">
        <f>[1]Gesamt!I1298</f>
        <v>0</v>
      </c>
      <c r="J1298" s="1">
        <f>[1]Gesamt!J1298</f>
        <v>0</v>
      </c>
      <c r="K1298" s="1" t="str">
        <f>VLOOKUP($F1298,Mastertable_FT!$C$5:$D$34,2,FALSE)</f>
        <v>1d</v>
      </c>
      <c r="L1298" s="1">
        <f>VLOOKUP($F1298,Mastertable_FT!$C$5:$E$34,3,FALSE)</f>
        <v>3</v>
      </c>
      <c r="M1298" s="1" t="str">
        <f>VLOOKUP($F1298,Mastertable_FT!$C$5:$F$34,4,FALSE)</f>
        <v>PPI</v>
      </c>
    </row>
    <row r="1299" spans="1:13" x14ac:dyDescent="0.3">
      <c r="A1299" s="1">
        <f>[1]Gesamt!A1299</f>
        <v>54</v>
      </c>
      <c r="B1299" s="1">
        <f>[1]Gesamt!B1299</f>
        <v>4</v>
      </c>
      <c r="C1299" s="1">
        <f>[1]Gesamt!C1299</f>
        <v>12</v>
      </c>
      <c r="D1299" s="1" t="str">
        <f>[1]Gesamt!D1299</f>
        <v>RO2011</v>
      </c>
      <c r="E1299" s="1">
        <f>[1]Gesamt!E1299</f>
        <v>35</v>
      </c>
      <c r="F1299" s="1" t="str">
        <f>[1]Gesamt!F1299</f>
        <v>Telotylenchidae</v>
      </c>
      <c r="G1299" s="1" t="str">
        <f>[1]Gesamt!G1299</f>
        <v>juvenile</v>
      </c>
      <c r="H1299" s="1" t="str">
        <f>[1]Gesamt!H1299</f>
        <v>herbivore</v>
      </c>
      <c r="I1299" s="1">
        <f>[1]Gesamt!I1299</f>
        <v>0</v>
      </c>
      <c r="J1299" s="1">
        <f>[1]Gesamt!J1299</f>
        <v>0</v>
      </c>
      <c r="K1299" s="1" t="str">
        <f>VLOOKUP($F1299,Mastertable_FT!$C$5:$D$34,2,FALSE)</f>
        <v>1d</v>
      </c>
      <c r="L1299" s="1">
        <f>VLOOKUP($F1299,Mastertable_FT!$C$5:$E$34,3,FALSE)</f>
        <v>3</v>
      </c>
      <c r="M1299" s="1" t="str">
        <f>VLOOKUP($F1299,Mastertable_FT!$C$5:$F$34,4,FALSE)</f>
        <v>PPI</v>
      </c>
    </row>
    <row r="1300" spans="1:13" x14ac:dyDescent="0.3">
      <c r="A1300" s="1">
        <f>[1]Gesamt!A1300</f>
        <v>55</v>
      </c>
      <c r="B1300" s="1">
        <f>[1]Gesamt!B1300</f>
        <v>4</v>
      </c>
      <c r="C1300" s="1">
        <f>[1]Gesamt!C1300</f>
        <v>12</v>
      </c>
      <c r="D1300" s="1" t="str">
        <f>[1]Gesamt!D1300</f>
        <v>RO2011</v>
      </c>
      <c r="E1300" s="1">
        <f>[1]Gesamt!E1300</f>
        <v>35</v>
      </c>
      <c r="F1300" s="1" t="str">
        <f>[1]Gesamt!F1300</f>
        <v>Telotylenchidae</v>
      </c>
      <c r="G1300" s="1" t="str">
        <f>[1]Gesamt!G1300</f>
        <v>female</v>
      </c>
      <c r="H1300" s="1" t="str">
        <f>[1]Gesamt!H1300</f>
        <v>herbivore</v>
      </c>
      <c r="I1300" s="1">
        <f>[1]Gesamt!I1300</f>
        <v>0</v>
      </c>
      <c r="J1300" s="1">
        <f>[1]Gesamt!J1300</f>
        <v>0</v>
      </c>
      <c r="K1300" s="1" t="str">
        <f>VLOOKUP($F1300,Mastertable_FT!$C$5:$D$34,2,FALSE)</f>
        <v>1d</v>
      </c>
      <c r="L1300" s="1">
        <f>VLOOKUP($F1300,Mastertable_FT!$C$5:$E$34,3,FALSE)</f>
        <v>3</v>
      </c>
      <c r="M1300" s="1" t="str">
        <f>VLOOKUP($F1300,Mastertable_FT!$C$5:$F$34,4,FALSE)</f>
        <v>PPI</v>
      </c>
    </row>
    <row r="1301" spans="1:13" x14ac:dyDescent="0.3">
      <c r="A1301" s="1">
        <f>[1]Gesamt!A1301</f>
        <v>56</v>
      </c>
      <c r="B1301" s="1">
        <f>[1]Gesamt!B1301</f>
        <v>4</v>
      </c>
      <c r="C1301" s="1">
        <f>[1]Gesamt!C1301</f>
        <v>12</v>
      </c>
      <c r="D1301" s="1" t="str">
        <f>[1]Gesamt!D1301</f>
        <v>RO2011</v>
      </c>
      <c r="E1301" s="1">
        <f>[1]Gesamt!E1301</f>
        <v>35</v>
      </c>
      <c r="F1301" s="1" t="str">
        <f>[1]Gesamt!F1301</f>
        <v>Telotylenchidae</v>
      </c>
      <c r="G1301" s="1" t="str">
        <f>[1]Gesamt!G1301</f>
        <v>female</v>
      </c>
      <c r="H1301" s="1" t="str">
        <f>[1]Gesamt!H1301</f>
        <v>herbivore</v>
      </c>
      <c r="I1301" s="1">
        <f>[1]Gesamt!I1301</f>
        <v>0</v>
      </c>
      <c r="J1301" s="1">
        <f>[1]Gesamt!J1301</f>
        <v>0</v>
      </c>
      <c r="K1301" s="1" t="str">
        <f>VLOOKUP($F1301,Mastertable_FT!$C$5:$D$34,2,FALSE)</f>
        <v>1d</v>
      </c>
      <c r="L1301" s="1">
        <f>VLOOKUP($F1301,Mastertable_FT!$C$5:$E$34,3,FALSE)</f>
        <v>3</v>
      </c>
      <c r="M1301" s="1" t="str">
        <f>VLOOKUP($F1301,Mastertable_FT!$C$5:$F$34,4,FALSE)</f>
        <v>PPI</v>
      </c>
    </row>
    <row r="1302" spans="1:13" x14ac:dyDescent="0.3">
      <c r="A1302" s="1">
        <f>[1]Gesamt!A1302</f>
        <v>57</v>
      </c>
      <c r="B1302" s="1">
        <f>[1]Gesamt!B1302</f>
        <v>4</v>
      </c>
      <c r="C1302" s="1">
        <f>[1]Gesamt!C1302</f>
        <v>12</v>
      </c>
      <c r="D1302" s="1" t="str">
        <f>[1]Gesamt!D1302</f>
        <v>RO2011</v>
      </c>
      <c r="E1302" s="1">
        <f>[1]Gesamt!E1302</f>
        <v>35</v>
      </c>
      <c r="F1302" s="1" t="str">
        <f>[1]Gesamt!F1302</f>
        <v>Telotylenchidae</v>
      </c>
      <c r="G1302" s="1" t="str">
        <f>[1]Gesamt!G1302</f>
        <v>male</v>
      </c>
      <c r="H1302" s="1" t="str">
        <f>[1]Gesamt!H1302</f>
        <v>herbivore</v>
      </c>
      <c r="I1302" s="1">
        <f>[1]Gesamt!I1302</f>
        <v>0</v>
      </c>
      <c r="J1302" s="1">
        <f>[1]Gesamt!J1302</f>
        <v>0</v>
      </c>
      <c r="K1302" s="1" t="str">
        <f>VLOOKUP($F1302,Mastertable_FT!$C$5:$D$34,2,FALSE)</f>
        <v>1d</v>
      </c>
      <c r="L1302" s="1">
        <f>VLOOKUP($F1302,Mastertable_FT!$C$5:$E$34,3,FALSE)</f>
        <v>3</v>
      </c>
      <c r="M1302" s="1" t="str">
        <f>VLOOKUP($F1302,Mastertable_FT!$C$5:$F$34,4,FALSE)</f>
        <v>PPI</v>
      </c>
    </row>
    <row r="1303" spans="1:13" x14ac:dyDescent="0.3">
      <c r="A1303" s="1">
        <f>[1]Gesamt!A1303</f>
        <v>58</v>
      </c>
      <c r="B1303" s="1">
        <f>[1]Gesamt!B1303</f>
        <v>4</v>
      </c>
      <c r="C1303" s="1">
        <f>[1]Gesamt!C1303</f>
        <v>12</v>
      </c>
      <c r="D1303" s="1" t="str">
        <f>[1]Gesamt!D1303</f>
        <v>RO2011</v>
      </c>
      <c r="E1303" s="1">
        <f>[1]Gesamt!E1303</f>
        <v>35</v>
      </c>
      <c r="F1303" s="1" t="str">
        <f>[1]Gesamt!F1303</f>
        <v>Telotylenchidae</v>
      </c>
      <c r="G1303" s="1" t="str">
        <f>[1]Gesamt!G1303</f>
        <v>female</v>
      </c>
      <c r="H1303" s="1" t="str">
        <f>[1]Gesamt!H1303</f>
        <v>herbivore</v>
      </c>
      <c r="I1303" s="1">
        <f>[1]Gesamt!I1303</f>
        <v>0</v>
      </c>
      <c r="J1303" s="1">
        <f>[1]Gesamt!J1303</f>
        <v>0</v>
      </c>
      <c r="K1303" s="1" t="str">
        <f>VLOOKUP($F1303,Mastertable_FT!$C$5:$D$34,2,FALSE)</f>
        <v>1d</v>
      </c>
      <c r="L1303" s="1">
        <f>VLOOKUP($F1303,Mastertable_FT!$C$5:$E$34,3,FALSE)</f>
        <v>3</v>
      </c>
      <c r="M1303" s="1" t="str">
        <f>VLOOKUP($F1303,Mastertable_FT!$C$5:$F$34,4,FALSE)</f>
        <v>PPI</v>
      </c>
    </row>
    <row r="1304" spans="1:13" x14ac:dyDescent="0.3">
      <c r="A1304" s="1">
        <f>[1]Gesamt!A1304</f>
        <v>59</v>
      </c>
      <c r="B1304" s="1">
        <f>[1]Gesamt!B1304</f>
        <v>4</v>
      </c>
      <c r="C1304" s="1">
        <f>[1]Gesamt!C1304</f>
        <v>12</v>
      </c>
      <c r="D1304" s="1" t="str">
        <f>[1]Gesamt!D1304</f>
        <v>RO2011</v>
      </c>
      <c r="E1304" s="1">
        <f>[1]Gesamt!E1304</f>
        <v>35</v>
      </c>
      <c r="F1304" s="1" t="str">
        <f>[1]Gesamt!F1304</f>
        <v>Plectidae</v>
      </c>
      <c r="G1304" s="1" t="str">
        <f>[1]Gesamt!G1304</f>
        <v>female</v>
      </c>
      <c r="H1304" s="1" t="str">
        <f>[1]Gesamt!H1304</f>
        <v>bacterivore</v>
      </c>
      <c r="I1304" s="1">
        <f>[1]Gesamt!I1304</f>
        <v>0</v>
      </c>
      <c r="J1304" s="1">
        <f>[1]Gesamt!J1304</f>
        <v>0</v>
      </c>
      <c r="K1304" s="1">
        <f>VLOOKUP($F1304,Mastertable_FT!$C$5:$D$34,2,FALSE)</f>
        <v>3</v>
      </c>
      <c r="L1304" s="1">
        <f>VLOOKUP($F1304,Mastertable_FT!$C$5:$E$34,3,FALSE)</f>
        <v>2</v>
      </c>
      <c r="M1304" s="1" t="str">
        <f>VLOOKUP($F1304,Mastertable_FT!$C$5:$F$34,4,FALSE)</f>
        <v>MI</v>
      </c>
    </row>
    <row r="1305" spans="1:13" x14ac:dyDescent="0.3">
      <c r="A1305" s="1">
        <f>[1]Gesamt!A1305</f>
        <v>60</v>
      </c>
      <c r="B1305" s="1">
        <f>[1]Gesamt!B1305</f>
        <v>4</v>
      </c>
      <c r="C1305" s="1">
        <f>[1]Gesamt!C1305</f>
        <v>12</v>
      </c>
      <c r="D1305" s="1" t="str">
        <f>[1]Gesamt!D1305</f>
        <v>RO2011</v>
      </c>
      <c r="E1305" s="1">
        <f>[1]Gesamt!E1305</f>
        <v>35</v>
      </c>
      <c r="F1305" s="1" t="str">
        <f>[1]Gesamt!F1305</f>
        <v>Cephalobidae</v>
      </c>
      <c r="G1305" s="1" t="str">
        <f>[1]Gesamt!G1305</f>
        <v>female</v>
      </c>
      <c r="H1305" s="1" t="str">
        <f>[1]Gesamt!H1305</f>
        <v>bacterivore</v>
      </c>
      <c r="I1305" s="1">
        <f>[1]Gesamt!I1305</f>
        <v>0</v>
      </c>
      <c r="J1305" s="1">
        <f>[1]Gesamt!J1305</f>
        <v>0</v>
      </c>
      <c r="K1305" s="1">
        <f>VLOOKUP($F1305,Mastertable_FT!$C$5:$D$34,2,FALSE)</f>
        <v>3</v>
      </c>
      <c r="L1305" s="1">
        <f>VLOOKUP($F1305,Mastertable_FT!$C$5:$E$34,3,FALSE)</f>
        <v>2</v>
      </c>
      <c r="M1305" s="1" t="str">
        <f>VLOOKUP($F1305,Mastertable_FT!$C$5:$F$34,4,FALSE)</f>
        <v>MI</v>
      </c>
    </row>
    <row r="1306" spans="1:13" x14ac:dyDescent="0.3">
      <c r="A1306" s="1">
        <f>[1]Gesamt!A1306</f>
        <v>61</v>
      </c>
      <c r="B1306" s="1">
        <f>[1]Gesamt!B1306</f>
        <v>4</v>
      </c>
      <c r="C1306" s="1">
        <f>[1]Gesamt!C1306</f>
        <v>12</v>
      </c>
      <c r="D1306" s="1" t="str">
        <f>[1]Gesamt!D1306</f>
        <v>RO2011</v>
      </c>
      <c r="E1306" s="1">
        <f>[1]Gesamt!E1306</f>
        <v>35</v>
      </c>
      <c r="F1306" s="1" t="str">
        <f>[1]Gesamt!F1306</f>
        <v>Telotylenchidae</v>
      </c>
      <c r="G1306" s="1" t="str">
        <f>[1]Gesamt!G1306</f>
        <v>juvenile</v>
      </c>
      <c r="H1306" s="1" t="str">
        <f>[1]Gesamt!H1306</f>
        <v>herbivore</v>
      </c>
      <c r="I1306" s="1">
        <f>[1]Gesamt!I1306</f>
        <v>0</v>
      </c>
      <c r="J1306" s="1">
        <f>[1]Gesamt!J1306</f>
        <v>0</v>
      </c>
      <c r="K1306" s="1" t="str">
        <f>VLOOKUP($F1306,Mastertable_FT!$C$5:$D$34,2,FALSE)</f>
        <v>1d</v>
      </c>
      <c r="L1306" s="1">
        <f>VLOOKUP($F1306,Mastertable_FT!$C$5:$E$34,3,FALSE)</f>
        <v>3</v>
      </c>
      <c r="M1306" s="1" t="str">
        <f>VLOOKUP($F1306,Mastertable_FT!$C$5:$F$34,4,FALSE)</f>
        <v>PPI</v>
      </c>
    </row>
    <row r="1307" spans="1:13" x14ac:dyDescent="0.3">
      <c r="A1307" s="1">
        <f>[1]Gesamt!A1307</f>
        <v>62</v>
      </c>
      <c r="B1307" s="1">
        <f>[1]Gesamt!B1307</f>
        <v>4</v>
      </c>
      <c r="C1307" s="1">
        <f>[1]Gesamt!C1307</f>
        <v>12</v>
      </c>
      <c r="D1307" s="1" t="str">
        <f>[1]Gesamt!D1307</f>
        <v>RO2011</v>
      </c>
      <c r="E1307" s="1">
        <f>[1]Gesamt!E1307</f>
        <v>35</v>
      </c>
      <c r="F1307" s="1" t="str">
        <f>[1]Gesamt!F1307</f>
        <v>Telotylenchidae</v>
      </c>
      <c r="G1307" s="1" t="str">
        <f>[1]Gesamt!G1307</f>
        <v>male</v>
      </c>
      <c r="H1307" s="1" t="str">
        <f>[1]Gesamt!H1307</f>
        <v>herbivore</v>
      </c>
      <c r="I1307" s="1">
        <f>[1]Gesamt!I1307</f>
        <v>0</v>
      </c>
      <c r="J1307" s="1" t="str">
        <f>[1]Gesamt!J1307</f>
        <v>!!!!</v>
      </c>
      <c r="K1307" s="1" t="str">
        <f>VLOOKUP($F1307,Mastertable_FT!$C$5:$D$34,2,FALSE)</f>
        <v>1d</v>
      </c>
      <c r="L1307" s="1">
        <f>VLOOKUP($F1307,Mastertable_FT!$C$5:$E$34,3,FALSE)</f>
        <v>3</v>
      </c>
      <c r="M1307" s="1" t="str">
        <f>VLOOKUP($F1307,Mastertable_FT!$C$5:$F$34,4,FALSE)</f>
        <v>PPI</v>
      </c>
    </row>
    <row r="1308" spans="1:13" x14ac:dyDescent="0.3">
      <c r="A1308" s="1">
        <f>[1]Gesamt!A1308</f>
        <v>63</v>
      </c>
      <c r="B1308" s="1">
        <f>[1]Gesamt!B1308</f>
        <v>4</v>
      </c>
      <c r="C1308" s="1">
        <f>[1]Gesamt!C1308</f>
        <v>12</v>
      </c>
      <c r="D1308" s="1" t="str">
        <f>[1]Gesamt!D1308</f>
        <v>RO2011</v>
      </c>
      <c r="E1308" s="1">
        <f>[1]Gesamt!E1308</f>
        <v>35</v>
      </c>
      <c r="F1308" s="1" t="str">
        <f>[1]Gesamt!F1308</f>
        <v>Cephalobidae</v>
      </c>
      <c r="G1308" s="1" t="str">
        <f>[1]Gesamt!G1308</f>
        <v>female</v>
      </c>
      <c r="H1308" s="1" t="str">
        <f>[1]Gesamt!H1308</f>
        <v>bacterivore</v>
      </c>
      <c r="I1308" s="1">
        <f>[1]Gesamt!I1308</f>
        <v>0</v>
      </c>
      <c r="J1308" s="1">
        <f>[1]Gesamt!J1308</f>
        <v>0</v>
      </c>
      <c r="K1308" s="1">
        <f>VLOOKUP($F1308,Mastertable_FT!$C$5:$D$34,2,FALSE)</f>
        <v>3</v>
      </c>
      <c r="L1308" s="1">
        <f>VLOOKUP($F1308,Mastertable_FT!$C$5:$E$34,3,FALSE)</f>
        <v>2</v>
      </c>
      <c r="M1308" s="1" t="str">
        <f>VLOOKUP($F1308,Mastertable_FT!$C$5:$F$34,4,FALSE)</f>
        <v>MI</v>
      </c>
    </row>
    <row r="1309" spans="1:13" x14ac:dyDescent="0.3">
      <c r="A1309" s="1">
        <f>[1]Gesamt!A1309</f>
        <v>64</v>
      </c>
      <c r="B1309" s="1">
        <f>[1]Gesamt!B1309</f>
        <v>4</v>
      </c>
      <c r="C1309" s="1">
        <f>[1]Gesamt!C1309</f>
        <v>12</v>
      </c>
      <c r="D1309" s="1" t="str">
        <f>[1]Gesamt!D1309</f>
        <v>RO2011</v>
      </c>
      <c r="E1309" s="1">
        <f>[1]Gesamt!E1309</f>
        <v>35</v>
      </c>
      <c r="F1309" s="1" t="str">
        <f>[1]Gesamt!F1309</f>
        <v>Aphelenchoididae</v>
      </c>
      <c r="G1309" s="1" t="str">
        <f>[1]Gesamt!G1309</f>
        <v>female</v>
      </c>
      <c r="H1309" s="1" t="str">
        <f>[1]Gesamt!H1309</f>
        <v>fungivore</v>
      </c>
      <c r="I1309" s="1">
        <f>[1]Gesamt!I1309</f>
        <v>0</v>
      </c>
      <c r="J1309" s="1">
        <f>[1]Gesamt!J1309</f>
        <v>0</v>
      </c>
      <c r="K1309" s="1">
        <f>VLOOKUP($F1309,Mastertable_FT!$C$5:$D$34,2,FALSE)</f>
        <v>2</v>
      </c>
      <c r="L1309" s="1">
        <f>VLOOKUP($F1309,Mastertable_FT!$C$5:$E$34,3,FALSE)</f>
        <v>2</v>
      </c>
      <c r="M1309" s="1" t="str">
        <f>VLOOKUP($F1309,Mastertable_FT!$C$5:$F$34,4,FALSE)</f>
        <v>MI</v>
      </c>
    </row>
    <row r="1310" spans="1:13" x14ac:dyDescent="0.3">
      <c r="A1310" s="1">
        <f>[1]Gesamt!A1310</f>
        <v>65</v>
      </c>
      <c r="B1310" s="1">
        <f>[1]Gesamt!B1310</f>
        <v>4</v>
      </c>
      <c r="C1310" s="1">
        <f>[1]Gesamt!C1310</f>
        <v>12</v>
      </c>
      <c r="D1310" s="1" t="str">
        <f>[1]Gesamt!D1310</f>
        <v>RO2011</v>
      </c>
      <c r="E1310" s="1">
        <f>[1]Gesamt!E1310</f>
        <v>35</v>
      </c>
      <c r="F1310" s="1" t="str">
        <f>[1]Gesamt!F1310</f>
        <v>Aphelenchidae</v>
      </c>
      <c r="G1310" s="1" t="str">
        <f>[1]Gesamt!G1310</f>
        <v>female</v>
      </c>
      <c r="H1310" s="1" t="str">
        <f>[1]Gesamt!H1310</f>
        <v>fungivore</v>
      </c>
      <c r="I1310" s="1">
        <f>[1]Gesamt!I1310</f>
        <v>0</v>
      </c>
      <c r="J1310" s="1">
        <f>[1]Gesamt!J1310</f>
        <v>0</v>
      </c>
      <c r="K1310" s="1">
        <f>VLOOKUP($F1310,Mastertable_FT!$C$5:$D$34,2,FALSE)</f>
        <v>2</v>
      </c>
      <c r="L1310" s="1">
        <f>VLOOKUP($F1310,Mastertable_FT!$C$5:$E$34,3,FALSE)</f>
        <v>2</v>
      </c>
      <c r="M1310" s="1" t="str">
        <f>VLOOKUP($F1310,Mastertable_FT!$C$5:$F$34,4,FALSE)</f>
        <v>MI</v>
      </c>
    </row>
    <row r="1311" spans="1:13" x14ac:dyDescent="0.3">
      <c r="A1311" s="1">
        <f>[1]Gesamt!A1311</f>
        <v>66</v>
      </c>
      <c r="B1311" s="1">
        <f>[1]Gesamt!B1311</f>
        <v>4</v>
      </c>
      <c r="C1311" s="1">
        <f>[1]Gesamt!C1311</f>
        <v>12</v>
      </c>
      <c r="D1311" s="1" t="str">
        <f>[1]Gesamt!D1311</f>
        <v>RO2011</v>
      </c>
      <c r="E1311" s="1">
        <f>[1]Gesamt!E1311</f>
        <v>35</v>
      </c>
      <c r="F1311" s="1" t="str">
        <f>[1]Gesamt!F1311</f>
        <v>Telotylenchidae</v>
      </c>
      <c r="G1311" s="1" t="str">
        <f>[1]Gesamt!G1311</f>
        <v>male</v>
      </c>
      <c r="H1311" s="1" t="str">
        <f>[1]Gesamt!H1311</f>
        <v>herbivore</v>
      </c>
      <c r="I1311" s="1">
        <f>[1]Gesamt!I1311</f>
        <v>0</v>
      </c>
      <c r="J1311" s="1">
        <f>[1]Gesamt!J1311</f>
        <v>0</v>
      </c>
      <c r="K1311" s="1" t="str">
        <f>VLOOKUP($F1311,Mastertable_FT!$C$5:$D$34,2,FALSE)</f>
        <v>1d</v>
      </c>
      <c r="L1311" s="1">
        <f>VLOOKUP($F1311,Mastertable_FT!$C$5:$E$34,3,FALSE)</f>
        <v>3</v>
      </c>
      <c r="M1311" s="1" t="str">
        <f>VLOOKUP($F1311,Mastertable_FT!$C$5:$F$34,4,FALSE)</f>
        <v>PPI</v>
      </c>
    </row>
    <row r="1312" spans="1:13" x14ac:dyDescent="0.3">
      <c r="A1312" s="1">
        <f>[1]Gesamt!A1312</f>
        <v>67</v>
      </c>
      <c r="B1312" s="1">
        <f>[1]Gesamt!B1312</f>
        <v>4</v>
      </c>
      <c r="C1312" s="1">
        <f>[1]Gesamt!C1312</f>
        <v>12</v>
      </c>
      <c r="D1312" s="1" t="str">
        <f>[1]Gesamt!D1312</f>
        <v>RO2011</v>
      </c>
      <c r="E1312" s="1">
        <f>[1]Gesamt!E1312</f>
        <v>35</v>
      </c>
      <c r="F1312" s="1" t="str">
        <f>[1]Gesamt!F1312</f>
        <v>Telotylenchidae</v>
      </c>
      <c r="G1312" s="1" t="str">
        <f>[1]Gesamt!G1312</f>
        <v>female</v>
      </c>
      <c r="H1312" s="1" t="str">
        <f>[1]Gesamt!H1312</f>
        <v>herbivore</v>
      </c>
      <c r="I1312" s="1">
        <f>[1]Gesamt!I1312</f>
        <v>0</v>
      </c>
      <c r="J1312" s="1">
        <f>[1]Gesamt!J1312</f>
        <v>0</v>
      </c>
      <c r="K1312" s="1" t="str">
        <f>VLOOKUP($F1312,Mastertable_FT!$C$5:$D$34,2,FALSE)</f>
        <v>1d</v>
      </c>
      <c r="L1312" s="1">
        <f>VLOOKUP($F1312,Mastertable_FT!$C$5:$E$34,3,FALSE)</f>
        <v>3</v>
      </c>
      <c r="M1312" s="1" t="str">
        <f>VLOOKUP($F1312,Mastertable_FT!$C$5:$F$34,4,FALSE)</f>
        <v>PPI</v>
      </c>
    </row>
    <row r="1313" spans="1:13" x14ac:dyDescent="0.3">
      <c r="A1313" s="1">
        <f>[1]Gesamt!A1313</f>
        <v>68</v>
      </c>
      <c r="B1313" s="1">
        <f>[1]Gesamt!B1313</f>
        <v>4</v>
      </c>
      <c r="C1313" s="1">
        <f>[1]Gesamt!C1313</f>
        <v>12</v>
      </c>
      <c r="D1313" s="1" t="str">
        <f>[1]Gesamt!D1313</f>
        <v>RO2011</v>
      </c>
      <c r="E1313" s="1">
        <f>[1]Gesamt!E1313</f>
        <v>35</v>
      </c>
      <c r="F1313" s="1" t="str">
        <f>[1]Gesamt!F1313</f>
        <v>Telotylenchidae</v>
      </c>
      <c r="G1313" s="1" t="str">
        <f>[1]Gesamt!G1313</f>
        <v>juvenile</v>
      </c>
      <c r="H1313" s="1" t="str">
        <f>[1]Gesamt!H1313</f>
        <v>herbivore</v>
      </c>
      <c r="I1313" s="1">
        <f>[1]Gesamt!I1313</f>
        <v>0</v>
      </c>
      <c r="J1313" s="1">
        <f>[1]Gesamt!J1313</f>
        <v>0</v>
      </c>
      <c r="K1313" s="1" t="str">
        <f>VLOOKUP($F1313,Mastertable_FT!$C$5:$D$34,2,FALSE)</f>
        <v>1d</v>
      </c>
      <c r="L1313" s="1">
        <f>VLOOKUP($F1313,Mastertable_FT!$C$5:$E$34,3,FALSE)</f>
        <v>3</v>
      </c>
      <c r="M1313" s="1" t="str">
        <f>VLOOKUP($F1313,Mastertable_FT!$C$5:$F$34,4,FALSE)</f>
        <v>PPI</v>
      </c>
    </row>
    <row r="1314" spans="1:13" x14ac:dyDescent="0.3">
      <c r="A1314" s="1">
        <f>[1]Gesamt!A1314</f>
        <v>69</v>
      </c>
      <c r="B1314" s="1">
        <f>[1]Gesamt!B1314</f>
        <v>4</v>
      </c>
      <c r="C1314" s="1">
        <f>[1]Gesamt!C1314</f>
        <v>12</v>
      </c>
      <c r="D1314" s="1" t="str">
        <f>[1]Gesamt!D1314</f>
        <v>RO2011</v>
      </c>
      <c r="E1314" s="1">
        <f>[1]Gesamt!E1314</f>
        <v>35</v>
      </c>
      <c r="F1314" s="1" t="str">
        <f>[1]Gesamt!F1314</f>
        <v>Telotylenchidae</v>
      </c>
      <c r="G1314" s="1" t="str">
        <f>[1]Gesamt!G1314</f>
        <v>juvenile</v>
      </c>
      <c r="H1314" s="1" t="str">
        <f>[1]Gesamt!H1314</f>
        <v>herbivore</v>
      </c>
      <c r="I1314" s="1">
        <f>[1]Gesamt!I1314</f>
        <v>0</v>
      </c>
      <c r="J1314" s="1">
        <f>[1]Gesamt!J1314</f>
        <v>0</v>
      </c>
      <c r="K1314" s="1" t="str">
        <f>VLOOKUP($F1314,Mastertable_FT!$C$5:$D$34,2,FALSE)</f>
        <v>1d</v>
      </c>
      <c r="L1314" s="1">
        <f>VLOOKUP($F1314,Mastertable_FT!$C$5:$E$34,3,FALSE)</f>
        <v>3</v>
      </c>
      <c r="M1314" s="1" t="str">
        <f>VLOOKUP($F1314,Mastertable_FT!$C$5:$F$34,4,FALSE)</f>
        <v>PPI</v>
      </c>
    </row>
    <row r="1315" spans="1:13" x14ac:dyDescent="0.3">
      <c r="A1315" s="1">
        <f>[1]Gesamt!A1315</f>
        <v>70</v>
      </c>
      <c r="B1315" s="1">
        <f>[1]Gesamt!B1315</f>
        <v>4</v>
      </c>
      <c r="C1315" s="1">
        <f>[1]Gesamt!C1315</f>
        <v>12</v>
      </c>
      <c r="D1315" s="1" t="str">
        <f>[1]Gesamt!D1315</f>
        <v>RO2011</v>
      </c>
      <c r="E1315" s="1">
        <f>[1]Gesamt!E1315</f>
        <v>35</v>
      </c>
      <c r="F1315" s="1" t="str">
        <f>[1]Gesamt!F1315</f>
        <v>Telotylenchidae</v>
      </c>
      <c r="G1315" s="1" t="str">
        <f>[1]Gesamt!G1315</f>
        <v>juvenile</v>
      </c>
      <c r="H1315" s="1" t="str">
        <f>[1]Gesamt!H1315</f>
        <v>herbivore</v>
      </c>
      <c r="I1315" s="1">
        <f>[1]Gesamt!I1315</f>
        <v>0</v>
      </c>
      <c r="J1315" s="1">
        <f>[1]Gesamt!J1315</f>
        <v>0</v>
      </c>
      <c r="K1315" s="1" t="str">
        <f>VLOOKUP($F1315,Mastertable_FT!$C$5:$D$34,2,FALSE)</f>
        <v>1d</v>
      </c>
      <c r="L1315" s="1">
        <f>VLOOKUP($F1315,Mastertable_FT!$C$5:$E$34,3,FALSE)</f>
        <v>3</v>
      </c>
      <c r="M1315" s="1" t="str">
        <f>VLOOKUP($F1315,Mastertable_FT!$C$5:$F$34,4,FALSE)</f>
        <v>PPI</v>
      </c>
    </row>
    <row r="1316" spans="1:13" x14ac:dyDescent="0.3">
      <c r="A1316" s="1">
        <f>[1]Gesamt!A1316</f>
        <v>71</v>
      </c>
      <c r="B1316" s="1">
        <f>[1]Gesamt!B1316</f>
        <v>4</v>
      </c>
      <c r="C1316" s="1">
        <f>[1]Gesamt!C1316</f>
        <v>12</v>
      </c>
      <c r="D1316" s="1" t="str">
        <f>[1]Gesamt!D1316</f>
        <v>RO2011</v>
      </c>
      <c r="E1316" s="1">
        <f>[1]Gesamt!E1316</f>
        <v>35</v>
      </c>
      <c r="F1316" s="1" t="str">
        <f>[1]Gesamt!F1316</f>
        <v>Cephalobidae</v>
      </c>
      <c r="G1316" s="1" t="str">
        <f>[1]Gesamt!G1316</f>
        <v>female</v>
      </c>
      <c r="H1316" s="1" t="str">
        <f>[1]Gesamt!H1316</f>
        <v>bacterivore</v>
      </c>
      <c r="I1316" s="1">
        <f>[1]Gesamt!I1316</f>
        <v>0</v>
      </c>
      <c r="J1316" s="1">
        <f>[1]Gesamt!J1316</f>
        <v>0</v>
      </c>
      <c r="K1316" s="1">
        <f>VLOOKUP($F1316,Mastertable_FT!$C$5:$D$34,2,FALSE)</f>
        <v>3</v>
      </c>
      <c r="L1316" s="1">
        <f>VLOOKUP($F1316,Mastertable_FT!$C$5:$E$34,3,FALSE)</f>
        <v>2</v>
      </c>
      <c r="M1316" s="1" t="str">
        <f>VLOOKUP($F1316,Mastertable_FT!$C$5:$F$34,4,FALSE)</f>
        <v>MI</v>
      </c>
    </row>
    <row r="1317" spans="1:13" x14ac:dyDescent="0.3">
      <c r="A1317" s="1">
        <f>[1]Gesamt!A1317</f>
        <v>72</v>
      </c>
      <c r="B1317" s="1">
        <f>[1]Gesamt!B1317</f>
        <v>4</v>
      </c>
      <c r="C1317" s="1">
        <f>[1]Gesamt!C1317</f>
        <v>12</v>
      </c>
      <c r="D1317" s="1" t="str">
        <f>[1]Gesamt!D1317</f>
        <v>RO2011</v>
      </c>
      <c r="E1317" s="1">
        <f>[1]Gesamt!E1317</f>
        <v>35</v>
      </c>
      <c r="F1317" s="1" t="str">
        <f>[1]Gesamt!F1317</f>
        <v>Cephalobidae</v>
      </c>
      <c r="G1317" s="1" t="str">
        <f>[1]Gesamt!G1317</f>
        <v>male</v>
      </c>
      <c r="H1317" s="1" t="str">
        <f>[1]Gesamt!H1317</f>
        <v>bacterivore</v>
      </c>
      <c r="I1317" s="1">
        <f>[1]Gesamt!I1317</f>
        <v>0</v>
      </c>
      <c r="J1317" s="1">
        <f>[1]Gesamt!J1317</f>
        <v>0</v>
      </c>
      <c r="K1317" s="1">
        <f>VLOOKUP($F1317,Mastertable_FT!$C$5:$D$34,2,FALSE)</f>
        <v>3</v>
      </c>
      <c r="L1317" s="1">
        <f>VLOOKUP($F1317,Mastertable_FT!$C$5:$E$34,3,FALSE)</f>
        <v>2</v>
      </c>
      <c r="M1317" s="1" t="str">
        <f>VLOOKUP($F1317,Mastertable_FT!$C$5:$F$34,4,FALSE)</f>
        <v>MI</v>
      </c>
    </row>
    <row r="1318" spans="1:13" x14ac:dyDescent="0.3">
      <c r="A1318" s="1">
        <f>[1]Gesamt!A1318</f>
        <v>73</v>
      </c>
      <c r="B1318" s="1">
        <f>[1]Gesamt!B1318</f>
        <v>4</v>
      </c>
      <c r="C1318" s="1">
        <f>[1]Gesamt!C1318</f>
        <v>12</v>
      </c>
      <c r="D1318" s="1" t="str">
        <f>[1]Gesamt!D1318</f>
        <v>RO2011</v>
      </c>
      <c r="E1318" s="1">
        <f>[1]Gesamt!E1318</f>
        <v>35</v>
      </c>
      <c r="F1318" s="1" t="str">
        <f>[1]Gesamt!F1318</f>
        <v>Telotylenchidae</v>
      </c>
      <c r="G1318" s="1" t="str">
        <f>[1]Gesamt!G1318</f>
        <v>juvenile</v>
      </c>
      <c r="H1318" s="1" t="str">
        <f>[1]Gesamt!H1318</f>
        <v>herbivore</v>
      </c>
      <c r="I1318" s="1">
        <f>[1]Gesamt!I1318</f>
        <v>0</v>
      </c>
      <c r="J1318" s="1">
        <f>[1]Gesamt!J1318</f>
        <v>0</v>
      </c>
      <c r="K1318" s="1" t="str">
        <f>VLOOKUP($F1318,Mastertable_FT!$C$5:$D$34,2,FALSE)</f>
        <v>1d</v>
      </c>
      <c r="L1318" s="1">
        <f>VLOOKUP($F1318,Mastertable_FT!$C$5:$E$34,3,FALSE)</f>
        <v>3</v>
      </c>
      <c r="M1318" s="1" t="str">
        <f>VLOOKUP($F1318,Mastertable_FT!$C$5:$F$34,4,FALSE)</f>
        <v>PPI</v>
      </c>
    </row>
    <row r="1319" spans="1:13" x14ac:dyDescent="0.3">
      <c r="A1319" s="1">
        <f>[1]Gesamt!A1319</f>
        <v>74</v>
      </c>
      <c r="B1319" s="1">
        <f>[1]Gesamt!B1319</f>
        <v>4</v>
      </c>
      <c r="C1319" s="1">
        <f>[1]Gesamt!C1319</f>
        <v>12</v>
      </c>
      <c r="D1319" s="1" t="str">
        <f>[1]Gesamt!D1319</f>
        <v>RO2011</v>
      </c>
      <c r="E1319" s="1">
        <f>[1]Gesamt!E1319</f>
        <v>35</v>
      </c>
      <c r="F1319" s="1" t="str">
        <f>[1]Gesamt!F1319</f>
        <v>Aphelenchidae</v>
      </c>
      <c r="G1319" s="1" t="str">
        <f>[1]Gesamt!G1319</f>
        <v>female</v>
      </c>
      <c r="H1319" s="1" t="str">
        <f>[1]Gesamt!H1319</f>
        <v>fungivore</v>
      </c>
      <c r="I1319" s="1">
        <f>[1]Gesamt!I1319</f>
        <v>0</v>
      </c>
      <c r="J1319" s="1">
        <f>[1]Gesamt!J1319</f>
        <v>0</v>
      </c>
      <c r="K1319" s="1">
        <f>VLOOKUP($F1319,Mastertable_FT!$C$5:$D$34,2,FALSE)</f>
        <v>2</v>
      </c>
      <c r="L1319" s="1">
        <f>VLOOKUP($F1319,Mastertable_FT!$C$5:$E$34,3,FALSE)</f>
        <v>2</v>
      </c>
      <c r="M1319" s="1" t="str">
        <f>VLOOKUP($F1319,Mastertable_FT!$C$5:$F$34,4,FALSE)</f>
        <v>MI</v>
      </c>
    </row>
    <row r="1320" spans="1:13" x14ac:dyDescent="0.3">
      <c r="A1320" s="1">
        <f>[1]Gesamt!A1320</f>
        <v>75</v>
      </c>
      <c r="B1320" s="1">
        <f>[1]Gesamt!B1320</f>
        <v>4</v>
      </c>
      <c r="C1320" s="1">
        <f>[1]Gesamt!C1320</f>
        <v>12</v>
      </c>
      <c r="D1320" s="1" t="str">
        <f>[1]Gesamt!D1320</f>
        <v>RO2011</v>
      </c>
      <c r="E1320" s="1">
        <f>[1]Gesamt!E1320</f>
        <v>35</v>
      </c>
      <c r="F1320" s="1" t="str">
        <f>[1]Gesamt!F1320</f>
        <v>Telotylenchidae</v>
      </c>
      <c r="G1320" s="1" t="str">
        <f>[1]Gesamt!G1320</f>
        <v>female</v>
      </c>
      <c r="H1320" s="1" t="str">
        <f>[1]Gesamt!H1320</f>
        <v>herbivore</v>
      </c>
      <c r="I1320" s="1">
        <f>[1]Gesamt!I1320</f>
        <v>0</v>
      </c>
      <c r="J1320" s="1">
        <f>[1]Gesamt!J1320</f>
        <v>0</v>
      </c>
      <c r="K1320" s="1" t="str">
        <f>VLOOKUP($F1320,Mastertable_FT!$C$5:$D$34,2,FALSE)</f>
        <v>1d</v>
      </c>
      <c r="L1320" s="1">
        <f>VLOOKUP($F1320,Mastertable_FT!$C$5:$E$34,3,FALSE)</f>
        <v>3</v>
      </c>
      <c r="M1320" s="1" t="str">
        <f>VLOOKUP($F1320,Mastertable_FT!$C$5:$F$34,4,FALSE)</f>
        <v>PPI</v>
      </c>
    </row>
    <row r="1321" spans="1:13" x14ac:dyDescent="0.3">
      <c r="A1321" s="1">
        <f>[1]Gesamt!A1321</f>
        <v>76</v>
      </c>
      <c r="B1321" s="1">
        <f>[1]Gesamt!B1321</f>
        <v>4</v>
      </c>
      <c r="C1321" s="1">
        <f>[1]Gesamt!C1321</f>
        <v>12</v>
      </c>
      <c r="D1321" s="1" t="str">
        <f>[1]Gesamt!D1321</f>
        <v>RO2011</v>
      </c>
      <c r="E1321" s="1">
        <f>[1]Gesamt!E1321</f>
        <v>35</v>
      </c>
      <c r="F1321" s="1" t="str">
        <f>[1]Gesamt!F1321</f>
        <v>Telotylenchidae</v>
      </c>
      <c r="G1321" s="1" t="str">
        <f>[1]Gesamt!G1321</f>
        <v>female</v>
      </c>
      <c r="H1321" s="1" t="str">
        <f>[1]Gesamt!H1321</f>
        <v>herbivore</v>
      </c>
      <c r="I1321" s="1">
        <f>[1]Gesamt!I1321</f>
        <v>0</v>
      </c>
      <c r="J1321" s="1">
        <f>[1]Gesamt!J1321</f>
        <v>0</v>
      </c>
      <c r="K1321" s="1" t="str">
        <f>VLOOKUP($F1321,Mastertable_FT!$C$5:$D$34,2,FALSE)</f>
        <v>1d</v>
      </c>
      <c r="L1321" s="1">
        <f>VLOOKUP($F1321,Mastertable_FT!$C$5:$E$34,3,FALSE)</f>
        <v>3</v>
      </c>
      <c r="M1321" s="1" t="str">
        <f>VLOOKUP($F1321,Mastertable_FT!$C$5:$F$34,4,FALSE)</f>
        <v>PPI</v>
      </c>
    </row>
    <row r="1322" spans="1:13" x14ac:dyDescent="0.3">
      <c r="A1322" s="1">
        <f>[1]Gesamt!A1322</f>
        <v>77</v>
      </c>
      <c r="B1322" s="1">
        <f>[1]Gesamt!B1322</f>
        <v>4</v>
      </c>
      <c r="C1322" s="1">
        <f>[1]Gesamt!C1322</f>
        <v>12</v>
      </c>
      <c r="D1322" s="1" t="str">
        <f>[1]Gesamt!D1322</f>
        <v>RO2011</v>
      </c>
      <c r="E1322" s="1">
        <f>[1]Gesamt!E1322</f>
        <v>35</v>
      </c>
      <c r="F1322" s="1" t="str">
        <f>[1]Gesamt!F1322</f>
        <v>Telotylenchidae</v>
      </c>
      <c r="G1322" s="1" t="str">
        <f>[1]Gesamt!G1322</f>
        <v>juvenile</v>
      </c>
      <c r="H1322" s="1" t="str">
        <f>[1]Gesamt!H1322</f>
        <v>herbivore</v>
      </c>
      <c r="I1322" s="1">
        <f>[1]Gesamt!I1322</f>
        <v>0</v>
      </c>
      <c r="J1322" s="1">
        <f>[1]Gesamt!J1322</f>
        <v>0</v>
      </c>
      <c r="K1322" s="1" t="str">
        <f>VLOOKUP($F1322,Mastertable_FT!$C$5:$D$34,2,FALSE)</f>
        <v>1d</v>
      </c>
      <c r="L1322" s="1">
        <f>VLOOKUP($F1322,Mastertable_FT!$C$5:$E$34,3,FALSE)</f>
        <v>3</v>
      </c>
      <c r="M1322" s="1" t="str">
        <f>VLOOKUP($F1322,Mastertable_FT!$C$5:$F$34,4,FALSE)</f>
        <v>PPI</v>
      </c>
    </row>
    <row r="1323" spans="1:13" x14ac:dyDescent="0.3">
      <c r="A1323" s="1">
        <f>[1]Gesamt!A1323</f>
        <v>78</v>
      </c>
      <c r="B1323" s="1">
        <f>[1]Gesamt!B1323</f>
        <v>4</v>
      </c>
      <c r="C1323" s="1">
        <f>[1]Gesamt!C1323</f>
        <v>12</v>
      </c>
      <c r="D1323" s="1" t="str">
        <f>[1]Gesamt!D1323</f>
        <v>RO2011</v>
      </c>
      <c r="E1323" s="1">
        <f>[1]Gesamt!E1323</f>
        <v>35</v>
      </c>
      <c r="F1323" s="1" t="str">
        <f>[1]Gesamt!F1323</f>
        <v>Aphelenchidae</v>
      </c>
      <c r="G1323" s="1" t="str">
        <f>[1]Gesamt!G1323</f>
        <v>juvenile</v>
      </c>
      <c r="H1323" s="1" t="str">
        <f>[1]Gesamt!H1323</f>
        <v>fungivore</v>
      </c>
      <c r="I1323" s="1">
        <f>[1]Gesamt!I1323</f>
        <v>0</v>
      </c>
      <c r="J1323" s="1">
        <f>[1]Gesamt!J1323</f>
        <v>0</v>
      </c>
      <c r="K1323" s="1">
        <f>VLOOKUP($F1323,Mastertable_FT!$C$5:$D$34,2,FALSE)</f>
        <v>2</v>
      </c>
      <c r="L1323" s="1">
        <f>VLOOKUP($F1323,Mastertable_FT!$C$5:$E$34,3,FALSE)</f>
        <v>2</v>
      </c>
      <c r="M1323" s="1" t="str">
        <f>VLOOKUP($F1323,Mastertable_FT!$C$5:$F$34,4,FALSE)</f>
        <v>MI</v>
      </c>
    </row>
    <row r="1324" spans="1:13" x14ac:dyDescent="0.3">
      <c r="A1324" s="1">
        <f>[1]Gesamt!A1324</f>
        <v>79</v>
      </c>
      <c r="B1324" s="1">
        <f>[1]Gesamt!B1324</f>
        <v>4</v>
      </c>
      <c r="C1324" s="1">
        <f>[1]Gesamt!C1324</f>
        <v>12</v>
      </c>
      <c r="D1324" s="1" t="str">
        <f>[1]Gesamt!D1324</f>
        <v>RO2011</v>
      </c>
      <c r="E1324" s="1">
        <f>[1]Gesamt!E1324</f>
        <v>35</v>
      </c>
      <c r="F1324" s="1" t="str">
        <f>[1]Gesamt!F1324</f>
        <v>Telotylenchidae</v>
      </c>
      <c r="G1324" s="1" t="str">
        <f>[1]Gesamt!G1324</f>
        <v>male</v>
      </c>
      <c r="H1324" s="1" t="str">
        <f>[1]Gesamt!H1324</f>
        <v>herbivore</v>
      </c>
      <c r="I1324" s="1">
        <f>[1]Gesamt!I1324</f>
        <v>0</v>
      </c>
      <c r="J1324" s="1">
        <f>[1]Gesamt!J1324</f>
        <v>0</v>
      </c>
      <c r="K1324" s="1" t="str">
        <f>VLOOKUP($F1324,Mastertable_FT!$C$5:$D$34,2,FALSE)</f>
        <v>1d</v>
      </c>
      <c r="L1324" s="1">
        <f>VLOOKUP($F1324,Mastertable_FT!$C$5:$E$34,3,FALSE)</f>
        <v>3</v>
      </c>
      <c r="M1324" s="1" t="str">
        <f>VLOOKUP($F1324,Mastertable_FT!$C$5:$F$34,4,FALSE)</f>
        <v>PPI</v>
      </c>
    </row>
    <row r="1325" spans="1:13" x14ac:dyDescent="0.3">
      <c r="A1325" s="1">
        <f>[1]Gesamt!A1325</f>
        <v>80</v>
      </c>
      <c r="B1325" s="1">
        <f>[1]Gesamt!B1325</f>
        <v>4</v>
      </c>
      <c r="C1325" s="1">
        <f>[1]Gesamt!C1325</f>
        <v>12</v>
      </c>
      <c r="D1325" s="1" t="str">
        <f>[1]Gesamt!D1325</f>
        <v>RO2011</v>
      </c>
      <c r="E1325" s="1">
        <f>[1]Gesamt!E1325</f>
        <v>35</v>
      </c>
      <c r="F1325" s="1" t="str">
        <f>[1]Gesamt!F1325</f>
        <v>Aphelenchoididae</v>
      </c>
      <c r="G1325" s="1" t="str">
        <f>[1]Gesamt!G1325</f>
        <v>female</v>
      </c>
      <c r="H1325" s="1" t="str">
        <f>[1]Gesamt!H1325</f>
        <v>fungivore</v>
      </c>
      <c r="I1325" s="1">
        <f>[1]Gesamt!I1325</f>
        <v>0</v>
      </c>
      <c r="J1325" s="1">
        <f>[1]Gesamt!J1325</f>
        <v>0</v>
      </c>
      <c r="K1325" s="1">
        <f>VLOOKUP($F1325,Mastertable_FT!$C$5:$D$34,2,FALSE)</f>
        <v>2</v>
      </c>
      <c r="L1325" s="1">
        <f>VLOOKUP($F1325,Mastertable_FT!$C$5:$E$34,3,FALSE)</f>
        <v>2</v>
      </c>
      <c r="M1325" s="1" t="str">
        <f>VLOOKUP($F1325,Mastertable_FT!$C$5:$F$34,4,FALSE)</f>
        <v>MI</v>
      </c>
    </row>
    <row r="1326" spans="1:13" x14ac:dyDescent="0.3">
      <c r="A1326" s="1">
        <f>[1]Gesamt!A1326</f>
        <v>81</v>
      </c>
      <c r="B1326" s="1">
        <f>[1]Gesamt!B1326</f>
        <v>4</v>
      </c>
      <c r="C1326" s="1">
        <f>[1]Gesamt!C1326</f>
        <v>12</v>
      </c>
      <c r="D1326" s="1" t="str">
        <f>[1]Gesamt!D1326</f>
        <v>RO2011</v>
      </c>
      <c r="E1326" s="1">
        <f>[1]Gesamt!E1326</f>
        <v>35</v>
      </c>
      <c r="F1326" s="1" t="str">
        <f>[1]Gesamt!F1326</f>
        <v>Hoplolaimidae</v>
      </c>
      <c r="G1326" s="1" t="str">
        <f>[1]Gesamt!G1326</f>
        <v>female</v>
      </c>
      <c r="H1326" s="1" t="str">
        <f>[1]Gesamt!H1326</f>
        <v>herbivore</v>
      </c>
      <c r="I1326" s="1">
        <f>[1]Gesamt!I1326</f>
        <v>0</v>
      </c>
      <c r="J1326" s="1">
        <f>[1]Gesamt!J1326</f>
        <v>0</v>
      </c>
      <c r="K1326" s="1" t="str">
        <f>VLOOKUP($F1326,Mastertable_FT!$C$5:$D$34,2,FALSE)</f>
        <v>1c</v>
      </c>
      <c r="L1326" s="1">
        <f>VLOOKUP($F1326,Mastertable_FT!$C$5:$E$34,3,FALSE)</f>
        <v>3</v>
      </c>
      <c r="M1326" s="1" t="str">
        <f>VLOOKUP($F1326,Mastertable_FT!$C$5:$F$34,4,FALSE)</f>
        <v>PPI</v>
      </c>
    </row>
    <row r="1327" spans="1:13" x14ac:dyDescent="0.3">
      <c r="A1327" s="1">
        <f>[1]Gesamt!A1327</f>
        <v>82</v>
      </c>
      <c r="B1327" s="1">
        <f>[1]Gesamt!B1327</f>
        <v>4</v>
      </c>
      <c r="C1327" s="1">
        <f>[1]Gesamt!C1327</f>
        <v>12</v>
      </c>
      <c r="D1327" s="1" t="str">
        <f>[1]Gesamt!D1327</f>
        <v>RO2011</v>
      </c>
      <c r="E1327" s="1">
        <f>[1]Gesamt!E1327</f>
        <v>35</v>
      </c>
      <c r="F1327" s="1" t="str">
        <f>[1]Gesamt!F1327</f>
        <v>Tylenchidae</v>
      </c>
      <c r="G1327" s="1" t="str">
        <f>[1]Gesamt!G1327</f>
        <v>female</v>
      </c>
      <c r="H1327" s="1" t="str">
        <f>[1]Gesamt!H1327</f>
        <v>herbivore</v>
      </c>
      <c r="I1327" s="1">
        <f>[1]Gesamt!I1327</f>
        <v>0</v>
      </c>
      <c r="J1327" s="1">
        <f>[1]Gesamt!J1327</f>
        <v>0</v>
      </c>
      <c r="K1327" s="1" t="str">
        <f>VLOOKUP($F1327,Mastertable_FT!$C$5:$D$34,2,FALSE)</f>
        <v>1e</v>
      </c>
      <c r="L1327" s="1">
        <f>VLOOKUP($F1327,Mastertable_FT!$C$5:$E$34,3,FALSE)</f>
        <v>2</v>
      </c>
      <c r="M1327" s="1" t="str">
        <f>VLOOKUP($F1327,Mastertable_FT!$C$5:$F$34,4,FALSE)</f>
        <v>PPI</v>
      </c>
    </row>
    <row r="1328" spans="1:13" x14ac:dyDescent="0.3">
      <c r="A1328" s="1">
        <f>[1]Gesamt!A1328</f>
        <v>83</v>
      </c>
      <c r="B1328" s="1">
        <f>[1]Gesamt!B1328</f>
        <v>4</v>
      </c>
      <c r="C1328" s="1">
        <f>[1]Gesamt!C1328</f>
        <v>12</v>
      </c>
      <c r="D1328" s="1" t="str">
        <f>[1]Gesamt!D1328</f>
        <v>RO2011</v>
      </c>
      <c r="E1328" s="1">
        <f>[1]Gesamt!E1328</f>
        <v>35</v>
      </c>
      <c r="F1328" s="1" t="str">
        <f>[1]Gesamt!F1328</f>
        <v>Telotylenchidae</v>
      </c>
      <c r="G1328" s="1" t="str">
        <f>[1]Gesamt!G1328</f>
        <v>male</v>
      </c>
      <c r="H1328" s="1" t="str">
        <f>[1]Gesamt!H1328</f>
        <v>herbivore</v>
      </c>
      <c r="I1328" s="1">
        <f>[1]Gesamt!I1328</f>
        <v>0</v>
      </c>
      <c r="J1328" s="1">
        <f>[1]Gesamt!J1328</f>
        <v>0</v>
      </c>
      <c r="K1328" s="1" t="str">
        <f>VLOOKUP($F1328,Mastertable_FT!$C$5:$D$34,2,FALSE)</f>
        <v>1d</v>
      </c>
      <c r="L1328" s="1">
        <f>VLOOKUP($F1328,Mastertable_FT!$C$5:$E$34,3,FALSE)</f>
        <v>3</v>
      </c>
      <c r="M1328" s="1" t="str">
        <f>VLOOKUP($F1328,Mastertable_FT!$C$5:$F$34,4,FALSE)</f>
        <v>PPI</v>
      </c>
    </row>
    <row r="1329" spans="1:13" x14ac:dyDescent="0.3">
      <c r="A1329" s="1">
        <f>[1]Gesamt!A1329</f>
        <v>84</v>
      </c>
      <c r="B1329" s="1">
        <f>[1]Gesamt!B1329</f>
        <v>4</v>
      </c>
      <c r="C1329" s="1">
        <f>[1]Gesamt!C1329</f>
        <v>12</v>
      </c>
      <c r="D1329" s="1" t="str">
        <f>[1]Gesamt!D1329</f>
        <v>RO2011</v>
      </c>
      <c r="E1329" s="1">
        <f>[1]Gesamt!E1329</f>
        <v>35</v>
      </c>
      <c r="F1329" s="1" t="str">
        <f>[1]Gesamt!F1329</f>
        <v>Telotylenchidae</v>
      </c>
      <c r="G1329" s="1" t="str">
        <f>[1]Gesamt!G1329</f>
        <v>juvenile</v>
      </c>
      <c r="H1329" s="1" t="str">
        <f>[1]Gesamt!H1329</f>
        <v>herbivore</v>
      </c>
      <c r="I1329" s="1">
        <f>[1]Gesamt!I1329</f>
        <v>0</v>
      </c>
      <c r="J1329" s="1">
        <f>[1]Gesamt!J1329</f>
        <v>0</v>
      </c>
      <c r="K1329" s="1" t="str">
        <f>VLOOKUP($F1329,Mastertable_FT!$C$5:$D$34,2,FALSE)</f>
        <v>1d</v>
      </c>
      <c r="L1329" s="1">
        <f>VLOOKUP($F1329,Mastertable_FT!$C$5:$E$34,3,FALSE)</f>
        <v>3</v>
      </c>
      <c r="M1329" s="1" t="str">
        <f>VLOOKUP($F1329,Mastertable_FT!$C$5:$F$34,4,FALSE)</f>
        <v>PPI</v>
      </c>
    </row>
    <row r="1330" spans="1:13" x14ac:dyDescent="0.3">
      <c r="A1330" s="1">
        <f>[1]Gesamt!A1330</f>
        <v>85</v>
      </c>
      <c r="B1330" s="1">
        <f>[1]Gesamt!B1330</f>
        <v>4</v>
      </c>
      <c r="C1330" s="1">
        <f>[1]Gesamt!C1330</f>
        <v>12</v>
      </c>
      <c r="D1330" s="1" t="str">
        <f>[1]Gesamt!D1330</f>
        <v>RO2011</v>
      </c>
      <c r="E1330" s="1">
        <f>[1]Gesamt!E1330</f>
        <v>35</v>
      </c>
      <c r="F1330" s="1" t="str">
        <f>[1]Gesamt!F1330</f>
        <v>Telotylenchidae</v>
      </c>
      <c r="G1330" s="1" t="str">
        <f>[1]Gesamt!G1330</f>
        <v>juvenile</v>
      </c>
      <c r="H1330" s="1" t="str">
        <f>[1]Gesamt!H1330</f>
        <v>herbivore</v>
      </c>
      <c r="I1330" s="1">
        <f>[1]Gesamt!I1330</f>
        <v>0</v>
      </c>
      <c r="J1330" s="1">
        <f>[1]Gesamt!J1330</f>
        <v>0</v>
      </c>
      <c r="K1330" s="1" t="str">
        <f>VLOOKUP($F1330,Mastertable_FT!$C$5:$D$34,2,FALSE)</f>
        <v>1d</v>
      </c>
      <c r="L1330" s="1">
        <f>VLOOKUP($F1330,Mastertable_FT!$C$5:$E$34,3,FALSE)</f>
        <v>3</v>
      </c>
      <c r="M1330" s="1" t="str">
        <f>VLOOKUP($F1330,Mastertable_FT!$C$5:$F$34,4,FALSE)</f>
        <v>PPI</v>
      </c>
    </row>
    <row r="1331" spans="1:13" x14ac:dyDescent="0.3">
      <c r="A1331" s="1">
        <f>[1]Gesamt!A1331</f>
        <v>86</v>
      </c>
      <c r="B1331" s="1">
        <f>[1]Gesamt!B1331</f>
        <v>4</v>
      </c>
      <c r="C1331" s="1">
        <f>[1]Gesamt!C1331</f>
        <v>12</v>
      </c>
      <c r="D1331" s="1" t="str">
        <f>[1]Gesamt!D1331</f>
        <v>RO2011</v>
      </c>
      <c r="E1331" s="1">
        <f>[1]Gesamt!E1331</f>
        <v>35</v>
      </c>
      <c r="F1331" s="1" t="str">
        <f>[1]Gesamt!F1331</f>
        <v>Aphelenchoididae</v>
      </c>
      <c r="G1331" s="1" t="str">
        <f>[1]Gesamt!G1331</f>
        <v>female</v>
      </c>
      <c r="H1331" s="1" t="str">
        <f>[1]Gesamt!H1331</f>
        <v>fungivore</v>
      </c>
      <c r="I1331" s="1">
        <f>[1]Gesamt!I1331</f>
        <v>0</v>
      </c>
      <c r="J1331" s="1">
        <f>[1]Gesamt!J1331</f>
        <v>0</v>
      </c>
      <c r="K1331" s="1">
        <f>VLOOKUP($F1331,Mastertable_FT!$C$5:$D$34,2,FALSE)</f>
        <v>2</v>
      </c>
      <c r="L1331" s="1">
        <f>VLOOKUP($F1331,Mastertable_FT!$C$5:$E$34,3,FALSE)</f>
        <v>2</v>
      </c>
      <c r="M1331" s="1" t="str">
        <f>VLOOKUP($F1331,Mastertable_FT!$C$5:$F$34,4,FALSE)</f>
        <v>MI</v>
      </c>
    </row>
    <row r="1332" spans="1:13" x14ac:dyDescent="0.3">
      <c r="A1332" s="1">
        <f>[1]Gesamt!A1332</f>
        <v>87</v>
      </c>
      <c r="B1332" s="1">
        <f>[1]Gesamt!B1332</f>
        <v>4</v>
      </c>
      <c r="C1332" s="1">
        <f>[1]Gesamt!C1332</f>
        <v>12</v>
      </c>
      <c r="D1332" s="1" t="str">
        <f>[1]Gesamt!D1332</f>
        <v>RO2011</v>
      </c>
      <c r="E1332" s="1">
        <f>[1]Gesamt!E1332</f>
        <v>35</v>
      </c>
      <c r="F1332" s="1" t="str">
        <f>[1]Gesamt!F1332</f>
        <v>Telotylenchidae</v>
      </c>
      <c r="G1332" s="1" t="str">
        <f>[1]Gesamt!G1332</f>
        <v>female</v>
      </c>
      <c r="H1332" s="1" t="str">
        <f>[1]Gesamt!H1332</f>
        <v>herbivore</v>
      </c>
      <c r="I1332" s="1">
        <f>[1]Gesamt!I1332</f>
        <v>0</v>
      </c>
      <c r="J1332" s="1">
        <f>[1]Gesamt!J1332</f>
        <v>0</v>
      </c>
      <c r="K1332" s="1" t="str">
        <f>VLOOKUP($F1332,Mastertable_FT!$C$5:$D$34,2,FALSE)</f>
        <v>1d</v>
      </c>
      <c r="L1332" s="1">
        <f>VLOOKUP($F1332,Mastertable_FT!$C$5:$E$34,3,FALSE)</f>
        <v>3</v>
      </c>
      <c r="M1332" s="1" t="str">
        <f>VLOOKUP($F1332,Mastertable_FT!$C$5:$F$34,4,FALSE)</f>
        <v>PPI</v>
      </c>
    </row>
    <row r="1333" spans="1:13" x14ac:dyDescent="0.3">
      <c r="A1333" s="1">
        <f>[1]Gesamt!A1333</f>
        <v>88</v>
      </c>
      <c r="B1333" s="1">
        <f>[1]Gesamt!B1333</f>
        <v>4</v>
      </c>
      <c r="C1333" s="1">
        <f>[1]Gesamt!C1333</f>
        <v>12</v>
      </c>
      <c r="D1333" s="1" t="str">
        <f>[1]Gesamt!D1333</f>
        <v>RO2011</v>
      </c>
      <c r="E1333" s="1">
        <f>[1]Gesamt!E1333</f>
        <v>35</v>
      </c>
      <c r="F1333" s="1" t="str">
        <f>[1]Gesamt!F1333</f>
        <v>Telotylenchidae</v>
      </c>
      <c r="G1333" s="1" t="str">
        <f>[1]Gesamt!G1333</f>
        <v>juvenile</v>
      </c>
      <c r="H1333" s="1" t="str">
        <f>[1]Gesamt!H1333</f>
        <v>herbivore</v>
      </c>
      <c r="I1333" s="1">
        <f>[1]Gesamt!I1333</f>
        <v>0</v>
      </c>
      <c r="J1333" s="1">
        <f>[1]Gesamt!J1333</f>
        <v>0</v>
      </c>
      <c r="K1333" s="1" t="str">
        <f>VLOOKUP($F1333,Mastertable_FT!$C$5:$D$34,2,FALSE)</f>
        <v>1d</v>
      </c>
      <c r="L1333" s="1">
        <f>VLOOKUP($F1333,Mastertable_FT!$C$5:$E$34,3,FALSE)</f>
        <v>3</v>
      </c>
      <c r="M1333" s="1" t="str">
        <f>VLOOKUP($F1333,Mastertable_FT!$C$5:$F$34,4,FALSE)</f>
        <v>PPI</v>
      </c>
    </row>
    <row r="1334" spans="1:13" x14ac:dyDescent="0.3">
      <c r="A1334" s="1">
        <f>[1]Gesamt!A1334</f>
        <v>89</v>
      </c>
      <c r="B1334" s="1">
        <f>[1]Gesamt!B1334</f>
        <v>4</v>
      </c>
      <c r="C1334" s="1">
        <f>[1]Gesamt!C1334</f>
        <v>12</v>
      </c>
      <c r="D1334" s="1" t="str">
        <f>[1]Gesamt!D1334</f>
        <v>RO2011</v>
      </c>
      <c r="E1334" s="1">
        <f>[1]Gesamt!E1334</f>
        <v>35</v>
      </c>
      <c r="F1334" s="1" t="str">
        <f>[1]Gesamt!F1334</f>
        <v>Telotylenchidae</v>
      </c>
      <c r="G1334" s="1" t="str">
        <f>[1]Gesamt!G1334</f>
        <v>female</v>
      </c>
      <c r="H1334" s="1" t="str">
        <f>[1]Gesamt!H1334</f>
        <v>herbivore</v>
      </c>
      <c r="I1334" s="1">
        <f>[1]Gesamt!I1334</f>
        <v>0</v>
      </c>
      <c r="J1334" s="1">
        <f>[1]Gesamt!J1334</f>
        <v>0</v>
      </c>
      <c r="K1334" s="1" t="str">
        <f>VLOOKUP($F1334,Mastertable_FT!$C$5:$D$34,2,FALSE)</f>
        <v>1d</v>
      </c>
      <c r="L1334" s="1">
        <f>VLOOKUP($F1334,Mastertable_FT!$C$5:$E$34,3,FALSE)</f>
        <v>3</v>
      </c>
      <c r="M1334" s="1" t="str">
        <f>VLOOKUP($F1334,Mastertable_FT!$C$5:$F$34,4,FALSE)</f>
        <v>PPI</v>
      </c>
    </row>
    <row r="1335" spans="1:13" x14ac:dyDescent="0.3">
      <c r="A1335" s="1">
        <f>[1]Gesamt!A1335</f>
        <v>90</v>
      </c>
      <c r="B1335" s="1">
        <f>[1]Gesamt!B1335</f>
        <v>4</v>
      </c>
      <c r="C1335" s="1">
        <f>[1]Gesamt!C1335</f>
        <v>12</v>
      </c>
      <c r="D1335" s="1" t="str">
        <f>[1]Gesamt!D1335</f>
        <v>RO2011</v>
      </c>
      <c r="E1335" s="1">
        <f>[1]Gesamt!E1335</f>
        <v>35</v>
      </c>
      <c r="F1335" s="1" t="str">
        <f>[1]Gesamt!F1335</f>
        <v>Cephalobidae</v>
      </c>
      <c r="G1335" s="1" t="str">
        <f>[1]Gesamt!G1335</f>
        <v>female</v>
      </c>
      <c r="H1335" s="1" t="str">
        <f>[1]Gesamt!H1335</f>
        <v>bacterivore</v>
      </c>
      <c r="I1335" s="1">
        <f>[1]Gesamt!I1335</f>
        <v>0</v>
      </c>
      <c r="J1335" s="1">
        <f>[1]Gesamt!J1335</f>
        <v>0</v>
      </c>
      <c r="K1335" s="1">
        <f>VLOOKUP($F1335,Mastertable_FT!$C$5:$D$34,2,FALSE)</f>
        <v>3</v>
      </c>
      <c r="L1335" s="1">
        <f>VLOOKUP($F1335,Mastertable_FT!$C$5:$E$34,3,FALSE)</f>
        <v>2</v>
      </c>
      <c r="M1335" s="1" t="str">
        <f>VLOOKUP($F1335,Mastertable_FT!$C$5:$F$34,4,FALSE)</f>
        <v>MI</v>
      </c>
    </row>
    <row r="1336" spans="1:13" x14ac:dyDescent="0.3">
      <c r="A1336" s="1">
        <f>[1]Gesamt!A1336</f>
        <v>91</v>
      </c>
      <c r="B1336" s="1">
        <f>[1]Gesamt!B1336</f>
        <v>4</v>
      </c>
      <c r="C1336" s="1">
        <f>[1]Gesamt!C1336</f>
        <v>12</v>
      </c>
      <c r="D1336" s="1" t="str">
        <f>[1]Gesamt!D1336</f>
        <v>RO2011</v>
      </c>
      <c r="E1336" s="1">
        <f>[1]Gesamt!E1336</f>
        <v>35</v>
      </c>
      <c r="F1336" s="1" t="str">
        <f>[1]Gesamt!F1336</f>
        <v>Telotylenchidae</v>
      </c>
      <c r="G1336" s="1" t="str">
        <f>[1]Gesamt!G1336</f>
        <v>juvenile</v>
      </c>
      <c r="H1336" s="1" t="str">
        <f>[1]Gesamt!H1336</f>
        <v>herbivore</v>
      </c>
      <c r="I1336" s="1">
        <f>[1]Gesamt!I1336</f>
        <v>0</v>
      </c>
      <c r="J1336" s="1">
        <f>[1]Gesamt!J1336</f>
        <v>0</v>
      </c>
      <c r="K1336" s="1" t="str">
        <f>VLOOKUP($F1336,Mastertable_FT!$C$5:$D$34,2,FALSE)</f>
        <v>1d</v>
      </c>
      <c r="L1336" s="1">
        <f>VLOOKUP($F1336,Mastertable_FT!$C$5:$E$34,3,FALSE)</f>
        <v>3</v>
      </c>
      <c r="M1336" s="1" t="str">
        <f>VLOOKUP($F1336,Mastertable_FT!$C$5:$F$34,4,FALSE)</f>
        <v>PPI</v>
      </c>
    </row>
    <row r="1337" spans="1:13" x14ac:dyDescent="0.3">
      <c r="A1337" s="1">
        <f>[1]Gesamt!A1337</f>
        <v>92</v>
      </c>
      <c r="B1337" s="1">
        <f>[1]Gesamt!B1337</f>
        <v>4</v>
      </c>
      <c r="C1337" s="1">
        <f>[1]Gesamt!C1337</f>
        <v>12</v>
      </c>
      <c r="D1337" s="1" t="str">
        <f>[1]Gesamt!D1337</f>
        <v>RO2011</v>
      </c>
      <c r="E1337" s="1">
        <f>[1]Gesamt!E1337</f>
        <v>35</v>
      </c>
      <c r="F1337" s="1" t="str">
        <f>[1]Gesamt!F1337</f>
        <v>Cephalobidae</v>
      </c>
      <c r="G1337" s="1" t="str">
        <f>[1]Gesamt!G1337</f>
        <v>female</v>
      </c>
      <c r="H1337" s="1" t="str">
        <f>[1]Gesamt!H1337</f>
        <v>bacterivore</v>
      </c>
      <c r="I1337" s="1">
        <f>[1]Gesamt!I1337</f>
        <v>0</v>
      </c>
      <c r="J1337" s="1">
        <f>[1]Gesamt!J1337</f>
        <v>0</v>
      </c>
      <c r="K1337" s="1">
        <f>VLOOKUP($F1337,Mastertable_FT!$C$5:$D$34,2,FALSE)</f>
        <v>3</v>
      </c>
      <c r="L1337" s="1">
        <f>VLOOKUP($F1337,Mastertable_FT!$C$5:$E$34,3,FALSE)</f>
        <v>2</v>
      </c>
      <c r="M1337" s="1" t="str">
        <f>VLOOKUP($F1337,Mastertable_FT!$C$5:$F$34,4,FALSE)</f>
        <v>MI</v>
      </c>
    </row>
    <row r="1338" spans="1:13" x14ac:dyDescent="0.3">
      <c r="A1338" s="1">
        <f>[1]Gesamt!A1338</f>
        <v>93</v>
      </c>
      <c r="B1338" s="1">
        <f>[1]Gesamt!B1338</f>
        <v>4</v>
      </c>
      <c r="C1338" s="1">
        <f>[1]Gesamt!C1338</f>
        <v>12</v>
      </c>
      <c r="D1338" s="1" t="str">
        <f>[1]Gesamt!D1338</f>
        <v>RO2011</v>
      </c>
      <c r="E1338" s="1">
        <f>[1]Gesamt!E1338</f>
        <v>35</v>
      </c>
      <c r="F1338" s="1" t="str">
        <f>[1]Gesamt!F1338</f>
        <v>Telotylenchidae</v>
      </c>
      <c r="G1338" s="1" t="str">
        <f>[1]Gesamt!G1338</f>
        <v>female</v>
      </c>
      <c r="H1338" s="1" t="str">
        <f>[1]Gesamt!H1338</f>
        <v>herbivore</v>
      </c>
      <c r="I1338" s="1">
        <f>[1]Gesamt!I1338</f>
        <v>0</v>
      </c>
      <c r="J1338" s="1">
        <f>[1]Gesamt!J1338</f>
        <v>0</v>
      </c>
      <c r="K1338" s="1" t="str">
        <f>VLOOKUP($F1338,Mastertable_FT!$C$5:$D$34,2,FALSE)</f>
        <v>1d</v>
      </c>
      <c r="L1338" s="1">
        <f>VLOOKUP($F1338,Mastertable_FT!$C$5:$E$34,3,FALSE)</f>
        <v>3</v>
      </c>
      <c r="M1338" s="1" t="str">
        <f>VLOOKUP($F1338,Mastertable_FT!$C$5:$F$34,4,FALSE)</f>
        <v>PPI</v>
      </c>
    </row>
    <row r="1339" spans="1:13" x14ac:dyDescent="0.3">
      <c r="A1339" s="1">
        <f>[1]Gesamt!A1339</f>
        <v>94</v>
      </c>
      <c r="B1339" s="1">
        <f>[1]Gesamt!B1339</f>
        <v>4</v>
      </c>
      <c r="C1339" s="1">
        <f>[1]Gesamt!C1339</f>
        <v>12</v>
      </c>
      <c r="D1339" s="1" t="str">
        <f>[1]Gesamt!D1339</f>
        <v>RO2011</v>
      </c>
      <c r="E1339" s="1">
        <f>[1]Gesamt!E1339</f>
        <v>35</v>
      </c>
      <c r="F1339" s="1" t="str">
        <f>[1]Gesamt!F1339</f>
        <v>Telotylenchidae</v>
      </c>
      <c r="G1339" s="1" t="str">
        <f>[1]Gesamt!G1339</f>
        <v>juvenile</v>
      </c>
      <c r="H1339" s="1" t="str">
        <f>[1]Gesamt!H1339</f>
        <v>herbivore</v>
      </c>
      <c r="I1339" s="1">
        <f>[1]Gesamt!I1339</f>
        <v>0</v>
      </c>
      <c r="J1339" s="1">
        <f>[1]Gesamt!J1339</f>
        <v>0</v>
      </c>
      <c r="K1339" s="1" t="str">
        <f>VLOOKUP($F1339,Mastertable_FT!$C$5:$D$34,2,FALSE)</f>
        <v>1d</v>
      </c>
      <c r="L1339" s="1">
        <f>VLOOKUP($F1339,Mastertable_FT!$C$5:$E$34,3,FALSE)</f>
        <v>3</v>
      </c>
      <c r="M1339" s="1" t="str">
        <f>VLOOKUP($F1339,Mastertable_FT!$C$5:$F$34,4,FALSE)</f>
        <v>PPI</v>
      </c>
    </row>
    <row r="1340" spans="1:13" x14ac:dyDescent="0.3">
      <c r="A1340" s="1">
        <f>[1]Gesamt!A1340</f>
        <v>95</v>
      </c>
      <c r="B1340" s="1">
        <f>[1]Gesamt!B1340</f>
        <v>4</v>
      </c>
      <c r="C1340" s="1">
        <f>[1]Gesamt!C1340</f>
        <v>12</v>
      </c>
      <c r="D1340" s="1" t="str">
        <f>[1]Gesamt!D1340</f>
        <v>RO2011</v>
      </c>
      <c r="E1340" s="1">
        <f>[1]Gesamt!E1340</f>
        <v>35</v>
      </c>
      <c r="F1340" s="1" t="str">
        <f>[1]Gesamt!F1340</f>
        <v>Aphelenchidae</v>
      </c>
      <c r="G1340" s="1" t="str">
        <f>[1]Gesamt!G1340</f>
        <v>female</v>
      </c>
      <c r="H1340" s="1" t="str">
        <f>[1]Gesamt!H1340</f>
        <v>fungivore</v>
      </c>
      <c r="I1340" s="1">
        <f>[1]Gesamt!I1340</f>
        <v>0</v>
      </c>
      <c r="J1340" s="1">
        <f>[1]Gesamt!J1340</f>
        <v>0</v>
      </c>
      <c r="K1340" s="1">
        <f>VLOOKUP($F1340,Mastertable_FT!$C$5:$D$34,2,FALSE)</f>
        <v>2</v>
      </c>
      <c r="L1340" s="1">
        <f>VLOOKUP($F1340,Mastertable_FT!$C$5:$E$34,3,FALSE)</f>
        <v>2</v>
      </c>
      <c r="M1340" s="1" t="str">
        <f>VLOOKUP($F1340,Mastertable_FT!$C$5:$F$34,4,FALSE)</f>
        <v>MI</v>
      </c>
    </row>
    <row r="1341" spans="1:13" x14ac:dyDescent="0.3">
      <c r="A1341" s="1">
        <f>[1]Gesamt!A1341</f>
        <v>96</v>
      </c>
      <c r="B1341" s="1">
        <f>[1]Gesamt!B1341</f>
        <v>4</v>
      </c>
      <c r="C1341" s="1">
        <f>[1]Gesamt!C1341</f>
        <v>12</v>
      </c>
      <c r="D1341" s="1" t="str">
        <f>[1]Gesamt!D1341</f>
        <v>RO2011</v>
      </c>
      <c r="E1341" s="1">
        <f>[1]Gesamt!E1341</f>
        <v>35</v>
      </c>
      <c r="F1341" s="1" t="str">
        <f>[1]Gesamt!F1341</f>
        <v>Telotylenchidae</v>
      </c>
      <c r="G1341" s="1" t="str">
        <f>[1]Gesamt!G1341</f>
        <v>juvenile</v>
      </c>
      <c r="H1341" s="1" t="str">
        <f>[1]Gesamt!H1341</f>
        <v>herbivore</v>
      </c>
      <c r="I1341" s="1">
        <f>[1]Gesamt!I1341</f>
        <v>0</v>
      </c>
      <c r="J1341" s="1">
        <f>[1]Gesamt!J1341</f>
        <v>0</v>
      </c>
      <c r="K1341" s="1" t="str">
        <f>VLOOKUP($F1341,Mastertable_FT!$C$5:$D$34,2,FALSE)</f>
        <v>1d</v>
      </c>
      <c r="L1341" s="1">
        <f>VLOOKUP($F1341,Mastertable_FT!$C$5:$E$34,3,FALSE)</f>
        <v>3</v>
      </c>
      <c r="M1341" s="1" t="str">
        <f>VLOOKUP($F1341,Mastertable_FT!$C$5:$F$34,4,FALSE)</f>
        <v>PPI</v>
      </c>
    </row>
    <row r="1342" spans="1:13" x14ac:dyDescent="0.3">
      <c r="A1342" s="1">
        <f>[1]Gesamt!A1342</f>
        <v>97</v>
      </c>
      <c r="B1342" s="1">
        <f>[1]Gesamt!B1342</f>
        <v>4</v>
      </c>
      <c r="C1342" s="1">
        <f>[1]Gesamt!C1342</f>
        <v>12</v>
      </c>
      <c r="D1342" s="1" t="str">
        <f>[1]Gesamt!D1342</f>
        <v>RO2011</v>
      </c>
      <c r="E1342" s="1">
        <f>[1]Gesamt!E1342</f>
        <v>35</v>
      </c>
      <c r="F1342" s="1" t="str">
        <f>[1]Gesamt!F1342</f>
        <v>Cephalobidae</v>
      </c>
      <c r="G1342" s="1" t="str">
        <f>[1]Gesamt!G1342</f>
        <v>juvenile</v>
      </c>
      <c r="H1342" s="1" t="str">
        <f>[1]Gesamt!H1342</f>
        <v>bacterivore</v>
      </c>
      <c r="I1342" s="1">
        <f>[1]Gesamt!I1342</f>
        <v>0</v>
      </c>
      <c r="J1342" s="1">
        <f>[1]Gesamt!J1342</f>
        <v>0</v>
      </c>
      <c r="K1342" s="1">
        <f>VLOOKUP($F1342,Mastertable_FT!$C$5:$D$34,2,FALSE)</f>
        <v>3</v>
      </c>
      <c r="L1342" s="1">
        <f>VLOOKUP($F1342,Mastertable_FT!$C$5:$E$34,3,FALSE)</f>
        <v>2</v>
      </c>
      <c r="M1342" s="1" t="str">
        <f>VLOOKUP($F1342,Mastertable_FT!$C$5:$F$34,4,FALSE)</f>
        <v>MI</v>
      </c>
    </row>
    <row r="1343" spans="1:13" x14ac:dyDescent="0.3">
      <c r="A1343" s="1">
        <f>[1]Gesamt!A1343</f>
        <v>98</v>
      </c>
      <c r="B1343" s="1">
        <f>[1]Gesamt!B1343</f>
        <v>4</v>
      </c>
      <c r="C1343" s="1">
        <f>[1]Gesamt!C1343</f>
        <v>12</v>
      </c>
      <c r="D1343" s="1" t="str">
        <f>[1]Gesamt!D1343</f>
        <v>RO2011</v>
      </c>
      <c r="E1343" s="1">
        <f>[1]Gesamt!E1343</f>
        <v>35</v>
      </c>
      <c r="F1343" s="1" t="str">
        <f>[1]Gesamt!F1343</f>
        <v>Aphelenchidae</v>
      </c>
      <c r="G1343" s="1" t="str">
        <f>[1]Gesamt!G1343</f>
        <v>juvenile</v>
      </c>
      <c r="H1343" s="1" t="str">
        <f>[1]Gesamt!H1343</f>
        <v>fungivore</v>
      </c>
      <c r="I1343" s="1">
        <f>[1]Gesamt!I1343</f>
        <v>0</v>
      </c>
      <c r="J1343" s="1">
        <f>[1]Gesamt!J1343</f>
        <v>0</v>
      </c>
      <c r="K1343" s="1">
        <f>VLOOKUP($F1343,Mastertable_FT!$C$5:$D$34,2,FALSE)</f>
        <v>2</v>
      </c>
      <c r="L1343" s="1">
        <f>VLOOKUP($F1343,Mastertable_FT!$C$5:$E$34,3,FALSE)</f>
        <v>2</v>
      </c>
      <c r="M1343" s="1" t="str">
        <f>VLOOKUP($F1343,Mastertable_FT!$C$5:$F$34,4,FALSE)</f>
        <v>MI</v>
      </c>
    </row>
    <row r="1344" spans="1:13" x14ac:dyDescent="0.3">
      <c r="A1344" s="1">
        <f>[1]Gesamt!A1344</f>
        <v>99</v>
      </c>
      <c r="B1344" s="1">
        <f>[1]Gesamt!B1344</f>
        <v>4</v>
      </c>
      <c r="C1344" s="1">
        <f>[1]Gesamt!C1344</f>
        <v>12</v>
      </c>
      <c r="D1344" s="1" t="str">
        <f>[1]Gesamt!D1344</f>
        <v>RO2011</v>
      </c>
      <c r="E1344" s="1">
        <f>[1]Gesamt!E1344</f>
        <v>35</v>
      </c>
      <c r="F1344" s="1" t="str">
        <f>[1]Gesamt!F1344</f>
        <v>Telotylenchidae</v>
      </c>
      <c r="G1344" s="1" t="str">
        <f>[1]Gesamt!G1344</f>
        <v>juvenile</v>
      </c>
      <c r="H1344" s="1" t="str">
        <f>[1]Gesamt!H1344</f>
        <v>herbivore</v>
      </c>
      <c r="I1344" s="1">
        <f>[1]Gesamt!I1344</f>
        <v>0</v>
      </c>
      <c r="J1344" s="1" t="str">
        <f>[1]Gesamt!J1344</f>
        <v>???</v>
      </c>
      <c r="K1344" s="1" t="str">
        <f>VLOOKUP($F1344,Mastertable_FT!$C$5:$D$34,2,FALSE)</f>
        <v>1d</v>
      </c>
      <c r="L1344" s="1">
        <f>VLOOKUP($F1344,Mastertable_FT!$C$5:$E$34,3,FALSE)</f>
        <v>3</v>
      </c>
      <c r="M1344" s="1" t="str">
        <f>VLOOKUP($F1344,Mastertable_FT!$C$5:$F$34,4,FALSE)</f>
        <v>PPI</v>
      </c>
    </row>
    <row r="1345" spans="1:13" x14ac:dyDescent="0.3">
      <c r="A1345" s="1">
        <f>[1]Gesamt!A1345</f>
        <v>100</v>
      </c>
      <c r="B1345" s="1">
        <f>[1]Gesamt!B1345</f>
        <v>4</v>
      </c>
      <c r="C1345" s="1">
        <f>[1]Gesamt!C1345</f>
        <v>12</v>
      </c>
      <c r="D1345" s="1" t="str">
        <f>[1]Gesamt!D1345</f>
        <v>RO2011</v>
      </c>
      <c r="E1345" s="1">
        <f>[1]Gesamt!E1345</f>
        <v>35</v>
      </c>
      <c r="F1345" s="1" t="str">
        <f>[1]Gesamt!F1345</f>
        <v>Telotylenchidae</v>
      </c>
      <c r="G1345" s="1" t="str">
        <f>[1]Gesamt!G1345</f>
        <v>male</v>
      </c>
      <c r="H1345" s="1" t="str">
        <f>[1]Gesamt!H1345</f>
        <v>herbivore</v>
      </c>
      <c r="I1345" s="1">
        <f>[1]Gesamt!I1345</f>
        <v>0</v>
      </c>
      <c r="J1345" s="1">
        <f>[1]Gesamt!J1345</f>
        <v>0</v>
      </c>
      <c r="K1345" s="1" t="str">
        <f>VLOOKUP($F1345,Mastertable_FT!$C$5:$D$34,2,FALSE)</f>
        <v>1d</v>
      </c>
      <c r="L1345" s="1">
        <f>VLOOKUP($F1345,Mastertable_FT!$C$5:$E$34,3,FALSE)</f>
        <v>3</v>
      </c>
      <c r="M1345" s="1" t="str">
        <f>VLOOKUP($F1345,Mastertable_FT!$C$5:$F$34,4,FALSE)</f>
        <v>PPI</v>
      </c>
    </row>
    <row r="1346" spans="1:13" x14ac:dyDescent="0.3">
      <c r="A1346" s="1">
        <f>[1]Gesamt!A1346</f>
        <v>101</v>
      </c>
      <c r="B1346" s="1">
        <f>[1]Gesamt!B1346</f>
        <v>4</v>
      </c>
      <c r="C1346" s="1">
        <f>[1]Gesamt!C1346</f>
        <v>12</v>
      </c>
      <c r="D1346" s="1" t="str">
        <f>[1]Gesamt!D1346</f>
        <v>RO2011</v>
      </c>
      <c r="E1346" s="1">
        <f>[1]Gesamt!E1346</f>
        <v>35</v>
      </c>
      <c r="F1346" s="1" t="str">
        <f>[1]Gesamt!F1346</f>
        <v>Telotylenchidae</v>
      </c>
      <c r="G1346" s="1" t="str">
        <f>[1]Gesamt!G1346</f>
        <v>female</v>
      </c>
      <c r="H1346" s="1" t="str">
        <f>[1]Gesamt!H1346</f>
        <v>herbivore</v>
      </c>
      <c r="I1346" s="1">
        <f>[1]Gesamt!I1346</f>
        <v>0</v>
      </c>
      <c r="J1346" s="1">
        <f>[1]Gesamt!J1346</f>
        <v>0</v>
      </c>
      <c r="K1346" s="1" t="str">
        <f>VLOOKUP($F1346,Mastertable_FT!$C$5:$D$34,2,FALSE)</f>
        <v>1d</v>
      </c>
      <c r="L1346" s="1">
        <f>VLOOKUP($F1346,Mastertable_FT!$C$5:$E$34,3,FALSE)</f>
        <v>3</v>
      </c>
      <c r="M1346" s="1" t="str">
        <f>VLOOKUP($F1346,Mastertable_FT!$C$5:$F$34,4,FALSE)</f>
        <v>PPI</v>
      </c>
    </row>
    <row r="1347" spans="1:13" x14ac:dyDescent="0.3">
      <c r="A1347" s="1">
        <f>[1]Gesamt!A1347</f>
        <v>102</v>
      </c>
      <c r="B1347" s="1">
        <f>[1]Gesamt!B1347</f>
        <v>4</v>
      </c>
      <c r="C1347" s="1">
        <f>[1]Gesamt!C1347</f>
        <v>12</v>
      </c>
      <c r="D1347" s="1" t="str">
        <f>[1]Gesamt!D1347</f>
        <v>RO2011</v>
      </c>
      <c r="E1347" s="1">
        <f>[1]Gesamt!E1347</f>
        <v>35</v>
      </c>
      <c r="F1347" s="1" t="str">
        <f>[1]Gesamt!F1347</f>
        <v>Telotylenchidae</v>
      </c>
      <c r="G1347" s="1" t="str">
        <f>[1]Gesamt!G1347</f>
        <v>juvenile</v>
      </c>
      <c r="H1347" s="1" t="str">
        <f>[1]Gesamt!H1347</f>
        <v>herbivore</v>
      </c>
      <c r="I1347" s="1">
        <f>[1]Gesamt!I1347</f>
        <v>0</v>
      </c>
      <c r="J1347" s="1">
        <f>[1]Gesamt!J1347</f>
        <v>0</v>
      </c>
      <c r="K1347" s="1" t="str">
        <f>VLOOKUP($F1347,Mastertable_FT!$C$5:$D$34,2,FALSE)</f>
        <v>1d</v>
      </c>
      <c r="L1347" s="1">
        <f>VLOOKUP($F1347,Mastertable_FT!$C$5:$E$34,3,FALSE)</f>
        <v>3</v>
      </c>
      <c r="M1347" s="1" t="str">
        <f>VLOOKUP($F1347,Mastertable_FT!$C$5:$F$34,4,FALSE)</f>
        <v>PPI</v>
      </c>
    </row>
    <row r="1348" spans="1:13" x14ac:dyDescent="0.3">
      <c r="A1348" s="1">
        <f>[1]Gesamt!A1348</f>
        <v>103</v>
      </c>
      <c r="B1348" s="1">
        <f>[1]Gesamt!B1348</f>
        <v>4</v>
      </c>
      <c r="C1348" s="1">
        <f>[1]Gesamt!C1348</f>
        <v>12</v>
      </c>
      <c r="D1348" s="1" t="str">
        <f>[1]Gesamt!D1348</f>
        <v>RO2011</v>
      </c>
      <c r="E1348" s="1">
        <f>[1]Gesamt!E1348</f>
        <v>35</v>
      </c>
      <c r="F1348" s="1" t="str">
        <f>[1]Gesamt!F1348</f>
        <v>Aphelenchidae</v>
      </c>
      <c r="G1348" s="1" t="str">
        <f>[1]Gesamt!G1348</f>
        <v>female</v>
      </c>
      <c r="H1348" s="1" t="str">
        <f>[1]Gesamt!H1348</f>
        <v>fungivore</v>
      </c>
      <c r="I1348" s="1">
        <f>[1]Gesamt!I1348</f>
        <v>0</v>
      </c>
      <c r="J1348" s="1">
        <f>[1]Gesamt!J1348</f>
        <v>0</v>
      </c>
      <c r="K1348" s="1">
        <f>VLOOKUP($F1348,Mastertable_FT!$C$5:$D$34,2,FALSE)</f>
        <v>2</v>
      </c>
      <c r="L1348" s="1">
        <f>VLOOKUP($F1348,Mastertable_FT!$C$5:$E$34,3,FALSE)</f>
        <v>2</v>
      </c>
      <c r="M1348" s="1" t="str">
        <f>VLOOKUP($F1348,Mastertable_FT!$C$5:$F$34,4,FALSE)</f>
        <v>MI</v>
      </c>
    </row>
    <row r="1349" spans="1:13" x14ac:dyDescent="0.3">
      <c r="A1349" s="1">
        <f>[1]Gesamt!A1349</f>
        <v>104</v>
      </c>
      <c r="B1349" s="1">
        <f>[1]Gesamt!B1349</f>
        <v>4</v>
      </c>
      <c r="C1349" s="1">
        <f>[1]Gesamt!C1349</f>
        <v>12</v>
      </c>
      <c r="D1349" s="1" t="str">
        <f>[1]Gesamt!D1349</f>
        <v>RO2011</v>
      </c>
      <c r="E1349" s="1">
        <f>[1]Gesamt!E1349</f>
        <v>35</v>
      </c>
      <c r="F1349" s="1" t="str">
        <f>[1]Gesamt!F1349</f>
        <v>Aphelenchidae</v>
      </c>
      <c r="G1349" s="1" t="str">
        <f>[1]Gesamt!G1349</f>
        <v>female</v>
      </c>
      <c r="H1349" s="1" t="str">
        <f>[1]Gesamt!H1349</f>
        <v>fungivore</v>
      </c>
      <c r="I1349" s="1">
        <f>[1]Gesamt!I1349</f>
        <v>0</v>
      </c>
      <c r="J1349" s="1">
        <f>[1]Gesamt!J1349</f>
        <v>0</v>
      </c>
      <c r="K1349" s="1">
        <f>VLOOKUP($F1349,Mastertable_FT!$C$5:$D$34,2,FALSE)</f>
        <v>2</v>
      </c>
      <c r="L1349" s="1">
        <f>VLOOKUP($F1349,Mastertable_FT!$C$5:$E$34,3,FALSE)</f>
        <v>2</v>
      </c>
      <c r="M1349" s="1" t="str">
        <f>VLOOKUP($F1349,Mastertable_FT!$C$5:$F$34,4,FALSE)</f>
        <v>MI</v>
      </c>
    </row>
    <row r="1350" spans="1:13" x14ac:dyDescent="0.3">
      <c r="A1350" s="1">
        <f>[1]Gesamt!A1350</f>
        <v>105</v>
      </c>
      <c r="B1350" s="1">
        <f>[1]Gesamt!B1350</f>
        <v>4</v>
      </c>
      <c r="C1350" s="1">
        <f>[1]Gesamt!C1350</f>
        <v>12</v>
      </c>
      <c r="D1350" s="1" t="str">
        <f>[1]Gesamt!D1350</f>
        <v>RO2011</v>
      </c>
      <c r="E1350" s="1">
        <f>[1]Gesamt!E1350</f>
        <v>35</v>
      </c>
      <c r="F1350" s="1" t="str">
        <f>[1]Gesamt!F1350</f>
        <v>Telotylenchidae</v>
      </c>
      <c r="G1350" s="1" t="str">
        <f>[1]Gesamt!G1350</f>
        <v>male</v>
      </c>
      <c r="H1350" s="1" t="str">
        <f>[1]Gesamt!H1350</f>
        <v>herbivore</v>
      </c>
      <c r="I1350" s="1">
        <f>[1]Gesamt!I1350</f>
        <v>0</v>
      </c>
      <c r="J1350" s="1">
        <f>[1]Gesamt!J1350</f>
        <v>0</v>
      </c>
      <c r="K1350" s="1" t="str">
        <f>VLOOKUP($F1350,Mastertable_FT!$C$5:$D$34,2,FALSE)</f>
        <v>1d</v>
      </c>
      <c r="L1350" s="1">
        <f>VLOOKUP($F1350,Mastertable_FT!$C$5:$E$34,3,FALSE)</f>
        <v>3</v>
      </c>
      <c r="M1350" s="1" t="str">
        <f>VLOOKUP($F1350,Mastertable_FT!$C$5:$F$34,4,FALSE)</f>
        <v>PPI</v>
      </c>
    </row>
    <row r="1351" spans="1:13" x14ac:dyDescent="0.3">
      <c r="A1351" s="1">
        <f>[1]Gesamt!A1351</f>
        <v>106</v>
      </c>
      <c r="B1351" s="1">
        <f>[1]Gesamt!B1351</f>
        <v>4</v>
      </c>
      <c r="C1351" s="1">
        <f>[1]Gesamt!C1351</f>
        <v>12</v>
      </c>
      <c r="D1351" s="1" t="str">
        <f>[1]Gesamt!D1351</f>
        <v>RO2011</v>
      </c>
      <c r="E1351" s="1">
        <f>[1]Gesamt!E1351</f>
        <v>35</v>
      </c>
      <c r="F1351" s="1" t="str">
        <f>[1]Gesamt!F1351</f>
        <v>Telotylenchidae</v>
      </c>
      <c r="G1351" s="1" t="str">
        <f>[1]Gesamt!G1351</f>
        <v>juvenile</v>
      </c>
      <c r="H1351" s="1" t="str">
        <f>[1]Gesamt!H1351</f>
        <v>herbivore</v>
      </c>
      <c r="I1351" s="1">
        <f>[1]Gesamt!I1351</f>
        <v>0</v>
      </c>
      <c r="J1351" s="1">
        <f>[1]Gesamt!J1351</f>
        <v>0</v>
      </c>
      <c r="K1351" s="1" t="str">
        <f>VLOOKUP($F1351,Mastertable_FT!$C$5:$D$34,2,FALSE)</f>
        <v>1d</v>
      </c>
      <c r="L1351" s="1">
        <f>VLOOKUP($F1351,Mastertable_FT!$C$5:$E$34,3,FALSE)</f>
        <v>3</v>
      </c>
      <c r="M1351" s="1" t="str">
        <f>VLOOKUP($F1351,Mastertable_FT!$C$5:$F$34,4,FALSE)</f>
        <v>PPI</v>
      </c>
    </row>
    <row r="1352" spans="1:13" x14ac:dyDescent="0.3">
      <c r="A1352" s="1">
        <f>[1]Gesamt!A1352</f>
        <v>107</v>
      </c>
      <c r="B1352" s="1">
        <f>[1]Gesamt!B1352</f>
        <v>4</v>
      </c>
      <c r="C1352" s="1">
        <f>[1]Gesamt!C1352</f>
        <v>12</v>
      </c>
      <c r="D1352" s="1" t="str">
        <f>[1]Gesamt!D1352</f>
        <v>RO2011</v>
      </c>
      <c r="E1352" s="1">
        <f>[1]Gesamt!E1352</f>
        <v>35</v>
      </c>
      <c r="F1352" s="1" t="str">
        <f>[1]Gesamt!F1352</f>
        <v>Telotylenchidae</v>
      </c>
      <c r="G1352" s="1" t="str">
        <f>[1]Gesamt!G1352</f>
        <v>female</v>
      </c>
      <c r="H1352" s="1" t="str">
        <f>[1]Gesamt!H1352</f>
        <v>herbivore</v>
      </c>
      <c r="I1352" s="1">
        <f>[1]Gesamt!I1352</f>
        <v>0</v>
      </c>
      <c r="J1352" s="1">
        <f>[1]Gesamt!J1352</f>
        <v>0</v>
      </c>
      <c r="K1352" s="1" t="str">
        <f>VLOOKUP($F1352,Mastertable_FT!$C$5:$D$34,2,FALSE)</f>
        <v>1d</v>
      </c>
      <c r="L1352" s="1">
        <f>VLOOKUP($F1352,Mastertable_FT!$C$5:$E$34,3,FALSE)</f>
        <v>3</v>
      </c>
      <c r="M1352" s="1" t="str">
        <f>VLOOKUP($F1352,Mastertable_FT!$C$5:$F$34,4,FALSE)</f>
        <v>PPI</v>
      </c>
    </row>
    <row r="1353" spans="1:13" x14ac:dyDescent="0.3">
      <c r="A1353" s="1">
        <f>[1]Gesamt!A1353</f>
        <v>108</v>
      </c>
      <c r="B1353" s="1">
        <f>[1]Gesamt!B1353</f>
        <v>4</v>
      </c>
      <c r="C1353" s="1">
        <f>[1]Gesamt!C1353</f>
        <v>12</v>
      </c>
      <c r="D1353" s="1" t="str">
        <f>[1]Gesamt!D1353</f>
        <v>RO2011</v>
      </c>
      <c r="E1353" s="1">
        <f>[1]Gesamt!E1353</f>
        <v>35</v>
      </c>
      <c r="F1353" s="1" t="str">
        <f>[1]Gesamt!F1353</f>
        <v>Telotylenchidae</v>
      </c>
      <c r="G1353" s="1" t="str">
        <f>[1]Gesamt!G1353</f>
        <v>juvenile</v>
      </c>
      <c r="H1353" s="1" t="str">
        <f>[1]Gesamt!H1353</f>
        <v>herbivore</v>
      </c>
      <c r="I1353" s="1">
        <f>[1]Gesamt!I1353</f>
        <v>0</v>
      </c>
      <c r="J1353" s="1">
        <f>[1]Gesamt!J1353</f>
        <v>0</v>
      </c>
      <c r="K1353" s="1" t="str">
        <f>VLOOKUP($F1353,Mastertable_FT!$C$5:$D$34,2,FALSE)</f>
        <v>1d</v>
      </c>
      <c r="L1353" s="1">
        <f>VLOOKUP($F1353,Mastertable_FT!$C$5:$E$34,3,FALSE)</f>
        <v>3</v>
      </c>
      <c r="M1353" s="1" t="str">
        <f>VLOOKUP($F1353,Mastertable_FT!$C$5:$F$34,4,FALSE)</f>
        <v>PPI</v>
      </c>
    </row>
    <row r="1354" spans="1:13" x14ac:dyDescent="0.3">
      <c r="A1354" s="1">
        <f>[1]Gesamt!A1354</f>
        <v>109</v>
      </c>
      <c r="B1354" s="1">
        <f>[1]Gesamt!B1354</f>
        <v>4</v>
      </c>
      <c r="C1354" s="1">
        <f>[1]Gesamt!C1354</f>
        <v>12</v>
      </c>
      <c r="D1354" s="1" t="str">
        <f>[1]Gesamt!D1354</f>
        <v>RO2011</v>
      </c>
      <c r="E1354" s="1">
        <f>[1]Gesamt!E1354</f>
        <v>35</v>
      </c>
      <c r="F1354" s="1" t="str">
        <f>[1]Gesamt!F1354</f>
        <v>Telotylenchidae</v>
      </c>
      <c r="G1354" s="1" t="str">
        <f>[1]Gesamt!G1354</f>
        <v>juvenile</v>
      </c>
      <c r="H1354" s="1" t="str">
        <f>[1]Gesamt!H1354</f>
        <v>herbivore</v>
      </c>
      <c r="I1354" s="1">
        <f>[1]Gesamt!I1354</f>
        <v>0</v>
      </c>
      <c r="J1354" s="1">
        <f>[1]Gesamt!J1354</f>
        <v>0</v>
      </c>
      <c r="K1354" s="1" t="str">
        <f>VLOOKUP($F1354,Mastertable_FT!$C$5:$D$34,2,FALSE)</f>
        <v>1d</v>
      </c>
      <c r="L1354" s="1">
        <f>VLOOKUP($F1354,Mastertable_FT!$C$5:$E$34,3,FALSE)</f>
        <v>3</v>
      </c>
      <c r="M1354" s="1" t="str">
        <f>VLOOKUP($F1354,Mastertable_FT!$C$5:$F$34,4,FALSE)</f>
        <v>PPI</v>
      </c>
    </row>
    <row r="1355" spans="1:13" x14ac:dyDescent="0.3">
      <c r="A1355" s="1">
        <f>[1]Gesamt!A1355</f>
        <v>110</v>
      </c>
      <c r="B1355" s="1">
        <f>[1]Gesamt!B1355</f>
        <v>4</v>
      </c>
      <c r="C1355" s="1">
        <f>[1]Gesamt!C1355</f>
        <v>12</v>
      </c>
      <c r="D1355" s="1" t="str">
        <f>[1]Gesamt!D1355</f>
        <v>RO2011</v>
      </c>
      <c r="E1355" s="1">
        <f>[1]Gesamt!E1355</f>
        <v>35</v>
      </c>
      <c r="F1355" s="1" t="str">
        <f>[1]Gesamt!F1355</f>
        <v>Telotylenchidae</v>
      </c>
      <c r="G1355" s="1" t="str">
        <f>[1]Gesamt!G1355</f>
        <v>juvenile</v>
      </c>
      <c r="H1355" s="1" t="str">
        <f>[1]Gesamt!H1355</f>
        <v>herbivore</v>
      </c>
      <c r="I1355" s="1">
        <f>[1]Gesamt!I1355</f>
        <v>0</v>
      </c>
      <c r="J1355" s="1">
        <f>[1]Gesamt!J1355</f>
        <v>0</v>
      </c>
      <c r="K1355" s="1" t="str">
        <f>VLOOKUP($F1355,Mastertable_FT!$C$5:$D$34,2,FALSE)</f>
        <v>1d</v>
      </c>
      <c r="L1355" s="1">
        <f>VLOOKUP($F1355,Mastertable_FT!$C$5:$E$34,3,FALSE)</f>
        <v>3</v>
      </c>
      <c r="M1355" s="1" t="str">
        <f>VLOOKUP($F1355,Mastertable_FT!$C$5:$F$34,4,FALSE)</f>
        <v>PPI</v>
      </c>
    </row>
    <row r="1356" spans="1:13" x14ac:dyDescent="0.3">
      <c r="A1356" s="1">
        <f>[1]Gesamt!A1356</f>
        <v>111</v>
      </c>
      <c r="B1356" s="1">
        <f>[1]Gesamt!B1356</f>
        <v>4</v>
      </c>
      <c r="C1356" s="1">
        <f>[1]Gesamt!C1356</f>
        <v>12</v>
      </c>
      <c r="D1356" s="1" t="str">
        <f>[1]Gesamt!D1356</f>
        <v>RO2011</v>
      </c>
      <c r="E1356" s="1">
        <f>[1]Gesamt!E1356</f>
        <v>35</v>
      </c>
      <c r="F1356" s="1" t="str">
        <f>[1]Gesamt!F1356</f>
        <v>Aphelenchidae</v>
      </c>
      <c r="G1356" s="1" t="str">
        <f>[1]Gesamt!G1356</f>
        <v>female</v>
      </c>
      <c r="H1356" s="1" t="str">
        <f>[1]Gesamt!H1356</f>
        <v>fungivore</v>
      </c>
      <c r="I1356" s="1">
        <f>[1]Gesamt!I1356</f>
        <v>0</v>
      </c>
      <c r="J1356" s="1">
        <f>[1]Gesamt!J1356</f>
        <v>0</v>
      </c>
      <c r="K1356" s="1">
        <f>VLOOKUP($F1356,Mastertable_FT!$C$5:$D$34,2,FALSE)</f>
        <v>2</v>
      </c>
      <c r="L1356" s="1">
        <f>VLOOKUP($F1356,Mastertable_FT!$C$5:$E$34,3,FALSE)</f>
        <v>2</v>
      </c>
      <c r="M1356" s="1" t="str">
        <f>VLOOKUP($F1356,Mastertable_FT!$C$5:$F$34,4,FALSE)</f>
        <v>MI</v>
      </c>
    </row>
    <row r="1357" spans="1:13" x14ac:dyDescent="0.3">
      <c r="A1357" s="1">
        <f>[1]Gesamt!A1357</f>
        <v>112</v>
      </c>
      <c r="B1357" s="1">
        <f>[1]Gesamt!B1357</f>
        <v>4</v>
      </c>
      <c r="C1357" s="1">
        <f>[1]Gesamt!C1357</f>
        <v>12</v>
      </c>
      <c r="D1357" s="1" t="str">
        <f>[1]Gesamt!D1357</f>
        <v>RO2011</v>
      </c>
      <c r="E1357" s="1">
        <f>[1]Gesamt!E1357</f>
        <v>35</v>
      </c>
      <c r="F1357" s="1" t="str">
        <f>[1]Gesamt!F1357</f>
        <v>Telotylenchidae</v>
      </c>
      <c r="G1357" s="1" t="str">
        <f>[1]Gesamt!G1357</f>
        <v>juvenile</v>
      </c>
      <c r="H1357" s="1" t="str">
        <f>[1]Gesamt!H1357</f>
        <v>herbivore</v>
      </c>
      <c r="I1357" s="1">
        <f>[1]Gesamt!I1357</f>
        <v>0</v>
      </c>
      <c r="J1357" s="1">
        <f>[1]Gesamt!J1357</f>
        <v>0</v>
      </c>
      <c r="K1357" s="1" t="str">
        <f>VLOOKUP($F1357,Mastertable_FT!$C$5:$D$34,2,FALSE)</f>
        <v>1d</v>
      </c>
      <c r="L1357" s="1">
        <f>VLOOKUP($F1357,Mastertable_FT!$C$5:$E$34,3,FALSE)</f>
        <v>3</v>
      </c>
      <c r="M1357" s="1" t="str">
        <f>VLOOKUP($F1357,Mastertable_FT!$C$5:$F$34,4,FALSE)</f>
        <v>PPI</v>
      </c>
    </row>
    <row r="1358" spans="1:13" x14ac:dyDescent="0.3">
      <c r="A1358" s="1">
        <f>[1]Gesamt!A1358</f>
        <v>113</v>
      </c>
      <c r="B1358" s="1">
        <f>[1]Gesamt!B1358</f>
        <v>4</v>
      </c>
      <c r="C1358" s="1">
        <f>[1]Gesamt!C1358</f>
        <v>12</v>
      </c>
      <c r="D1358" s="1" t="str">
        <f>[1]Gesamt!D1358</f>
        <v>RO2011</v>
      </c>
      <c r="E1358" s="1">
        <f>[1]Gesamt!E1358</f>
        <v>35</v>
      </c>
      <c r="F1358" s="1" t="str">
        <f>[1]Gesamt!F1358</f>
        <v>Aphelenchoididae</v>
      </c>
      <c r="G1358" s="1" t="str">
        <f>[1]Gesamt!G1358</f>
        <v>female</v>
      </c>
      <c r="H1358" s="1" t="str">
        <f>[1]Gesamt!H1358</f>
        <v>fungivore</v>
      </c>
      <c r="I1358" s="1">
        <f>[1]Gesamt!I1358</f>
        <v>0</v>
      </c>
      <c r="J1358" s="1">
        <f>[1]Gesamt!J1358</f>
        <v>0</v>
      </c>
      <c r="K1358" s="1">
        <f>VLOOKUP($F1358,Mastertable_FT!$C$5:$D$34,2,FALSE)</f>
        <v>2</v>
      </c>
      <c r="L1358" s="1">
        <f>VLOOKUP($F1358,Mastertable_FT!$C$5:$E$34,3,FALSE)</f>
        <v>2</v>
      </c>
      <c r="M1358" s="1" t="str">
        <f>VLOOKUP($F1358,Mastertable_FT!$C$5:$F$34,4,FALSE)</f>
        <v>MI</v>
      </c>
    </row>
    <row r="1359" spans="1:13" x14ac:dyDescent="0.3">
      <c r="A1359" s="1">
        <f>[1]Gesamt!A1359</f>
        <v>1</v>
      </c>
      <c r="B1359" s="1">
        <f>[1]Gesamt!B1359</f>
        <v>4</v>
      </c>
      <c r="C1359" s="1">
        <f>[1]Gesamt!C1359</f>
        <v>16</v>
      </c>
      <c r="D1359" s="1" t="str">
        <f>[1]Gesamt!D1359</f>
        <v>DOMaisII</v>
      </c>
      <c r="E1359" s="1">
        <f>[1]Gesamt!E1359</f>
        <v>37</v>
      </c>
      <c r="F1359" s="1" t="str">
        <f>[1]Gesamt!F1359</f>
        <v>Qudsianematidae</v>
      </c>
      <c r="G1359" s="1" t="str">
        <f>[1]Gesamt!G1359</f>
        <v>juvenile</v>
      </c>
      <c r="H1359" s="1" t="str">
        <f>[1]Gesamt!H1359</f>
        <v>omnivore</v>
      </c>
      <c r="I1359" s="1">
        <f>[1]Gesamt!I1359</f>
        <v>0</v>
      </c>
      <c r="J1359" s="1">
        <f>[1]Gesamt!J1359</f>
        <v>0</v>
      </c>
      <c r="K1359" s="1">
        <f>VLOOKUP($F1359,Mastertable_FT!$C$5:$D$34,2,FALSE)</f>
        <v>8</v>
      </c>
      <c r="L1359" s="1">
        <f>VLOOKUP($F1359,Mastertable_FT!$C$5:$E$34,3,FALSE)</f>
        <v>4</v>
      </c>
      <c r="M1359" s="1" t="str">
        <f>VLOOKUP($F1359,Mastertable_FT!$C$5:$F$34,4,FALSE)</f>
        <v>MI</v>
      </c>
    </row>
    <row r="1360" spans="1:13" x14ac:dyDescent="0.3">
      <c r="A1360" s="1">
        <f>[1]Gesamt!A1360</f>
        <v>2</v>
      </c>
      <c r="B1360" s="1">
        <f>[1]Gesamt!B1360</f>
        <v>4</v>
      </c>
      <c r="C1360" s="1">
        <f>[1]Gesamt!C1360</f>
        <v>16</v>
      </c>
      <c r="D1360" s="1" t="str">
        <f>[1]Gesamt!D1360</f>
        <v>DOMaisII</v>
      </c>
      <c r="E1360" s="1">
        <f>[1]Gesamt!E1360</f>
        <v>37</v>
      </c>
      <c r="F1360" s="1" t="str">
        <f>[1]Gesamt!F1360</f>
        <v>Hoplolaimidae</v>
      </c>
      <c r="G1360" s="1" t="str">
        <f>[1]Gesamt!G1360</f>
        <v>juvenile</v>
      </c>
      <c r="H1360" s="1" t="str">
        <f>[1]Gesamt!H1360</f>
        <v>herbivore</v>
      </c>
      <c r="I1360" s="1">
        <f>[1]Gesamt!I1360</f>
        <v>0</v>
      </c>
      <c r="J1360" s="1">
        <f>[1]Gesamt!J1360</f>
        <v>0</v>
      </c>
      <c r="K1360" s="1" t="str">
        <f>VLOOKUP($F1360,Mastertable_FT!$C$5:$D$34,2,FALSE)</f>
        <v>1c</v>
      </c>
      <c r="L1360" s="1">
        <f>VLOOKUP($F1360,Mastertable_FT!$C$5:$E$34,3,FALSE)</f>
        <v>3</v>
      </c>
      <c r="M1360" s="1" t="str">
        <f>VLOOKUP($F1360,Mastertable_FT!$C$5:$F$34,4,FALSE)</f>
        <v>PPI</v>
      </c>
    </row>
    <row r="1361" spans="1:13" x14ac:dyDescent="0.3">
      <c r="A1361" s="1">
        <f>[1]Gesamt!A1361</f>
        <v>3</v>
      </c>
      <c r="B1361" s="1">
        <f>[1]Gesamt!B1361</f>
        <v>4</v>
      </c>
      <c r="C1361" s="1">
        <f>[1]Gesamt!C1361</f>
        <v>16</v>
      </c>
      <c r="D1361" s="1" t="str">
        <f>[1]Gesamt!D1361</f>
        <v>DOMaisII</v>
      </c>
      <c r="E1361" s="1">
        <f>[1]Gesamt!E1361</f>
        <v>37</v>
      </c>
      <c r="F1361" s="1" t="str">
        <f>[1]Gesamt!F1361</f>
        <v>Telotylenchidae</v>
      </c>
      <c r="G1361" s="1" t="str">
        <f>[1]Gesamt!G1361</f>
        <v>juvenile</v>
      </c>
      <c r="H1361" s="1" t="str">
        <f>[1]Gesamt!H1361</f>
        <v>herbivore</v>
      </c>
      <c r="I1361" s="1">
        <f>[1]Gesamt!I1361</f>
        <v>0</v>
      </c>
      <c r="J1361" s="1" t="str">
        <f>[1]Gesamt!J1361</f>
        <v>???</v>
      </c>
      <c r="K1361" s="1" t="str">
        <f>VLOOKUP($F1361,Mastertable_FT!$C$5:$D$34,2,FALSE)</f>
        <v>1d</v>
      </c>
      <c r="L1361" s="1">
        <f>VLOOKUP($F1361,Mastertable_FT!$C$5:$E$34,3,FALSE)</f>
        <v>3</v>
      </c>
      <c r="M1361" s="1" t="str">
        <f>VLOOKUP($F1361,Mastertable_FT!$C$5:$F$34,4,FALSE)</f>
        <v>PPI</v>
      </c>
    </row>
    <row r="1362" spans="1:13" x14ac:dyDescent="0.3">
      <c r="A1362" s="1">
        <f>[1]Gesamt!A1362</f>
        <v>4</v>
      </c>
      <c r="B1362" s="1">
        <f>[1]Gesamt!B1362</f>
        <v>4</v>
      </c>
      <c r="C1362" s="1">
        <f>[1]Gesamt!C1362</f>
        <v>16</v>
      </c>
      <c r="D1362" s="1" t="str">
        <f>[1]Gesamt!D1362</f>
        <v>DOMaisII</v>
      </c>
      <c r="E1362" s="1">
        <f>[1]Gesamt!E1362</f>
        <v>37</v>
      </c>
      <c r="F1362" s="1" t="str">
        <f>[1]Gesamt!F1362</f>
        <v>Tylenchidae</v>
      </c>
      <c r="G1362" s="1" t="str">
        <f>[1]Gesamt!G1362</f>
        <v>male</v>
      </c>
      <c r="H1362" s="1" t="str">
        <f>[1]Gesamt!H1362</f>
        <v>herbivore</v>
      </c>
      <c r="I1362" s="1">
        <f>[1]Gesamt!I1362</f>
        <v>0</v>
      </c>
      <c r="J1362" s="1">
        <f>[1]Gesamt!J1362</f>
        <v>0</v>
      </c>
      <c r="K1362" s="1" t="str">
        <f>VLOOKUP($F1362,Mastertable_FT!$C$5:$D$34,2,FALSE)</f>
        <v>1e</v>
      </c>
      <c r="L1362" s="1">
        <f>VLOOKUP($F1362,Mastertable_FT!$C$5:$E$34,3,FALSE)</f>
        <v>2</v>
      </c>
      <c r="M1362" s="1" t="str">
        <f>VLOOKUP($F1362,Mastertable_FT!$C$5:$F$34,4,FALSE)</f>
        <v>PPI</v>
      </c>
    </row>
    <row r="1363" spans="1:13" x14ac:dyDescent="0.3">
      <c r="A1363" s="1">
        <f>[1]Gesamt!A1363</f>
        <v>5</v>
      </c>
      <c r="B1363" s="1">
        <f>[1]Gesamt!B1363</f>
        <v>4</v>
      </c>
      <c r="C1363" s="1">
        <f>[1]Gesamt!C1363</f>
        <v>16</v>
      </c>
      <c r="D1363" s="1" t="str">
        <f>[1]Gesamt!D1363</f>
        <v>DOMaisII</v>
      </c>
      <c r="E1363" s="1">
        <f>[1]Gesamt!E1363</f>
        <v>37</v>
      </c>
      <c r="F1363" s="1" t="str">
        <f>[1]Gesamt!F1363</f>
        <v>Qudsianematidae</v>
      </c>
      <c r="G1363" s="1" t="str">
        <f>[1]Gesamt!G1363</f>
        <v>female</v>
      </c>
      <c r="H1363" s="1" t="str">
        <f>[1]Gesamt!H1363</f>
        <v>omnivore</v>
      </c>
      <c r="I1363" s="1">
        <f>[1]Gesamt!I1363</f>
        <v>0</v>
      </c>
      <c r="J1363" s="1">
        <f>[1]Gesamt!J1363</f>
        <v>0</v>
      </c>
      <c r="K1363" s="1">
        <f>VLOOKUP($F1363,Mastertable_FT!$C$5:$D$34,2,FALSE)</f>
        <v>8</v>
      </c>
      <c r="L1363" s="1">
        <f>VLOOKUP($F1363,Mastertable_FT!$C$5:$E$34,3,FALSE)</f>
        <v>4</v>
      </c>
      <c r="M1363" s="1" t="str">
        <f>VLOOKUP($F1363,Mastertable_FT!$C$5:$F$34,4,FALSE)</f>
        <v>MI</v>
      </c>
    </row>
    <row r="1364" spans="1:13" x14ac:dyDescent="0.3">
      <c r="A1364" s="1">
        <f>[1]Gesamt!A1364</f>
        <v>6</v>
      </c>
      <c r="B1364" s="1">
        <f>[1]Gesamt!B1364</f>
        <v>4</v>
      </c>
      <c r="C1364" s="1">
        <f>[1]Gesamt!C1364</f>
        <v>16</v>
      </c>
      <c r="D1364" s="1" t="str">
        <f>[1]Gesamt!D1364</f>
        <v>DOMaisII</v>
      </c>
      <c r="E1364" s="1">
        <f>[1]Gesamt!E1364</f>
        <v>37</v>
      </c>
      <c r="F1364" s="1" t="str">
        <f>[1]Gesamt!F1364</f>
        <v>Telotylenchidae</v>
      </c>
      <c r="G1364" s="1" t="str">
        <f>[1]Gesamt!G1364</f>
        <v>juvenile</v>
      </c>
      <c r="H1364" s="1" t="str">
        <f>[1]Gesamt!H1364</f>
        <v>herbivore</v>
      </c>
      <c r="I1364" s="1">
        <f>[1]Gesamt!I1364</f>
        <v>0</v>
      </c>
      <c r="J1364" s="1">
        <f>[1]Gesamt!J1364</f>
        <v>0</v>
      </c>
      <c r="K1364" s="1" t="str">
        <f>VLOOKUP($F1364,Mastertable_FT!$C$5:$D$34,2,FALSE)</f>
        <v>1d</v>
      </c>
      <c r="L1364" s="1">
        <f>VLOOKUP($F1364,Mastertable_FT!$C$5:$E$34,3,FALSE)</f>
        <v>3</v>
      </c>
      <c r="M1364" s="1" t="str">
        <f>VLOOKUP($F1364,Mastertable_FT!$C$5:$F$34,4,FALSE)</f>
        <v>PPI</v>
      </c>
    </row>
    <row r="1365" spans="1:13" x14ac:dyDescent="0.3">
      <c r="A1365" s="1">
        <f>[1]Gesamt!A1365</f>
        <v>7</v>
      </c>
      <c r="B1365" s="1">
        <f>[1]Gesamt!B1365</f>
        <v>4</v>
      </c>
      <c r="C1365" s="1">
        <f>[1]Gesamt!C1365</f>
        <v>16</v>
      </c>
      <c r="D1365" s="1" t="str">
        <f>[1]Gesamt!D1365</f>
        <v>DOMaisII</v>
      </c>
      <c r="E1365" s="1">
        <f>[1]Gesamt!E1365</f>
        <v>37</v>
      </c>
      <c r="F1365" s="1" t="str">
        <f>[1]Gesamt!F1365</f>
        <v>Hoplolaimidae</v>
      </c>
      <c r="G1365" s="1" t="str">
        <f>[1]Gesamt!G1365</f>
        <v>juvenile</v>
      </c>
      <c r="H1365" s="1" t="str">
        <f>[1]Gesamt!H1365</f>
        <v>herbivore</v>
      </c>
      <c r="I1365" s="1">
        <f>[1]Gesamt!I1365</f>
        <v>0</v>
      </c>
      <c r="J1365" s="1">
        <f>[1]Gesamt!J1365</f>
        <v>0</v>
      </c>
      <c r="K1365" s="1" t="str">
        <f>VLOOKUP($F1365,Mastertable_FT!$C$5:$D$34,2,FALSE)</f>
        <v>1c</v>
      </c>
      <c r="L1365" s="1">
        <f>VLOOKUP($F1365,Mastertable_FT!$C$5:$E$34,3,FALSE)</f>
        <v>3</v>
      </c>
      <c r="M1365" s="1" t="str">
        <f>VLOOKUP($F1365,Mastertable_FT!$C$5:$F$34,4,FALSE)</f>
        <v>PPI</v>
      </c>
    </row>
    <row r="1366" spans="1:13" x14ac:dyDescent="0.3">
      <c r="A1366" s="1">
        <f>[1]Gesamt!A1366</f>
        <v>8</v>
      </c>
      <c r="B1366" s="1">
        <f>[1]Gesamt!B1366</f>
        <v>4</v>
      </c>
      <c r="C1366" s="1">
        <f>[1]Gesamt!C1366</f>
        <v>16</v>
      </c>
      <c r="D1366" s="1" t="str">
        <f>[1]Gesamt!D1366</f>
        <v>DOMaisII</v>
      </c>
      <c r="E1366" s="1">
        <f>[1]Gesamt!E1366</f>
        <v>37</v>
      </c>
      <c r="F1366" s="1" t="str">
        <f>[1]Gesamt!F1366</f>
        <v>Rhabditidae</v>
      </c>
      <c r="G1366" s="1" t="str">
        <f>[1]Gesamt!G1366</f>
        <v>female</v>
      </c>
      <c r="H1366" s="1" t="str">
        <f>[1]Gesamt!H1366</f>
        <v>bacterivore</v>
      </c>
      <c r="I1366" s="1">
        <f>[1]Gesamt!I1366</f>
        <v>0</v>
      </c>
      <c r="J1366" s="1">
        <f>[1]Gesamt!J1366</f>
        <v>0</v>
      </c>
      <c r="K1366" s="1">
        <f>VLOOKUP($F1366,Mastertable_FT!$C$5:$D$34,2,FALSE)</f>
        <v>3</v>
      </c>
      <c r="L1366" s="1">
        <f>VLOOKUP($F1366,Mastertable_FT!$C$5:$E$34,3,FALSE)</f>
        <v>1</v>
      </c>
      <c r="M1366" s="1" t="str">
        <f>VLOOKUP($F1366,Mastertable_FT!$C$5:$F$34,4,FALSE)</f>
        <v>MI</v>
      </c>
    </row>
    <row r="1367" spans="1:13" x14ac:dyDescent="0.3">
      <c r="A1367" s="1">
        <f>[1]Gesamt!A1367</f>
        <v>9</v>
      </c>
      <c r="B1367" s="1">
        <f>[1]Gesamt!B1367</f>
        <v>4</v>
      </c>
      <c r="C1367" s="1">
        <f>[1]Gesamt!C1367</f>
        <v>16</v>
      </c>
      <c r="D1367" s="1" t="str">
        <f>[1]Gesamt!D1367</f>
        <v>DOMaisII</v>
      </c>
      <c r="E1367" s="1">
        <f>[1]Gesamt!E1367</f>
        <v>37</v>
      </c>
      <c r="F1367" s="1" t="str">
        <f>[1]Gesamt!F1367</f>
        <v>Thornenematidae</v>
      </c>
      <c r="G1367" s="1" t="str">
        <f>[1]Gesamt!G1367</f>
        <v>juvenile</v>
      </c>
      <c r="H1367" s="1" t="str">
        <f>[1]Gesamt!H1367</f>
        <v>omnivore</v>
      </c>
      <c r="I1367" s="1">
        <f>[1]Gesamt!I1367</f>
        <v>0</v>
      </c>
      <c r="J1367" s="1">
        <f>[1]Gesamt!J1367</f>
        <v>0</v>
      </c>
      <c r="K1367" s="1">
        <f>VLOOKUP($F1367,Mastertable_FT!$C$5:$D$34,2,FALSE)</f>
        <v>8</v>
      </c>
      <c r="L1367" s="1">
        <f>VLOOKUP($F1367,Mastertable_FT!$C$5:$E$34,3,FALSE)</f>
        <v>5</v>
      </c>
      <c r="M1367" s="1" t="str">
        <f>VLOOKUP($F1367,Mastertable_FT!$C$5:$F$34,4,FALSE)</f>
        <v>MI</v>
      </c>
    </row>
    <row r="1368" spans="1:13" x14ac:dyDescent="0.3">
      <c r="A1368" s="1">
        <f>[1]Gesamt!A1368</f>
        <v>10</v>
      </c>
      <c r="B1368" s="1">
        <f>[1]Gesamt!B1368</f>
        <v>4</v>
      </c>
      <c r="C1368" s="1">
        <f>[1]Gesamt!C1368</f>
        <v>16</v>
      </c>
      <c r="D1368" s="1" t="str">
        <f>[1]Gesamt!D1368</f>
        <v>DOMaisII</v>
      </c>
      <c r="E1368" s="1">
        <f>[1]Gesamt!E1368</f>
        <v>37</v>
      </c>
      <c r="F1368" s="1" t="str">
        <f>[1]Gesamt!F1368</f>
        <v>Tylenchidae</v>
      </c>
      <c r="G1368" s="1" t="str">
        <f>[1]Gesamt!G1368</f>
        <v>female</v>
      </c>
      <c r="H1368" s="1" t="str">
        <f>[1]Gesamt!H1368</f>
        <v>herbivore</v>
      </c>
      <c r="I1368" s="1">
        <f>[1]Gesamt!I1368</f>
        <v>0</v>
      </c>
      <c r="J1368" s="1">
        <f>[1]Gesamt!J1368</f>
        <v>0</v>
      </c>
      <c r="K1368" s="1" t="str">
        <f>VLOOKUP($F1368,Mastertable_FT!$C$5:$D$34,2,FALSE)</f>
        <v>1e</v>
      </c>
      <c r="L1368" s="1">
        <f>VLOOKUP($F1368,Mastertable_FT!$C$5:$E$34,3,FALSE)</f>
        <v>2</v>
      </c>
      <c r="M1368" s="1" t="str">
        <f>VLOOKUP($F1368,Mastertable_FT!$C$5:$F$34,4,FALSE)</f>
        <v>PPI</v>
      </c>
    </row>
    <row r="1369" spans="1:13" x14ac:dyDescent="0.3">
      <c r="A1369" s="1">
        <f>[1]Gesamt!A1369</f>
        <v>11</v>
      </c>
      <c r="B1369" s="1">
        <f>[1]Gesamt!B1369</f>
        <v>4</v>
      </c>
      <c r="C1369" s="1">
        <f>[1]Gesamt!C1369</f>
        <v>16</v>
      </c>
      <c r="D1369" s="1" t="str">
        <f>[1]Gesamt!D1369</f>
        <v>DOMaisII</v>
      </c>
      <c r="E1369" s="1">
        <f>[1]Gesamt!E1369</f>
        <v>37</v>
      </c>
      <c r="F1369" s="1" t="str">
        <f>[1]Gesamt!F1369</f>
        <v>Hoplolaimidae</v>
      </c>
      <c r="G1369" s="1" t="str">
        <f>[1]Gesamt!G1369</f>
        <v>female</v>
      </c>
      <c r="H1369" s="1" t="str">
        <f>[1]Gesamt!H1369</f>
        <v>herbivore</v>
      </c>
      <c r="I1369" s="1">
        <f>[1]Gesamt!I1369</f>
        <v>0</v>
      </c>
      <c r="J1369" s="1">
        <f>[1]Gesamt!J1369</f>
        <v>0</v>
      </c>
      <c r="K1369" s="1" t="str">
        <f>VLOOKUP($F1369,Mastertable_FT!$C$5:$D$34,2,FALSE)</f>
        <v>1c</v>
      </c>
      <c r="L1369" s="1">
        <f>VLOOKUP($F1369,Mastertable_FT!$C$5:$E$34,3,FALSE)</f>
        <v>3</v>
      </c>
      <c r="M1369" s="1" t="str">
        <f>VLOOKUP($F1369,Mastertable_FT!$C$5:$F$34,4,FALSE)</f>
        <v>PPI</v>
      </c>
    </row>
    <row r="1370" spans="1:13" x14ac:dyDescent="0.3">
      <c r="A1370" s="1">
        <f>[1]Gesamt!A1370</f>
        <v>12</v>
      </c>
      <c r="B1370" s="1">
        <f>[1]Gesamt!B1370</f>
        <v>4</v>
      </c>
      <c r="C1370" s="1">
        <f>[1]Gesamt!C1370</f>
        <v>16</v>
      </c>
      <c r="D1370" s="1" t="str">
        <f>[1]Gesamt!D1370</f>
        <v>DOMaisII</v>
      </c>
      <c r="E1370" s="1">
        <f>[1]Gesamt!E1370</f>
        <v>37</v>
      </c>
      <c r="F1370" s="1" t="str">
        <f>[1]Gesamt!F1370</f>
        <v>Hoplolaimidae</v>
      </c>
      <c r="G1370" s="1" t="str">
        <f>[1]Gesamt!G1370</f>
        <v>female</v>
      </c>
      <c r="H1370" s="1" t="str">
        <f>[1]Gesamt!H1370</f>
        <v>herbivore</v>
      </c>
      <c r="I1370" s="1">
        <f>[1]Gesamt!I1370</f>
        <v>0</v>
      </c>
      <c r="J1370" s="1">
        <f>[1]Gesamt!J1370</f>
        <v>0</v>
      </c>
      <c r="K1370" s="1" t="str">
        <f>VLOOKUP($F1370,Mastertable_FT!$C$5:$D$34,2,FALSE)</f>
        <v>1c</v>
      </c>
      <c r="L1370" s="1">
        <f>VLOOKUP($F1370,Mastertable_FT!$C$5:$E$34,3,FALSE)</f>
        <v>3</v>
      </c>
      <c r="M1370" s="1" t="str">
        <f>VLOOKUP($F1370,Mastertable_FT!$C$5:$F$34,4,FALSE)</f>
        <v>PPI</v>
      </c>
    </row>
    <row r="1371" spans="1:13" x14ac:dyDescent="0.3">
      <c r="A1371" s="1">
        <f>[1]Gesamt!A1371</f>
        <v>13</v>
      </c>
      <c r="B1371" s="1">
        <f>[1]Gesamt!B1371</f>
        <v>4</v>
      </c>
      <c r="C1371" s="1">
        <f>[1]Gesamt!C1371</f>
        <v>16</v>
      </c>
      <c r="D1371" s="1" t="str">
        <f>[1]Gesamt!D1371</f>
        <v>DOMaisII</v>
      </c>
      <c r="E1371" s="1">
        <f>[1]Gesamt!E1371</f>
        <v>37</v>
      </c>
      <c r="F1371" s="1" t="str">
        <f>[1]Gesamt!F1371</f>
        <v>Aporcelaimidae</v>
      </c>
      <c r="G1371" s="1" t="str">
        <f>[1]Gesamt!G1371</f>
        <v>female</v>
      </c>
      <c r="H1371" s="1" t="str">
        <f>[1]Gesamt!H1371</f>
        <v>omnivore</v>
      </c>
      <c r="I1371" s="1">
        <f>[1]Gesamt!I1371</f>
        <v>0</v>
      </c>
      <c r="J1371" s="1">
        <f>[1]Gesamt!J1371</f>
        <v>0</v>
      </c>
      <c r="K1371" s="1">
        <f>VLOOKUP($F1371,Mastertable_FT!$C$5:$D$34,2,FALSE)</f>
        <v>8</v>
      </c>
      <c r="L1371" s="1">
        <f>VLOOKUP($F1371,Mastertable_FT!$C$5:$E$34,3,FALSE)</f>
        <v>5</v>
      </c>
      <c r="M1371" s="1" t="str">
        <f>VLOOKUP($F1371,Mastertable_FT!$C$5:$F$34,4,FALSE)</f>
        <v>MI</v>
      </c>
    </row>
    <row r="1372" spans="1:13" x14ac:dyDescent="0.3">
      <c r="A1372" s="1">
        <f>[1]Gesamt!A1372</f>
        <v>14</v>
      </c>
      <c r="B1372" s="1">
        <f>[1]Gesamt!B1372</f>
        <v>4</v>
      </c>
      <c r="C1372" s="1">
        <f>[1]Gesamt!C1372</f>
        <v>16</v>
      </c>
      <c r="D1372" s="1" t="str">
        <f>[1]Gesamt!D1372</f>
        <v>DOMaisII</v>
      </c>
      <c r="E1372" s="1">
        <f>[1]Gesamt!E1372</f>
        <v>37</v>
      </c>
      <c r="F1372" s="1" t="str">
        <f>[1]Gesamt!F1372</f>
        <v>Telotylenchidae</v>
      </c>
      <c r="G1372" s="1" t="str">
        <f>[1]Gesamt!G1372</f>
        <v>female</v>
      </c>
      <c r="H1372" s="1" t="str">
        <f>[1]Gesamt!H1372</f>
        <v>herbivore</v>
      </c>
      <c r="I1372" s="1">
        <f>[1]Gesamt!I1372</f>
        <v>0</v>
      </c>
      <c r="J1372" s="1">
        <f>[1]Gesamt!J1372</f>
        <v>0</v>
      </c>
      <c r="K1372" s="1" t="str">
        <f>VLOOKUP($F1372,Mastertable_FT!$C$5:$D$34,2,FALSE)</f>
        <v>1d</v>
      </c>
      <c r="L1372" s="1">
        <f>VLOOKUP($F1372,Mastertable_FT!$C$5:$E$34,3,FALSE)</f>
        <v>3</v>
      </c>
      <c r="M1372" s="1" t="str">
        <f>VLOOKUP($F1372,Mastertable_FT!$C$5:$F$34,4,FALSE)</f>
        <v>PPI</v>
      </c>
    </row>
    <row r="1373" spans="1:13" x14ac:dyDescent="0.3">
      <c r="A1373" s="1">
        <f>[1]Gesamt!A1373</f>
        <v>15</v>
      </c>
      <c r="B1373" s="1">
        <f>[1]Gesamt!B1373</f>
        <v>4</v>
      </c>
      <c r="C1373" s="1">
        <f>[1]Gesamt!C1373</f>
        <v>16</v>
      </c>
      <c r="D1373" s="1" t="str">
        <f>[1]Gesamt!D1373</f>
        <v>DOMaisII</v>
      </c>
      <c r="E1373" s="1">
        <f>[1]Gesamt!E1373</f>
        <v>37</v>
      </c>
      <c r="F1373" s="1" t="str">
        <f>[1]Gesamt!F1373</f>
        <v>Cephalobidae</v>
      </c>
      <c r="G1373" s="1" t="str">
        <f>[1]Gesamt!G1373</f>
        <v>female</v>
      </c>
      <c r="H1373" s="1" t="str">
        <f>[1]Gesamt!H1373</f>
        <v>bacterivore</v>
      </c>
      <c r="I1373" s="1">
        <f>[1]Gesamt!I1373</f>
        <v>0</v>
      </c>
      <c r="J1373" s="1">
        <f>[1]Gesamt!J1373</f>
        <v>0</v>
      </c>
      <c r="K1373" s="1">
        <f>VLOOKUP($F1373,Mastertable_FT!$C$5:$D$34,2,FALSE)</f>
        <v>3</v>
      </c>
      <c r="L1373" s="1">
        <f>VLOOKUP($F1373,Mastertable_FT!$C$5:$E$34,3,FALSE)</f>
        <v>2</v>
      </c>
      <c r="M1373" s="1" t="str">
        <f>VLOOKUP($F1373,Mastertable_FT!$C$5:$F$34,4,FALSE)</f>
        <v>MI</v>
      </c>
    </row>
    <row r="1374" spans="1:13" x14ac:dyDescent="0.3">
      <c r="A1374" s="1">
        <f>[1]Gesamt!A1374</f>
        <v>16</v>
      </c>
      <c r="B1374" s="1">
        <f>[1]Gesamt!B1374</f>
        <v>4</v>
      </c>
      <c r="C1374" s="1">
        <f>[1]Gesamt!C1374</f>
        <v>16</v>
      </c>
      <c r="D1374" s="1" t="str">
        <f>[1]Gesamt!D1374</f>
        <v>DOMaisII</v>
      </c>
      <c r="E1374" s="1">
        <f>[1]Gesamt!E1374</f>
        <v>37</v>
      </c>
      <c r="F1374" s="1" t="str">
        <f>[1]Gesamt!F1374</f>
        <v>Tylenchidae</v>
      </c>
      <c r="G1374" s="1" t="str">
        <f>[1]Gesamt!G1374</f>
        <v>juvenile</v>
      </c>
      <c r="H1374" s="1" t="str">
        <f>[1]Gesamt!H1374</f>
        <v>herbivore</v>
      </c>
      <c r="I1374" s="1">
        <f>[1]Gesamt!I1374</f>
        <v>0</v>
      </c>
      <c r="J1374" s="1">
        <f>[1]Gesamt!J1374</f>
        <v>0</v>
      </c>
      <c r="K1374" s="1" t="str">
        <f>VLOOKUP($F1374,Mastertable_FT!$C$5:$D$34,2,FALSE)</f>
        <v>1e</v>
      </c>
      <c r="L1374" s="1">
        <f>VLOOKUP($F1374,Mastertable_FT!$C$5:$E$34,3,FALSE)</f>
        <v>2</v>
      </c>
      <c r="M1374" s="1" t="str">
        <f>VLOOKUP($F1374,Mastertable_FT!$C$5:$F$34,4,FALSE)</f>
        <v>PPI</v>
      </c>
    </row>
    <row r="1375" spans="1:13" x14ac:dyDescent="0.3">
      <c r="A1375" s="1">
        <f>[1]Gesamt!A1375</f>
        <v>17</v>
      </c>
      <c r="B1375" s="1">
        <f>[1]Gesamt!B1375</f>
        <v>4</v>
      </c>
      <c r="C1375" s="1">
        <f>[1]Gesamt!C1375</f>
        <v>16</v>
      </c>
      <c r="D1375" s="1" t="str">
        <f>[1]Gesamt!D1375</f>
        <v>DOMaisII</v>
      </c>
      <c r="E1375" s="1">
        <f>[1]Gesamt!E1375</f>
        <v>37</v>
      </c>
      <c r="F1375" s="1" t="str">
        <f>[1]Gesamt!F1375</f>
        <v>Telotylenchidae</v>
      </c>
      <c r="G1375" s="1" t="str">
        <f>[1]Gesamt!G1375</f>
        <v>female</v>
      </c>
      <c r="H1375" s="1" t="str">
        <f>[1]Gesamt!H1375</f>
        <v>herbivore</v>
      </c>
      <c r="I1375" s="1">
        <f>[1]Gesamt!I1375</f>
        <v>0</v>
      </c>
      <c r="J1375" s="1">
        <f>[1]Gesamt!J1375</f>
        <v>0</v>
      </c>
      <c r="K1375" s="1" t="str">
        <f>VLOOKUP($F1375,Mastertable_FT!$C$5:$D$34,2,FALSE)</f>
        <v>1d</v>
      </c>
      <c r="L1375" s="1">
        <f>VLOOKUP($F1375,Mastertable_FT!$C$5:$E$34,3,FALSE)</f>
        <v>3</v>
      </c>
      <c r="M1375" s="1" t="str">
        <f>VLOOKUP($F1375,Mastertable_FT!$C$5:$F$34,4,FALSE)</f>
        <v>PPI</v>
      </c>
    </row>
    <row r="1376" spans="1:13" x14ac:dyDescent="0.3">
      <c r="A1376" s="1">
        <f>[1]Gesamt!A1376</f>
        <v>18</v>
      </c>
      <c r="B1376" s="1">
        <f>[1]Gesamt!B1376</f>
        <v>4</v>
      </c>
      <c r="C1376" s="1">
        <f>[1]Gesamt!C1376</f>
        <v>16</v>
      </c>
      <c r="D1376" s="1" t="str">
        <f>[1]Gesamt!D1376</f>
        <v>DOMaisII</v>
      </c>
      <c r="E1376" s="1">
        <f>[1]Gesamt!E1376</f>
        <v>37</v>
      </c>
      <c r="F1376" s="1" t="str">
        <f>[1]Gesamt!F1376</f>
        <v>Telotylenchidae</v>
      </c>
      <c r="G1376" s="1" t="str">
        <f>[1]Gesamt!G1376</f>
        <v>female</v>
      </c>
      <c r="H1376" s="1" t="str">
        <f>[1]Gesamt!H1376</f>
        <v>herbivore</v>
      </c>
      <c r="I1376" s="1">
        <f>[1]Gesamt!I1376</f>
        <v>0</v>
      </c>
      <c r="J1376" s="1">
        <f>[1]Gesamt!J1376</f>
        <v>0</v>
      </c>
      <c r="K1376" s="1" t="str">
        <f>VLOOKUP($F1376,Mastertable_FT!$C$5:$D$34,2,FALSE)</f>
        <v>1d</v>
      </c>
      <c r="L1376" s="1">
        <f>VLOOKUP($F1376,Mastertable_FT!$C$5:$E$34,3,FALSE)</f>
        <v>3</v>
      </c>
      <c r="M1376" s="1" t="str">
        <f>VLOOKUP($F1376,Mastertable_FT!$C$5:$F$34,4,FALSE)</f>
        <v>PPI</v>
      </c>
    </row>
    <row r="1377" spans="1:13" x14ac:dyDescent="0.3">
      <c r="A1377" s="1">
        <f>[1]Gesamt!A1377</f>
        <v>19</v>
      </c>
      <c r="B1377" s="1">
        <f>[1]Gesamt!B1377</f>
        <v>4</v>
      </c>
      <c r="C1377" s="1">
        <f>[1]Gesamt!C1377</f>
        <v>16</v>
      </c>
      <c r="D1377" s="1" t="str">
        <f>[1]Gesamt!D1377</f>
        <v>DOMaisII</v>
      </c>
      <c r="E1377" s="1">
        <f>[1]Gesamt!E1377</f>
        <v>37</v>
      </c>
      <c r="F1377" s="1" t="str">
        <f>[1]Gesamt!F1377</f>
        <v>Cephalobidae</v>
      </c>
      <c r="G1377" s="1" t="str">
        <f>[1]Gesamt!G1377</f>
        <v>female</v>
      </c>
      <c r="H1377" s="1" t="str">
        <f>[1]Gesamt!H1377</f>
        <v>bacterivore</v>
      </c>
      <c r="I1377" s="1">
        <f>[1]Gesamt!I1377</f>
        <v>0</v>
      </c>
      <c r="J1377" s="1">
        <f>[1]Gesamt!J1377</f>
        <v>0</v>
      </c>
      <c r="K1377" s="1">
        <f>VLOOKUP($F1377,Mastertable_FT!$C$5:$D$34,2,FALSE)</f>
        <v>3</v>
      </c>
      <c r="L1377" s="1">
        <f>VLOOKUP($F1377,Mastertable_FT!$C$5:$E$34,3,FALSE)</f>
        <v>2</v>
      </c>
      <c r="M1377" s="1" t="str">
        <f>VLOOKUP($F1377,Mastertable_FT!$C$5:$F$34,4,FALSE)</f>
        <v>MI</v>
      </c>
    </row>
    <row r="1378" spans="1:13" x14ac:dyDescent="0.3">
      <c r="A1378" s="1">
        <f>[1]Gesamt!A1378</f>
        <v>20</v>
      </c>
      <c r="B1378" s="1">
        <f>[1]Gesamt!B1378</f>
        <v>4</v>
      </c>
      <c r="C1378" s="1">
        <f>[1]Gesamt!C1378</f>
        <v>16</v>
      </c>
      <c r="D1378" s="1" t="str">
        <f>[1]Gesamt!D1378</f>
        <v>DOMaisII</v>
      </c>
      <c r="E1378" s="1">
        <f>[1]Gesamt!E1378</f>
        <v>37</v>
      </c>
      <c r="F1378" s="1" t="str">
        <f>[1]Gesamt!F1378</f>
        <v>Aphelenchidae</v>
      </c>
      <c r="G1378" s="1" t="str">
        <f>[1]Gesamt!G1378</f>
        <v>female</v>
      </c>
      <c r="H1378" s="1" t="str">
        <f>[1]Gesamt!H1378</f>
        <v>fungivore</v>
      </c>
      <c r="I1378" s="1">
        <f>[1]Gesamt!I1378</f>
        <v>0</v>
      </c>
      <c r="J1378" s="1">
        <f>[1]Gesamt!J1378</f>
        <v>0</v>
      </c>
      <c r="K1378" s="1">
        <f>VLOOKUP($F1378,Mastertable_FT!$C$5:$D$34,2,FALSE)</f>
        <v>2</v>
      </c>
      <c r="L1378" s="1">
        <f>VLOOKUP($F1378,Mastertable_FT!$C$5:$E$34,3,FALSE)</f>
        <v>2</v>
      </c>
      <c r="M1378" s="1" t="str">
        <f>VLOOKUP($F1378,Mastertable_FT!$C$5:$F$34,4,FALSE)</f>
        <v>MI</v>
      </c>
    </row>
    <row r="1379" spans="1:13" x14ac:dyDescent="0.3">
      <c r="A1379" s="1">
        <f>[1]Gesamt!A1379</f>
        <v>21</v>
      </c>
      <c r="B1379" s="1">
        <f>[1]Gesamt!B1379</f>
        <v>4</v>
      </c>
      <c r="C1379" s="1">
        <f>[1]Gesamt!C1379</f>
        <v>16</v>
      </c>
      <c r="D1379" s="1" t="str">
        <f>[1]Gesamt!D1379</f>
        <v>DOMaisII</v>
      </c>
      <c r="E1379" s="1">
        <f>[1]Gesamt!E1379</f>
        <v>37</v>
      </c>
      <c r="F1379" s="1" t="str">
        <f>[1]Gesamt!F1379</f>
        <v>unknown</v>
      </c>
      <c r="G1379" s="1" t="str">
        <f>[1]Gesamt!G1379</f>
        <v>female</v>
      </c>
      <c r="H1379" s="1" t="str">
        <f>[1]Gesamt!H1379</f>
        <v>omnivore</v>
      </c>
      <c r="I1379" s="1">
        <f>[1]Gesamt!I1379</f>
        <v>0</v>
      </c>
      <c r="J1379" s="1" t="str">
        <f>[1]Gesamt!J1379</f>
        <v>!!!</v>
      </c>
      <c r="K1379" s="1">
        <f>VLOOKUP($F1379,Mastertable_FT!$C$5:$D$34,2,FALSE)</f>
        <v>0</v>
      </c>
      <c r="L1379" s="1">
        <f>VLOOKUP($F1379,Mastertable_FT!$C$5:$E$34,3,FALSE)</f>
        <v>0</v>
      </c>
      <c r="M1379" s="1">
        <f>VLOOKUP($F1379,Mastertable_FT!$C$5:$F$34,4,FALSE)</f>
        <v>0</v>
      </c>
    </row>
    <row r="1380" spans="1:13" x14ac:dyDescent="0.3">
      <c r="A1380" s="1">
        <f>[1]Gesamt!A1380</f>
        <v>22</v>
      </c>
      <c r="B1380" s="1">
        <f>[1]Gesamt!B1380</f>
        <v>4</v>
      </c>
      <c r="C1380" s="1">
        <f>[1]Gesamt!C1380</f>
        <v>16</v>
      </c>
      <c r="D1380" s="1" t="str">
        <f>[1]Gesamt!D1380</f>
        <v>DOMaisII</v>
      </c>
      <c r="E1380" s="1">
        <f>[1]Gesamt!E1380</f>
        <v>37</v>
      </c>
      <c r="F1380" s="1" t="str">
        <f>[1]Gesamt!F1380</f>
        <v>Hoplolaimidae</v>
      </c>
      <c r="G1380" s="1" t="str">
        <f>[1]Gesamt!G1380</f>
        <v>female</v>
      </c>
      <c r="H1380" s="1" t="str">
        <f>[1]Gesamt!H1380</f>
        <v>herbivore</v>
      </c>
      <c r="I1380" s="1">
        <f>[1]Gesamt!I1380</f>
        <v>0</v>
      </c>
      <c r="J1380" s="1">
        <f>[1]Gesamt!J1380</f>
        <v>0</v>
      </c>
      <c r="K1380" s="1" t="str">
        <f>VLOOKUP($F1380,Mastertable_FT!$C$5:$D$34,2,FALSE)</f>
        <v>1c</v>
      </c>
      <c r="L1380" s="1">
        <f>VLOOKUP($F1380,Mastertable_FT!$C$5:$E$34,3,FALSE)</f>
        <v>3</v>
      </c>
      <c r="M1380" s="1" t="str">
        <f>VLOOKUP($F1380,Mastertable_FT!$C$5:$F$34,4,FALSE)</f>
        <v>PPI</v>
      </c>
    </row>
    <row r="1381" spans="1:13" x14ac:dyDescent="0.3">
      <c r="A1381" s="1">
        <f>[1]Gesamt!A1381</f>
        <v>23</v>
      </c>
      <c r="B1381" s="1">
        <f>[1]Gesamt!B1381</f>
        <v>4</v>
      </c>
      <c r="C1381" s="1">
        <f>[1]Gesamt!C1381</f>
        <v>16</v>
      </c>
      <c r="D1381" s="1" t="str">
        <f>[1]Gesamt!D1381</f>
        <v>DOMaisII</v>
      </c>
      <c r="E1381" s="1">
        <f>[1]Gesamt!E1381</f>
        <v>37</v>
      </c>
      <c r="F1381" s="1" t="str">
        <f>[1]Gesamt!F1381</f>
        <v>Rhabditidae</v>
      </c>
      <c r="G1381" s="1" t="str">
        <f>[1]Gesamt!G1381</f>
        <v>juvenile</v>
      </c>
      <c r="H1381" s="1" t="str">
        <f>[1]Gesamt!H1381</f>
        <v>bacterivore</v>
      </c>
      <c r="I1381" s="1">
        <f>[1]Gesamt!I1381</f>
        <v>0</v>
      </c>
      <c r="J1381" s="1">
        <f>[1]Gesamt!J1381</f>
        <v>0</v>
      </c>
      <c r="K1381" s="1">
        <f>VLOOKUP($F1381,Mastertable_FT!$C$5:$D$34,2,FALSE)</f>
        <v>3</v>
      </c>
      <c r="L1381" s="1">
        <f>VLOOKUP($F1381,Mastertable_FT!$C$5:$E$34,3,FALSE)</f>
        <v>1</v>
      </c>
      <c r="M1381" s="1" t="str">
        <f>VLOOKUP($F1381,Mastertable_FT!$C$5:$F$34,4,FALSE)</f>
        <v>MI</v>
      </c>
    </row>
    <row r="1382" spans="1:13" x14ac:dyDescent="0.3">
      <c r="A1382" s="1">
        <f>[1]Gesamt!A1382</f>
        <v>24</v>
      </c>
      <c r="B1382" s="1">
        <f>[1]Gesamt!B1382</f>
        <v>4</v>
      </c>
      <c r="C1382" s="1">
        <f>[1]Gesamt!C1382</f>
        <v>16</v>
      </c>
      <c r="D1382" s="1" t="str">
        <f>[1]Gesamt!D1382</f>
        <v>DOMaisII</v>
      </c>
      <c r="E1382" s="1">
        <f>[1]Gesamt!E1382</f>
        <v>37</v>
      </c>
      <c r="F1382" s="1" t="str">
        <f>[1]Gesamt!F1382</f>
        <v>Rhabditidae</v>
      </c>
      <c r="G1382" s="1" t="str">
        <f>[1]Gesamt!G1382</f>
        <v>juvenile</v>
      </c>
      <c r="H1382" s="1" t="str">
        <f>[1]Gesamt!H1382</f>
        <v>bacterivore</v>
      </c>
      <c r="I1382" s="1">
        <f>[1]Gesamt!I1382</f>
        <v>0</v>
      </c>
      <c r="J1382" s="1">
        <f>[1]Gesamt!J1382</f>
        <v>0</v>
      </c>
      <c r="K1382" s="1">
        <f>VLOOKUP($F1382,Mastertable_FT!$C$5:$D$34,2,FALSE)</f>
        <v>3</v>
      </c>
      <c r="L1382" s="1">
        <f>VLOOKUP($F1382,Mastertable_FT!$C$5:$E$34,3,FALSE)</f>
        <v>1</v>
      </c>
      <c r="M1382" s="1" t="str">
        <f>VLOOKUP($F1382,Mastertable_FT!$C$5:$F$34,4,FALSE)</f>
        <v>MI</v>
      </c>
    </row>
    <row r="1383" spans="1:13" x14ac:dyDescent="0.3">
      <c r="A1383" s="1">
        <f>[1]Gesamt!A1383</f>
        <v>25</v>
      </c>
      <c r="B1383" s="1">
        <f>[1]Gesamt!B1383</f>
        <v>4</v>
      </c>
      <c r="C1383" s="1">
        <f>[1]Gesamt!C1383</f>
        <v>16</v>
      </c>
      <c r="D1383" s="1" t="str">
        <f>[1]Gesamt!D1383</f>
        <v>DOMaisII</v>
      </c>
      <c r="E1383" s="1">
        <f>[1]Gesamt!E1383</f>
        <v>37</v>
      </c>
      <c r="F1383" s="1" t="str">
        <f>[1]Gesamt!F1383</f>
        <v>Tylenchidae</v>
      </c>
      <c r="G1383" s="1" t="str">
        <f>[1]Gesamt!G1383</f>
        <v>female</v>
      </c>
      <c r="H1383" s="1" t="str">
        <f>[1]Gesamt!H1383</f>
        <v>herbivore</v>
      </c>
      <c r="I1383" s="1">
        <f>[1]Gesamt!I1383</f>
        <v>0</v>
      </c>
      <c r="J1383" s="1" t="str">
        <f>[1]Gesamt!J1383</f>
        <v>!!!</v>
      </c>
      <c r="K1383" s="1" t="str">
        <f>VLOOKUP($F1383,Mastertable_FT!$C$5:$D$34,2,FALSE)</f>
        <v>1e</v>
      </c>
      <c r="L1383" s="1">
        <f>VLOOKUP($F1383,Mastertable_FT!$C$5:$E$34,3,FALSE)</f>
        <v>2</v>
      </c>
      <c r="M1383" s="1" t="str">
        <f>VLOOKUP($F1383,Mastertable_FT!$C$5:$F$34,4,FALSE)</f>
        <v>PPI</v>
      </c>
    </row>
    <row r="1384" spans="1:13" x14ac:dyDescent="0.3">
      <c r="A1384" s="1">
        <f>[1]Gesamt!A1384</f>
        <v>26</v>
      </c>
      <c r="B1384" s="1">
        <f>[1]Gesamt!B1384</f>
        <v>4</v>
      </c>
      <c r="C1384" s="1">
        <f>[1]Gesamt!C1384</f>
        <v>16</v>
      </c>
      <c r="D1384" s="1" t="str">
        <f>[1]Gesamt!D1384</f>
        <v>DOMaisII</v>
      </c>
      <c r="E1384" s="1">
        <f>[1]Gesamt!E1384</f>
        <v>37</v>
      </c>
      <c r="F1384" s="1" t="str">
        <f>[1]Gesamt!F1384</f>
        <v>Hoplolaimidae</v>
      </c>
      <c r="G1384" s="1" t="str">
        <f>[1]Gesamt!G1384</f>
        <v>female</v>
      </c>
      <c r="H1384" s="1" t="str">
        <f>[1]Gesamt!H1384</f>
        <v>herbivore</v>
      </c>
      <c r="I1384" s="1">
        <f>[1]Gesamt!I1384</f>
        <v>0</v>
      </c>
      <c r="J1384" s="1">
        <f>[1]Gesamt!J1384</f>
        <v>0</v>
      </c>
      <c r="K1384" s="1" t="str">
        <f>VLOOKUP($F1384,Mastertable_FT!$C$5:$D$34,2,FALSE)</f>
        <v>1c</v>
      </c>
      <c r="L1384" s="1">
        <f>VLOOKUP($F1384,Mastertable_FT!$C$5:$E$34,3,FALSE)</f>
        <v>3</v>
      </c>
      <c r="M1384" s="1" t="str">
        <f>VLOOKUP($F1384,Mastertable_FT!$C$5:$F$34,4,FALSE)</f>
        <v>PPI</v>
      </c>
    </row>
    <row r="1385" spans="1:13" x14ac:dyDescent="0.3">
      <c r="A1385" s="1">
        <f>[1]Gesamt!A1385</f>
        <v>27</v>
      </c>
      <c r="B1385" s="1">
        <f>[1]Gesamt!B1385</f>
        <v>4</v>
      </c>
      <c r="C1385" s="1">
        <f>[1]Gesamt!C1385</f>
        <v>16</v>
      </c>
      <c r="D1385" s="1" t="str">
        <f>[1]Gesamt!D1385</f>
        <v>DOMaisII</v>
      </c>
      <c r="E1385" s="1">
        <f>[1]Gesamt!E1385</f>
        <v>37</v>
      </c>
      <c r="F1385" s="1" t="str">
        <f>[1]Gesamt!F1385</f>
        <v>Tylenchidae</v>
      </c>
      <c r="G1385" s="1" t="str">
        <f>[1]Gesamt!G1385</f>
        <v>female</v>
      </c>
      <c r="H1385" s="1" t="str">
        <f>[1]Gesamt!H1385</f>
        <v>herbivore</v>
      </c>
      <c r="I1385" s="1">
        <f>[1]Gesamt!I1385</f>
        <v>0</v>
      </c>
      <c r="J1385" s="1">
        <f>[1]Gesamt!J1385</f>
        <v>0</v>
      </c>
      <c r="K1385" s="1" t="str">
        <f>VLOOKUP($F1385,Mastertable_FT!$C$5:$D$34,2,FALSE)</f>
        <v>1e</v>
      </c>
      <c r="L1385" s="1">
        <f>VLOOKUP($F1385,Mastertable_FT!$C$5:$E$34,3,FALSE)</f>
        <v>2</v>
      </c>
      <c r="M1385" s="1" t="str">
        <f>VLOOKUP($F1385,Mastertable_FT!$C$5:$F$34,4,FALSE)</f>
        <v>PPI</v>
      </c>
    </row>
    <row r="1386" spans="1:13" x14ac:dyDescent="0.3">
      <c r="A1386" s="1">
        <f>[1]Gesamt!A1386</f>
        <v>28</v>
      </c>
      <c r="B1386" s="1">
        <f>[1]Gesamt!B1386</f>
        <v>4</v>
      </c>
      <c r="C1386" s="1">
        <f>[1]Gesamt!C1386</f>
        <v>16</v>
      </c>
      <c r="D1386" s="1" t="str">
        <f>[1]Gesamt!D1386</f>
        <v>DOMaisII</v>
      </c>
      <c r="E1386" s="1">
        <f>[1]Gesamt!E1386</f>
        <v>37</v>
      </c>
      <c r="F1386" s="1" t="str">
        <f>[1]Gesamt!F1386</f>
        <v>Pratylenchidae</v>
      </c>
      <c r="G1386" s="1" t="str">
        <f>[1]Gesamt!G1386</f>
        <v>female</v>
      </c>
      <c r="H1386" s="1" t="str">
        <f>[1]Gesamt!H1386</f>
        <v>herbivore</v>
      </c>
      <c r="I1386" s="1">
        <f>[1]Gesamt!I1386</f>
        <v>0</v>
      </c>
      <c r="J1386" s="1" t="str">
        <f>[1]Gesamt!J1386</f>
        <v>!!!!</v>
      </c>
      <c r="K1386" s="1" t="str">
        <f>VLOOKUP($F1386,Mastertable_FT!$C$5:$D$34,2,FALSE)</f>
        <v>1b</v>
      </c>
      <c r="L1386" s="1">
        <f>VLOOKUP($F1386,Mastertable_FT!$C$5:$E$34,3,FALSE)</f>
        <v>3</v>
      </c>
      <c r="M1386" s="1" t="str">
        <f>VLOOKUP($F1386,Mastertable_FT!$C$5:$F$34,4,FALSE)</f>
        <v>PPI</v>
      </c>
    </row>
    <row r="1387" spans="1:13" x14ac:dyDescent="0.3">
      <c r="A1387" s="1">
        <f>[1]Gesamt!A1387</f>
        <v>29</v>
      </c>
      <c r="B1387" s="1">
        <f>[1]Gesamt!B1387</f>
        <v>4</v>
      </c>
      <c r="C1387" s="1">
        <f>[1]Gesamt!C1387</f>
        <v>16</v>
      </c>
      <c r="D1387" s="1" t="str">
        <f>[1]Gesamt!D1387</f>
        <v>DOMaisII</v>
      </c>
      <c r="E1387" s="1">
        <f>[1]Gesamt!E1387</f>
        <v>37</v>
      </c>
      <c r="F1387" s="1" t="str">
        <f>[1]Gesamt!F1387</f>
        <v>Tylenchidae</v>
      </c>
      <c r="G1387" s="1" t="str">
        <f>[1]Gesamt!G1387</f>
        <v>male</v>
      </c>
      <c r="H1387" s="1" t="str">
        <f>[1]Gesamt!H1387</f>
        <v>herbivore</v>
      </c>
      <c r="I1387" s="1">
        <f>[1]Gesamt!I1387</f>
        <v>0</v>
      </c>
      <c r="J1387" s="1">
        <f>[1]Gesamt!J1387</f>
        <v>0</v>
      </c>
      <c r="K1387" s="1" t="str">
        <f>VLOOKUP($F1387,Mastertable_FT!$C$5:$D$34,2,FALSE)</f>
        <v>1e</v>
      </c>
      <c r="L1387" s="1">
        <f>VLOOKUP($F1387,Mastertable_FT!$C$5:$E$34,3,FALSE)</f>
        <v>2</v>
      </c>
      <c r="M1387" s="1" t="str">
        <f>VLOOKUP($F1387,Mastertable_FT!$C$5:$F$34,4,FALSE)</f>
        <v>PPI</v>
      </c>
    </row>
    <row r="1388" spans="1:13" x14ac:dyDescent="0.3">
      <c r="A1388" s="1">
        <f>[1]Gesamt!A1388</f>
        <v>30</v>
      </c>
      <c r="B1388" s="1">
        <f>[1]Gesamt!B1388</f>
        <v>4</v>
      </c>
      <c r="C1388" s="1">
        <f>[1]Gesamt!C1388</f>
        <v>16</v>
      </c>
      <c r="D1388" s="1" t="str">
        <f>[1]Gesamt!D1388</f>
        <v>DOMaisII</v>
      </c>
      <c r="E1388" s="1">
        <f>[1]Gesamt!E1388</f>
        <v>37</v>
      </c>
      <c r="F1388" s="1" t="str">
        <f>[1]Gesamt!F1388</f>
        <v>Rhabditidae</v>
      </c>
      <c r="G1388" s="1" t="str">
        <f>[1]Gesamt!G1388</f>
        <v>female</v>
      </c>
      <c r="H1388" s="1" t="str">
        <f>[1]Gesamt!H1388</f>
        <v>bacterivore</v>
      </c>
      <c r="I1388" s="1">
        <f>[1]Gesamt!I1388</f>
        <v>0</v>
      </c>
      <c r="J1388" s="1">
        <f>[1]Gesamt!J1388</f>
        <v>0</v>
      </c>
      <c r="K1388" s="1">
        <f>VLOOKUP($F1388,Mastertable_FT!$C$5:$D$34,2,FALSE)</f>
        <v>3</v>
      </c>
      <c r="L1388" s="1">
        <f>VLOOKUP($F1388,Mastertable_FT!$C$5:$E$34,3,FALSE)</f>
        <v>1</v>
      </c>
      <c r="M1388" s="1" t="str">
        <f>VLOOKUP($F1388,Mastertable_FT!$C$5:$F$34,4,FALSE)</f>
        <v>MI</v>
      </c>
    </row>
    <row r="1389" spans="1:13" x14ac:dyDescent="0.3">
      <c r="A1389" s="1">
        <f>[1]Gesamt!A1389</f>
        <v>31</v>
      </c>
      <c r="B1389" s="1">
        <f>[1]Gesamt!B1389</f>
        <v>4</v>
      </c>
      <c r="C1389" s="1">
        <f>[1]Gesamt!C1389</f>
        <v>16</v>
      </c>
      <c r="D1389" s="1" t="str">
        <f>[1]Gesamt!D1389</f>
        <v>DOMaisII</v>
      </c>
      <c r="E1389" s="1">
        <f>[1]Gesamt!E1389</f>
        <v>37</v>
      </c>
      <c r="F1389" s="1" t="str">
        <f>[1]Gesamt!F1389</f>
        <v>Psilenchidae</v>
      </c>
      <c r="G1389" s="1" t="str">
        <f>[1]Gesamt!G1389</f>
        <v>female</v>
      </c>
      <c r="H1389" s="1" t="str">
        <f>[1]Gesamt!H1389</f>
        <v>herbivore</v>
      </c>
      <c r="I1389" s="1">
        <f>[1]Gesamt!I1389</f>
        <v>0</v>
      </c>
      <c r="J1389" s="1">
        <f>[1]Gesamt!J1389</f>
        <v>0</v>
      </c>
      <c r="K1389" s="1" t="str">
        <f>VLOOKUP($F1389,Mastertable_FT!$C$5:$D$34,2,FALSE)</f>
        <v>1e</v>
      </c>
      <c r="L1389" s="1">
        <f>VLOOKUP($F1389,Mastertable_FT!$C$5:$E$34,3,FALSE)</f>
        <v>2</v>
      </c>
      <c r="M1389" s="1" t="str">
        <f>VLOOKUP($F1389,Mastertable_FT!$C$5:$F$34,4,FALSE)</f>
        <v>PPI</v>
      </c>
    </row>
    <row r="1390" spans="1:13" x14ac:dyDescent="0.3">
      <c r="A1390" s="1">
        <f>[1]Gesamt!A1390</f>
        <v>32</v>
      </c>
      <c r="B1390" s="1">
        <f>[1]Gesamt!B1390</f>
        <v>4</v>
      </c>
      <c r="C1390" s="1">
        <f>[1]Gesamt!C1390</f>
        <v>16</v>
      </c>
      <c r="D1390" s="1" t="str">
        <f>[1]Gesamt!D1390</f>
        <v>DOMaisII</v>
      </c>
      <c r="E1390" s="1">
        <f>[1]Gesamt!E1390</f>
        <v>37</v>
      </c>
      <c r="F1390" s="1" t="str">
        <f>[1]Gesamt!F1390</f>
        <v>Tylenchidae</v>
      </c>
      <c r="G1390" s="1" t="str">
        <f>[1]Gesamt!G1390</f>
        <v>female</v>
      </c>
      <c r="H1390" s="1" t="str">
        <f>[1]Gesamt!H1390</f>
        <v>herbivore</v>
      </c>
      <c r="I1390" s="1">
        <f>[1]Gesamt!I1390</f>
        <v>0</v>
      </c>
      <c r="J1390" s="1">
        <f>[1]Gesamt!J1390</f>
        <v>0</v>
      </c>
      <c r="K1390" s="1" t="str">
        <f>VLOOKUP($F1390,Mastertable_FT!$C$5:$D$34,2,FALSE)</f>
        <v>1e</v>
      </c>
      <c r="L1390" s="1">
        <f>VLOOKUP($F1390,Mastertable_FT!$C$5:$E$34,3,FALSE)</f>
        <v>2</v>
      </c>
      <c r="M1390" s="1" t="str">
        <f>VLOOKUP($F1390,Mastertable_FT!$C$5:$F$34,4,FALSE)</f>
        <v>PPI</v>
      </c>
    </row>
    <row r="1391" spans="1:13" x14ac:dyDescent="0.3">
      <c r="A1391" s="1">
        <f>[1]Gesamt!A1391</f>
        <v>33</v>
      </c>
      <c r="B1391" s="1">
        <f>[1]Gesamt!B1391</f>
        <v>4</v>
      </c>
      <c r="C1391" s="1">
        <f>[1]Gesamt!C1391</f>
        <v>16</v>
      </c>
      <c r="D1391" s="1" t="str">
        <f>[1]Gesamt!D1391</f>
        <v>DOMaisII</v>
      </c>
      <c r="E1391" s="1">
        <f>[1]Gesamt!E1391</f>
        <v>37</v>
      </c>
      <c r="F1391" s="1" t="str">
        <f>[1]Gesamt!F1391</f>
        <v>Telotylenchidae</v>
      </c>
      <c r="G1391" s="1" t="str">
        <f>[1]Gesamt!G1391</f>
        <v>female</v>
      </c>
      <c r="H1391" s="1" t="str">
        <f>[1]Gesamt!H1391</f>
        <v>herbivore</v>
      </c>
      <c r="I1391" s="1">
        <f>[1]Gesamt!I1391</f>
        <v>0</v>
      </c>
      <c r="J1391" s="1">
        <f>[1]Gesamt!J1391</f>
        <v>0</v>
      </c>
      <c r="K1391" s="1" t="str">
        <f>VLOOKUP($F1391,Mastertable_FT!$C$5:$D$34,2,FALSE)</f>
        <v>1d</v>
      </c>
      <c r="L1391" s="1">
        <f>VLOOKUP($F1391,Mastertable_FT!$C$5:$E$34,3,FALSE)</f>
        <v>3</v>
      </c>
      <c r="M1391" s="1" t="str">
        <f>VLOOKUP($F1391,Mastertable_FT!$C$5:$F$34,4,FALSE)</f>
        <v>PPI</v>
      </c>
    </row>
    <row r="1392" spans="1:13" x14ac:dyDescent="0.3">
      <c r="A1392" s="1">
        <f>[1]Gesamt!A1392</f>
        <v>34</v>
      </c>
      <c r="B1392" s="1">
        <f>[1]Gesamt!B1392</f>
        <v>4</v>
      </c>
      <c r="C1392" s="1">
        <f>[1]Gesamt!C1392</f>
        <v>16</v>
      </c>
      <c r="D1392" s="1" t="str">
        <f>[1]Gesamt!D1392</f>
        <v>DOMaisII</v>
      </c>
      <c r="E1392" s="1">
        <f>[1]Gesamt!E1392</f>
        <v>37</v>
      </c>
      <c r="F1392" s="1" t="str">
        <f>[1]Gesamt!F1392</f>
        <v>Hoplolaimidae</v>
      </c>
      <c r="G1392" s="1" t="str">
        <f>[1]Gesamt!G1392</f>
        <v>female</v>
      </c>
      <c r="H1392" s="1" t="str">
        <f>[1]Gesamt!H1392</f>
        <v>herbivore</v>
      </c>
      <c r="I1392" s="1">
        <f>[1]Gesamt!I1392</f>
        <v>0</v>
      </c>
      <c r="J1392" s="1">
        <f>[1]Gesamt!J1392</f>
        <v>0</v>
      </c>
      <c r="K1392" s="1" t="str">
        <f>VLOOKUP($F1392,Mastertable_FT!$C$5:$D$34,2,FALSE)</f>
        <v>1c</v>
      </c>
      <c r="L1392" s="1">
        <f>VLOOKUP($F1392,Mastertable_FT!$C$5:$E$34,3,FALSE)</f>
        <v>3</v>
      </c>
      <c r="M1392" s="1" t="str">
        <f>VLOOKUP($F1392,Mastertable_FT!$C$5:$F$34,4,FALSE)</f>
        <v>PPI</v>
      </c>
    </row>
    <row r="1393" spans="1:13" x14ac:dyDescent="0.3">
      <c r="A1393" s="1">
        <f>[1]Gesamt!A1393</f>
        <v>35</v>
      </c>
      <c r="B1393" s="1">
        <f>[1]Gesamt!B1393</f>
        <v>4</v>
      </c>
      <c r="C1393" s="1">
        <f>[1]Gesamt!C1393</f>
        <v>16</v>
      </c>
      <c r="D1393" s="1" t="str">
        <f>[1]Gesamt!D1393</f>
        <v>DOMaisII</v>
      </c>
      <c r="E1393" s="1">
        <f>[1]Gesamt!E1393</f>
        <v>37</v>
      </c>
      <c r="F1393" s="1" t="str">
        <f>[1]Gesamt!F1393</f>
        <v>Telotylenchidae</v>
      </c>
      <c r="G1393" s="1" t="str">
        <f>[1]Gesamt!G1393</f>
        <v>female</v>
      </c>
      <c r="H1393" s="1" t="str">
        <f>[1]Gesamt!H1393</f>
        <v>herbivore</v>
      </c>
      <c r="I1393" s="1">
        <f>[1]Gesamt!I1393</f>
        <v>0</v>
      </c>
      <c r="J1393" s="1">
        <f>[1]Gesamt!J1393</f>
        <v>0</v>
      </c>
      <c r="K1393" s="1" t="str">
        <f>VLOOKUP($F1393,Mastertable_FT!$C$5:$D$34,2,FALSE)</f>
        <v>1d</v>
      </c>
      <c r="L1393" s="1">
        <f>VLOOKUP($F1393,Mastertable_FT!$C$5:$E$34,3,FALSE)</f>
        <v>3</v>
      </c>
      <c r="M1393" s="1" t="str">
        <f>VLOOKUP($F1393,Mastertable_FT!$C$5:$F$34,4,FALSE)</f>
        <v>PPI</v>
      </c>
    </row>
    <row r="1394" spans="1:13" x14ac:dyDescent="0.3">
      <c r="A1394" s="1">
        <f>[1]Gesamt!A1394</f>
        <v>36</v>
      </c>
      <c r="B1394" s="1">
        <f>[1]Gesamt!B1394</f>
        <v>4</v>
      </c>
      <c r="C1394" s="1">
        <f>[1]Gesamt!C1394</f>
        <v>16</v>
      </c>
      <c r="D1394" s="1" t="str">
        <f>[1]Gesamt!D1394</f>
        <v>DOMaisII</v>
      </c>
      <c r="E1394" s="1">
        <f>[1]Gesamt!E1394</f>
        <v>37</v>
      </c>
      <c r="F1394" s="1" t="str">
        <f>[1]Gesamt!F1394</f>
        <v>Thornenematidae</v>
      </c>
      <c r="G1394" s="1" t="str">
        <f>[1]Gesamt!G1394</f>
        <v>juvenile</v>
      </c>
      <c r="H1394" s="1" t="str">
        <f>[1]Gesamt!H1394</f>
        <v>omnivore</v>
      </c>
      <c r="I1394" s="1">
        <f>[1]Gesamt!I1394</f>
        <v>0</v>
      </c>
      <c r="J1394" s="1">
        <f>[1]Gesamt!J1394</f>
        <v>0</v>
      </c>
      <c r="K1394" s="1">
        <f>VLOOKUP($F1394,Mastertable_FT!$C$5:$D$34,2,FALSE)</f>
        <v>8</v>
      </c>
      <c r="L1394" s="1">
        <f>VLOOKUP($F1394,Mastertable_FT!$C$5:$E$34,3,FALSE)</f>
        <v>5</v>
      </c>
      <c r="M1394" s="1" t="str">
        <f>VLOOKUP($F1394,Mastertable_FT!$C$5:$F$34,4,FALSE)</f>
        <v>MI</v>
      </c>
    </row>
    <row r="1395" spans="1:13" x14ac:dyDescent="0.3">
      <c r="A1395" s="1">
        <f>[1]Gesamt!A1395</f>
        <v>37</v>
      </c>
      <c r="B1395" s="1">
        <f>[1]Gesamt!B1395</f>
        <v>4</v>
      </c>
      <c r="C1395" s="1">
        <f>[1]Gesamt!C1395</f>
        <v>16</v>
      </c>
      <c r="D1395" s="1" t="str">
        <f>[1]Gesamt!D1395</f>
        <v>DOMaisII</v>
      </c>
      <c r="E1395" s="1">
        <f>[1]Gesamt!E1395</f>
        <v>37</v>
      </c>
      <c r="F1395" s="1" t="str">
        <f>[1]Gesamt!F1395</f>
        <v>Tylenchidae</v>
      </c>
      <c r="G1395" s="1" t="str">
        <f>[1]Gesamt!G1395</f>
        <v>juvenile</v>
      </c>
      <c r="H1395" s="1" t="str">
        <f>[1]Gesamt!H1395</f>
        <v>herbivore</v>
      </c>
      <c r="I1395" s="1">
        <f>[1]Gesamt!I1395</f>
        <v>0</v>
      </c>
      <c r="J1395" s="1">
        <f>[1]Gesamt!J1395</f>
        <v>0</v>
      </c>
      <c r="K1395" s="1" t="str">
        <f>VLOOKUP($F1395,Mastertable_FT!$C$5:$D$34,2,FALSE)</f>
        <v>1e</v>
      </c>
      <c r="L1395" s="1">
        <f>VLOOKUP($F1395,Mastertable_FT!$C$5:$E$34,3,FALSE)</f>
        <v>2</v>
      </c>
      <c r="M1395" s="1" t="str">
        <f>VLOOKUP($F1395,Mastertable_FT!$C$5:$F$34,4,FALSE)</f>
        <v>PPI</v>
      </c>
    </row>
    <row r="1396" spans="1:13" x14ac:dyDescent="0.3">
      <c r="A1396" s="1">
        <f>[1]Gesamt!A1396</f>
        <v>38</v>
      </c>
      <c r="B1396" s="1">
        <f>[1]Gesamt!B1396</f>
        <v>4</v>
      </c>
      <c r="C1396" s="1">
        <f>[1]Gesamt!C1396</f>
        <v>16</v>
      </c>
      <c r="D1396" s="1" t="str">
        <f>[1]Gesamt!D1396</f>
        <v>DOMaisII</v>
      </c>
      <c r="E1396" s="1">
        <f>[1]Gesamt!E1396</f>
        <v>37</v>
      </c>
      <c r="F1396" s="1" t="str">
        <f>[1]Gesamt!F1396</f>
        <v>Tylenchidae</v>
      </c>
      <c r="G1396" s="1" t="str">
        <f>[1]Gesamt!G1396</f>
        <v>juvenile</v>
      </c>
      <c r="H1396" s="1" t="str">
        <f>[1]Gesamt!H1396</f>
        <v>herbivore</v>
      </c>
      <c r="I1396" s="1">
        <f>[1]Gesamt!I1396</f>
        <v>0</v>
      </c>
      <c r="J1396" s="1">
        <f>[1]Gesamt!J1396</f>
        <v>0</v>
      </c>
      <c r="K1396" s="1" t="str">
        <f>VLOOKUP($F1396,Mastertable_FT!$C$5:$D$34,2,FALSE)</f>
        <v>1e</v>
      </c>
      <c r="L1396" s="1">
        <f>VLOOKUP($F1396,Mastertable_FT!$C$5:$E$34,3,FALSE)</f>
        <v>2</v>
      </c>
      <c r="M1396" s="1" t="str">
        <f>VLOOKUP($F1396,Mastertable_FT!$C$5:$F$34,4,FALSE)</f>
        <v>PPI</v>
      </c>
    </row>
    <row r="1397" spans="1:13" x14ac:dyDescent="0.3">
      <c r="A1397" s="1">
        <f>[1]Gesamt!A1397</f>
        <v>39</v>
      </c>
      <c r="B1397" s="1">
        <f>[1]Gesamt!B1397</f>
        <v>4</v>
      </c>
      <c r="C1397" s="1">
        <f>[1]Gesamt!C1397</f>
        <v>16</v>
      </c>
      <c r="D1397" s="1" t="str">
        <f>[1]Gesamt!D1397</f>
        <v>DOMaisII</v>
      </c>
      <c r="E1397" s="1">
        <f>[1]Gesamt!E1397</f>
        <v>37</v>
      </c>
      <c r="F1397" s="1" t="str">
        <f>[1]Gesamt!F1397</f>
        <v>Tylenchidae</v>
      </c>
      <c r="G1397" s="1" t="str">
        <f>[1]Gesamt!G1397</f>
        <v>female</v>
      </c>
      <c r="H1397" s="1" t="str">
        <f>[1]Gesamt!H1397</f>
        <v>herbivore</v>
      </c>
      <c r="I1397" s="1">
        <f>[1]Gesamt!I1397</f>
        <v>0</v>
      </c>
      <c r="J1397" s="1">
        <f>[1]Gesamt!J1397</f>
        <v>0</v>
      </c>
      <c r="K1397" s="1" t="str">
        <f>VLOOKUP($F1397,Mastertable_FT!$C$5:$D$34,2,FALSE)</f>
        <v>1e</v>
      </c>
      <c r="L1397" s="1">
        <f>VLOOKUP($F1397,Mastertable_FT!$C$5:$E$34,3,FALSE)</f>
        <v>2</v>
      </c>
      <c r="M1397" s="1" t="str">
        <f>VLOOKUP($F1397,Mastertable_FT!$C$5:$F$34,4,FALSE)</f>
        <v>PPI</v>
      </c>
    </row>
    <row r="1398" spans="1:13" x14ac:dyDescent="0.3">
      <c r="A1398" s="1">
        <f>[1]Gesamt!A1398</f>
        <v>40</v>
      </c>
      <c r="B1398" s="1">
        <f>[1]Gesamt!B1398</f>
        <v>4</v>
      </c>
      <c r="C1398" s="1">
        <f>[1]Gesamt!C1398</f>
        <v>16</v>
      </c>
      <c r="D1398" s="1" t="str">
        <f>[1]Gesamt!D1398</f>
        <v>DOMaisII</v>
      </c>
      <c r="E1398" s="1">
        <f>[1]Gesamt!E1398</f>
        <v>37</v>
      </c>
      <c r="F1398" s="1" t="str">
        <f>[1]Gesamt!F1398</f>
        <v>Rhabditidae</v>
      </c>
      <c r="G1398" s="1" t="str">
        <f>[1]Gesamt!G1398</f>
        <v>juvenile</v>
      </c>
      <c r="H1398" s="1" t="str">
        <f>[1]Gesamt!H1398</f>
        <v>bacterivore</v>
      </c>
      <c r="I1398" s="1">
        <f>[1]Gesamt!I1398</f>
        <v>0</v>
      </c>
      <c r="J1398" s="1">
        <f>[1]Gesamt!J1398</f>
        <v>0</v>
      </c>
      <c r="K1398" s="1">
        <f>VLOOKUP($F1398,Mastertable_FT!$C$5:$D$34,2,FALSE)</f>
        <v>3</v>
      </c>
      <c r="L1398" s="1">
        <f>VLOOKUP($F1398,Mastertable_FT!$C$5:$E$34,3,FALSE)</f>
        <v>1</v>
      </c>
      <c r="M1398" s="1" t="str">
        <f>VLOOKUP($F1398,Mastertable_FT!$C$5:$F$34,4,FALSE)</f>
        <v>MI</v>
      </c>
    </row>
    <row r="1399" spans="1:13" x14ac:dyDescent="0.3">
      <c r="A1399" s="1">
        <f>[1]Gesamt!A1399</f>
        <v>41</v>
      </c>
      <c r="B1399" s="1">
        <f>[1]Gesamt!B1399</f>
        <v>4</v>
      </c>
      <c r="C1399" s="1">
        <f>[1]Gesamt!C1399</f>
        <v>16</v>
      </c>
      <c r="D1399" s="1" t="str">
        <f>[1]Gesamt!D1399</f>
        <v>DOMaisII</v>
      </c>
      <c r="E1399" s="1">
        <f>[1]Gesamt!E1399</f>
        <v>37</v>
      </c>
      <c r="F1399" s="1" t="str">
        <f>[1]Gesamt!F1399</f>
        <v>Telotylenchidae</v>
      </c>
      <c r="G1399" s="1" t="str">
        <f>[1]Gesamt!G1399</f>
        <v>female</v>
      </c>
      <c r="H1399" s="1" t="str">
        <f>[1]Gesamt!H1399</f>
        <v>herbivore</v>
      </c>
      <c r="I1399" s="1">
        <f>[1]Gesamt!I1399</f>
        <v>0</v>
      </c>
      <c r="J1399" s="1">
        <f>[1]Gesamt!J1399</f>
        <v>0</v>
      </c>
      <c r="K1399" s="1" t="str">
        <f>VLOOKUP($F1399,Mastertable_FT!$C$5:$D$34,2,FALSE)</f>
        <v>1d</v>
      </c>
      <c r="L1399" s="1">
        <f>VLOOKUP($F1399,Mastertable_FT!$C$5:$E$34,3,FALSE)</f>
        <v>3</v>
      </c>
      <c r="M1399" s="1" t="str">
        <f>VLOOKUP($F1399,Mastertable_FT!$C$5:$F$34,4,FALSE)</f>
        <v>PPI</v>
      </c>
    </row>
    <row r="1400" spans="1:13" x14ac:dyDescent="0.3">
      <c r="A1400" s="1">
        <f>[1]Gesamt!A1400</f>
        <v>42</v>
      </c>
      <c r="B1400" s="1">
        <f>[1]Gesamt!B1400</f>
        <v>4</v>
      </c>
      <c r="C1400" s="1">
        <f>[1]Gesamt!C1400</f>
        <v>16</v>
      </c>
      <c r="D1400" s="1" t="str">
        <f>[1]Gesamt!D1400</f>
        <v>DOMaisII</v>
      </c>
      <c r="E1400" s="1">
        <f>[1]Gesamt!E1400</f>
        <v>37</v>
      </c>
      <c r="F1400" s="1" t="str">
        <f>[1]Gesamt!F1400</f>
        <v>Cephalobidae</v>
      </c>
      <c r="G1400" s="1" t="str">
        <f>[1]Gesamt!G1400</f>
        <v>male</v>
      </c>
      <c r="H1400" s="1" t="str">
        <f>[1]Gesamt!H1400</f>
        <v>bacterivore</v>
      </c>
      <c r="I1400" s="1">
        <f>[1]Gesamt!I1400</f>
        <v>0</v>
      </c>
      <c r="J1400" s="1">
        <f>[1]Gesamt!J1400</f>
        <v>0</v>
      </c>
      <c r="K1400" s="1">
        <f>VLOOKUP($F1400,Mastertable_FT!$C$5:$D$34,2,FALSE)</f>
        <v>3</v>
      </c>
      <c r="L1400" s="1">
        <f>VLOOKUP($F1400,Mastertable_FT!$C$5:$E$34,3,FALSE)</f>
        <v>2</v>
      </c>
      <c r="M1400" s="1" t="str">
        <f>VLOOKUP($F1400,Mastertable_FT!$C$5:$F$34,4,FALSE)</f>
        <v>MI</v>
      </c>
    </row>
    <row r="1401" spans="1:13" x14ac:dyDescent="0.3">
      <c r="A1401" s="1">
        <f>[1]Gesamt!A1401</f>
        <v>43</v>
      </c>
      <c r="B1401" s="1">
        <f>[1]Gesamt!B1401</f>
        <v>4</v>
      </c>
      <c r="C1401" s="1">
        <f>[1]Gesamt!C1401</f>
        <v>16</v>
      </c>
      <c r="D1401" s="1" t="str">
        <f>[1]Gesamt!D1401</f>
        <v>DOMaisII</v>
      </c>
      <c r="E1401" s="1">
        <f>[1]Gesamt!E1401</f>
        <v>37</v>
      </c>
      <c r="F1401" s="1" t="str">
        <f>[1]Gesamt!F1401</f>
        <v>Telotylenchidae</v>
      </c>
      <c r="G1401" s="1" t="str">
        <f>[1]Gesamt!G1401</f>
        <v>female</v>
      </c>
      <c r="H1401" s="1" t="str">
        <f>[1]Gesamt!H1401</f>
        <v>herbivore</v>
      </c>
      <c r="I1401" s="1">
        <f>[1]Gesamt!I1401</f>
        <v>0</v>
      </c>
      <c r="J1401" s="1">
        <f>[1]Gesamt!J1401</f>
        <v>0</v>
      </c>
      <c r="K1401" s="1" t="str">
        <f>VLOOKUP($F1401,Mastertable_FT!$C$5:$D$34,2,FALSE)</f>
        <v>1d</v>
      </c>
      <c r="L1401" s="1">
        <f>VLOOKUP($F1401,Mastertable_FT!$C$5:$E$34,3,FALSE)</f>
        <v>3</v>
      </c>
      <c r="M1401" s="1" t="str">
        <f>VLOOKUP($F1401,Mastertable_FT!$C$5:$F$34,4,FALSE)</f>
        <v>PPI</v>
      </c>
    </row>
    <row r="1402" spans="1:13" x14ac:dyDescent="0.3">
      <c r="A1402" s="1">
        <f>[1]Gesamt!A1402</f>
        <v>44</v>
      </c>
      <c r="B1402" s="1">
        <f>[1]Gesamt!B1402</f>
        <v>4</v>
      </c>
      <c r="C1402" s="1">
        <f>[1]Gesamt!C1402</f>
        <v>16</v>
      </c>
      <c r="D1402" s="1" t="str">
        <f>[1]Gesamt!D1402</f>
        <v>DOMaisII</v>
      </c>
      <c r="E1402" s="1">
        <f>[1]Gesamt!E1402</f>
        <v>37</v>
      </c>
      <c r="F1402" s="1" t="str">
        <f>[1]Gesamt!F1402</f>
        <v>Rhabditidae</v>
      </c>
      <c r="G1402" s="1" t="str">
        <f>[1]Gesamt!G1402</f>
        <v>female</v>
      </c>
      <c r="H1402" s="1" t="str">
        <f>[1]Gesamt!H1402</f>
        <v>bacterivore</v>
      </c>
      <c r="I1402" s="1">
        <f>[1]Gesamt!I1402</f>
        <v>0</v>
      </c>
      <c r="J1402" s="1">
        <f>[1]Gesamt!J1402</f>
        <v>0</v>
      </c>
      <c r="K1402" s="1">
        <f>VLOOKUP($F1402,Mastertable_FT!$C$5:$D$34,2,FALSE)</f>
        <v>3</v>
      </c>
      <c r="L1402" s="1">
        <f>VLOOKUP($F1402,Mastertable_FT!$C$5:$E$34,3,FALSE)</f>
        <v>1</v>
      </c>
      <c r="M1402" s="1" t="str">
        <f>VLOOKUP($F1402,Mastertable_FT!$C$5:$F$34,4,FALSE)</f>
        <v>MI</v>
      </c>
    </row>
    <row r="1403" spans="1:13" x14ac:dyDescent="0.3">
      <c r="A1403" s="1">
        <f>[1]Gesamt!A1403</f>
        <v>45</v>
      </c>
      <c r="B1403" s="1">
        <f>[1]Gesamt!B1403</f>
        <v>4</v>
      </c>
      <c r="C1403" s="1">
        <f>[1]Gesamt!C1403</f>
        <v>16</v>
      </c>
      <c r="D1403" s="1" t="str">
        <f>[1]Gesamt!D1403</f>
        <v>DOMaisII</v>
      </c>
      <c r="E1403" s="1">
        <f>[1]Gesamt!E1403</f>
        <v>37</v>
      </c>
      <c r="F1403" s="1" t="str">
        <f>[1]Gesamt!F1403</f>
        <v>Hoplolaimidae</v>
      </c>
      <c r="G1403" s="1" t="str">
        <f>[1]Gesamt!G1403</f>
        <v>female</v>
      </c>
      <c r="H1403" s="1" t="str">
        <f>[1]Gesamt!H1403</f>
        <v>herbivore</v>
      </c>
      <c r="I1403" s="1">
        <f>[1]Gesamt!I1403</f>
        <v>0</v>
      </c>
      <c r="J1403" s="1">
        <f>[1]Gesamt!J1403</f>
        <v>0</v>
      </c>
      <c r="K1403" s="1" t="str">
        <f>VLOOKUP($F1403,Mastertable_FT!$C$5:$D$34,2,FALSE)</f>
        <v>1c</v>
      </c>
      <c r="L1403" s="1">
        <f>VLOOKUP($F1403,Mastertable_FT!$C$5:$E$34,3,FALSE)</f>
        <v>3</v>
      </c>
      <c r="M1403" s="1" t="str">
        <f>VLOOKUP($F1403,Mastertable_FT!$C$5:$F$34,4,FALSE)</f>
        <v>PPI</v>
      </c>
    </row>
    <row r="1404" spans="1:13" x14ac:dyDescent="0.3">
      <c r="A1404" s="1">
        <f>[1]Gesamt!A1404</f>
        <v>46</v>
      </c>
      <c r="B1404" s="1">
        <f>[1]Gesamt!B1404</f>
        <v>4</v>
      </c>
      <c r="C1404" s="1">
        <f>[1]Gesamt!C1404</f>
        <v>16</v>
      </c>
      <c r="D1404" s="1" t="str">
        <f>[1]Gesamt!D1404</f>
        <v>DOMaisII</v>
      </c>
      <c r="E1404" s="1">
        <f>[1]Gesamt!E1404</f>
        <v>37</v>
      </c>
      <c r="F1404" s="1" t="str">
        <f>[1]Gesamt!F1404</f>
        <v>Aphelenchidae</v>
      </c>
      <c r="G1404" s="1" t="str">
        <f>[1]Gesamt!G1404</f>
        <v>female</v>
      </c>
      <c r="H1404" s="1" t="str">
        <f>[1]Gesamt!H1404</f>
        <v>fungivore</v>
      </c>
      <c r="I1404" s="1">
        <f>[1]Gesamt!I1404</f>
        <v>0</v>
      </c>
      <c r="J1404" s="1">
        <f>[1]Gesamt!J1404</f>
        <v>0</v>
      </c>
      <c r="K1404" s="1">
        <f>VLOOKUP($F1404,Mastertable_FT!$C$5:$D$34,2,FALSE)</f>
        <v>2</v>
      </c>
      <c r="L1404" s="1">
        <f>VLOOKUP($F1404,Mastertable_FT!$C$5:$E$34,3,FALSE)</f>
        <v>2</v>
      </c>
      <c r="M1404" s="1" t="str">
        <f>VLOOKUP($F1404,Mastertable_FT!$C$5:$F$34,4,FALSE)</f>
        <v>MI</v>
      </c>
    </row>
    <row r="1405" spans="1:13" x14ac:dyDescent="0.3">
      <c r="A1405" s="1">
        <f>[1]Gesamt!A1405</f>
        <v>47</v>
      </c>
      <c r="B1405" s="1">
        <f>[1]Gesamt!B1405</f>
        <v>4</v>
      </c>
      <c r="C1405" s="1">
        <f>[1]Gesamt!C1405</f>
        <v>16</v>
      </c>
      <c r="D1405" s="1" t="str">
        <f>[1]Gesamt!D1405</f>
        <v>DOMaisII</v>
      </c>
      <c r="E1405" s="1">
        <f>[1]Gesamt!E1405</f>
        <v>37</v>
      </c>
      <c r="F1405" s="1" t="str">
        <f>[1]Gesamt!F1405</f>
        <v>Cephalobidae</v>
      </c>
      <c r="G1405" s="1" t="str">
        <f>[1]Gesamt!G1405</f>
        <v>female</v>
      </c>
      <c r="H1405" s="1" t="str">
        <f>[1]Gesamt!H1405</f>
        <v>bacterivore</v>
      </c>
      <c r="I1405" s="1">
        <f>[1]Gesamt!I1405</f>
        <v>0</v>
      </c>
      <c r="J1405" s="1">
        <f>[1]Gesamt!J1405</f>
        <v>0</v>
      </c>
      <c r="K1405" s="1">
        <f>VLOOKUP($F1405,Mastertable_FT!$C$5:$D$34,2,FALSE)</f>
        <v>3</v>
      </c>
      <c r="L1405" s="1">
        <f>VLOOKUP($F1405,Mastertable_FT!$C$5:$E$34,3,FALSE)</f>
        <v>2</v>
      </c>
      <c r="M1405" s="1" t="str">
        <f>VLOOKUP($F1405,Mastertable_FT!$C$5:$F$34,4,FALSE)</f>
        <v>MI</v>
      </c>
    </row>
    <row r="1406" spans="1:13" x14ac:dyDescent="0.3">
      <c r="A1406" s="1">
        <f>[1]Gesamt!A1406</f>
        <v>48</v>
      </c>
      <c r="B1406" s="1">
        <f>[1]Gesamt!B1406</f>
        <v>4</v>
      </c>
      <c r="C1406" s="1">
        <f>[1]Gesamt!C1406</f>
        <v>16</v>
      </c>
      <c r="D1406" s="1" t="str">
        <f>[1]Gesamt!D1406</f>
        <v>DOMaisII</v>
      </c>
      <c r="E1406" s="1">
        <f>[1]Gesamt!E1406</f>
        <v>37</v>
      </c>
      <c r="F1406" s="1" t="str">
        <f>[1]Gesamt!F1406</f>
        <v>Tylenchidae</v>
      </c>
      <c r="G1406" s="1" t="str">
        <f>[1]Gesamt!G1406</f>
        <v>female</v>
      </c>
      <c r="H1406" s="1" t="str">
        <f>[1]Gesamt!H1406</f>
        <v>herbivore</v>
      </c>
      <c r="I1406" s="1">
        <f>[1]Gesamt!I1406</f>
        <v>0</v>
      </c>
      <c r="J1406" s="1">
        <f>[1]Gesamt!J1406</f>
        <v>0</v>
      </c>
      <c r="K1406" s="1" t="str">
        <f>VLOOKUP($F1406,Mastertable_FT!$C$5:$D$34,2,FALSE)</f>
        <v>1e</v>
      </c>
      <c r="L1406" s="1">
        <f>VLOOKUP($F1406,Mastertable_FT!$C$5:$E$34,3,FALSE)</f>
        <v>2</v>
      </c>
      <c r="M1406" s="1" t="str">
        <f>VLOOKUP($F1406,Mastertable_FT!$C$5:$F$34,4,FALSE)</f>
        <v>PPI</v>
      </c>
    </row>
    <row r="1407" spans="1:13" x14ac:dyDescent="0.3">
      <c r="A1407" s="1">
        <f>[1]Gesamt!A1407</f>
        <v>49</v>
      </c>
      <c r="B1407" s="1">
        <f>[1]Gesamt!B1407</f>
        <v>4</v>
      </c>
      <c r="C1407" s="1">
        <f>[1]Gesamt!C1407</f>
        <v>16</v>
      </c>
      <c r="D1407" s="1" t="str">
        <f>[1]Gesamt!D1407</f>
        <v>DOMaisII</v>
      </c>
      <c r="E1407" s="1">
        <f>[1]Gesamt!E1407</f>
        <v>37</v>
      </c>
      <c r="F1407" s="1" t="str">
        <f>[1]Gesamt!F1407</f>
        <v>Psilenchidae</v>
      </c>
      <c r="G1407" s="1" t="str">
        <f>[1]Gesamt!G1407</f>
        <v>juvenile</v>
      </c>
      <c r="H1407" s="1" t="str">
        <f>[1]Gesamt!H1407</f>
        <v>herbivore</v>
      </c>
      <c r="I1407" s="1">
        <f>[1]Gesamt!I1407</f>
        <v>0</v>
      </c>
      <c r="J1407" s="1">
        <f>[1]Gesamt!J1407</f>
        <v>0</v>
      </c>
      <c r="K1407" s="1" t="str">
        <f>VLOOKUP($F1407,Mastertable_FT!$C$5:$D$34,2,FALSE)</f>
        <v>1e</v>
      </c>
      <c r="L1407" s="1">
        <f>VLOOKUP($F1407,Mastertable_FT!$C$5:$E$34,3,FALSE)</f>
        <v>2</v>
      </c>
      <c r="M1407" s="1" t="str">
        <f>VLOOKUP($F1407,Mastertable_FT!$C$5:$F$34,4,FALSE)</f>
        <v>PPI</v>
      </c>
    </row>
    <row r="1408" spans="1:13" x14ac:dyDescent="0.3">
      <c r="A1408" s="1">
        <f>[1]Gesamt!A1408</f>
        <v>50</v>
      </c>
      <c r="B1408" s="1">
        <f>[1]Gesamt!B1408</f>
        <v>4</v>
      </c>
      <c r="C1408" s="1">
        <f>[1]Gesamt!C1408</f>
        <v>16</v>
      </c>
      <c r="D1408" s="1" t="str">
        <f>[1]Gesamt!D1408</f>
        <v>DOMaisII</v>
      </c>
      <c r="E1408" s="1">
        <f>[1]Gesamt!E1408</f>
        <v>37</v>
      </c>
      <c r="F1408" s="1" t="str">
        <f>[1]Gesamt!F1408</f>
        <v>Tylenchidae</v>
      </c>
      <c r="G1408" s="1" t="str">
        <f>[1]Gesamt!G1408</f>
        <v>male</v>
      </c>
      <c r="H1408" s="1" t="str">
        <f>[1]Gesamt!H1408</f>
        <v>herbivore</v>
      </c>
      <c r="I1408" s="1">
        <f>[1]Gesamt!I1408</f>
        <v>0</v>
      </c>
      <c r="J1408" s="1">
        <f>[1]Gesamt!J1408</f>
        <v>0</v>
      </c>
      <c r="K1408" s="1" t="str">
        <f>VLOOKUP($F1408,Mastertable_FT!$C$5:$D$34,2,FALSE)</f>
        <v>1e</v>
      </c>
      <c r="L1408" s="1">
        <f>VLOOKUP($F1408,Mastertable_FT!$C$5:$E$34,3,FALSE)</f>
        <v>2</v>
      </c>
      <c r="M1408" s="1" t="str">
        <f>VLOOKUP($F1408,Mastertable_FT!$C$5:$F$34,4,FALSE)</f>
        <v>PPI</v>
      </c>
    </row>
    <row r="1409" spans="1:13" x14ac:dyDescent="0.3">
      <c r="A1409" s="1">
        <f>[1]Gesamt!A1409</f>
        <v>51</v>
      </c>
      <c r="B1409" s="1">
        <f>[1]Gesamt!B1409</f>
        <v>4</v>
      </c>
      <c r="C1409" s="1">
        <f>[1]Gesamt!C1409</f>
        <v>16</v>
      </c>
      <c r="D1409" s="1" t="str">
        <f>[1]Gesamt!D1409</f>
        <v>DOMaisII</v>
      </c>
      <c r="E1409" s="1">
        <f>[1]Gesamt!E1409</f>
        <v>37</v>
      </c>
      <c r="F1409" s="1" t="str">
        <f>[1]Gesamt!F1409</f>
        <v>Cephalobidae</v>
      </c>
      <c r="G1409" s="1" t="str">
        <f>[1]Gesamt!G1409</f>
        <v>female</v>
      </c>
      <c r="H1409" s="1" t="str">
        <f>[1]Gesamt!H1409</f>
        <v>bacterivore</v>
      </c>
      <c r="I1409" s="1">
        <f>[1]Gesamt!I1409</f>
        <v>0</v>
      </c>
      <c r="J1409" s="1">
        <f>[1]Gesamt!J1409</f>
        <v>0</v>
      </c>
      <c r="K1409" s="1">
        <f>VLOOKUP($F1409,Mastertable_FT!$C$5:$D$34,2,FALSE)</f>
        <v>3</v>
      </c>
      <c r="L1409" s="1">
        <f>VLOOKUP($F1409,Mastertable_FT!$C$5:$E$34,3,FALSE)</f>
        <v>2</v>
      </c>
      <c r="M1409" s="1" t="str">
        <f>VLOOKUP($F1409,Mastertable_FT!$C$5:$F$34,4,FALSE)</f>
        <v>MI</v>
      </c>
    </row>
    <row r="1410" spans="1:13" x14ac:dyDescent="0.3">
      <c r="A1410" s="1">
        <f>[1]Gesamt!A1410</f>
        <v>52</v>
      </c>
      <c r="B1410" s="1">
        <f>[1]Gesamt!B1410</f>
        <v>4</v>
      </c>
      <c r="C1410" s="1">
        <f>[1]Gesamt!C1410</f>
        <v>16</v>
      </c>
      <c r="D1410" s="1" t="str">
        <f>[1]Gesamt!D1410</f>
        <v>DOMaisII</v>
      </c>
      <c r="E1410" s="1">
        <f>[1]Gesamt!E1410</f>
        <v>37</v>
      </c>
      <c r="F1410" s="1" t="str">
        <f>[1]Gesamt!F1410</f>
        <v>Cephalobidae</v>
      </c>
      <c r="G1410" s="1" t="str">
        <f>[1]Gesamt!G1410</f>
        <v>female</v>
      </c>
      <c r="H1410" s="1" t="str">
        <f>[1]Gesamt!H1410</f>
        <v>bacterivore</v>
      </c>
      <c r="I1410" s="1">
        <f>[1]Gesamt!I1410</f>
        <v>0</v>
      </c>
      <c r="J1410" s="1">
        <f>[1]Gesamt!J1410</f>
        <v>0</v>
      </c>
      <c r="K1410" s="1">
        <f>VLOOKUP($F1410,Mastertable_FT!$C$5:$D$34,2,FALSE)</f>
        <v>3</v>
      </c>
      <c r="L1410" s="1">
        <f>VLOOKUP($F1410,Mastertable_FT!$C$5:$E$34,3,FALSE)</f>
        <v>2</v>
      </c>
      <c r="M1410" s="1" t="str">
        <f>VLOOKUP($F1410,Mastertable_FT!$C$5:$F$34,4,FALSE)</f>
        <v>MI</v>
      </c>
    </row>
    <row r="1411" spans="1:13" x14ac:dyDescent="0.3">
      <c r="A1411" s="1">
        <f>[1]Gesamt!A1411</f>
        <v>53</v>
      </c>
      <c r="B1411" s="1">
        <f>[1]Gesamt!B1411</f>
        <v>4</v>
      </c>
      <c r="C1411" s="1">
        <f>[1]Gesamt!C1411</f>
        <v>16</v>
      </c>
      <c r="D1411" s="1" t="str">
        <f>[1]Gesamt!D1411</f>
        <v>DOMaisII</v>
      </c>
      <c r="E1411" s="1">
        <f>[1]Gesamt!E1411</f>
        <v>37</v>
      </c>
      <c r="F1411" s="1" t="str">
        <f>[1]Gesamt!F1411</f>
        <v>Qudsianematidae</v>
      </c>
      <c r="G1411" s="1" t="str">
        <f>[1]Gesamt!G1411</f>
        <v>female</v>
      </c>
      <c r="H1411" s="1" t="str">
        <f>[1]Gesamt!H1411</f>
        <v>omnivore</v>
      </c>
      <c r="I1411" s="1">
        <f>[1]Gesamt!I1411</f>
        <v>0</v>
      </c>
      <c r="J1411" s="1">
        <f>[1]Gesamt!J1411</f>
        <v>0</v>
      </c>
      <c r="K1411" s="1">
        <f>VLOOKUP($F1411,Mastertable_FT!$C$5:$D$34,2,FALSE)</f>
        <v>8</v>
      </c>
      <c r="L1411" s="1">
        <f>VLOOKUP($F1411,Mastertable_FT!$C$5:$E$34,3,FALSE)</f>
        <v>4</v>
      </c>
      <c r="M1411" s="1" t="str">
        <f>VLOOKUP($F1411,Mastertable_FT!$C$5:$F$34,4,FALSE)</f>
        <v>MI</v>
      </c>
    </row>
    <row r="1412" spans="1:13" x14ac:dyDescent="0.3">
      <c r="A1412" s="1">
        <f>[1]Gesamt!A1412</f>
        <v>54</v>
      </c>
      <c r="B1412" s="1">
        <f>[1]Gesamt!B1412</f>
        <v>4</v>
      </c>
      <c r="C1412" s="1">
        <f>[1]Gesamt!C1412</f>
        <v>16</v>
      </c>
      <c r="D1412" s="1" t="str">
        <f>[1]Gesamt!D1412</f>
        <v>DOMaisII</v>
      </c>
      <c r="E1412" s="1">
        <f>[1]Gesamt!E1412</f>
        <v>37</v>
      </c>
      <c r="F1412" s="1" t="str">
        <f>[1]Gesamt!F1412</f>
        <v>Rhabditidae</v>
      </c>
      <c r="G1412" s="1" t="str">
        <f>[1]Gesamt!G1412</f>
        <v>female</v>
      </c>
      <c r="H1412" s="1" t="str">
        <f>[1]Gesamt!H1412</f>
        <v>bacterivore</v>
      </c>
      <c r="I1412" s="1">
        <f>[1]Gesamt!I1412</f>
        <v>0</v>
      </c>
      <c r="J1412" s="1">
        <f>[1]Gesamt!J1412</f>
        <v>0</v>
      </c>
      <c r="K1412" s="1">
        <f>VLOOKUP($F1412,Mastertable_FT!$C$5:$D$34,2,FALSE)</f>
        <v>3</v>
      </c>
      <c r="L1412" s="1">
        <f>VLOOKUP($F1412,Mastertable_FT!$C$5:$E$34,3,FALSE)</f>
        <v>1</v>
      </c>
      <c r="M1412" s="1" t="str">
        <f>VLOOKUP($F1412,Mastertable_FT!$C$5:$F$34,4,FALSE)</f>
        <v>MI</v>
      </c>
    </row>
    <row r="1413" spans="1:13" x14ac:dyDescent="0.3">
      <c r="A1413" s="1">
        <f>[1]Gesamt!A1413</f>
        <v>55</v>
      </c>
      <c r="B1413" s="1">
        <f>[1]Gesamt!B1413</f>
        <v>4</v>
      </c>
      <c r="C1413" s="1">
        <f>[1]Gesamt!C1413</f>
        <v>16</v>
      </c>
      <c r="D1413" s="1" t="str">
        <f>[1]Gesamt!D1413</f>
        <v>DOMaisII</v>
      </c>
      <c r="E1413" s="1">
        <f>[1]Gesamt!E1413</f>
        <v>37</v>
      </c>
      <c r="F1413" s="1" t="str">
        <f>[1]Gesamt!F1413</f>
        <v>Hoplolaimidae</v>
      </c>
      <c r="G1413" s="1" t="str">
        <f>[1]Gesamt!G1413</f>
        <v>female</v>
      </c>
      <c r="H1413" s="1" t="str">
        <f>[1]Gesamt!H1413</f>
        <v>herbivore</v>
      </c>
      <c r="I1413" s="1">
        <f>[1]Gesamt!I1413</f>
        <v>0</v>
      </c>
      <c r="J1413" s="1">
        <f>[1]Gesamt!J1413</f>
        <v>0</v>
      </c>
      <c r="K1413" s="1" t="str">
        <f>VLOOKUP($F1413,Mastertable_FT!$C$5:$D$34,2,FALSE)</f>
        <v>1c</v>
      </c>
      <c r="L1413" s="1">
        <f>VLOOKUP($F1413,Mastertable_FT!$C$5:$E$34,3,FALSE)</f>
        <v>3</v>
      </c>
      <c r="M1413" s="1" t="str">
        <f>VLOOKUP($F1413,Mastertable_FT!$C$5:$F$34,4,FALSE)</f>
        <v>PPI</v>
      </c>
    </row>
    <row r="1414" spans="1:13" x14ac:dyDescent="0.3">
      <c r="A1414" s="1">
        <f>[1]Gesamt!A1414</f>
        <v>56</v>
      </c>
      <c r="B1414" s="1">
        <f>[1]Gesamt!B1414</f>
        <v>4</v>
      </c>
      <c r="C1414" s="1">
        <f>[1]Gesamt!C1414</f>
        <v>16</v>
      </c>
      <c r="D1414" s="1" t="str">
        <f>[1]Gesamt!D1414</f>
        <v>DOMaisII</v>
      </c>
      <c r="E1414" s="1">
        <f>[1]Gesamt!E1414</f>
        <v>37</v>
      </c>
      <c r="F1414" s="1" t="str">
        <f>[1]Gesamt!F1414</f>
        <v>Hoplolaimidae</v>
      </c>
      <c r="G1414" s="1" t="str">
        <f>[1]Gesamt!G1414</f>
        <v>male</v>
      </c>
      <c r="H1414" s="1" t="str">
        <f>[1]Gesamt!H1414</f>
        <v>herbivore</v>
      </c>
      <c r="I1414" s="1">
        <f>[1]Gesamt!I1414</f>
        <v>0</v>
      </c>
      <c r="J1414" s="1">
        <f>[1]Gesamt!J1414</f>
        <v>0</v>
      </c>
      <c r="K1414" s="1" t="str">
        <f>VLOOKUP($F1414,Mastertable_FT!$C$5:$D$34,2,FALSE)</f>
        <v>1c</v>
      </c>
      <c r="L1414" s="1">
        <f>VLOOKUP($F1414,Mastertable_FT!$C$5:$E$34,3,FALSE)</f>
        <v>3</v>
      </c>
      <c r="M1414" s="1" t="str">
        <f>VLOOKUP($F1414,Mastertable_FT!$C$5:$F$34,4,FALSE)</f>
        <v>PPI</v>
      </c>
    </row>
    <row r="1415" spans="1:13" x14ac:dyDescent="0.3">
      <c r="A1415" s="1">
        <f>[1]Gesamt!A1415</f>
        <v>57</v>
      </c>
      <c r="B1415" s="1">
        <f>[1]Gesamt!B1415</f>
        <v>4</v>
      </c>
      <c r="C1415" s="1">
        <f>[1]Gesamt!C1415</f>
        <v>16</v>
      </c>
      <c r="D1415" s="1" t="str">
        <f>[1]Gesamt!D1415</f>
        <v>DOMaisII</v>
      </c>
      <c r="E1415" s="1">
        <f>[1]Gesamt!E1415</f>
        <v>37</v>
      </c>
      <c r="F1415" s="1" t="str">
        <f>[1]Gesamt!F1415</f>
        <v>Hoplolaimidae</v>
      </c>
      <c r="G1415" s="1" t="str">
        <f>[1]Gesamt!G1415</f>
        <v>female</v>
      </c>
      <c r="H1415" s="1" t="str">
        <f>[1]Gesamt!H1415</f>
        <v>herbivore</v>
      </c>
      <c r="I1415" s="1">
        <f>[1]Gesamt!I1415</f>
        <v>0</v>
      </c>
      <c r="J1415" s="1">
        <f>[1]Gesamt!J1415</f>
        <v>0</v>
      </c>
      <c r="K1415" s="1" t="str">
        <f>VLOOKUP($F1415,Mastertable_FT!$C$5:$D$34,2,FALSE)</f>
        <v>1c</v>
      </c>
      <c r="L1415" s="1">
        <f>VLOOKUP($F1415,Mastertable_FT!$C$5:$E$34,3,FALSE)</f>
        <v>3</v>
      </c>
      <c r="M1415" s="1" t="str">
        <f>VLOOKUP($F1415,Mastertable_FT!$C$5:$F$34,4,FALSE)</f>
        <v>PPI</v>
      </c>
    </row>
    <row r="1416" spans="1:13" x14ac:dyDescent="0.3">
      <c r="A1416" s="1">
        <f>[1]Gesamt!A1416</f>
        <v>58</v>
      </c>
      <c r="B1416" s="1">
        <f>[1]Gesamt!B1416</f>
        <v>4</v>
      </c>
      <c r="C1416" s="1">
        <f>[1]Gesamt!C1416</f>
        <v>16</v>
      </c>
      <c r="D1416" s="1" t="str">
        <f>[1]Gesamt!D1416</f>
        <v>DOMaisII</v>
      </c>
      <c r="E1416" s="1">
        <f>[1]Gesamt!E1416</f>
        <v>37</v>
      </c>
      <c r="F1416" s="1" t="str">
        <f>[1]Gesamt!F1416</f>
        <v>Panagrolaimidae</v>
      </c>
      <c r="G1416" s="1" t="str">
        <f>[1]Gesamt!G1416</f>
        <v>female</v>
      </c>
      <c r="H1416" s="1" t="str">
        <f>[1]Gesamt!H1416</f>
        <v>bacterivore</v>
      </c>
      <c r="I1416" s="1">
        <f>[1]Gesamt!I1416</f>
        <v>0</v>
      </c>
      <c r="J1416" s="1">
        <f>[1]Gesamt!J1416</f>
        <v>0</v>
      </c>
      <c r="K1416" s="1">
        <f>VLOOKUP($F1416,Mastertable_FT!$C$5:$D$34,2,FALSE)</f>
        <v>3</v>
      </c>
      <c r="L1416" s="1">
        <f>VLOOKUP($F1416,Mastertable_FT!$C$5:$E$34,3,FALSE)</f>
        <v>1</v>
      </c>
      <c r="M1416" s="1" t="str">
        <f>VLOOKUP($F1416,Mastertable_FT!$C$5:$F$34,4,FALSE)</f>
        <v>MI</v>
      </c>
    </row>
    <row r="1417" spans="1:13" x14ac:dyDescent="0.3">
      <c r="A1417" s="1">
        <f>[1]Gesamt!A1417</f>
        <v>59</v>
      </c>
      <c r="B1417" s="1">
        <f>[1]Gesamt!B1417</f>
        <v>4</v>
      </c>
      <c r="C1417" s="1">
        <f>[1]Gesamt!C1417</f>
        <v>16</v>
      </c>
      <c r="D1417" s="1" t="str">
        <f>[1]Gesamt!D1417</f>
        <v>DOMaisII</v>
      </c>
      <c r="E1417" s="1">
        <f>[1]Gesamt!E1417</f>
        <v>37</v>
      </c>
      <c r="F1417" s="1" t="str">
        <f>[1]Gesamt!F1417</f>
        <v>Hoplolaimidae</v>
      </c>
      <c r="G1417" s="1" t="str">
        <f>[1]Gesamt!G1417</f>
        <v>female</v>
      </c>
      <c r="H1417" s="1" t="str">
        <f>[1]Gesamt!H1417</f>
        <v>herbivore</v>
      </c>
      <c r="I1417" s="1">
        <f>[1]Gesamt!I1417</f>
        <v>0</v>
      </c>
      <c r="J1417" s="1">
        <f>[1]Gesamt!J1417</f>
        <v>0</v>
      </c>
      <c r="K1417" s="1" t="str">
        <f>VLOOKUP($F1417,Mastertable_FT!$C$5:$D$34,2,FALSE)</f>
        <v>1c</v>
      </c>
      <c r="L1417" s="1">
        <f>VLOOKUP($F1417,Mastertable_FT!$C$5:$E$34,3,FALSE)</f>
        <v>3</v>
      </c>
      <c r="M1417" s="1" t="str">
        <f>VLOOKUP($F1417,Mastertable_FT!$C$5:$F$34,4,FALSE)</f>
        <v>PPI</v>
      </c>
    </row>
    <row r="1418" spans="1:13" x14ac:dyDescent="0.3">
      <c r="A1418" s="1">
        <f>[1]Gesamt!A1418</f>
        <v>60</v>
      </c>
      <c r="B1418" s="1">
        <f>[1]Gesamt!B1418</f>
        <v>4</v>
      </c>
      <c r="C1418" s="1">
        <f>[1]Gesamt!C1418</f>
        <v>16</v>
      </c>
      <c r="D1418" s="1" t="str">
        <f>[1]Gesamt!D1418</f>
        <v>DOMaisII</v>
      </c>
      <c r="E1418" s="1">
        <f>[1]Gesamt!E1418</f>
        <v>37</v>
      </c>
      <c r="F1418" s="1" t="str">
        <f>[1]Gesamt!F1418</f>
        <v>Tylenchidae</v>
      </c>
      <c r="G1418" s="1" t="str">
        <f>[1]Gesamt!G1418</f>
        <v>female</v>
      </c>
      <c r="H1418" s="1" t="str">
        <f>[1]Gesamt!H1418</f>
        <v>herbivore</v>
      </c>
      <c r="I1418" s="1">
        <f>[1]Gesamt!I1418</f>
        <v>0</v>
      </c>
      <c r="J1418" s="1">
        <f>[1]Gesamt!J1418</f>
        <v>0</v>
      </c>
      <c r="K1418" s="1" t="str">
        <f>VLOOKUP($F1418,Mastertable_FT!$C$5:$D$34,2,FALSE)</f>
        <v>1e</v>
      </c>
      <c r="L1418" s="1">
        <f>VLOOKUP($F1418,Mastertable_FT!$C$5:$E$34,3,FALSE)</f>
        <v>2</v>
      </c>
      <c r="M1418" s="1" t="str">
        <f>VLOOKUP($F1418,Mastertable_FT!$C$5:$F$34,4,FALSE)</f>
        <v>PPI</v>
      </c>
    </row>
    <row r="1419" spans="1:13" x14ac:dyDescent="0.3">
      <c r="A1419" s="1">
        <f>[1]Gesamt!A1419</f>
        <v>61</v>
      </c>
      <c r="B1419" s="1">
        <f>[1]Gesamt!B1419</f>
        <v>4</v>
      </c>
      <c r="C1419" s="1">
        <f>[1]Gesamt!C1419</f>
        <v>16</v>
      </c>
      <c r="D1419" s="1" t="str">
        <f>[1]Gesamt!D1419</f>
        <v>DOMaisII</v>
      </c>
      <c r="E1419" s="1">
        <f>[1]Gesamt!E1419</f>
        <v>37</v>
      </c>
      <c r="F1419" s="1" t="str">
        <f>[1]Gesamt!F1419</f>
        <v>Tylenchidae</v>
      </c>
      <c r="G1419" s="1" t="str">
        <f>[1]Gesamt!G1419</f>
        <v>female</v>
      </c>
      <c r="H1419" s="1" t="str">
        <f>[1]Gesamt!H1419</f>
        <v>herbivore</v>
      </c>
      <c r="I1419" s="1">
        <f>[1]Gesamt!I1419</f>
        <v>0</v>
      </c>
      <c r="J1419" s="1">
        <f>[1]Gesamt!J1419</f>
        <v>0</v>
      </c>
      <c r="K1419" s="1" t="str">
        <f>VLOOKUP($F1419,Mastertable_FT!$C$5:$D$34,2,FALSE)</f>
        <v>1e</v>
      </c>
      <c r="L1419" s="1">
        <f>VLOOKUP($F1419,Mastertable_FT!$C$5:$E$34,3,FALSE)</f>
        <v>2</v>
      </c>
      <c r="M1419" s="1" t="str">
        <f>VLOOKUP($F1419,Mastertable_FT!$C$5:$F$34,4,FALSE)</f>
        <v>PPI</v>
      </c>
    </row>
    <row r="1420" spans="1:13" x14ac:dyDescent="0.3">
      <c r="A1420" s="1">
        <f>[1]Gesamt!A1420</f>
        <v>62</v>
      </c>
      <c r="B1420" s="1">
        <f>[1]Gesamt!B1420</f>
        <v>4</v>
      </c>
      <c r="C1420" s="1">
        <f>[1]Gesamt!C1420</f>
        <v>16</v>
      </c>
      <c r="D1420" s="1" t="str">
        <f>[1]Gesamt!D1420</f>
        <v>DOMaisII</v>
      </c>
      <c r="E1420" s="1">
        <f>[1]Gesamt!E1420</f>
        <v>37</v>
      </c>
      <c r="F1420" s="1" t="str">
        <f>[1]Gesamt!F1420</f>
        <v>Tylenchidae</v>
      </c>
      <c r="G1420" s="1" t="str">
        <f>[1]Gesamt!G1420</f>
        <v>male</v>
      </c>
      <c r="H1420" s="1" t="str">
        <f>[1]Gesamt!H1420</f>
        <v>herbivore</v>
      </c>
      <c r="I1420" s="1">
        <f>[1]Gesamt!I1420</f>
        <v>0</v>
      </c>
      <c r="J1420" s="1">
        <f>[1]Gesamt!J1420</f>
        <v>0</v>
      </c>
      <c r="K1420" s="1" t="str">
        <f>VLOOKUP($F1420,Mastertable_FT!$C$5:$D$34,2,FALSE)</f>
        <v>1e</v>
      </c>
      <c r="L1420" s="1">
        <f>VLOOKUP($F1420,Mastertable_FT!$C$5:$E$34,3,FALSE)</f>
        <v>2</v>
      </c>
      <c r="M1420" s="1" t="str">
        <f>VLOOKUP($F1420,Mastertable_FT!$C$5:$F$34,4,FALSE)</f>
        <v>PPI</v>
      </c>
    </row>
    <row r="1421" spans="1:13" x14ac:dyDescent="0.3">
      <c r="A1421" s="1">
        <f>[1]Gesamt!A1421</f>
        <v>63</v>
      </c>
      <c r="B1421" s="1">
        <f>[1]Gesamt!B1421</f>
        <v>4</v>
      </c>
      <c r="C1421" s="1">
        <f>[1]Gesamt!C1421</f>
        <v>16</v>
      </c>
      <c r="D1421" s="1" t="str">
        <f>[1]Gesamt!D1421</f>
        <v>DOMaisII</v>
      </c>
      <c r="E1421" s="1">
        <f>[1]Gesamt!E1421</f>
        <v>37</v>
      </c>
      <c r="F1421" s="1" t="str">
        <f>[1]Gesamt!F1421</f>
        <v>Hoplolaimidae</v>
      </c>
      <c r="G1421" s="1" t="str">
        <f>[1]Gesamt!G1421</f>
        <v>juvenile</v>
      </c>
      <c r="H1421" s="1" t="str">
        <f>[1]Gesamt!H1421</f>
        <v>herbivore</v>
      </c>
      <c r="I1421" s="1">
        <f>[1]Gesamt!I1421</f>
        <v>0</v>
      </c>
      <c r="J1421" s="1">
        <f>[1]Gesamt!J1421</f>
        <v>0</v>
      </c>
      <c r="K1421" s="1" t="str">
        <f>VLOOKUP($F1421,Mastertable_FT!$C$5:$D$34,2,FALSE)</f>
        <v>1c</v>
      </c>
      <c r="L1421" s="1">
        <f>VLOOKUP($F1421,Mastertable_FT!$C$5:$E$34,3,FALSE)</f>
        <v>3</v>
      </c>
      <c r="M1421" s="1" t="str">
        <f>VLOOKUP($F1421,Mastertable_FT!$C$5:$F$34,4,FALSE)</f>
        <v>PPI</v>
      </c>
    </row>
    <row r="1422" spans="1:13" x14ac:dyDescent="0.3">
      <c r="A1422" s="1">
        <f>[1]Gesamt!A1422</f>
        <v>64</v>
      </c>
      <c r="B1422" s="1">
        <f>[1]Gesamt!B1422</f>
        <v>4</v>
      </c>
      <c r="C1422" s="1">
        <f>[1]Gesamt!C1422</f>
        <v>16</v>
      </c>
      <c r="D1422" s="1" t="str">
        <f>[1]Gesamt!D1422</f>
        <v>DOMaisII</v>
      </c>
      <c r="E1422" s="1">
        <f>[1]Gesamt!E1422</f>
        <v>37</v>
      </c>
      <c r="F1422" s="1" t="str">
        <f>[1]Gesamt!F1422</f>
        <v>Tylenchidae</v>
      </c>
      <c r="G1422" s="1" t="str">
        <f>[1]Gesamt!G1422</f>
        <v>female</v>
      </c>
      <c r="H1422" s="1" t="str">
        <f>[1]Gesamt!H1422</f>
        <v>herbivore</v>
      </c>
      <c r="I1422" s="1">
        <f>[1]Gesamt!I1422</f>
        <v>0</v>
      </c>
      <c r="J1422" s="1">
        <f>[1]Gesamt!J1422</f>
        <v>0</v>
      </c>
      <c r="K1422" s="1" t="str">
        <f>VLOOKUP($F1422,Mastertable_FT!$C$5:$D$34,2,FALSE)</f>
        <v>1e</v>
      </c>
      <c r="L1422" s="1">
        <f>VLOOKUP($F1422,Mastertable_FT!$C$5:$E$34,3,FALSE)</f>
        <v>2</v>
      </c>
      <c r="M1422" s="1" t="str">
        <f>VLOOKUP($F1422,Mastertable_FT!$C$5:$F$34,4,FALSE)</f>
        <v>PPI</v>
      </c>
    </row>
    <row r="1423" spans="1:13" x14ac:dyDescent="0.3">
      <c r="A1423" s="1">
        <f>[1]Gesamt!A1423</f>
        <v>65</v>
      </c>
      <c r="B1423" s="1">
        <f>[1]Gesamt!B1423</f>
        <v>4</v>
      </c>
      <c r="C1423" s="1">
        <f>[1]Gesamt!C1423</f>
        <v>16</v>
      </c>
      <c r="D1423" s="1" t="str">
        <f>[1]Gesamt!D1423</f>
        <v>DOMaisII</v>
      </c>
      <c r="E1423" s="1">
        <f>[1]Gesamt!E1423</f>
        <v>37</v>
      </c>
      <c r="F1423" s="1" t="str">
        <f>[1]Gesamt!F1423</f>
        <v>Tylenchidae</v>
      </c>
      <c r="G1423" s="1" t="str">
        <f>[1]Gesamt!G1423</f>
        <v>male</v>
      </c>
      <c r="H1423" s="1" t="str">
        <f>[1]Gesamt!H1423</f>
        <v>herbivore</v>
      </c>
      <c r="I1423" s="1">
        <f>[1]Gesamt!I1423</f>
        <v>0</v>
      </c>
      <c r="J1423" s="1">
        <f>[1]Gesamt!J1423</f>
        <v>0</v>
      </c>
      <c r="K1423" s="1" t="str">
        <f>VLOOKUP($F1423,Mastertable_FT!$C$5:$D$34,2,FALSE)</f>
        <v>1e</v>
      </c>
      <c r="L1423" s="1">
        <f>VLOOKUP($F1423,Mastertable_FT!$C$5:$E$34,3,FALSE)</f>
        <v>2</v>
      </c>
      <c r="M1423" s="1" t="str">
        <f>VLOOKUP($F1423,Mastertable_FT!$C$5:$F$34,4,FALSE)</f>
        <v>PPI</v>
      </c>
    </row>
    <row r="1424" spans="1:13" x14ac:dyDescent="0.3">
      <c r="A1424" s="1">
        <f>[1]Gesamt!A1424</f>
        <v>66</v>
      </c>
      <c r="B1424" s="1">
        <f>[1]Gesamt!B1424</f>
        <v>4</v>
      </c>
      <c r="C1424" s="1">
        <f>[1]Gesamt!C1424</f>
        <v>16</v>
      </c>
      <c r="D1424" s="1" t="str">
        <f>[1]Gesamt!D1424</f>
        <v>DOMaisII</v>
      </c>
      <c r="E1424" s="1">
        <f>[1]Gesamt!E1424</f>
        <v>37</v>
      </c>
      <c r="F1424" s="1" t="str">
        <f>[1]Gesamt!F1424</f>
        <v>Hoplolaimidae</v>
      </c>
      <c r="G1424" s="1" t="str">
        <f>[1]Gesamt!G1424</f>
        <v>female</v>
      </c>
      <c r="H1424" s="1" t="str">
        <f>[1]Gesamt!H1424</f>
        <v>herbivore</v>
      </c>
      <c r="I1424" s="1">
        <f>[1]Gesamt!I1424</f>
        <v>0</v>
      </c>
      <c r="J1424" s="1">
        <f>[1]Gesamt!J1424</f>
        <v>0</v>
      </c>
      <c r="K1424" s="1" t="str">
        <f>VLOOKUP($F1424,Mastertable_FT!$C$5:$D$34,2,FALSE)</f>
        <v>1c</v>
      </c>
      <c r="L1424" s="1">
        <f>VLOOKUP($F1424,Mastertable_FT!$C$5:$E$34,3,FALSE)</f>
        <v>3</v>
      </c>
      <c r="M1424" s="1" t="str">
        <f>VLOOKUP($F1424,Mastertable_FT!$C$5:$F$34,4,FALSE)</f>
        <v>PPI</v>
      </c>
    </row>
    <row r="1425" spans="1:13" x14ac:dyDescent="0.3">
      <c r="A1425" s="1">
        <f>[1]Gesamt!A1425</f>
        <v>67</v>
      </c>
      <c r="B1425" s="1">
        <f>[1]Gesamt!B1425</f>
        <v>4</v>
      </c>
      <c r="C1425" s="1">
        <f>[1]Gesamt!C1425</f>
        <v>16</v>
      </c>
      <c r="D1425" s="1" t="str">
        <f>[1]Gesamt!D1425</f>
        <v>DOMaisII</v>
      </c>
      <c r="E1425" s="1">
        <f>[1]Gesamt!E1425</f>
        <v>37</v>
      </c>
      <c r="F1425" s="1" t="str">
        <f>[1]Gesamt!F1425</f>
        <v>Diphterophoridae</v>
      </c>
      <c r="G1425" s="1" t="str">
        <f>[1]Gesamt!G1425</f>
        <v>juvenile</v>
      </c>
      <c r="H1425" s="1" t="str">
        <f>[1]Gesamt!H1425</f>
        <v>fungivore</v>
      </c>
      <c r="I1425" s="1">
        <f>[1]Gesamt!I1425</f>
        <v>0</v>
      </c>
      <c r="J1425" s="1">
        <f>[1]Gesamt!J1425</f>
        <v>0</v>
      </c>
      <c r="K1425" s="1">
        <f>VLOOKUP($F1425,Mastertable_FT!$C$5:$D$34,2,FALSE)</f>
        <v>2</v>
      </c>
      <c r="L1425" s="1">
        <f>VLOOKUP($F1425,Mastertable_FT!$C$5:$E$34,3,FALSE)</f>
        <v>3</v>
      </c>
      <c r="M1425" s="1" t="str">
        <f>VLOOKUP($F1425,Mastertable_FT!$C$5:$F$34,4,FALSE)</f>
        <v>MI</v>
      </c>
    </row>
    <row r="1426" spans="1:13" x14ac:dyDescent="0.3">
      <c r="A1426" s="1">
        <f>[1]Gesamt!A1426</f>
        <v>68</v>
      </c>
      <c r="B1426" s="1">
        <f>[1]Gesamt!B1426</f>
        <v>4</v>
      </c>
      <c r="C1426" s="1">
        <f>[1]Gesamt!C1426</f>
        <v>16</v>
      </c>
      <c r="D1426" s="1" t="str">
        <f>[1]Gesamt!D1426</f>
        <v>DOMaisII</v>
      </c>
      <c r="E1426" s="1">
        <f>[1]Gesamt!E1426</f>
        <v>37</v>
      </c>
      <c r="F1426" s="1" t="str">
        <f>[1]Gesamt!F1426</f>
        <v>Pratylenchidae</v>
      </c>
      <c r="G1426" s="1" t="str">
        <f>[1]Gesamt!G1426</f>
        <v>juvenile</v>
      </c>
      <c r="H1426" s="1" t="str">
        <f>[1]Gesamt!H1426</f>
        <v>herbivore</v>
      </c>
      <c r="I1426" s="1">
        <f>[1]Gesamt!I1426</f>
        <v>0</v>
      </c>
      <c r="J1426" s="1">
        <f>[1]Gesamt!J1426</f>
        <v>0</v>
      </c>
      <c r="K1426" s="1" t="str">
        <f>VLOOKUP($F1426,Mastertable_FT!$C$5:$D$34,2,FALSE)</f>
        <v>1b</v>
      </c>
      <c r="L1426" s="1">
        <f>VLOOKUP($F1426,Mastertable_FT!$C$5:$E$34,3,FALSE)</f>
        <v>3</v>
      </c>
      <c r="M1426" s="1" t="str">
        <f>VLOOKUP($F1426,Mastertable_FT!$C$5:$F$34,4,FALSE)</f>
        <v>PPI</v>
      </c>
    </row>
    <row r="1427" spans="1:13" x14ac:dyDescent="0.3">
      <c r="A1427" s="1">
        <f>[1]Gesamt!A1427</f>
        <v>69</v>
      </c>
      <c r="B1427" s="1">
        <f>[1]Gesamt!B1427</f>
        <v>4</v>
      </c>
      <c r="C1427" s="1">
        <f>[1]Gesamt!C1427</f>
        <v>16</v>
      </c>
      <c r="D1427" s="1" t="str">
        <f>[1]Gesamt!D1427</f>
        <v>DOMaisII</v>
      </c>
      <c r="E1427" s="1">
        <f>[1]Gesamt!E1427</f>
        <v>37</v>
      </c>
      <c r="F1427" s="1" t="str">
        <f>[1]Gesamt!F1427</f>
        <v>Rhabditidae</v>
      </c>
      <c r="G1427" s="1" t="str">
        <f>[1]Gesamt!G1427</f>
        <v>juvenile</v>
      </c>
      <c r="H1427" s="1" t="str">
        <f>[1]Gesamt!H1427</f>
        <v>bacterivore</v>
      </c>
      <c r="I1427" s="1">
        <f>[1]Gesamt!I1427</f>
        <v>0</v>
      </c>
      <c r="J1427" s="1">
        <f>[1]Gesamt!J1427</f>
        <v>0</v>
      </c>
      <c r="K1427" s="1">
        <f>VLOOKUP($F1427,Mastertable_FT!$C$5:$D$34,2,FALSE)</f>
        <v>3</v>
      </c>
      <c r="L1427" s="1">
        <f>VLOOKUP($F1427,Mastertable_FT!$C$5:$E$34,3,FALSE)</f>
        <v>1</v>
      </c>
      <c r="M1427" s="1" t="str">
        <f>VLOOKUP($F1427,Mastertable_FT!$C$5:$F$34,4,FALSE)</f>
        <v>MI</v>
      </c>
    </row>
    <row r="1428" spans="1:13" x14ac:dyDescent="0.3">
      <c r="A1428" s="1">
        <f>[1]Gesamt!A1428</f>
        <v>70</v>
      </c>
      <c r="B1428" s="1">
        <f>[1]Gesamt!B1428</f>
        <v>4</v>
      </c>
      <c r="C1428" s="1">
        <f>[1]Gesamt!C1428</f>
        <v>16</v>
      </c>
      <c r="D1428" s="1" t="str">
        <f>[1]Gesamt!D1428</f>
        <v>DOMaisII</v>
      </c>
      <c r="E1428" s="1">
        <f>[1]Gesamt!E1428</f>
        <v>37</v>
      </c>
      <c r="F1428" s="1" t="str">
        <f>[1]Gesamt!F1428</f>
        <v>Cephalobidae</v>
      </c>
      <c r="G1428" s="1" t="str">
        <f>[1]Gesamt!G1428</f>
        <v>female</v>
      </c>
      <c r="H1428" s="1" t="str">
        <f>[1]Gesamt!H1428</f>
        <v>bacterivore</v>
      </c>
      <c r="I1428" s="1">
        <f>[1]Gesamt!I1428</f>
        <v>0</v>
      </c>
      <c r="J1428" s="1">
        <f>[1]Gesamt!J1428</f>
        <v>0</v>
      </c>
      <c r="K1428" s="1">
        <f>VLOOKUP($F1428,Mastertable_FT!$C$5:$D$34,2,FALSE)</f>
        <v>3</v>
      </c>
      <c r="L1428" s="1">
        <f>VLOOKUP($F1428,Mastertable_FT!$C$5:$E$34,3,FALSE)</f>
        <v>2</v>
      </c>
      <c r="M1428" s="1" t="str">
        <f>VLOOKUP($F1428,Mastertable_FT!$C$5:$F$34,4,FALSE)</f>
        <v>MI</v>
      </c>
    </row>
    <row r="1429" spans="1:13" x14ac:dyDescent="0.3">
      <c r="A1429" s="1">
        <f>[1]Gesamt!A1429</f>
        <v>71</v>
      </c>
      <c r="B1429" s="1">
        <f>[1]Gesamt!B1429</f>
        <v>4</v>
      </c>
      <c r="C1429" s="1">
        <f>[1]Gesamt!C1429</f>
        <v>16</v>
      </c>
      <c r="D1429" s="1" t="str">
        <f>[1]Gesamt!D1429</f>
        <v>DOMaisII</v>
      </c>
      <c r="E1429" s="1">
        <f>[1]Gesamt!E1429</f>
        <v>37</v>
      </c>
      <c r="F1429" s="1" t="str">
        <f>[1]Gesamt!F1429</f>
        <v>Telotylenchidae</v>
      </c>
      <c r="G1429" s="1" t="str">
        <f>[1]Gesamt!G1429</f>
        <v>juvenile</v>
      </c>
      <c r="H1429" s="1" t="str">
        <f>[1]Gesamt!H1429</f>
        <v>herbivore</v>
      </c>
      <c r="I1429" s="1">
        <f>[1]Gesamt!I1429</f>
        <v>0</v>
      </c>
      <c r="J1429" s="1">
        <f>[1]Gesamt!J1429</f>
        <v>0</v>
      </c>
      <c r="K1429" s="1" t="str">
        <f>VLOOKUP($F1429,Mastertable_FT!$C$5:$D$34,2,FALSE)</f>
        <v>1d</v>
      </c>
      <c r="L1429" s="1">
        <f>VLOOKUP($F1429,Mastertable_FT!$C$5:$E$34,3,FALSE)</f>
        <v>3</v>
      </c>
      <c r="M1429" s="1" t="str">
        <f>VLOOKUP($F1429,Mastertable_FT!$C$5:$F$34,4,FALSE)</f>
        <v>PPI</v>
      </c>
    </row>
    <row r="1430" spans="1:13" x14ac:dyDescent="0.3">
      <c r="A1430" s="1">
        <f>[1]Gesamt!A1430</f>
        <v>72</v>
      </c>
      <c r="B1430" s="1">
        <f>[1]Gesamt!B1430</f>
        <v>4</v>
      </c>
      <c r="C1430" s="1">
        <f>[1]Gesamt!C1430</f>
        <v>16</v>
      </c>
      <c r="D1430" s="1" t="str">
        <f>[1]Gesamt!D1430</f>
        <v>DOMaisII</v>
      </c>
      <c r="E1430" s="1">
        <f>[1]Gesamt!E1430</f>
        <v>37</v>
      </c>
      <c r="F1430" s="1" t="str">
        <f>[1]Gesamt!F1430</f>
        <v>Tylenchidae</v>
      </c>
      <c r="G1430" s="1" t="str">
        <f>[1]Gesamt!G1430</f>
        <v>juvenile</v>
      </c>
      <c r="H1430" s="1" t="str">
        <f>[1]Gesamt!H1430</f>
        <v>herbivore</v>
      </c>
      <c r="I1430" s="1">
        <f>[1]Gesamt!I1430</f>
        <v>0</v>
      </c>
      <c r="J1430" s="1">
        <f>[1]Gesamt!J1430</f>
        <v>0</v>
      </c>
      <c r="K1430" s="1" t="str">
        <f>VLOOKUP($F1430,Mastertable_FT!$C$5:$D$34,2,FALSE)</f>
        <v>1e</v>
      </c>
      <c r="L1430" s="1">
        <f>VLOOKUP($F1430,Mastertable_FT!$C$5:$E$34,3,FALSE)</f>
        <v>2</v>
      </c>
      <c r="M1430" s="1" t="str">
        <f>VLOOKUP($F1430,Mastertable_FT!$C$5:$F$34,4,FALSE)</f>
        <v>PPI</v>
      </c>
    </row>
    <row r="1431" spans="1:13" x14ac:dyDescent="0.3">
      <c r="A1431" s="1">
        <f>[1]Gesamt!A1431</f>
        <v>73</v>
      </c>
      <c r="B1431" s="1">
        <f>[1]Gesamt!B1431</f>
        <v>4</v>
      </c>
      <c r="C1431" s="1">
        <f>[1]Gesamt!C1431</f>
        <v>16</v>
      </c>
      <c r="D1431" s="1" t="str">
        <f>[1]Gesamt!D1431</f>
        <v>DOMaisII</v>
      </c>
      <c r="E1431" s="1">
        <f>[1]Gesamt!E1431</f>
        <v>37</v>
      </c>
      <c r="F1431" s="1" t="str">
        <f>[1]Gesamt!F1431</f>
        <v>Tylenchidae</v>
      </c>
      <c r="G1431" s="1" t="str">
        <f>[1]Gesamt!G1431</f>
        <v>male</v>
      </c>
      <c r="H1431" s="1" t="str">
        <f>[1]Gesamt!H1431</f>
        <v>herbivore</v>
      </c>
      <c r="I1431" s="1">
        <f>[1]Gesamt!I1431</f>
        <v>0</v>
      </c>
      <c r="J1431" s="1">
        <f>[1]Gesamt!J1431</f>
        <v>0</v>
      </c>
      <c r="K1431" s="1" t="str">
        <f>VLOOKUP($F1431,Mastertable_FT!$C$5:$D$34,2,FALSE)</f>
        <v>1e</v>
      </c>
      <c r="L1431" s="1">
        <f>VLOOKUP($F1431,Mastertable_FT!$C$5:$E$34,3,FALSE)</f>
        <v>2</v>
      </c>
      <c r="M1431" s="1" t="str">
        <f>VLOOKUP($F1431,Mastertable_FT!$C$5:$F$34,4,FALSE)</f>
        <v>PPI</v>
      </c>
    </row>
    <row r="1432" spans="1:13" x14ac:dyDescent="0.3">
      <c r="A1432" s="1">
        <f>[1]Gesamt!A1432</f>
        <v>74</v>
      </c>
      <c r="B1432" s="1">
        <f>[1]Gesamt!B1432</f>
        <v>4</v>
      </c>
      <c r="C1432" s="1">
        <f>[1]Gesamt!C1432</f>
        <v>16</v>
      </c>
      <c r="D1432" s="1" t="str">
        <f>[1]Gesamt!D1432</f>
        <v>DOMaisII</v>
      </c>
      <c r="E1432" s="1">
        <f>[1]Gesamt!E1432</f>
        <v>37</v>
      </c>
      <c r="F1432" s="1" t="str">
        <f>[1]Gesamt!F1432</f>
        <v>Rhabditidae</v>
      </c>
      <c r="G1432" s="1" t="str">
        <f>[1]Gesamt!G1432</f>
        <v>juvenile</v>
      </c>
      <c r="H1432" s="1" t="str">
        <f>[1]Gesamt!H1432</f>
        <v>bacterivore</v>
      </c>
      <c r="I1432" s="1">
        <f>[1]Gesamt!I1432</f>
        <v>0</v>
      </c>
      <c r="J1432" s="1">
        <f>[1]Gesamt!J1432</f>
        <v>0</v>
      </c>
      <c r="K1432" s="1">
        <f>VLOOKUP($F1432,Mastertable_FT!$C$5:$D$34,2,FALSE)</f>
        <v>3</v>
      </c>
      <c r="L1432" s="1">
        <f>VLOOKUP($F1432,Mastertable_FT!$C$5:$E$34,3,FALSE)</f>
        <v>1</v>
      </c>
      <c r="M1432" s="1" t="str">
        <f>VLOOKUP($F1432,Mastertable_FT!$C$5:$F$34,4,FALSE)</f>
        <v>MI</v>
      </c>
    </row>
    <row r="1433" spans="1:13" x14ac:dyDescent="0.3">
      <c r="A1433" s="1">
        <f>[1]Gesamt!A1433</f>
        <v>75</v>
      </c>
      <c r="B1433" s="1">
        <f>[1]Gesamt!B1433</f>
        <v>4</v>
      </c>
      <c r="C1433" s="1">
        <f>[1]Gesamt!C1433</f>
        <v>16</v>
      </c>
      <c r="D1433" s="1" t="str">
        <f>[1]Gesamt!D1433</f>
        <v>DOMaisII</v>
      </c>
      <c r="E1433" s="1">
        <f>[1]Gesamt!E1433</f>
        <v>37</v>
      </c>
      <c r="F1433" s="1" t="str">
        <f>[1]Gesamt!F1433</f>
        <v>Cephalobidae</v>
      </c>
      <c r="G1433" s="1" t="str">
        <f>[1]Gesamt!G1433</f>
        <v>female</v>
      </c>
      <c r="H1433" s="1" t="str">
        <f>[1]Gesamt!H1433</f>
        <v>bacterivore</v>
      </c>
      <c r="I1433" s="1">
        <f>[1]Gesamt!I1433</f>
        <v>0</v>
      </c>
      <c r="J1433" s="1">
        <f>[1]Gesamt!J1433</f>
        <v>0</v>
      </c>
      <c r="K1433" s="1">
        <f>VLOOKUP($F1433,Mastertable_FT!$C$5:$D$34,2,FALSE)</f>
        <v>3</v>
      </c>
      <c r="L1433" s="1">
        <f>VLOOKUP($F1433,Mastertable_FT!$C$5:$E$34,3,FALSE)</f>
        <v>2</v>
      </c>
      <c r="M1433" s="1" t="str">
        <f>VLOOKUP($F1433,Mastertable_FT!$C$5:$F$34,4,FALSE)</f>
        <v>MI</v>
      </c>
    </row>
    <row r="1434" spans="1:13" x14ac:dyDescent="0.3">
      <c r="A1434" s="1">
        <f>[1]Gesamt!A1434</f>
        <v>76</v>
      </c>
      <c r="B1434" s="1">
        <f>[1]Gesamt!B1434</f>
        <v>4</v>
      </c>
      <c r="C1434" s="1">
        <f>[1]Gesamt!C1434</f>
        <v>16</v>
      </c>
      <c r="D1434" s="1" t="str">
        <f>[1]Gesamt!D1434</f>
        <v>DOMaisII</v>
      </c>
      <c r="E1434" s="1">
        <f>[1]Gesamt!E1434</f>
        <v>37</v>
      </c>
      <c r="F1434" s="1" t="str">
        <f>[1]Gesamt!F1434</f>
        <v>Tylenchidae</v>
      </c>
      <c r="G1434" s="1" t="str">
        <f>[1]Gesamt!G1434</f>
        <v>male</v>
      </c>
      <c r="H1434" s="1" t="str">
        <f>[1]Gesamt!H1434</f>
        <v>herbivore</v>
      </c>
      <c r="I1434" s="1">
        <f>[1]Gesamt!I1434</f>
        <v>0</v>
      </c>
      <c r="J1434" s="1">
        <f>[1]Gesamt!J1434</f>
        <v>0</v>
      </c>
      <c r="K1434" s="1" t="str">
        <f>VLOOKUP($F1434,Mastertable_FT!$C$5:$D$34,2,FALSE)</f>
        <v>1e</v>
      </c>
      <c r="L1434" s="1">
        <f>VLOOKUP($F1434,Mastertable_FT!$C$5:$E$34,3,FALSE)</f>
        <v>2</v>
      </c>
      <c r="M1434" s="1" t="str">
        <f>VLOOKUP($F1434,Mastertable_FT!$C$5:$F$34,4,FALSE)</f>
        <v>PPI</v>
      </c>
    </row>
    <row r="1435" spans="1:13" x14ac:dyDescent="0.3">
      <c r="A1435" s="1">
        <f>[1]Gesamt!A1435</f>
        <v>77</v>
      </c>
      <c r="B1435" s="1">
        <f>[1]Gesamt!B1435</f>
        <v>4</v>
      </c>
      <c r="C1435" s="1">
        <f>[1]Gesamt!C1435</f>
        <v>16</v>
      </c>
      <c r="D1435" s="1" t="str">
        <f>[1]Gesamt!D1435</f>
        <v>DOMaisII</v>
      </c>
      <c r="E1435" s="1">
        <f>[1]Gesamt!E1435</f>
        <v>37</v>
      </c>
      <c r="F1435" s="1" t="str">
        <f>[1]Gesamt!F1435</f>
        <v>Tylenchidae</v>
      </c>
      <c r="G1435" s="1" t="str">
        <f>[1]Gesamt!G1435</f>
        <v>female</v>
      </c>
      <c r="H1435" s="1" t="str">
        <f>[1]Gesamt!H1435</f>
        <v>herbivore</v>
      </c>
      <c r="I1435" s="1">
        <f>[1]Gesamt!I1435</f>
        <v>0</v>
      </c>
      <c r="J1435" s="1">
        <f>[1]Gesamt!J1435</f>
        <v>0</v>
      </c>
      <c r="K1435" s="1" t="str">
        <f>VLOOKUP($F1435,Mastertable_FT!$C$5:$D$34,2,FALSE)</f>
        <v>1e</v>
      </c>
      <c r="L1435" s="1">
        <f>VLOOKUP($F1435,Mastertable_FT!$C$5:$E$34,3,FALSE)</f>
        <v>2</v>
      </c>
      <c r="M1435" s="1" t="str">
        <f>VLOOKUP($F1435,Mastertable_FT!$C$5:$F$34,4,FALSE)</f>
        <v>PPI</v>
      </c>
    </row>
    <row r="1436" spans="1:13" x14ac:dyDescent="0.3">
      <c r="A1436" s="1">
        <f>[1]Gesamt!A1436</f>
        <v>78</v>
      </c>
      <c r="B1436" s="1">
        <f>[1]Gesamt!B1436</f>
        <v>4</v>
      </c>
      <c r="C1436" s="1">
        <f>[1]Gesamt!C1436</f>
        <v>16</v>
      </c>
      <c r="D1436" s="1" t="str">
        <f>[1]Gesamt!D1436</f>
        <v>DOMaisII</v>
      </c>
      <c r="E1436" s="1">
        <f>[1]Gesamt!E1436</f>
        <v>37</v>
      </c>
      <c r="F1436" s="1" t="str">
        <f>[1]Gesamt!F1436</f>
        <v>Tylenchidae</v>
      </c>
      <c r="G1436" s="1" t="str">
        <f>[1]Gesamt!G1436</f>
        <v>juvenile</v>
      </c>
      <c r="H1436" s="1" t="str">
        <f>[1]Gesamt!H1436</f>
        <v>herbivore</v>
      </c>
      <c r="I1436" s="1">
        <f>[1]Gesamt!I1436</f>
        <v>0</v>
      </c>
      <c r="J1436" s="1">
        <f>[1]Gesamt!J1436</f>
        <v>0</v>
      </c>
      <c r="K1436" s="1" t="str">
        <f>VLOOKUP($F1436,Mastertable_FT!$C$5:$D$34,2,FALSE)</f>
        <v>1e</v>
      </c>
      <c r="L1436" s="1">
        <f>VLOOKUP($F1436,Mastertable_FT!$C$5:$E$34,3,FALSE)</f>
        <v>2</v>
      </c>
      <c r="M1436" s="1" t="str">
        <f>VLOOKUP($F1436,Mastertable_FT!$C$5:$F$34,4,FALSE)</f>
        <v>PPI</v>
      </c>
    </row>
    <row r="1437" spans="1:13" x14ac:dyDescent="0.3">
      <c r="A1437" s="1">
        <f>[1]Gesamt!A1437</f>
        <v>79</v>
      </c>
      <c r="B1437" s="1">
        <f>[1]Gesamt!B1437</f>
        <v>4</v>
      </c>
      <c r="C1437" s="1">
        <f>[1]Gesamt!C1437</f>
        <v>16</v>
      </c>
      <c r="D1437" s="1" t="str">
        <f>[1]Gesamt!D1437</f>
        <v>DOMaisII</v>
      </c>
      <c r="E1437" s="1">
        <f>[1]Gesamt!E1437</f>
        <v>37</v>
      </c>
      <c r="F1437" s="1" t="str">
        <f>[1]Gesamt!F1437</f>
        <v>Telotylenchidae</v>
      </c>
      <c r="G1437" s="1" t="str">
        <f>[1]Gesamt!G1437</f>
        <v>juvenile</v>
      </c>
      <c r="H1437" s="1" t="str">
        <f>[1]Gesamt!H1437</f>
        <v>herbivore</v>
      </c>
      <c r="I1437" s="1">
        <f>[1]Gesamt!I1437</f>
        <v>0</v>
      </c>
      <c r="J1437" s="1">
        <f>[1]Gesamt!J1437</f>
        <v>0</v>
      </c>
      <c r="K1437" s="1" t="str">
        <f>VLOOKUP($F1437,Mastertable_FT!$C$5:$D$34,2,FALSE)</f>
        <v>1d</v>
      </c>
      <c r="L1437" s="1">
        <f>VLOOKUP($F1437,Mastertable_FT!$C$5:$E$34,3,FALSE)</f>
        <v>3</v>
      </c>
      <c r="M1437" s="1" t="str">
        <f>VLOOKUP($F1437,Mastertable_FT!$C$5:$F$34,4,FALSE)</f>
        <v>PPI</v>
      </c>
    </row>
    <row r="1438" spans="1:13" x14ac:dyDescent="0.3">
      <c r="A1438" s="1">
        <f>[1]Gesamt!A1438</f>
        <v>80</v>
      </c>
      <c r="B1438" s="1">
        <f>[1]Gesamt!B1438</f>
        <v>4</v>
      </c>
      <c r="C1438" s="1">
        <f>[1]Gesamt!C1438</f>
        <v>16</v>
      </c>
      <c r="D1438" s="1" t="str">
        <f>[1]Gesamt!D1438</f>
        <v>DOMaisII</v>
      </c>
      <c r="E1438" s="1">
        <f>[1]Gesamt!E1438</f>
        <v>37</v>
      </c>
      <c r="F1438" s="1" t="str">
        <f>[1]Gesamt!F1438</f>
        <v>Plectidae</v>
      </c>
      <c r="G1438" s="1" t="str">
        <f>[1]Gesamt!G1438</f>
        <v>female</v>
      </c>
      <c r="H1438" s="1" t="str">
        <f>[1]Gesamt!H1438</f>
        <v>bacterivore</v>
      </c>
      <c r="I1438" s="1">
        <f>[1]Gesamt!I1438</f>
        <v>0</v>
      </c>
      <c r="J1438" s="1">
        <f>[1]Gesamt!J1438</f>
        <v>0</v>
      </c>
      <c r="K1438" s="1">
        <f>VLOOKUP($F1438,Mastertable_FT!$C$5:$D$34,2,FALSE)</f>
        <v>3</v>
      </c>
      <c r="L1438" s="1">
        <f>VLOOKUP($F1438,Mastertable_FT!$C$5:$E$34,3,FALSE)</f>
        <v>2</v>
      </c>
      <c r="M1438" s="1" t="str">
        <f>VLOOKUP($F1438,Mastertable_FT!$C$5:$F$34,4,FALSE)</f>
        <v>MI</v>
      </c>
    </row>
    <row r="1439" spans="1:13" x14ac:dyDescent="0.3">
      <c r="A1439" s="1">
        <f>[1]Gesamt!A1439</f>
        <v>81</v>
      </c>
      <c r="B1439" s="1">
        <f>[1]Gesamt!B1439</f>
        <v>4</v>
      </c>
      <c r="C1439" s="1">
        <f>[1]Gesamt!C1439</f>
        <v>16</v>
      </c>
      <c r="D1439" s="1" t="str">
        <f>[1]Gesamt!D1439</f>
        <v>DOMaisII</v>
      </c>
      <c r="E1439" s="1">
        <f>[1]Gesamt!E1439</f>
        <v>37</v>
      </c>
      <c r="F1439" s="1" t="str">
        <f>[1]Gesamt!F1439</f>
        <v>unknown</v>
      </c>
      <c r="G1439" s="1" t="str">
        <f>[1]Gesamt!G1439</f>
        <v>juvenile</v>
      </c>
      <c r="H1439" s="1" t="str">
        <f>[1]Gesamt!H1439</f>
        <v>unknown</v>
      </c>
      <c r="I1439" s="1">
        <f>[1]Gesamt!I1439</f>
        <v>0</v>
      </c>
      <c r="J1439" s="1" t="str">
        <f>[1]Gesamt!J1439</f>
        <v>!!!!</v>
      </c>
      <c r="K1439" s="1">
        <f>VLOOKUP($F1439,Mastertable_FT!$C$5:$D$34,2,FALSE)</f>
        <v>0</v>
      </c>
      <c r="L1439" s="1">
        <f>VLOOKUP($F1439,Mastertable_FT!$C$5:$E$34,3,FALSE)</f>
        <v>0</v>
      </c>
      <c r="M1439" s="1">
        <f>VLOOKUP($F1439,Mastertable_FT!$C$5:$F$34,4,FALSE)</f>
        <v>0</v>
      </c>
    </row>
    <row r="1440" spans="1:13" x14ac:dyDescent="0.3">
      <c r="A1440" s="1">
        <f>[1]Gesamt!A1440</f>
        <v>82</v>
      </c>
      <c r="B1440" s="1">
        <f>[1]Gesamt!B1440</f>
        <v>4</v>
      </c>
      <c r="C1440" s="1">
        <f>[1]Gesamt!C1440</f>
        <v>16</v>
      </c>
      <c r="D1440" s="1" t="str">
        <f>[1]Gesamt!D1440</f>
        <v>DOMaisII</v>
      </c>
      <c r="E1440" s="1">
        <f>[1]Gesamt!E1440</f>
        <v>37</v>
      </c>
      <c r="F1440" s="1" t="str">
        <f>[1]Gesamt!F1440</f>
        <v>Plectidae</v>
      </c>
      <c r="G1440" s="1" t="str">
        <f>[1]Gesamt!G1440</f>
        <v>female</v>
      </c>
      <c r="H1440" s="1" t="str">
        <f>[1]Gesamt!H1440</f>
        <v>bacterivore</v>
      </c>
      <c r="I1440" s="1">
        <f>[1]Gesamt!I1440</f>
        <v>0</v>
      </c>
      <c r="J1440" s="1" t="str">
        <f>[1]Gesamt!J1440</f>
        <v>!!!!</v>
      </c>
      <c r="K1440" s="1">
        <f>VLOOKUP($F1440,Mastertable_FT!$C$5:$D$34,2,FALSE)</f>
        <v>3</v>
      </c>
      <c r="L1440" s="1">
        <f>VLOOKUP($F1440,Mastertable_FT!$C$5:$E$34,3,FALSE)</f>
        <v>2</v>
      </c>
      <c r="M1440" s="1" t="str">
        <f>VLOOKUP($F1440,Mastertable_FT!$C$5:$F$34,4,FALSE)</f>
        <v>MI</v>
      </c>
    </row>
    <row r="1441" spans="1:13" x14ac:dyDescent="0.3">
      <c r="A1441" s="1">
        <f>[1]Gesamt!A1441</f>
        <v>83</v>
      </c>
      <c r="B1441" s="1">
        <f>[1]Gesamt!B1441</f>
        <v>4</v>
      </c>
      <c r="C1441" s="1">
        <f>[1]Gesamt!C1441</f>
        <v>16</v>
      </c>
      <c r="D1441" s="1" t="str">
        <f>[1]Gesamt!D1441</f>
        <v>DOMaisII</v>
      </c>
      <c r="E1441" s="1">
        <f>[1]Gesamt!E1441</f>
        <v>37</v>
      </c>
      <c r="F1441" s="1" t="str">
        <f>[1]Gesamt!F1441</f>
        <v>Tylenchidae</v>
      </c>
      <c r="G1441" s="1" t="str">
        <f>[1]Gesamt!G1441</f>
        <v>male</v>
      </c>
      <c r="H1441" s="1" t="str">
        <f>[1]Gesamt!H1441</f>
        <v>bacterivore</v>
      </c>
      <c r="I1441" s="1">
        <f>[1]Gesamt!I1441</f>
        <v>0</v>
      </c>
      <c r="J1441" s="1" t="str">
        <f>[1]Gesamt!J1441</f>
        <v>!!!!</v>
      </c>
      <c r="K1441" s="1" t="str">
        <f>VLOOKUP($F1441,Mastertable_FT!$C$5:$D$34,2,FALSE)</f>
        <v>1e</v>
      </c>
      <c r="L1441" s="1">
        <f>VLOOKUP($F1441,Mastertable_FT!$C$5:$E$34,3,FALSE)</f>
        <v>2</v>
      </c>
      <c r="M1441" s="1" t="str">
        <f>VLOOKUP($F1441,Mastertable_FT!$C$5:$F$34,4,FALSE)</f>
        <v>PPI</v>
      </c>
    </row>
    <row r="1442" spans="1:13" x14ac:dyDescent="0.3">
      <c r="A1442" s="1">
        <f>[1]Gesamt!A1442</f>
        <v>84</v>
      </c>
      <c r="B1442" s="1">
        <f>[1]Gesamt!B1442</f>
        <v>4</v>
      </c>
      <c r="C1442" s="1">
        <f>[1]Gesamt!C1442</f>
        <v>16</v>
      </c>
      <c r="D1442" s="1" t="str">
        <f>[1]Gesamt!D1442</f>
        <v>DOMaisII</v>
      </c>
      <c r="E1442" s="1">
        <f>[1]Gesamt!E1442</f>
        <v>37</v>
      </c>
      <c r="F1442" s="1" t="str">
        <f>[1]Gesamt!F1442</f>
        <v>Diphterophoridae</v>
      </c>
      <c r="G1442" s="1" t="str">
        <f>[1]Gesamt!G1442</f>
        <v>male</v>
      </c>
      <c r="H1442" s="1" t="str">
        <f>[1]Gesamt!H1442</f>
        <v>fungivore</v>
      </c>
      <c r="I1442" s="1">
        <f>[1]Gesamt!I1442</f>
        <v>0</v>
      </c>
      <c r="J1442" s="1" t="str">
        <f>[1]Gesamt!J1442</f>
        <v>!!!!!</v>
      </c>
      <c r="K1442" s="1">
        <f>VLOOKUP($F1442,Mastertable_FT!$C$5:$D$34,2,FALSE)</f>
        <v>2</v>
      </c>
      <c r="L1442" s="1">
        <f>VLOOKUP($F1442,Mastertable_FT!$C$5:$E$34,3,FALSE)</f>
        <v>3</v>
      </c>
      <c r="M1442" s="1" t="str">
        <f>VLOOKUP($F1442,Mastertable_FT!$C$5:$F$34,4,FALSE)</f>
        <v>MI</v>
      </c>
    </row>
    <row r="1443" spans="1:13" x14ac:dyDescent="0.3">
      <c r="A1443" s="1">
        <f>[1]Gesamt!A1443</f>
        <v>85</v>
      </c>
      <c r="B1443" s="1">
        <f>[1]Gesamt!B1443</f>
        <v>4</v>
      </c>
      <c r="C1443" s="1">
        <f>[1]Gesamt!C1443</f>
        <v>16</v>
      </c>
      <c r="D1443" s="1" t="str">
        <f>[1]Gesamt!D1443</f>
        <v>DOMaisII</v>
      </c>
      <c r="E1443" s="1">
        <f>[1]Gesamt!E1443</f>
        <v>37</v>
      </c>
      <c r="F1443" s="1" t="str">
        <f>[1]Gesamt!F1443</f>
        <v>Tylenchidae</v>
      </c>
      <c r="G1443" s="1" t="str">
        <f>[1]Gesamt!G1443</f>
        <v>female</v>
      </c>
      <c r="H1443" s="1" t="str">
        <f>[1]Gesamt!H1443</f>
        <v>herbivore</v>
      </c>
      <c r="I1443" s="1">
        <f>[1]Gesamt!I1443</f>
        <v>0</v>
      </c>
      <c r="J1443" s="1">
        <f>[1]Gesamt!J1443</f>
        <v>0</v>
      </c>
      <c r="K1443" s="1" t="str">
        <f>VLOOKUP($F1443,Mastertable_FT!$C$5:$D$34,2,FALSE)</f>
        <v>1e</v>
      </c>
      <c r="L1443" s="1">
        <f>VLOOKUP($F1443,Mastertable_FT!$C$5:$E$34,3,FALSE)</f>
        <v>2</v>
      </c>
      <c r="M1443" s="1" t="str">
        <f>VLOOKUP($F1443,Mastertable_FT!$C$5:$F$34,4,FALSE)</f>
        <v>PPI</v>
      </c>
    </row>
    <row r="1444" spans="1:13" x14ac:dyDescent="0.3">
      <c r="A1444" s="1">
        <f>[1]Gesamt!A1444</f>
        <v>86</v>
      </c>
      <c r="B1444" s="1">
        <f>[1]Gesamt!B1444</f>
        <v>4</v>
      </c>
      <c r="C1444" s="1">
        <f>[1]Gesamt!C1444</f>
        <v>16</v>
      </c>
      <c r="D1444" s="1" t="str">
        <f>[1]Gesamt!D1444</f>
        <v>DOMaisII</v>
      </c>
      <c r="E1444" s="1">
        <f>[1]Gesamt!E1444</f>
        <v>37</v>
      </c>
      <c r="F1444" s="1" t="str">
        <f>[1]Gesamt!F1444</f>
        <v>Hoplolaimidae</v>
      </c>
      <c r="G1444" s="1" t="str">
        <f>[1]Gesamt!G1444</f>
        <v>female</v>
      </c>
      <c r="H1444" s="1" t="str">
        <f>[1]Gesamt!H1444</f>
        <v>herbivore</v>
      </c>
      <c r="I1444" s="1">
        <f>[1]Gesamt!I1444</f>
        <v>0</v>
      </c>
      <c r="J1444" s="1">
        <f>[1]Gesamt!J1444</f>
        <v>0</v>
      </c>
      <c r="K1444" s="1" t="str">
        <f>VLOOKUP($F1444,Mastertable_FT!$C$5:$D$34,2,FALSE)</f>
        <v>1c</v>
      </c>
      <c r="L1444" s="1">
        <f>VLOOKUP($F1444,Mastertable_FT!$C$5:$E$34,3,FALSE)</f>
        <v>3</v>
      </c>
      <c r="M1444" s="1" t="str">
        <f>VLOOKUP($F1444,Mastertable_FT!$C$5:$F$34,4,FALSE)</f>
        <v>PPI</v>
      </c>
    </row>
    <row r="1445" spans="1:13" x14ac:dyDescent="0.3">
      <c r="A1445" s="1">
        <f>[1]Gesamt!A1445</f>
        <v>87</v>
      </c>
      <c r="B1445" s="1">
        <f>[1]Gesamt!B1445</f>
        <v>4</v>
      </c>
      <c r="C1445" s="1">
        <f>[1]Gesamt!C1445</f>
        <v>16</v>
      </c>
      <c r="D1445" s="1" t="str">
        <f>[1]Gesamt!D1445</f>
        <v>DOMaisII</v>
      </c>
      <c r="E1445" s="1">
        <f>[1]Gesamt!E1445</f>
        <v>37</v>
      </c>
      <c r="F1445" s="1" t="str">
        <f>[1]Gesamt!F1445</f>
        <v>Rhabditidae</v>
      </c>
      <c r="G1445" s="1" t="str">
        <f>[1]Gesamt!G1445</f>
        <v>juvenile</v>
      </c>
      <c r="H1445" s="1" t="str">
        <f>[1]Gesamt!H1445</f>
        <v>bacterivore</v>
      </c>
      <c r="I1445" s="1">
        <f>[1]Gesamt!I1445</f>
        <v>0</v>
      </c>
      <c r="J1445" s="1">
        <f>[1]Gesamt!J1445</f>
        <v>0</v>
      </c>
      <c r="K1445" s="1">
        <f>VLOOKUP($F1445,Mastertable_FT!$C$5:$D$34,2,FALSE)</f>
        <v>3</v>
      </c>
      <c r="L1445" s="1">
        <f>VLOOKUP($F1445,Mastertable_FT!$C$5:$E$34,3,FALSE)</f>
        <v>1</v>
      </c>
      <c r="M1445" s="1" t="str">
        <f>VLOOKUP($F1445,Mastertable_FT!$C$5:$F$34,4,FALSE)</f>
        <v>MI</v>
      </c>
    </row>
    <row r="1446" spans="1:13" x14ac:dyDescent="0.3">
      <c r="A1446" s="1">
        <f>[1]Gesamt!A1446</f>
        <v>88</v>
      </c>
      <c r="B1446" s="1">
        <f>[1]Gesamt!B1446</f>
        <v>4</v>
      </c>
      <c r="C1446" s="1">
        <f>[1]Gesamt!C1446</f>
        <v>16</v>
      </c>
      <c r="D1446" s="1" t="str">
        <f>[1]Gesamt!D1446</f>
        <v>DOMaisII</v>
      </c>
      <c r="E1446" s="1">
        <f>[1]Gesamt!E1446</f>
        <v>37</v>
      </c>
      <c r="F1446" s="1" t="str">
        <f>[1]Gesamt!F1446</f>
        <v>Tylenchidae</v>
      </c>
      <c r="G1446" s="1" t="str">
        <f>[1]Gesamt!G1446</f>
        <v>male</v>
      </c>
      <c r="H1446" s="1" t="str">
        <f>[1]Gesamt!H1446</f>
        <v>herbivore</v>
      </c>
      <c r="I1446" s="1">
        <f>[1]Gesamt!I1446</f>
        <v>0</v>
      </c>
      <c r="J1446" s="1">
        <f>[1]Gesamt!J1446</f>
        <v>0</v>
      </c>
      <c r="K1446" s="1" t="str">
        <f>VLOOKUP($F1446,Mastertable_FT!$C$5:$D$34,2,FALSE)</f>
        <v>1e</v>
      </c>
      <c r="L1446" s="1">
        <f>VLOOKUP($F1446,Mastertable_FT!$C$5:$E$34,3,FALSE)</f>
        <v>2</v>
      </c>
      <c r="M1446" s="1" t="str">
        <f>VLOOKUP($F1446,Mastertable_FT!$C$5:$F$34,4,FALSE)</f>
        <v>PPI</v>
      </c>
    </row>
    <row r="1447" spans="1:13" x14ac:dyDescent="0.3">
      <c r="A1447" s="1">
        <f>[1]Gesamt!A1447</f>
        <v>89</v>
      </c>
      <c r="B1447" s="1">
        <f>[1]Gesamt!B1447</f>
        <v>4</v>
      </c>
      <c r="C1447" s="1">
        <f>[1]Gesamt!C1447</f>
        <v>16</v>
      </c>
      <c r="D1447" s="1" t="str">
        <f>[1]Gesamt!D1447</f>
        <v>DOMaisII</v>
      </c>
      <c r="E1447" s="1">
        <f>[1]Gesamt!E1447</f>
        <v>37</v>
      </c>
      <c r="F1447" s="1" t="str">
        <f>[1]Gesamt!F1447</f>
        <v>Psilenchidae</v>
      </c>
      <c r="G1447" s="1" t="str">
        <f>[1]Gesamt!G1447</f>
        <v>male</v>
      </c>
      <c r="H1447" s="1" t="str">
        <f>[1]Gesamt!H1447</f>
        <v>herbivore</v>
      </c>
      <c r="I1447" s="1">
        <f>[1]Gesamt!I1447</f>
        <v>0</v>
      </c>
      <c r="J1447" s="1">
        <f>[1]Gesamt!J1447</f>
        <v>0</v>
      </c>
      <c r="K1447" s="1" t="str">
        <f>VLOOKUP($F1447,Mastertable_FT!$C$5:$D$34,2,FALSE)</f>
        <v>1e</v>
      </c>
      <c r="L1447" s="1">
        <f>VLOOKUP($F1447,Mastertable_FT!$C$5:$E$34,3,FALSE)</f>
        <v>2</v>
      </c>
      <c r="M1447" s="1" t="str">
        <f>VLOOKUP($F1447,Mastertable_FT!$C$5:$F$34,4,FALSE)</f>
        <v>PPI</v>
      </c>
    </row>
    <row r="1448" spans="1:13" x14ac:dyDescent="0.3">
      <c r="A1448" s="1">
        <f>[1]Gesamt!A1448</f>
        <v>90</v>
      </c>
      <c r="B1448" s="1">
        <f>[1]Gesamt!B1448</f>
        <v>4</v>
      </c>
      <c r="C1448" s="1">
        <f>[1]Gesamt!C1448</f>
        <v>16</v>
      </c>
      <c r="D1448" s="1" t="str">
        <f>[1]Gesamt!D1448</f>
        <v>DOMaisII</v>
      </c>
      <c r="E1448" s="1">
        <f>[1]Gesamt!E1448</f>
        <v>37</v>
      </c>
      <c r="F1448" s="1" t="str">
        <f>[1]Gesamt!F1448</f>
        <v>Hoplolaimidae</v>
      </c>
      <c r="G1448" s="1" t="str">
        <f>[1]Gesamt!G1448</f>
        <v>female</v>
      </c>
      <c r="H1448" s="1" t="str">
        <f>[1]Gesamt!H1448</f>
        <v>herbivore</v>
      </c>
      <c r="I1448" s="1">
        <f>[1]Gesamt!I1448</f>
        <v>0</v>
      </c>
      <c r="J1448" s="1">
        <f>[1]Gesamt!J1448</f>
        <v>0</v>
      </c>
      <c r="K1448" s="1" t="str">
        <f>VLOOKUP($F1448,Mastertable_FT!$C$5:$D$34,2,FALSE)</f>
        <v>1c</v>
      </c>
      <c r="L1448" s="1">
        <f>VLOOKUP($F1448,Mastertable_FT!$C$5:$E$34,3,FALSE)</f>
        <v>3</v>
      </c>
      <c r="M1448" s="1" t="str">
        <f>VLOOKUP($F1448,Mastertable_FT!$C$5:$F$34,4,FALSE)</f>
        <v>PPI</v>
      </c>
    </row>
    <row r="1449" spans="1:13" x14ac:dyDescent="0.3">
      <c r="A1449" s="1">
        <f>[1]Gesamt!A1449</f>
        <v>91</v>
      </c>
      <c r="B1449" s="1">
        <f>[1]Gesamt!B1449</f>
        <v>4</v>
      </c>
      <c r="C1449" s="1">
        <f>[1]Gesamt!C1449</f>
        <v>16</v>
      </c>
      <c r="D1449" s="1" t="str">
        <f>[1]Gesamt!D1449</f>
        <v>DOMaisII</v>
      </c>
      <c r="E1449" s="1">
        <f>[1]Gesamt!E1449</f>
        <v>37</v>
      </c>
      <c r="F1449" s="1" t="str">
        <f>[1]Gesamt!F1449</f>
        <v>Tylenchidae</v>
      </c>
      <c r="G1449" s="1" t="str">
        <f>[1]Gesamt!G1449</f>
        <v>female</v>
      </c>
      <c r="H1449" s="1" t="str">
        <f>[1]Gesamt!H1449</f>
        <v>herbivore</v>
      </c>
      <c r="I1449" s="1">
        <f>[1]Gesamt!I1449</f>
        <v>0</v>
      </c>
      <c r="J1449" s="1">
        <f>[1]Gesamt!J1449</f>
        <v>0</v>
      </c>
      <c r="K1449" s="1" t="str">
        <f>VLOOKUP($F1449,Mastertable_FT!$C$5:$D$34,2,FALSE)</f>
        <v>1e</v>
      </c>
      <c r="L1449" s="1">
        <f>VLOOKUP($F1449,Mastertable_FT!$C$5:$E$34,3,FALSE)</f>
        <v>2</v>
      </c>
      <c r="M1449" s="1" t="str">
        <f>VLOOKUP($F1449,Mastertable_FT!$C$5:$F$34,4,FALSE)</f>
        <v>PPI</v>
      </c>
    </row>
    <row r="1450" spans="1:13" x14ac:dyDescent="0.3">
      <c r="A1450" s="1">
        <f>[1]Gesamt!A1450</f>
        <v>92</v>
      </c>
      <c r="B1450" s="1">
        <f>[1]Gesamt!B1450</f>
        <v>4</v>
      </c>
      <c r="C1450" s="1">
        <f>[1]Gesamt!C1450</f>
        <v>16</v>
      </c>
      <c r="D1450" s="1" t="str">
        <f>[1]Gesamt!D1450</f>
        <v>DOMaisII</v>
      </c>
      <c r="E1450" s="1">
        <f>[1]Gesamt!E1450</f>
        <v>37</v>
      </c>
      <c r="F1450" s="1" t="str">
        <f>[1]Gesamt!F1450</f>
        <v>Plectidae</v>
      </c>
      <c r="G1450" s="1" t="str">
        <f>[1]Gesamt!G1450</f>
        <v>female</v>
      </c>
      <c r="H1450" s="1" t="str">
        <f>[1]Gesamt!H1450</f>
        <v>bacterivore</v>
      </c>
      <c r="I1450" s="1">
        <f>[1]Gesamt!I1450</f>
        <v>0</v>
      </c>
      <c r="J1450" s="1">
        <f>[1]Gesamt!J1450</f>
        <v>0</v>
      </c>
      <c r="K1450" s="1">
        <f>VLOOKUP($F1450,Mastertable_FT!$C$5:$D$34,2,FALSE)</f>
        <v>3</v>
      </c>
      <c r="L1450" s="1">
        <f>VLOOKUP($F1450,Mastertable_FT!$C$5:$E$34,3,FALSE)</f>
        <v>2</v>
      </c>
      <c r="M1450" s="1" t="str">
        <f>VLOOKUP($F1450,Mastertable_FT!$C$5:$F$34,4,FALSE)</f>
        <v>MI</v>
      </c>
    </row>
    <row r="1451" spans="1:13" x14ac:dyDescent="0.3">
      <c r="A1451" s="1">
        <f>[1]Gesamt!A1451</f>
        <v>93</v>
      </c>
      <c r="B1451" s="1">
        <f>[1]Gesamt!B1451</f>
        <v>4</v>
      </c>
      <c r="C1451" s="1">
        <f>[1]Gesamt!C1451</f>
        <v>16</v>
      </c>
      <c r="D1451" s="1" t="str">
        <f>[1]Gesamt!D1451</f>
        <v>DOMaisII</v>
      </c>
      <c r="E1451" s="1">
        <f>[1]Gesamt!E1451</f>
        <v>37</v>
      </c>
      <c r="F1451" s="1" t="str">
        <f>[1]Gesamt!F1451</f>
        <v>Plectidae</v>
      </c>
      <c r="G1451" s="1" t="str">
        <f>[1]Gesamt!G1451</f>
        <v>female</v>
      </c>
      <c r="H1451" s="1" t="str">
        <f>[1]Gesamt!H1451</f>
        <v>bacterivore</v>
      </c>
      <c r="I1451" s="1">
        <f>[1]Gesamt!I1451</f>
        <v>0</v>
      </c>
      <c r="J1451" s="1">
        <f>[1]Gesamt!J1451</f>
        <v>0</v>
      </c>
      <c r="K1451" s="1">
        <f>VLOOKUP($F1451,Mastertable_FT!$C$5:$D$34,2,FALSE)</f>
        <v>3</v>
      </c>
      <c r="L1451" s="1">
        <f>VLOOKUP($F1451,Mastertable_FT!$C$5:$E$34,3,FALSE)</f>
        <v>2</v>
      </c>
      <c r="M1451" s="1" t="str">
        <f>VLOOKUP($F1451,Mastertable_FT!$C$5:$F$34,4,FALSE)</f>
        <v>MI</v>
      </c>
    </row>
    <row r="1452" spans="1:13" x14ac:dyDescent="0.3">
      <c r="A1452" s="1">
        <f>[1]Gesamt!A1452</f>
        <v>94</v>
      </c>
      <c r="B1452" s="1">
        <f>[1]Gesamt!B1452</f>
        <v>4</v>
      </c>
      <c r="C1452" s="1">
        <f>[1]Gesamt!C1452</f>
        <v>16</v>
      </c>
      <c r="D1452" s="1" t="str">
        <f>[1]Gesamt!D1452</f>
        <v>DOMaisII</v>
      </c>
      <c r="E1452" s="1">
        <f>[1]Gesamt!E1452</f>
        <v>37</v>
      </c>
      <c r="F1452" s="1" t="str">
        <f>[1]Gesamt!F1452</f>
        <v>Tylenchidae</v>
      </c>
      <c r="G1452" s="1" t="str">
        <f>[1]Gesamt!G1452</f>
        <v>female</v>
      </c>
      <c r="H1452" s="1" t="str">
        <f>[1]Gesamt!H1452</f>
        <v>herbivore</v>
      </c>
      <c r="I1452" s="1">
        <f>[1]Gesamt!I1452</f>
        <v>0</v>
      </c>
      <c r="J1452" s="1">
        <f>[1]Gesamt!J1452</f>
        <v>0</v>
      </c>
      <c r="K1452" s="1" t="str">
        <f>VLOOKUP($F1452,Mastertable_FT!$C$5:$D$34,2,FALSE)</f>
        <v>1e</v>
      </c>
      <c r="L1452" s="1">
        <f>VLOOKUP($F1452,Mastertable_FT!$C$5:$E$34,3,FALSE)</f>
        <v>2</v>
      </c>
      <c r="M1452" s="1" t="str">
        <f>VLOOKUP($F1452,Mastertable_FT!$C$5:$F$34,4,FALSE)</f>
        <v>PPI</v>
      </c>
    </row>
    <row r="1453" spans="1:13" x14ac:dyDescent="0.3">
      <c r="A1453" s="1">
        <f>[1]Gesamt!A1453</f>
        <v>95</v>
      </c>
      <c r="B1453" s="1">
        <f>[1]Gesamt!B1453</f>
        <v>4</v>
      </c>
      <c r="C1453" s="1">
        <f>[1]Gesamt!C1453</f>
        <v>16</v>
      </c>
      <c r="D1453" s="1" t="str">
        <f>[1]Gesamt!D1453</f>
        <v>DOMaisII</v>
      </c>
      <c r="E1453" s="1">
        <f>[1]Gesamt!E1453</f>
        <v>37</v>
      </c>
      <c r="F1453" s="1" t="str">
        <f>[1]Gesamt!F1453</f>
        <v>Rhabditidae</v>
      </c>
      <c r="G1453" s="1" t="str">
        <f>[1]Gesamt!G1453</f>
        <v>juvenile</v>
      </c>
      <c r="H1453" s="1" t="str">
        <f>[1]Gesamt!H1453</f>
        <v>bacterivore</v>
      </c>
      <c r="I1453" s="1">
        <f>[1]Gesamt!I1453</f>
        <v>0</v>
      </c>
      <c r="J1453" s="1">
        <f>[1]Gesamt!J1453</f>
        <v>0</v>
      </c>
      <c r="K1453" s="1">
        <f>VLOOKUP($F1453,Mastertable_FT!$C$5:$D$34,2,FALSE)</f>
        <v>3</v>
      </c>
      <c r="L1453" s="1">
        <f>VLOOKUP($F1453,Mastertable_FT!$C$5:$E$34,3,FALSE)</f>
        <v>1</v>
      </c>
      <c r="M1453" s="1" t="str">
        <f>VLOOKUP($F1453,Mastertable_FT!$C$5:$F$34,4,FALSE)</f>
        <v>MI</v>
      </c>
    </row>
    <row r="1454" spans="1:13" x14ac:dyDescent="0.3">
      <c r="A1454" s="1">
        <f>[1]Gesamt!A1454</f>
        <v>96</v>
      </c>
      <c r="B1454" s="1">
        <f>[1]Gesamt!B1454</f>
        <v>4</v>
      </c>
      <c r="C1454" s="1">
        <f>[1]Gesamt!C1454</f>
        <v>16</v>
      </c>
      <c r="D1454" s="1" t="str">
        <f>[1]Gesamt!D1454</f>
        <v>DOMaisII</v>
      </c>
      <c r="E1454" s="1">
        <f>[1]Gesamt!E1454</f>
        <v>37</v>
      </c>
      <c r="F1454" s="1" t="str">
        <f>[1]Gesamt!F1454</f>
        <v>Tylenchidae</v>
      </c>
      <c r="G1454" s="1" t="str">
        <f>[1]Gesamt!G1454</f>
        <v>female</v>
      </c>
      <c r="H1454" s="1" t="str">
        <f>[1]Gesamt!H1454</f>
        <v>herbivore</v>
      </c>
      <c r="I1454" s="1">
        <f>[1]Gesamt!I1454</f>
        <v>0</v>
      </c>
      <c r="J1454" s="1">
        <f>[1]Gesamt!J1454</f>
        <v>0</v>
      </c>
      <c r="K1454" s="1" t="str">
        <f>VLOOKUP($F1454,Mastertable_FT!$C$5:$D$34,2,FALSE)</f>
        <v>1e</v>
      </c>
      <c r="L1454" s="1">
        <f>VLOOKUP($F1454,Mastertable_FT!$C$5:$E$34,3,FALSE)</f>
        <v>2</v>
      </c>
      <c r="M1454" s="1" t="str">
        <f>VLOOKUP($F1454,Mastertable_FT!$C$5:$F$34,4,FALSE)</f>
        <v>PPI</v>
      </c>
    </row>
    <row r="1455" spans="1:13" x14ac:dyDescent="0.3">
      <c r="A1455" s="1">
        <f>[1]Gesamt!A1455</f>
        <v>97</v>
      </c>
      <c r="B1455" s="1">
        <f>[1]Gesamt!B1455</f>
        <v>4</v>
      </c>
      <c r="C1455" s="1">
        <f>[1]Gesamt!C1455</f>
        <v>16</v>
      </c>
      <c r="D1455" s="1" t="str">
        <f>[1]Gesamt!D1455</f>
        <v>DOMaisII</v>
      </c>
      <c r="E1455" s="1">
        <f>[1]Gesamt!E1455</f>
        <v>37</v>
      </c>
      <c r="F1455" s="1" t="str">
        <f>[1]Gesamt!F1455</f>
        <v>Hoplolaimidae</v>
      </c>
      <c r="G1455" s="1" t="str">
        <f>[1]Gesamt!G1455</f>
        <v>juvenile</v>
      </c>
      <c r="H1455" s="1" t="str">
        <f>[1]Gesamt!H1455</f>
        <v>herbivore</v>
      </c>
      <c r="I1455" s="1">
        <f>[1]Gesamt!I1455</f>
        <v>0</v>
      </c>
      <c r="J1455" s="1">
        <f>[1]Gesamt!J1455</f>
        <v>0</v>
      </c>
      <c r="K1455" s="1" t="str">
        <f>VLOOKUP($F1455,Mastertable_FT!$C$5:$D$34,2,FALSE)</f>
        <v>1c</v>
      </c>
      <c r="L1455" s="1">
        <f>VLOOKUP($F1455,Mastertable_FT!$C$5:$E$34,3,FALSE)</f>
        <v>3</v>
      </c>
      <c r="M1455" s="1" t="str">
        <f>VLOOKUP($F1455,Mastertable_FT!$C$5:$F$34,4,FALSE)</f>
        <v>PPI</v>
      </c>
    </row>
    <row r="1456" spans="1:13" x14ac:dyDescent="0.3">
      <c r="A1456" s="1">
        <f>[1]Gesamt!A1456</f>
        <v>98</v>
      </c>
      <c r="B1456" s="1">
        <f>[1]Gesamt!B1456</f>
        <v>4</v>
      </c>
      <c r="C1456" s="1">
        <f>[1]Gesamt!C1456</f>
        <v>16</v>
      </c>
      <c r="D1456" s="1" t="str">
        <f>[1]Gesamt!D1456</f>
        <v>DOMaisII</v>
      </c>
      <c r="E1456" s="1">
        <f>[1]Gesamt!E1456</f>
        <v>37</v>
      </c>
      <c r="F1456" s="1" t="str">
        <f>[1]Gesamt!F1456</f>
        <v>Pratylenchidae</v>
      </c>
      <c r="G1456" s="1" t="str">
        <f>[1]Gesamt!G1456</f>
        <v>juvenile</v>
      </c>
      <c r="H1456" s="1" t="str">
        <f>[1]Gesamt!H1456</f>
        <v>herbivore</v>
      </c>
      <c r="I1456" s="1">
        <f>[1]Gesamt!I1456</f>
        <v>0</v>
      </c>
      <c r="J1456" s="1">
        <f>[1]Gesamt!J1456</f>
        <v>0</v>
      </c>
      <c r="K1456" s="1" t="str">
        <f>VLOOKUP($F1456,Mastertable_FT!$C$5:$D$34,2,FALSE)</f>
        <v>1b</v>
      </c>
      <c r="L1456" s="1">
        <f>VLOOKUP($F1456,Mastertable_FT!$C$5:$E$34,3,FALSE)</f>
        <v>3</v>
      </c>
      <c r="M1456" s="1" t="str">
        <f>VLOOKUP($F1456,Mastertable_FT!$C$5:$F$34,4,FALSE)</f>
        <v>PPI</v>
      </c>
    </row>
    <row r="1457" spans="1:13" x14ac:dyDescent="0.3">
      <c r="A1457" s="1">
        <f>[1]Gesamt!A1457</f>
        <v>99</v>
      </c>
      <c r="B1457" s="1">
        <f>[1]Gesamt!B1457</f>
        <v>4</v>
      </c>
      <c r="C1457" s="1">
        <f>[1]Gesamt!C1457</f>
        <v>16</v>
      </c>
      <c r="D1457" s="1" t="str">
        <f>[1]Gesamt!D1457</f>
        <v>DOMaisII</v>
      </c>
      <c r="E1457" s="1">
        <f>[1]Gesamt!E1457</f>
        <v>37</v>
      </c>
      <c r="F1457" s="1" t="str">
        <f>[1]Gesamt!F1457</f>
        <v>#</v>
      </c>
      <c r="G1457" s="1" t="str">
        <f>[1]Gesamt!G1457</f>
        <v>#</v>
      </c>
      <c r="H1457" s="1" t="str">
        <f>[1]Gesamt!H1457</f>
        <v>#</v>
      </c>
      <c r="I1457" s="1">
        <f>[1]Gesamt!I1457</f>
        <v>0</v>
      </c>
      <c r="J1457" s="1">
        <f>[1]Gesamt!J1457</f>
        <v>0</v>
      </c>
      <c r="K1457" s="1" t="e">
        <f>VLOOKUP($F1457,Mastertable_FT!$C$5:$D$34,2,FALSE)</f>
        <v>#N/A</v>
      </c>
      <c r="L1457" s="1" t="e">
        <f>VLOOKUP($F1457,Mastertable_FT!$C$5:$E$34,3,FALSE)</f>
        <v>#N/A</v>
      </c>
      <c r="M1457" s="1" t="e">
        <f>VLOOKUP($F1457,Mastertable_FT!$C$5:$F$34,4,FALSE)</f>
        <v>#N/A</v>
      </c>
    </row>
    <row r="1458" spans="1:13" x14ac:dyDescent="0.3">
      <c r="A1458" s="1">
        <f>[1]Gesamt!A1458</f>
        <v>100</v>
      </c>
      <c r="B1458" s="1">
        <f>[1]Gesamt!B1458</f>
        <v>4</v>
      </c>
      <c r="C1458" s="1">
        <f>[1]Gesamt!C1458</f>
        <v>16</v>
      </c>
      <c r="D1458" s="1" t="str">
        <f>[1]Gesamt!D1458</f>
        <v>DOMaisII</v>
      </c>
      <c r="E1458" s="1">
        <f>[1]Gesamt!E1458</f>
        <v>37</v>
      </c>
      <c r="F1458" s="1" t="str">
        <f>[1]Gesamt!F1458</f>
        <v>#</v>
      </c>
      <c r="G1458" s="1" t="str">
        <f>[1]Gesamt!G1458</f>
        <v>#</v>
      </c>
      <c r="H1458" s="1" t="str">
        <f>[1]Gesamt!H1458</f>
        <v>#</v>
      </c>
      <c r="I1458" s="1">
        <f>[1]Gesamt!I1458</f>
        <v>0</v>
      </c>
      <c r="J1458" s="1">
        <f>[1]Gesamt!J1458</f>
        <v>0</v>
      </c>
      <c r="K1458" s="1" t="e">
        <f>VLOOKUP($F1458,Mastertable_FT!$C$5:$D$34,2,FALSE)</f>
        <v>#N/A</v>
      </c>
      <c r="L1458" s="1" t="e">
        <f>VLOOKUP($F1458,Mastertable_FT!$C$5:$E$34,3,FALSE)</f>
        <v>#N/A</v>
      </c>
      <c r="M1458" s="1" t="e">
        <f>VLOOKUP($F1458,Mastertable_FT!$C$5:$F$34,4,FALSE)</f>
        <v>#N/A</v>
      </c>
    </row>
    <row r="1459" spans="1:13" x14ac:dyDescent="0.3">
      <c r="A1459" s="1">
        <f>[1]Gesamt!A1459</f>
        <v>1</v>
      </c>
      <c r="B1459" s="1">
        <f>[1]Gesamt!B1459</f>
        <v>4</v>
      </c>
      <c r="C1459" s="1">
        <f>[1]Gesamt!C1459</f>
        <v>17</v>
      </c>
      <c r="D1459" s="1" t="str">
        <f>[1]Gesamt!D1459</f>
        <v>PAMais</v>
      </c>
      <c r="E1459" s="1">
        <f>[1]Gesamt!E1459</f>
        <v>41</v>
      </c>
      <c r="F1459" s="1" t="str">
        <f>[1]Gesamt!F1459</f>
        <v>Cephalobidae</v>
      </c>
      <c r="G1459" s="1" t="str">
        <f>[1]Gesamt!G1459</f>
        <v>female</v>
      </c>
      <c r="H1459" s="1" t="str">
        <f>[1]Gesamt!H1459</f>
        <v>bacterivore</v>
      </c>
      <c r="I1459" s="1">
        <f>[1]Gesamt!I1459</f>
        <v>0</v>
      </c>
      <c r="J1459" s="1">
        <f>[1]Gesamt!J1459</f>
        <v>0</v>
      </c>
      <c r="K1459" s="1">
        <f>VLOOKUP($F1459,Mastertable_FT!$C$5:$D$34,2,FALSE)</f>
        <v>3</v>
      </c>
      <c r="L1459" s="1">
        <f>VLOOKUP($F1459,Mastertable_FT!$C$5:$E$34,3,FALSE)</f>
        <v>2</v>
      </c>
      <c r="M1459" s="1" t="str">
        <f>VLOOKUP($F1459,Mastertable_FT!$C$5:$F$34,4,FALSE)</f>
        <v>MI</v>
      </c>
    </row>
    <row r="1460" spans="1:13" x14ac:dyDescent="0.3">
      <c r="A1460" s="1">
        <f>[1]Gesamt!A1460</f>
        <v>2</v>
      </c>
      <c r="B1460" s="1">
        <f>[1]Gesamt!B1460</f>
        <v>4</v>
      </c>
      <c r="C1460" s="1">
        <f>[1]Gesamt!C1460</f>
        <v>17</v>
      </c>
      <c r="D1460" s="1" t="str">
        <f>[1]Gesamt!D1460</f>
        <v>PAMais</v>
      </c>
      <c r="E1460" s="1">
        <f>[1]Gesamt!E1460</f>
        <v>41</v>
      </c>
      <c r="F1460" s="1" t="str">
        <f>[1]Gesamt!F1460</f>
        <v>Rhabditidae</v>
      </c>
      <c r="G1460" s="1" t="str">
        <f>[1]Gesamt!G1460</f>
        <v>juvenile</v>
      </c>
      <c r="H1460" s="1" t="str">
        <f>[1]Gesamt!H1460</f>
        <v>bacterivore</v>
      </c>
      <c r="I1460" s="1">
        <f>[1]Gesamt!I1460</f>
        <v>0</v>
      </c>
      <c r="J1460" s="1">
        <f>[1]Gesamt!J1460</f>
        <v>0</v>
      </c>
      <c r="K1460" s="1">
        <f>VLOOKUP($F1460,Mastertable_FT!$C$5:$D$34,2,FALSE)</f>
        <v>3</v>
      </c>
      <c r="L1460" s="1">
        <f>VLOOKUP($F1460,Mastertable_FT!$C$5:$E$34,3,FALSE)</f>
        <v>1</v>
      </c>
      <c r="M1460" s="1" t="str">
        <f>VLOOKUP($F1460,Mastertable_FT!$C$5:$F$34,4,FALSE)</f>
        <v>MI</v>
      </c>
    </row>
    <row r="1461" spans="1:13" x14ac:dyDescent="0.3">
      <c r="A1461" s="1">
        <f>[1]Gesamt!A1461</f>
        <v>3</v>
      </c>
      <c r="B1461" s="1">
        <f>[1]Gesamt!B1461</f>
        <v>4</v>
      </c>
      <c r="C1461" s="1">
        <f>[1]Gesamt!C1461</f>
        <v>17</v>
      </c>
      <c r="D1461" s="1" t="str">
        <f>[1]Gesamt!D1461</f>
        <v>PAMais</v>
      </c>
      <c r="E1461" s="1">
        <f>[1]Gesamt!E1461</f>
        <v>41</v>
      </c>
      <c r="F1461" s="1" t="str">
        <f>[1]Gesamt!F1461</f>
        <v>Plectidae</v>
      </c>
      <c r="G1461" s="1" t="str">
        <f>[1]Gesamt!G1461</f>
        <v>female</v>
      </c>
      <c r="H1461" s="1" t="str">
        <f>[1]Gesamt!H1461</f>
        <v>bacterivore</v>
      </c>
      <c r="I1461" s="1">
        <f>[1]Gesamt!I1461</f>
        <v>0</v>
      </c>
      <c r="J1461" s="1">
        <f>[1]Gesamt!J1461</f>
        <v>0</v>
      </c>
      <c r="K1461" s="1">
        <f>VLOOKUP($F1461,Mastertable_FT!$C$5:$D$34,2,FALSE)</f>
        <v>3</v>
      </c>
      <c r="L1461" s="1">
        <f>VLOOKUP($F1461,Mastertable_FT!$C$5:$E$34,3,FALSE)</f>
        <v>2</v>
      </c>
      <c r="M1461" s="1" t="str">
        <f>VLOOKUP($F1461,Mastertable_FT!$C$5:$F$34,4,FALSE)</f>
        <v>MI</v>
      </c>
    </row>
    <row r="1462" spans="1:13" x14ac:dyDescent="0.3">
      <c r="A1462" s="1">
        <f>[1]Gesamt!A1462</f>
        <v>4</v>
      </c>
      <c r="B1462" s="1">
        <f>[1]Gesamt!B1462</f>
        <v>4</v>
      </c>
      <c r="C1462" s="1">
        <f>[1]Gesamt!C1462</f>
        <v>17</v>
      </c>
      <c r="D1462" s="1" t="str">
        <f>[1]Gesamt!D1462</f>
        <v>PAMais</v>
      </c>
      <c r="E1462" s="1">
        <f>[1]Gesamt!E1462</f>
        <v>41</v>
      </c>
      <c r="F1462" s="1" t="str">
        <f>[1]Gesamt!F1462</f>
        <v>Telotylenchidae</v>
      </c>
      <c r="G1462" s="1" t="str">
        <f>[1]Gesamt!G1462</f>
        <v>male</v>
      </c>
      <c r="H1462" s="1" t="str">
        <f>[1]Gesamt!H1462</f>
        <v>herbivore</v>
      </c>
      <c r="I1462" s="1">
        <f>[1]Gesamt!I1462</f>
        <v>0</v>
      </c>
      <c r="J1462" s="1">
        <f>[1]Gesamt!J1462</f>
        <v>0</v>
      </c>
      <c r="K1462" s="1" t="str">
        <f>VLOOKUP($F1462,Mastertable_FT!$C$5:$D$34,2,FALSE)</f>
        <v>1d</v>
      </c>
      <c r="L1462" s="1">
        <f>VLOOKUP($F1462,Mastertable_FT!$C$5:$E$34,3,FALSE)</f>
        <v>3</v>
      </c>
      <c r="M1462" s="1" t="str">
        <f>VLOOKUP($F1462,Mastertable_FT!$C$5:$F$34,4,FALSE)</f>
        <v>PPI</v>
      </c>
    </row>
    <row r="1463" spans="1:13" x14ac:dyDescent="0.3">
      <c r="A1463" s="1">
        <f>[1]Gesamt!A1463</f>
        <v>5</v>
      </c>
      <c r="B1463" s="1">
        <f>[1]Gesamt!B1463</f>
        <v>4</v>
      </c>
      <c r="C1463" s="1">
        <f>[1]Gesamt!C1463</f>
        <v>17</v>
      </c>
      <c r="D1463" s="1" t="str">
        <f>[1]Gesamt!D1463</f>
        <v>PAMais</v>
      </c>
      <c r="E1463" s="1">
        <f>[1]Gesamt!E1463</f>
        <v>41</v>
      </c>
      <c r="F1463" s="1" t="str">
        <f>[1]Gesamt!F1463</f>
        <v>Telotylenchidae</v>
      </c>
      <c r="G1463" s="1" t="str">
        <f>[1]Gesamt!G1463</f>
        <v>male</v>
      </c>
      <c r="H1463" s="1" t="str">
        <f>[1]Gesamt!H1463</f>
        <v>herbivore</v>
      </c>
      <c r="I1463" s="1">
        <f>[1]Gesamt!I1463</f>
        <v>0</v>
      </c>
      <c r="J1463" s="1">
        <f>[1]Gesamt!J1463</f>
        <v>0</v>
      </c>
      <c r="K1463" s="1" t="str">
        <f>VLOOKUP($F1463,Mastertable_FT!$C$5:$D$34,2,FALSE)</f>
        <v>1d</v>
      </c>
      <c r="L1463" s="1">
        <f>VLOOKUP($F1463,Mastertable_FT!$C$5:$E$34,3,FALSE)</f>
        <v>3</v>
      </c>
      <c r="M1463" s="1" t="str">
        <f>VLOOKUP($F1463,Mastertable_FT!$C$5:$F$34,4,FALSE)</f>
        <v>PPI</v>
      </c>
    </row>
    <row r="1464" spans="1:13" x14ac:dyDescent="0.3">
      <c r="A1464" s="1">
        <f>[1]Gesamt!A1464</f>
        <v>6</v>
      </c>
      <c r="B1464" s="1">
        <f>[1]Gesamt!B1464</f>
        <v>4</v>
      </c>
      <c r="C1464" s="1">
        <f>[1]Gesamt!C1464</f>
        <v>17</v>
      </c>
      <c r="D1464" s="1" t="str">
        <f>[1]Gesamt!D1464</f>
        <v>PAMais</v>
      </c>
      <c r="E1464" s="1">
        <f>[1]Gesamt!E1464</f>
        <v>41</v>
      </c>
      <c r="F1464" s="1" t="str">
        <f>[1]Gesamt!F1464</f>
        <v>Plectidae</v>
      </c>
      <c r="G1464" s="1" t="str">
        <f>[1]Gesamt!G1464</f>
        <v>female</v>
      </c>
      <c r="H1464" s="1" t="str">
        <f>[1]Gesamt!H1464</f>
        <v>bacterivore</v>
      </c>
      <c r="I1464" s="1">
        <f>[1]Gesamt!I1464</f>
        <v>0</v>
      </c>
      <c r="J1464" s="1">
        <f>[1]Gesamt!J1464</f>
        <v>0</v>
      </c>
      <c r="K1464" s="1">
        <f>VLOOKUP($F1464,Mastertable_FT!$C$5:$D$34,2,FALSE)</f>
        <v>3</v>
      </c>
      <c r="L1464" s="1">
        <f>VLOOKUP($F1464,Mastertable_FT!$C$5:$E$34,3,FALSE)</f>
        <v>2</v>
      </c>
      <c r="M1464" s="1" t="str">
        <f>VLOOKUP($F1464,Mastertable_FT!$C$5:$F$34,4,FALSE)</f>
        <v>MI</v>
      </c>
    </row>
    <row r="1465" spans="1:13" x14ac:dyDescent="0.3">
      <c r="A1465" s="1">
        <f>[1]Gesamt!A1465</f>
        <v>7</v>
      </c>
      <c r="B1465" s="1">
        <f>[1]Gesamt!B1465</f>
        <v>4</v>
      </c>
      <c r="C1465" s="1">
        <f>[1]Gesamt!C1465</f>
        <v>17</v>
      </c>
      <c r="D1465" s="1" t="str">
        <f>[1]Gesamt!D1465</f>
        <v>PAMais</v>
      </c>
      <c r="E1465" s="1">
        <f>[1]Gesamt!E1465</f>
        <v>41</v>
      </c>
      <c r="F1465" s="1" t="str">
        <f>[1]Gesamt!F1465</f>
        <v>Hoplolaimidae</v>
      </c>
      <c r="G1465" s="1" t="str">
        <f>[1]Gesamt!G1465</f>
        <v>juvenile</v>
      </c>
      <c r="H1465" s="1" t="str">
        <f>[1]Gesamt!H1465</f>
        <v>herbivore</v>
      </c>
      <c r="I1465" s="1">
        <f>[1]Gesamt!I1465</f>
        <v>0</v>
      </c>
      <c r="J1465" s="1">
        <f>[1]Gesamt!J1465</f>
        <v>0</v>
      </c>
      <c r="K1465" s="1" t="str">
        <f>VLOOKUP($F1465,Mastertable_FT!$C$5:$D$34,2,FALSE)</f>
        <v>1c</v>
      </c>
      <c r="L1465" s="1">
        <f>VLOOKUP($F1465,Mastertable_FT!$C$5:$E$34,3,FALSE)</f>
        <v>3</v>
      </c>
      <c r="M1465" s="1" t="str">
        <f>VLOOKUP($F1465,Mastertable_FT!$C$5:$F$34,4,FALSE)</f>
        <v>PPI</v>
      </c>
    </row>
    <row r="1466" spans="1:13" x14ac:dyDescent="0.3">
      <c r="A1466" s="1">
        <f>[1]Gesamt!A1466</f>
        <v>8</v>
      </c>
      <c r="B1466" s="1">
        <f>[1]Gesamt!B1466</f>
        <v>4</v>
      </c>
      <c r="C1466" s="1">
        <f>[1]Gesamt!C1466</f>
        <v>17</v>
      </c>
      <c r="D1466" s="1" t="str">
        <f>[1]Gesamt!D1466</f>
        <v>PAMais</v>
      </c>
      <c r="E1466" s="1">
        <f>[1]Gesamt!E1466</f>
        <v>41</v>
      </c>
      <c r="F1466" s="1" t="str">
        <f>[1]Gesamt!F1466</f>
        <v>Plectidae</v>
      </c>
      <c r="G1466" s="1" t="str">
        <f>[1]Gesamt!G1466</f>
        <v>female</v>
      </c>
      <c r="H1466" s="1" t="str">
        <f>[1]Gesamt!H1466</f>
        <v>bacterivore</v>
      </c>
      <c r="I1466" s="1">
        <f>[1]Gesamt!I1466</f>
        <v>0</v>
      </c>
      <c r="J1466" s="1">
        <f>[1]Gesamt!J1466</f>
        <v>0</v>
      </c>
      <c r="K1466" s="1">
        <f>VLOOKUP($F1466,Mastertable_FT!$C$5:$D$34,2,FALSE)</f>
        <v>3</v>
      </c>
      <c r="L1466" s="1">
        <f>VLOOKUP($F1466,Mastertable_FT!$C$5:$E$34,3,FALSE)</f>
        <v>2</v>
      </c>
      <c r="M1466" s="1" t="str">
        <f>VLOOKUP($F1466,Mastertable_FT!$C$5:$F$34,4,FALSE)</f>
        <v>MI</v>
      </c>
    </row>
    <row r="1467" spans="1:13" x14ac:dyDescent="0.3">
      <c r="A1467" s="1">
        <f>[1]Gesamt!A1467</f>
        <v>9</v>
      </c>
      <c r="B1467" s="1">
        <f>[1]Gesamt!B1467</f>
        <v>4</v>
      </c>
      <c r="C1467" s="1">
        <f>[1]Gesamt!C1467</f>
        <v>17</v>
      </c>
      <c r="D1467" s="1" t="str">
        <f>[1]Gesamt!D1467</f>
        <v>PAMais</v>
      </c>
      <c r="E1467" s="1">
        <f>[1]Gesamt!E1467</f>
        <v>41</v>
      </c>
      <c r="F1467" s="1" t="str">
        <f>[1]Gesamt!F1467</f>
        <v>Cephalobidae</v>
      </c>
      <c r="G1467" s="1" t="str">
        <f>[1]Gesamt!G1467</f>
        <v>female</v>
      </c>
      <c r="H1467" s="1" t="str">
        <f>[1]Gesamt!H1467</f>
        <v>herbivore</v>
      </c>
      <c r="I1467" s="1">
        <f>[1]Gesamt!I1467</f>
        <v>0</v>
      </c>
      <c r="J1467" s="1">
        <f>[1]Gesamt!J1467</f>
        <v>0</v>
      </c>
      <c r="K1467" s="1">
        <f>VLOOKUP($F1467,Mastertable_FT!$C$5:$D$34,2,FALSE)</f>
        <v>3</v>
      </c>
      <c r="L1467" s="1">
        <f>VLOOKUP($F1467,Mastertable_FT!$C$5:$E$34,3,FALSE)</f>
        <v>2</v>
      </c>
      <c r="M1467" s="1" t="str">
        <f>VLOOKUP($F1467,Mastertable_FT!$C$5:$F$34,4,FALSE)</f>
        <v>MI</v>
      </c>
    </row>
    <row r="1468" spans="1:13" x14ac:dyDescent="0.3">
      <c r="A1468" s="1">
        <f>[1]Gesamt!A1468</f>
        <v>10</v>
      </c>
      <c r="B1468" s="1">
        <f>[1]Gesamt!B1468</f>
        <v>4</v>
      </c>
      <c r="C1468" s="1">
        <f>[1]Gesamt!C1468</f>
        <v>17</v>
      </c>
      <c r="D1468" s="1" t="str">
        <f>[1]Gesamt!D1468</f>
        <v>PAMais</v>
      </c>
      <c r="E1468" s="1">
        <f>[1]Gesamt!E1468</f>
        <v>41</v>
      </c>
      <c r="F1468" s="1" t="str">
        <f>[1]Gesamt!F1468</f>
        <v>Telotylenchidae</v>
      </c>
      <c r="G1468" s="1" t="str">
        <f>[1]Gesamt!G1468</f>
        <v>female</v>
      </c>
      <c r="H1468" s="1" t="str">
        <f>[1]Gesamt!H1468</f>
        <v>herbivore</v>
      </c>
      <c r="I1468" s="1">
        <f>[1]Gesamt!I1468</f>
        <v>0</v>
      </c>
      <c r="J1468" s="1">
        <f>[1]Gesamt!J1468</f>
        <v>0</v>
      </c>
      <c r="K1468" s="1" t="str">
        <f>VLOOKUP($F1468,Mastertable_FT!$C$5:$D$34,2,FALSE)</f>
        <v>1d</v>
      </c>
      <c r="L1468" s="1">
        <f>VLOOKUP($F1468,Mastertable_FT!$C$5:$E$34,3,FALSE)</f>
        <v>3</v>
      </c>
      <c r="M1468" s="1" t="str">
        <f>VLOOKUP($F1468,Mastertable_FT!$C$5:$F$34,4,FALSE)</f>
        <v>PPI</v>
      </c>
    </row>
    <row r="1469" spans="1:13" x14ac:dyDescent="0.3">
      <c r="A1469" s="1">
        <f>[1]Gesamt!A1469</f>
        <v>11</v>
      </c>
      <c r="B1469" s="1">
        <f>[1]Gesamt!B1469</f>
        <v>4</v>
      </c>
      <c r="C1469" s="1">
        <f>[1]Gesamt!C1469</f>
        <v>17</v>
      </c>
      <c r="D1469" s="1" t="str">
        <f>[1]Gesamt!D1469</f>
        <v>PAMais</v>
      </c>
      <c r="E1469" s="1">
        <f>[1]Gesamt!E1469</f>
        <v>41</v>
      </c>
      <c r="F1469" s="1" t="str">
        <f>[1]Gesamt!F1469</f>
        <v>Plectidae</v>
      </c>
      <c r="G1469" s="1" t="str">
        <f>[1]Gesamt!G1469</f>
        <v>female</v>
      </c>
      <c r="H1469" s="1" t="str">
        <f>[1]Gesamt!H1469</f>
        <v>bacterivore</v>
      </c>
      <c r="I1469" s="1">
        <f>[1]Gesamt!I1469</f>
        <v>0</v>
      </c>
      <c r="J1469" s="1">
        <f>[1]Gesamt!J1469</f>
        <v>0</v>
      </c>
      <c r="K1469" s="1">
        <f>VLOOKUP($F1469,Mastertable_FT!$C$5:$D$34,2,FALSE)</f>
        <v>3</v>
      </c>
      <c r="L1469" s="1">
        <f>VLOOKUP($F1469,Mastertable_FT!$C$5:$E$34,3,FALSE)</f>
        <v>2</v>
      </c>
      <c r="M1469" s="1" t="str">
        <f>VLOOKUP($F1469,Mastertable_FT!$C$5:$F$34,4,FALSE)</f>
        <v>MI</v>
      </c>
    </row>
    <row r="1470" spans="1:13" x14ac:dyDescent="0.3">
      <c r="A1470" s="1">
        <f>[1]Gesamt!A1470</f>
        <v>12</v>
      </c>
      <c r="B1470" s="1">
        <f>[1]Gesamt!B1470</f>
        <v>4</v>
      </c>
      <c r="C1470" s="1">
        <f>[1]Gesamt!C1470</f>
        <v>17</v>
      </c>
      <c r="D1470" s="1" t="str">
        <f>[1]Gesamt!D1470</f>
        <v>PAMais</v>
      </c>
      <c r="E1470" s="1">
        <f>[1]Gesamt!E1470</f>
        <v>41</v>
      </c>
      <c r="F1470" s="1" t="str">
        <f>[1]Gesamt!F1470</f>
        <v>Telotylenchidae</v>
      </c>
      <c r="G1470" s="1" t="str">
        <f>[1]Gesamt!G1470</f>
        <v>female</v>
      </c>
      <c r="H1470" s="1" t="str">
        <f>[1]Gesamt!H1470</f>
        <v>herbivore</v>
      </c>
      <c r="I1470" s="1">
        <f>[1]Gesamt!I1470</f>
        <v>0</v>
      </c>
      <c r="J1470" s="1">
        <f>[1]Gesamt!J1470</f>
        <v>0</v>
      </c>
      <c r="K1470" s="1" t="str">
        <f>VLOOKUP($F1470,Mastertable_FT!$C$5:$D$34,2,FALSE)</f>
        <v>1d</v>
      </c>
      <c r="L1470" s="1">
        <f>VLOOKUP($F1470,Mastertable_FT!$C$5:$E$34,3,FALSE)</f>
        <v>3</v>
      </c>
      <c r="M1470" s="1" t="str">
        <f>VLOOKUP($F1470,Mastertable_FT!$C$5:$F$34,4,FALSE)</f>
        <v>PPI</v>
      </c>
    </row>
    <row r="1471" spans="1:13" x14ac:dyDescent="0.3">
      <c r="A1471" s="1">
        <f>[1]Gesamt!A1471</f>
        <v>13</v>
      </c>
      <c r="B1471" s="1">
        <f>[1]Gesamt!B1471</f>
        <v>4</v>
      </c>
      <c r="C1471" s="1">
        <f>[1]Gesamt!C1471</f>
        <v>17</v>
      </c>
      <c r="D1471" s="1" t="str">
        <f>[1]Gesamt!D1471</f>
        <v>PAMais</v>
      </c>
      <c r="E1471" s="1">
        <f>[1]Gesamt!E1471</f>
        <v>41</v>
      </c>
      <c r="F1471" s="1" t="str">
        <f>[1]Gesamt!F1471</f>
        <v>Telotylenchidae</v>
      </c>
      <c r="G1471" s="1" t="str">
        <f>[1]Gesamt!G1471</f>
        <v>male</v>
      </c>
      <c r="H1471" s="1" t="str">
        <f>[1]Gesamt!H1471</f>
        <v>herbivore</v>
      </c>
      <c r="I1471" s="1">
        <f>[1]Gesamt!I1471</f>
        <v>0</v>
      </c>
      <c r="J1471" s="1">
        <f>[1]Gesamt!J1471</f>
        <v>0</v>
      </c>
      <c r="K1471" s="1" t="str">
        <f>VLOOKUP($F1471,Mastertable_FT!$C$5:$D$34,2,FALSE)</f>
        <v>1d</v>
      </c>
      <c r="L1471" s="1">
        <f>VLOOKUP($F1471,Mastertable_FT!$C$5:$E$34,3,FALSE)</f>
        <v>3</v>
      </c>
      <c r="M1471" s="1" t="str">
        <f>VLOOKUP($F1471,Mastertable_FT!$C$5:$F$34,4,FALSE)</f>
        <v>PPI</v>
      </c>
    </row>
    <row r="1472" spans="1:13" x14ac:dyDescent="0.3">
      <c r="A1472" s="1">
        <f>[1]Gesamt!A1472</f>
        <v>14</v>
      </c>
      <c r="B1472" s="1">
        <f>[1]Gesamt!B1472</f>
        <v>4</v>
      </c>
      <c r="C1472" s="1">
        <f>[1]Gesamt!C1472</f>
        <v>17</v>
      </c>
      <c r="D1472" s="1" t="str">
        <f>[1]Gesamt!D1472</f>
        <v>PAMais</v>
      </c>
      <c r="E1472" s="1">
        <f>[1]Gesamt!E1472</f>
        <v>41</v>
      </c>
      <c r="F1472" s="1" t="str">
        <f>[1]Gesamt!F1472</f>
        <v>Plectidae</v>
      </c>
      <c r="G1472" s="1" t="str">
        <f>[1]Gesamt!G1472</f>
        <v>female</v>
      </c>
      <c r="H1472" s="1" t="str">
        <f>[1]Gesamt!H1472</f>
        <v>bacterivore</v>
      </c>
      <c r="I1472" s="1">
        <f>[1]Gesamt!I1472</f>
        <v>0</v>
      </c>
      <c r="J1472" s="1">
        <f>[1]Gesamt!J1472</f>
        <v>0</v>
      </c>
      <c r="K1472" s="1">
        <f>VLOOKUP($F1472,Mastertable_FT!$C$5:$D$34,2,FALSE)</f>
        <v>3</v>
      </c>
      <c r="L1472" s="1">
        <f>VLOOKUP($F1472,Mastertable_FT!$C$5:$E$34,3,FALSE)</f>
        <v>2</v>
      </c>
      <c r="M1472" s="1" t="str">
        <f>VLOOKUP($F1472,Mastertable_FT!$C$5:$F$34,4,FALSE)</f>
        <v>MI</v>
      </c>
    </row>
    <row r="1473" spans="1:13" x14ac:dyDescent="0.3">
      <c r="A1473" s="1">
        <f>[1]Gesamt!A1473</f>
        <v>15</v>
      </c>
      <c r="B1473" s="1">
        <f>[1]Gesamt!B1473</f>
        <v>4</v>
      </c>
      <c r="C1473" s="1">
        <f>[1]Gesamt!C1473</f>
        <v>17</v>
      </c>
      <c r="D1473" s="1" t="str">
        <f>[1]Gesamt!D1473</f>
        <v>PAMais</v>
      </c>
      <c r="E1473" s="1">
        <f>[1]Gesamt!E1473</f>
        <v>41</v>
      </c>
      <c r="F1473" s="1" t="str">
        <f>[1]Gesamt!F1473</f>
        <v>Plectidae</v>
      </c>
      <c r="G1473" s="1" t="str">
        <f>[1]Gesamt!G1473</f>
        <v>female</v>
      </c>
      <c r="H1473" s="1" t="str">
        <f>[1]Gesamt!H1473</f>
        <v>bacterivore</v>
      </c>
      <c r="I1473" s="1">
        <f>[1]Gesamt!I1473</f>
        <v>0</v>
      </c>
      <c r="J1473" s="1">
        <f>[1]Gesamt!J1473</f>
        <v>0</v>
      </c>
      <c r="K1473" s="1">
        <f>VLOOKUP($F1473,Mastertable_FT!$C$5:$D$34,2,FALSE)</f>
        <v>3</v>
      </c>
      <c r="L1473" s="1">
        <f>VLOOKUP($F1473,Mastertable_FT!$C$5:$E$34,3,FALSE)</f>
        <v>2</v>
      </c>
      <c r="M1473" s="1" t="str">
        <f>VLOOKUP($F1473,Mastertable_FT!$C$5:$F$34,4,FALSE)</f>
        <v>MI</v>
      </c>
    </row>
    <row r="1474" spans="1:13" x14ac:dyDescent="0.3">
      <c r="A1474" s="1">
        <f>[1]Gesamt!A1474</f>
        <v>16</v>
      </c>
      <c r="B1474" s="1">
        <f>[1]Gesamt!B1474</f>
        <v>4</v>
      </c>
      <c r="C1474" s="1">
        <f>[1]Gesamt!C1474</f>
        <v>17</v>
      </c>
      <c r="D1474" s="1" t="str">
        <f>[1]Gesamt!D1474</f>
        <v>PAMais</v>
      </c>
      <c r="E1474" s="1">
        <f>[1]Gesamt!E1474</f>
        <v>41</v>
      </c>
      <c r="F1474" s="1" t="str">
        <f>[1]Gesamt!F1474</f>
        <v>Plectidae</v>
      </c>
      <c r="G1474" s="1" t="str">
        <f>[1]Gesamt!G1474</f>
        <v>juvenile</v>
      </c>
      <c r="H1474" s="1" t="str">
        <f>[1]Gesamt!H1474</f>
        <v>bacterivore</v>
      </c>
      <c r="I1474" s="1">
        <f>[1]Gesamt!I1474</f>
        <v>0</v>
      </c>
      <c r="J1474" s="1">
        <f>[1]Gesamt!J1474</f>
        <v>0</v>
      </c>
      <c r="K1474" s="1">
        <f>VLOOKUP($F1474,Mastertable_FT!$C$5:$D$34,2,FALSE)</f>
        <v>3</v>
      </c>
      <c r="L1474" s="1">
        <f>VLOOKUP($F1474,Mastertable_FT!$C$5:$E$34,3,FALSE)</f>
        <v>2</v>
      </c>
      <c r="M1474" s="1" t="str">
        <f>VLOOKUP($F1474,Mastertable_FT!$C$5:$F$34,4,FALSE)</f>
        <v>MI</v>
      </c>
    </row>
    <row r="1475" spans="1:13" x14ac:dyDescent="0.3">
      <c r="A1475" s="1">
        <f>[1]Gesamt!A1475</f>
        <v>17</v>
      </c>
      <c r="B1475" s="1">
        <f>[1]Gesamt!B1475</f>
        <v>4</v>
      </c>
      <c r="C1475" s="1">
        <f>[1]Gesamt!C1475</f>
        <v>17</v>
      </c>
      <c r="D1475" s="1" t="str">
        <f>[1]Gesamt!D1475</f>
        <v>PAMais</v>
      </c>
      <c r="E1475" s="1">
        <f>[1]Gesamt!E1475</f>
        <v>41</v>
      </c>
      <c r="F1475" s="1" t="str">
        <f>[1]Gesamt!F1475</f>
        <v>Aporcelaimidae</v>
      </c>
      <c r="G1475" s="1" t="str">
        <f>[1]Gesamt!G1475</f>
        <v>female</v>
      </c>
      <c r="H1475" s="1" t="str">
        <f>[1]Gesamt!H1475</f>
        <v>omnivore</v>
      </c>
      <c r="I1475" s="1">
        <f>[1]Gesamt!I1475</f>
        <v>0</v>
      </c>
      <c r="J1475" s="1">
        <f>[1]Gesamt!J1475</f>
        <v>0</v>
      </c>
      <c r="K1475" s="1">
        <f>VLOOKUP($F1475,Mastertable_FT!$C$5:$D$34,2,FALSE)</f>
        <v>8</v>
      </c>
      <c r="L1475" s="1">
        <f>VLOOKUP($F1475,Mastertable_FT!$C$5:$E$34,3,FALSE)</f>
        <v>5</v>
      </c>
      <c r="M1475" s="1" t="str">
        <f>VLOOKUP($F1475,Mastertable_FT!$C$5:$F$34,4,FALSE)</f>
        <v>MI</v>
      </c>
    </row>
    <row r="1476" spans="1:13" x14ac:dyDescent="0.3">
      <c r="A1476" s="1">
        <f>[1]Gesamt!A1476</f>
        <v>18</v>
      </c>
      <c r="B1476" s="1">
        <f>[1]Gesamt!B1476</f>
        <v>4</v>
      </c>
      <c r="C1476" s="1">
        <f>[1]Gesamt!C1476</f>
        <v>17</v>
      </c>
      <c r="D1476" s="1" t="str">
        <f>[1]Gesamt!D1476</f>
        <v>PAMais</v>
      </c>
      <c r="E1476" s="1">
        <f>[1]Gesamt!E1476</f>
        <v>41</v>
      </c>
      <c r="F1476" s="1" t="str">
        <f>[1]Gesamt!F1476</f>
        <v>Telotylenchidae</v>
      </c>
      <c r="G1476" s="1" t="str">
        <f>[1]Gesamt!G1476</f>
        <v>female</v>
      </c>
      <c r="H1476" s="1" t="str">
        <f>[1]Gesamt!H1476</f>
        <v>herbivore</v>
      </c>
      <c r="I1476" s="1">
        <f>[1]Gesamt!I1476</f>
        <v>0</v>
      </c>
      <c r="J1476" s="1">
        <f>[1]Gesamt!J1476</f>
        <v>0</v>
      </c>
      <c r="K1476" s="1" t="str">
        <f>VLOOKUP($F1476,Mastertable_FT!$C$5:$D$34,2,FALSE)</f>
        <v>1d</v>
      </c>
      <c r="L1476" s="1">
        <f>VLOOKUP($F1476,Mastertable_FT!$C$5:$E$34,3,FALSE)</f>
        <v>3</v>
      </c>
      <c r="M1476" s="1" t="str">
        <f>VLOOKUP($F1476,Mastertable_FT!$C$5:$F$34,4,FALSE)</f>
        <v>PPI</v>
      </c>
    </row>
    <row r="1477" spans="1:13" x14ac:dyDescent="0.3">
      <c r="A1477" s="1">
        <f>[1]Gesamt!A1477</f>
        <v>19</v>
      </c>
      <c r="B1477" s="1">
        <f>[1]Gesamt!B1477</f>
        <v>4</v>
      </c>
      <c r="C1477" s="1">
        <f>[1]Gesamt!C1477</f>
        <v>17</v>
      </c>
      <c r="D1477" s="1" t="str">
        <f>[1]Gesamt!D1477</f>
        <v>PAMais</v>
      </c>
      <c r="E1477" s="1">
        <f>[1]Gesamt!E1477</f>
        <v>41</v>
      </c>
      <c r="F1477" s="1" t="str">
        <f>[1]Gesamt!F1477</f>
        <v>Telotylenchidae</v>
      </c>
      <c r="G1477" s="1" t="str">
        <f>[1]Gesamt!G1477</f>
        <v>male</v>
      </c>
      <c r="H1477" s="1" t="str">
        <f>[1]Gesamt!H1477</f>
        <v>herbivore</v>
      </c>
      <c r="I1477" s="1">
        <f>[1]Gesamt!I1477</f>
        <v>0</v>
      </c>
      <c r="J1477" s="1">
        <f>[1]Gesamt!J1477</f>
        <v>0</v>
      </c>
      <c r="K1477" s="1" t="str">
        <f>VLOOKUP($F1477,Mastertable_FT!$C$5:$D$34,2,FALSE)</f>
        <v>1d</v>
      </c>
      <c r="L1477" s="1">
        <f>VLOOKUP($F1477,Mastertable_FT!$C$5:$E$34,3,FALSE)</f>
        <v>3</v>
      </c>
      <c r="M1477" s="1" t="str">
        <f>VLOOKUP($F1477,Mastertable_FT!$C$5:$F$34,4,FALSE)</f>
        <v>PPI</v>
      </c>
    </row>
    <row r="1478" spans="1:13" x14ac:dyDescent="0.3">
      <c r="A1478" s="1">
        <f>[1]Gesamt!A1478</f>
        <v>20</v>
      </c>
      <c r="B1478" s="1">
        <f>[1]Gesamt!B1478</f>
        <v>4</v>
      </c>
      <c r="C1478" s="1">
        <f>[1]Gesamt!C1478</f>
        <v>17</v>
      </c>
      <c r="D1478" s="1" t="str">
        <f>[1]Gesamt!D1478</f>
        <v>PAMais</v>
      </c>
      <c r="E1478" s="1">
        <f>[1]Gesamt!E1478</f>
        <v>41</v>
      </c>
      <c r="F1478" s="1" t="str">
        <f>[1]Gesamt!F1478</f>
        <v>Rhabditidae</v>
      </c>
      <c r="G1478" s="1" t="str">
        <f>[1]Gesamt!G1478</f>
        <v>juvenile</v>
      </c>
      <c r="H1478" s="1" t="str">
        <f>[1]Gesamt!H1478</f>
        <v>bacterivore</v>
      </c>
      <c r="I1478" s="1">
        <f>[1]Gesamt!I1478</f>
        <v>0</v>
      </c>
      <c r="J1478" s="1">
        <f>[1]Gesamt!J1478</f>
        <v>0</v>
      </c>
      <c r="K1478" s="1">
        <f>VLOOKUP($F1478,Mastertable_FT!$C$5:$D$34,2,FALSE)</f>
        <v>3</v>
      </c>
      <c r="L1478" s="1">
        <f>VLOOKUP($F1478,Mastertable_FT!$C$5:$E$34,3,FALSE)</f>
        <v>1</v>
      </c>
      <c r="M1478" s="1" t="str">
        <f>VLOOKUP($F1478,Mastertable_FT!$C$5:$F$34,4,FALSE)</f>
        <v>MI</v>
      </c>
    </row>
    <row r="1479" spans="1:13" x14ac:dyDescent="0.3">
      <c r="A1479" s="1">
        <f>[1]Gesamt!A1479</f>
        <v>21</v>
      </c>
      <c r="B1479" s="1">
        <f>[1]Gesamt!B1479</f>
        <v>4</v>
      </c>
      <c r="C1479" s="1">
        <f>[1]Gesamt!C1479</f>
        <v>17</v>
      </c>
      <c r="D1479" s="1" t="str">
        <f>[1]Gesamt!D1479</f>
        <v>PAMais</v>
      </c>
      <c r="E1479" s="1">
        <f>[1]Gesamt!E1479</f>
        <v>41</v>
      </c>
      <c r="F1479" s="1" t="str">
        <f>[1]Gesamt!F1479</f>
        <v>Cephalobidae</v>
      </c>
      <c r="G1479" s="1" t="str">
        <f>[1]Gesamt!G1479</f>
        <v>male</v>
      </c>
      <c r="H1479" s="1" t="str">
        <f>[1]Gesamt!H1479</f>
        <v>bacterivore</v>
      </c>
      <c r="I1479" s="1">
        <f>[1]Gesamt!I1479</f>
        <v>0</v>
      </c>
      <c r="J1479" s="1">
        <f>[1]Gesamt!J1479</f>
        <v>0</v>
      </c>
      <c r="K1479" s="1">
        <f>VLOOKUP($F1479,Mastertable_FT!$C$5:$D$34,2,FALSE)</f>
        <v>3</v>
      </c>
      <c r="L1479" s="1">
        <f>VLOOKUP($F1479,Mastertable_FT!$C$5:$E$34,3,FALSE)</f>
        <v>2</v>
      </c>
      <c r="M1479" s="1" t="str">
        <f>VLOOKUP($F1479,Mastertable_FT!$C$5:$F$34,4,FALSE)</f>
        <v>MI</v>
      </c>
    </row>
    <row r="1480" spans="1:13" x14ac:dyDescent="0.3">
      <c r="A1480" s="1">
        <f>[1]Gesamt!A1480</f>
        <v>22</v>
      </c>
      <c r="B1480" s="1">
        <f>[1]Gesamt!B1480</f>
        <v>4</v>
      </c>
      <c r="C1480" s="1">
        <f>[1]Gesamt!C1480</f>
        <v>17</v>
      </c>
      <c r="D1480" s="1" t="str">
        <f>[1]Gesamt!D1480</f>
        <v>PAMais</v>
      </c>
      <c r="E1480" s="1">
        <f>[1]Gesamt!E1480</f>
        <v>41</v>
      </c>
      <c r="F1480" s="1" t="str">
        <f>[1]Gesamt!F1480</f>
        <v>Plectidae</v>
      </c>
      <c r="G1480" s="1" t="str">
        <f>[1]Gesamt!G1480</f>
        <v>juvenile</v>
      </c>
      <c r="H1480" s="1" t="str">
        <f>[1]Gesamt!H1480</f>
        <v>bacterivore</v>
      </c>
      <c r="I1480" s="1">
        <f>[1]Gesamt!I1480</f>
        <v>0</v>
      </c>
      <c r="J1480" s="1">
        <f>[1]Gesamt!J1480</f>
        <v>0</v>
      </c>
      <c r="K1480" s="1">
        <f>VLOOKUP($F1480,Mastertable_FT!$C$5:$D$34,2,FALSE)</f>
        <v>3</v>
      </c>
      <c r="L1480" s="1">
        <f>VLOOKUP($F1480,Mastertable_FT!$C$5:$E$34,3,FALSE)</f>
        <v>2</v>
      </c>
      <c r="M1480" s="1" t="str">
        <f>VLOOKUP($F1480,Mastertable_FT!$C$5:$F$34,4,FALSE)</f>
        <v>MI</v>
      </c>
    </row>
    <row r="1481" spans="1:13" x14ac:dyDescent="0.3">
      <c r="A1481" s="1">
        <f>[1]Gesamt!A1481</f>
        <v>23</v>
      </c>
      <c r="B1481" s="1">
        <f>[1]Gesamt!B1481</f>
        <v>4</v>
      </c>
      <c r="C1481" s="1">
        <f>[1]Gesamt!C1481</f>
        <v>17</v>
      </c>
      <c r="D1481" s="1" t="str">
        <f>[1]Gesamt!D1481</f>
        <v>PAMais</v>
      </c>
      <c r="E1481" s="1">
        <f>[1]Gesamt!E1481</f>
        <v>41</v>
      </c>
      <c r="F1481" s="1" t="str">
        <f>[1]Gesamt!F1481</f>
        <v>Plectidae</v>
      </c>
      <c r="G1481" s="1" t="str">
        <f>[1]Gesamt!G1481</f>
        <v>female</v>
      </c>
      <c r="H1481" s="1" t="str">
        <f>[1]Gesamt!H1481</f>
        <v>bacterivore</v>
      </c>
      <c r="I1481" s="1">
        <f>[1]Gesamt!I1481</f>
        <v>0</v>
      </c>
      <c r="J1481" s="1">
        <f>[1]Gesamt!J1481</f>
        <v>0</v>
      </c>
      <c r="K1481" s="1">
        <f>VLOOKUP($F1481,Mastertable_FT!$C$5:$D$34,2,FALSE)</f>
        <v>3</v>
      </c>
      <c r="L1481" s="1">
        <f>VLOOKUP($F1481,Mastertable_FT!$C$5:$E$34,3,FALSE)</f>
        <v>2</v>
      </c>
      <c r="M1481" s="1" t="str">
        <f>VLOOKUP($F1481,Mastertable_FT!$C$5:$F$34,4,FALSE)</f>
        <v>MI</v>
      </c>
    </row>
    <row r="1482" spans="1:13" x14ac:dyDescent="0.3">
      <c r="A1482" s="1">
        <f>[1]Gesamt!A1482</f>
        <v>24</v>
      </c>
      <c r="B1482" s="1">
        <f>[1]Gesamt!B1482</f>
        <v>4</v>
      </c>
      <c r="C1482" s="1">
        <f>[1]Gesamt!C1482</f>
        <v>17</v>
      </c>
      <c r="D1482" s="1" t="str">
        <f>[1]Gesamt!D1482</f>
        <v>PAMais</v>
      </c>
      <c r="E1482" s="1">
        <f>[1]Gesamt!E1482</f>
        <v>41</v>
      </c>
      <c r="F1482" s="1" t="str">
        <f>[1]Gesamt!F1482</f>
        <v>Plectidae</v>
      </c>
      <c r="G1482" s="1" t="str">
        <f>[1]Gesamt!G1482</f>
        <v>female</v>
      </c>
      <c r="H1482" s="1" t="str">
        <f>[1]Gesamt!H1482</f>
        <v>bacterivore</v>
      </c>
      <c r="I1482" s="1">
        <f>[1]Gesamt!I1482</f>
        <v>0</v>
      </c>
      <c r="J1482" s="1">
        <f>[1]Gesamt!J1482</f>
        <v>0</v>
      </c>
      <c r="K1482" s="1">
        <f>VLOOKUP($F1482,Mastertable_FT!$C$5:$D$34,2,FALSE)</f>
        <v>3</v>
      </c>
      <c r="L1482" s="1">
        <f>VLOOKUP($F1482,Mastertable_FT!$C$5:$E$34,3,FALSE)</f>
        <v>2</v>
      </c>
      <c r="M1482" s="1" t="str">
        <f>VLOOKUP($F1482,Mastertable_FT!$C$5:$F$34,4,FALSE)</f>
        <v>MI</v>
      </c>
    </row>
    <row r="1483" spans="1:13" x14ac:dyDescent="0.3">
      <c r="A1483" s="1">
        <f>[1]Gesamt!A1483</f>
        <v>25</v>
      </c>
      <c r="B1483" s="1">
        <f>[1]Gesamt!B1483</f>
        <v>4</v>
      </c>
      <c r="C1483" s="1">
        <f>[1]Gesamt!C1483</f>
        <v>17</v>
      </c>
      <c r="D1483" s="1" t="str">
        <f>[1]Gesamt!D1483</f>
        <v>PAMais</v>
      </c>
      <c r="E1483" s="1">
        <f>[1]Gesamt!E1483</f>
        <v>41</v>
      </c>
      <c r="F1483" s="1" t="str">
        <f>[1]Gesamt!F1483</f>
        <v>Plectidae</v>
      </c>
      <c r="G1483" s="1" t="str">
        <f>[1]Gesamt!G1483</f>
        <v>female</v>
      </c>
      <c r="H1483" s="1" t="str">
        <f>[1]Gesamt!H1483</f>
        <v>bacterivore</v>
      </c>
      <c r="I1483" s="1">
        <f>[1]Gesamt!I1483</f>
        <v>0</v>
      </c>
      <c r="J1483" s="1">
        <f>[1]Gesamt!J1483</f>
        <v>0</v>
      </c>
      <c r="K1483" s="1">
        <f>VLOOKUP($F1483,Mastertable_FT!$C$5:$D$34,2,FALSE)</f>
        <v>3</v>
      </c>
      <c r="L1483" s="1">
        <f>VLOOKUP($F1483,Mastertable_FT!$C$5:$E$34,3,FALSE)</f>
        <v>2</v>
      </c>
      <c r="M1483" s="1" t="str">
        <f>VLOOKUP($F1483,Mastertable_FT!$C$5:$F$34,4,FALSE)</f>
        <v>MI</v>
      </c>
    </row>
    <row r="1484" spans="1:13" x14ac:dyDescent="0.3">
      <c r="A1484" s="1">
        <f>[1]Gesamt!A1484</f>
        <v>26</v>
      </c>
      <c r="B1484" s="1">
        <f>[1]Gesamt!B1484</f>
        <v>4</v>
      </c>
      <c r="C1484" s="1">
        <f>[1]Gesamt!C1484</f>
        <v>17</v>
      </c>
      <c r="D1484" s="1" t="str">
        <f>[1]Gesamt!D1484</f>
        <v>PAMais</v>
      </c>
      <c r="E1484" s="1">
        <f>[1]Gesamt!E1484</f>
        <v>41</v>
      </c>
      <c r="F1484" s="1" t="str">
        <f>[1]Gesamt!F1484</f>
        <v>Plectidae</v>
      </c>
      <c r="G1484" s="1" t="str">
        <f>[1]Gesamt!G1484</f>
        <v>female</v>
      </c>
      <c r="H1484" s="1" t="str">
        <f>[1]Gesamt!H1484</f>
        <v>bacterivore</v>
      </c>
      <c r="I1484" s="1">
        <f>[1]Gesamt!I1484</f>
        <v>0</v>
      </c>
      <c r="J1484" s="1">
        <f>[1]Gesamt!J1484</f>
        <v>0</v>
      </c>
      <c r="K1484" s="1">
        <f>VLOOKUP($F1484,Mastertable_FT!$C$5:$D$34,2,FALSE)</f>
        <v>3</v>
      </c>
      <c r="L1484" s="1">
        <f>VLOOKUP($F1484,Mastertable_FT!$C$5:$E$34,3,FALSE)</f>
        <v>2</v>
      </c>
      <c r="M1484" s="1" t="str">
        <f>VLOOKUP($F1484,Mastertable_FT!$C$5:$F$34,4,FALSE)</f>
        <v>MI</v>
      </c>
    </row>
    <row r="1485" spans="1:13" x14ac:dyDescent="0.3">
      <c r="A1485" s="1">
        <f>[1]Gesamt!A1485</f>
        <v>27</v>
      </c>
      <c r="B1485" s="1">
        <f>[1]Gesamt!B1485</f>
        <v>4</v>
      </c>
      <c r="C1485" s="1">
        <f>[1]Gesamt!C1485</f>
        <v>17</v>
      </c>
      <c r="D1485" s="1" t="str">
        <f>[1]Gesamt!D1485</f>
        <v>PAMais</v>
      </c>
      <c r="E1485" s="1">
        <f>[1]Gesamt!E1485</f>
        <v>41</v>
      </c>
      <c r="F1485" s="1" t="str">
        <f>[1]Gesamt!F1485</f>
        <v>Plectidae</v>
      </c>
      <c r="G1485" s="1" t="str">
        <f>[1]Gesamt!G1485</f>
        <v>female</v>
      </c>
      <c r="H1485" s="1" t="str">
        <f>[1]Gesamt!H1485</f>
        <v>bacterivore</v>
      </c>
      <c r="I1485" s="1">
        <f>[1]Gesamt!I1485</f>
        <v>0</v>
      </c>
      <c r="J1485" s="1">
        <f>[1]Gesamt!J1485</f>
        <v>0</v>
      </c>
      <c r="K1485" s="1">
        <f>VLOOKUP($F1485,Mastertable_FT!$C$5:$D$34,2,FALSE)</f>
        <v>3</v>
      </c>
      <c r="L1485" s="1">
        <f>VLOOKUP($F1485,Mastertable_FT!$C$5:$E$34,3,FALSE)</f>
        <v>2</v>
      </c>
      <c r="M1485" s="1" t="str">
        <f>VLOOKUP($F1485,Mastertable_FT!$C$5:$F$34,4,FALSE)</f>
        <v>MI</v>
      </c>
    </row>
    <row r="1486" spans="1:13" x14ac:dyDescent="0.3">
      <c r="A1486" s="1">
        <f>[1]Gesamt!A1486</f>
        <v>28</v>
      </c>
      <c r="B1486" s="1">
        <f>[1]Gesamt!B1486</f>
        <v>4</v>
      </c>
      <c r="C1486" s="1">
        <f>[1]Gesamt!C1486</f>
        <v>17</v>
      </c>
      <c r="D1486" s="1" t="str">
        <f>[1]Gesamt!D1486</f>
        <v>PAMais</v>
      </c>
      <c r="E1486" s="1">
        <f>[1]Gesamt!E1486</f>
        <v>41</v>
      </c>
      <c r="F1486" s="1" t="str">
        <f>[1]Gesamt!F1486</f>
        <v>Plectidae</v>
      </c>
      <c r="G1486" s="1" t="str">
        <f>[1]Gesamt!G1486</f>
        <v>female</v>
      </c>
      <c r="H1486" s="1" t="str">
        <f>[1]Gesamt!H1486</f>
        <v>bacterivore</v>
      </c>
      <c r="I1486" s="1">
        <f>[1]Gesamt!I1486</f>
        <v>0</v>
      </c>
      <c r="J1486" s="1">
        <f>[1]Gesamt!J1486</f>
        <v>0</v>
      </c>
      <c r="K1486" s="1">
        <f>VLOOKUP($F1486,Mastertable_FT!$C$5:$D$34,2,FALSE)</f>
        <v>3</v>
      </c>
      <c r="L1486" s="1">
        <f>VLOOKUP($F1486,Mastertable_FT!$C$5:$E$34,3,FALSE)</f>
        <v>2</v>
      </c>
      <c r="M1486" s="1" t="str">
        <f>VLOOKUP($F1486,Mastertable_FT!$C$5:$F$34,4,FALSE)</f>
        <v>MI</v>
      </c>
    </row>
    <row r="1487" spans="1:13" x14ac:dyDescent="0.3">
      <c r="A1487" s="1">
        <f>[1]Gesamt!A1487</f>
        <v>29</v>
      </c>
      <c r="B1487" s="1">
        <f>[1]Gesamt!B1487</f>
        <v>4</v>
      </c>
      <c r="C1487" s="1">
        <f>[1]Gesamt!C1487</f>
        <v>17</v>
      </c>
      <c r="D1487" s="1" t="str">
        <f>[1]Gesamt!D1487</f>
        <v>PAMais</v>
      </c>
      <c r="E1487" s="1">
        <f>[1]Gesamt!E1487</f>
        <v>41</v>
      </c>
      <c r="F1487" s="1" t="str">
        <f>[1]Gesamt!F1487</f>
        <v>Plectidae</v>
      </c>
      <c r="G1487" s="1" t="str">
        <f>[1]Gesamt!G1487</f>
        <v>female</v>
      </c>
      <c r="H1487" s="1" t="str">
        <f>[1]Gesamt!H1487</f>
        <v>bacterivore</v>
      </c>
      <c r="I1487" s="1">
        <f>[1]Gesamt!I1487</f>
        <v>0</v>
      </c>
      <c r="J1487" s="1">
        <f>[1]Gesamt!J1487</f>
        <v>0</v>
      </c>
      <c r="K1487" s="1">
        <f>VLOOKUP($F1487,Mastertable_FT!$C$5:$D$34,2,FALSE)</f>
        <v>3</v>
      </c>
      <c r="L1487" s="1">
        <f>VLOOKUP($F1487,Mastertable_FT!$C$5:$E$34,3,FALSE)</f>
        <v>2</v>
      </c>
      <c r="M1487" s="1" t="str">
        <f>VLOOKUP($F1487,Mastertable_FT!$C$5:$F$34,4,FALSE)</f>
        <v>MI</v>
      </c>
    </row>
    <row r="1488" spans="1:13" x14ac:dyDescent="0.3">
      <c r="A1488" s="1">
        <f>[1]Gesamt!A1488</f>
        <v>30</v>
      </c>
      <c r="B1488" s="1">
        <f>[1]Gesamt!B1488</f>
        <v>4</v>
      </c>
      <c r="C1488" s="1">
        <f>[1]Gesamt!C1488</f>
        <v>17</v>
      </c>
      <c r="D1488" s="1" t="str">
        <f>[1]Gesamt!D1488</f>
        <v>PAMais</v>
      </c>
      <c r="E1488" s="1">
        <f>[1]Gesamt!E1488</f>
        <v>41</v>
      </c>
      <c r="F1488" s="1" t="str">
        <f>[1]Gesamt!F1488</f>
        <v>Plectidae</v>
      </c>
      <c r="G1488" s="1" t="str">
        <f>[1]Gesamt!G1488</f>
        <v>female</v>
      </c>
      <c r="H1488" s="1" t="str">
        <f>[1]Gesamt!H1488</f>
        <v>bacterivore</v>
      </c>
      <c r="I1488" s="1">
        <f>[1]Gesamt!I1488</f>
        <v>0</v>
      </c>
      <c r="J1488" s="1">
        <f>[1]Gesamt!J1488</f>
        <v>0</v>
      </c>
      <c r="K1488" s="1">
        <f>VLOOKUP($F1488,Mastertable_FT!$C$5:$D$34,2,FALSE)</f>
        <v>3</v>
      </c>
      <c r="L1488" s="1">
        <f>VLOOKUP($F1488,Mastertable_FT!$C$5:$E$34,3,FALSE)</f>
        <v>2</v>
      </c>
      <c r="M1488" s="1" t="str">
        <f>VLOOKUP($F1488,Mastertable_FT!$C$5:$F$34,4,FALSE)</f>
        <v>MI</v>
      </c>
    </row>
    <row r="1489" spans="1:13" x14ac:dyDescent="0.3">
      <c r="A1489" s="1">
        <f>[1]Gesamt!A1489</f>
        <v>31</v>
      </c>
      <c r="B1489" s="1">
        <f>[1]Gesamt!B1489</f>
        <v>4</v>
      </c>
      <c r="C1489" s="1">
        <f>[1]Gesamt!C1489</f>
        <v>17</v>
      </c>
      <c r="D1489" s="1" t="str">
        <f>[1]Gesamt!D1489</f>
        <v>PAMais</v>
      </c>
      <c r="E1489" s="1">
        <f>[1]Gesamt!E1489</f>
        <v>41</v>
      </c>
      <c r="F1489" s="1" t="str">
        <f>[1]Gesamt!F1489</f>
        <v>Plectidae</v>
      </c>
      <c r="G1489" s="1" t="str">
        <f>[1]Gesamt!G1489</f>
        <v>female</v>
      </c>
      <c r="H1489" s="1" t="str">
        <f>[1]Gesamt!H1489</f>
        <v>bacterivore</v>
      </c>
      <c r="I1489" s="1">
        <f>[1]Gesamt!I1489</f>
        <v>0</v>
      </c>
      <c r="J1489" s="1">
        <f>[1]Gesamt!J1489</f>
        <v>0</v>
      </c>
      <c r="K1489" s="1">
        <f>VLOOKUP($F1489,Mastertable_FT!$C$5:$D$34,2,FALSE)</f>
        <v>3</v>
      </c>
      <c r="L1489" s="1">
        <f>VLOOKUP($F1489,Mastertable_FT!$C$5:$E$34,3,FALSE)</f>
        <v>2</v>
      </c>
      <c r="M1489" s="1" t="str">
        <f>VLOOKUP($F1489,Mastertable_FT!$C$5:$F$34,4,FALSE)</f>
        <v>MI</v>
      </c>
    </row>
    <row r="1490" spans="1:13" x14ac:dyDescent="0.3">
      <c r="A1490" s="1">
        <f>[1]Gesamt!A1490</f>
        <v>32</v>
      </c>
      <c r="B1490" s="1">
        <f>[1]Gesamt!B1490</f>
        <v>4</v>
      </c>
      <c r="C1490" s="1">
        <f>[1]Gesamt!C1490</f>
        <v>17</v>
      </c>
      <c r="D1490" s="1" t="str">
        <f>[1]Gesamt!D1490</f>
        <v>PAMais</v>
      </c>
      <c r="E1490" s="1">
        <f>[1]Gesamt!E1490</f>
        <v>41</v>
      </c>
      <c r="F1490" s="1" t="str">
        <f>[1]Gesamt!F1490</f>
        <v>Rhabditidae</v>
      </c>
      <c r="G1490" s="1" t="str">
        <f>[1]Gesamt!G1490</f>
        <v>female</v>
      </c>
      <c r="H1490" s="1" t="str">
        <f>[1]Gesamt!H1490</f>
        <v>bacterivore</v>
      </c>
      <c r="I1490" s="1">
        <f>[1]Gesamt!I1490</f>
        <v>0</v>
      </c>
      <c r="J1490" s="1">
        <f>[1]Gesamt!J1490</f>
        <v>0</v>
      </c>
      <c r="K1490" s="1">
        <f>VLOOKUP($F1490,Mastertable_FT!$C$5:$D$34,2,FALSE)</f>
        <v>3</v>
      </c>
      <c r="L1490" s="1">
        <f>VLOOKUP($F1490,Mastertable_FT!$C$5:$E$34,3,FALSE)</f>
        <v>1</v>
      </c>
      <c r="M1490" s="1" t="str">
        <f>VLOOKUP($F1490,Mastertable_FT!$C$5:$F$34,4,FALSE)</f>
        <v>MI</v>
      </c>
    </row>
    <row r="1491" spans="1:13" x14ac:dyDescent="0.3">
      <c r="A1491" s="1">
        <f>[1]Gesamt!A1491</f>
        <v>33</v>
      </c>
      <c r="B1491" s="1">
        <f>[1]Gesamt!B1491</f>
        <v>4</v>
      </c>
      <c r="C1491" s="1">
        <f>[1]Gesamt!C1491</f>
        <v>17</v>
      </c>
      <c r="D1491" s="1" t="str">
        <f>[1]Gesamt!D1491</f>
        <v>PAMais</v>
      </c>
      <c r="E1491" s="1">
        <f>[1]Gesamt!E1491</f>
        <v>41</v>
      </c>
      <c r="F1491" s="1" t="str">
        <f>[1]Gesamt!F1491</f>
        <v>Plectidae</v>
      </c>
      <c r="G1491" s="1" t="str">
        <f>[1]Gesamt!G1491</f>
        <v>juvenile</v>
      </c>
      <c r="H1491" s="1" t="str">
        <f>[1]Gesamt!H1491</f>
        <v>bacterivore</v>
      </c>
      <c r="I1491" s="1">
        <f>[1]Gesamt!I1491</f>
        <v>0</v>
      </c>
      <c r="J1491" s="1">
        <f>[1]Gesamt!J1491</f>
        <v>0</v>
      </c>
      <c r="K1491" s="1">
        <f>VLOOKUP($F1491,Mastertable_FT!$C$5:$D$34,2,FALSE)</f>
        <v>3</v>
      </c>
      <c r="L1491" s="1">
        <f>VLOOKUP($F1491,Mastertable_FT!$C$5:$E$34,3,FALSE)</f>
        <v>2</v>
      </c>
      <c r="M1491" s="1" t="str">
        <f>VLOOKUP($F1491,Mastertable_FT!$C$5:$F$34,4,FALSE)</f>
        <v>MI</v>
      </c>
    </row>
    <row r="1492" spans="1:13" x14ac:dyDescent="0.3">
      <c r="A1492" s="1">
        <f>[1]Gesamt!A1492</f>
        <v>34</v>
      </c>
      <c r="B1492" s="1">
        <f>[1]Gesamt!B1492</f>
        <v>4</v>
      </c>
      <c r="C1492" s="1">
        <f>[1]Gesamt!C1492</f>
        <v>17</v>
      </c>
      <c r="D1492" s="1" t="str">
        <f>[1]Gesamt!D1492</f>
        <v>PAMais</v>
      </c>
      <c r="E1492" s="1">
        <f>[1]Gesamt!E1492</f>
        <v>41</v>
      </c>
      <c r="F1492" s="1" t="str">
        <f>[1]Gesamt!F1492</f>
        <v>Rhabditidae</v>
      </c>
      <c r="G1492" s="1" t="str">
        <f>[1]Gesamt!G1492</f>
        <v>juvenile</v>
      </c>
      <c r="H1492" s="1" t="str">
        <f>[1]Gesamt!H1492</f>
        <v>bacterivore</v>
      </c>
      <c r="I1492" s="1">
        <f>[1]Gesamt!I1492</f>
        <v>0</v>
      </c>
      <c r="J1492" s="1">
        <f>[1]Gesamt!J1492</f>
        <v>0</v>
      </c>
      <c r="K1492" s="1">
        <f>VLOOKUP($F1492,Mastertable_FT!$C$5:$D$34,2,FALSE)</f>
        <v>3</v>
      </c>
      <c r="L1492" s="1">
        <f>VLOOKUP($F1492,Mastertable_FT!$C$5:$E$34,3,FALSE)</f>
        <v>1</v>
      </c>
      <c r="M1492" s="1" t="str">
        <f>VLOOKUP($F1492,Mastertable_FT!$C$5:$F$34,4,FALSE)</f>
        <v>MI</v>
      </c>
    </row>
    <row r="1493" spans="1:13" x14ac:dyDescent="0.3">
      <c r="A1493" s="1">
        <f>[1]Gesamt!A1493</f>
        <v>35</v>
      </c>
      <c r="B1493" s="1">
        <f>[1]Gesamt!B1493</f>
        <v>4</v>
      </c>
      <c r="C1493" s="1">
        <f>[1]Gesamt!C1493</f>
        <v>17</v>
      </c>
      <c r="D1493" s="1" t="str">
        <f>[1]Gesamt!D1493</f>
        <v>PAMais</v>
      </c>
      <c r="E1493" s="1">
        <f>[1]Gesamt!E1493</f>
        <v>41</v>
      </c>
      <c r="F1493" s="1" t="str">
        <f>[1]Gesamt!F1493</f>
        <v>Panagrolaimidae</v>
      </c>
      <c r="G1493" s="1" t="str">
        <f>[1]Gesamt!G1493</f>
        <v>female</v>
      </c>
      <c r="H1493" s="1" t="str">
        <f>[1]Gesamt!H1493</f>
        <v>bacterivore</v>
      </c>
      <c r="I1493" s="1">
        <f>[1]Gesamt!I1493</f>
        <v>0</v>
      </c>
      <c r="J1493" s="1">
        <f>[1]Gesamt!J1493</f>
        <v>0</v>
      </c>
      <c r="K1493" s="1">
        <f>VLOOKUP($F1493,Mastertable_FT!$C$5:$D$34,2,FALSE)</f>
        <v>3</v>
      </c>
      <c r="L1493" s="1">
        <f>VLOOKUP($F1493,Mastertable_FT!$C$5:$E$34,3,FALSE)</f>
        <v>1</v>
      </c>
      <c r="M1493" s="1" t="str">
        <f>VLOOKUP($F1493,Mastertable_FT!$C$5:$F$34,4,FALSE)</f>
        <v>MI</v>
      </c>
    </row>
    <row r="1494" spans="1:13" x14ac:dyDescent="0.3">
      <c r="A1494" s="1">
        <f>[1]Gesamt!A1494</f>
        <v>36</v>
      </c>
      <c r="B1494" s="1">
        <f>[1]Gesamt!B1494</f>
        <v>4</v>
      </c>
      <c r="C1494" s="1">
        <f>[1]Gesamt!C1494</f>
        <v>17</v>
      </c>
      <c r="D1494" s="1" t="str">
        <f>[1]Gesamt!D1494</f>
        <v>PAMais</v>
      </c>
      <c r="E1494" s="1">
        <f>[1]Gesamt!E1494</f>
        <v>41</v>
      </c>
      <c r="F1494" s="1" t="str">
        <f>[1]Gesamt!F1494</f>
        <v>Telotylenchidae</v>
      </c>
      <c r="G1494" s="1" t="str">
        <f>[1]Gesamt!G1494</f>
        <v>juvenile</v>
      </c>
      <c r="H1494" s="1" t="str">
        <f>[1]Gesamt!H1494</f>
        <v>herbivore</v>
      </c>
      <c r="I1494" s="1">
        <f>[1]Gesamt!I1494</f>
        <v>0</v>
      </c>
      <c r="J1494" s="1">
        <f>[1]Gesamt!J1494</f>
        <v>0</v>
      </c>
      <c r="K1494" s="1" t="str">
        <f>VLOOKUP($F1494,Mastertable_FT!$C$5:$D$34,2,FALSE)</f>
        <v>1d</v>
      </c>
      <c r="L1494" s="1">
        <f>VLOOKUP($F1494,Mastertable_FT!$C$5:$E$34,3,FALSE)</f>
        <v>3</v>
      </c>
      <c r="M1494" s="1" t="str">
        <f>VLOOKUP($F1494,Mastertable_FT!$C$5:$F$34,4,FALSE)</f>
        <v>PPI</v>
      </c>
    </row>
    <row r="1495" spans="1:13" x14ac:dyDescent="0.3">
      <c r="A1495" s="1">
        <f>[1]Gesamt!A1495</f>
        <v>37</v>
      </c>
      <c r="B1495" s="1">
        <f>[1]Gesamt!B1495</f>
        <v>4</v>
      </c>
      <c r="C1495" s="1">
        <f>[1]Gesamt!C1495</f>
        <v>17</v>
      </c>
      <c r="D1495" s="1" t="str">
        <f>[1]Gesamt!D1495</f>
        <v>PAMais</v>
      </c>
      <c r="E1495" s="1">
        <f>[1]Gesamt!E1495</f>
        <v>41</v>
      </c>
      <c r="F1495" s="1" t="str">
        <f>[1]Gesamt!F1495</f>
        <v>Telotylenchidae</v>
      </c>
      <c r="G1495" s="1" t="str">
        <f>[1]Gesamt!G1495</f>
        <v>male</v>
      </c>
      <c r="H1495" s="1" t="str">
        <f>[1]Gesamt!H1495</f>
        <v>herbivore</v>
      </c>
      <c r="I1495" s="1">
        <f>[1]Gesamt!I1495</f>
        <v>0</v>
      </c>
      <c r="J1495" s="1">
        <f>[1]Gesamt!J1495</f>
        <v>0</v>
      </c>
      <c r="K1495" s="1" t="str">
        <f>VLOOKUP($F1495,Mastertable_FT!$C$5:$D$34,2,FALSE)</f>
        <v>1d</v>
      </c>
      <c r="L1495" s="1">
        <f>VLOOKUP($F1495,Mastertable_FT!$C$5:$E$34,3,FALSE)</f>
        <v>3</v>
      </c>
      <c r="M1495" s="1" t="str">
        <f>VLOOKUP($F1495,Mastertable_FT!$C$5:$F$34,4,FALSE)</f>
        <v>PPI</v>
      </c>
    </row>
    <row r="1496" spans="1:13" x14ac:dyDescent="0.3">
      <c r="A1496" s="1">
        <f>[1]Gesamt!A1496</f>
        <v>38</v>
      </c>
      <c r="B1496" s="1">
        <f>[1]Gesamt!B1496</f>
        <v>4</v>
      </c>
      <c r="C1496" s="1">
        <f>[1]Gesamt!C1496</f>
        <v>17</v>
      </c>
      <c r="D1496" s="1" t="str">
        <f>[1]Gesamt!D1496</f>
        <v>PAMais</v>
      </c>
      <c r="E1496" s="1">
        <f>[1]Gesamt!E1496</f>
        <v>41</v>
      </c>
      <c r="F1496" s="1" t="str">
        <f>[1]Gesamt!F1496</f>
        <v>Plectidae</v>
      </c>
      <c r="G1496" s="1" t="str">
        <f>[1]Gesamt!G1496</f>
        <v>female</v>
      </c>
      <c r="H1496" s="1" t="str">
        <f>[1]Gesamt!H1496</f>
        <v>bacterivore</v>
      </c>
      <c r="I1496" s="1">
        <f>[1]Gesamt!I1496</f>
        <v>0</v>
      </c>
      <c r="J1496" s="1">
        <f>[1]Gesamt!J1496</f>
        <v>0</v>
      </c>
      <c r="K1496" s="1">
        <f>VLOOKUP($F1496,Mastertable_FT!$C$5:$D$34,2,FALSE)</f>
        <v>3</v>
      </c>
      <c r="L1496" s="1">
        <f>VLOOKUP($F1496,Mastertable_FT!$C$5:$E$34,3,FALSE)</f>
        <v>2</v>
      </c>
      <c r="M1496" s="1" t="str">
        <f>VLOOKUP($F1496,Mastertable_FT!$C$5:$F$34,4,FALSE)</f>
        <v>MI</v>
      </c>
    </row>
    <row r="1497" spans="1:13" x14ac:dyDescent="0.3">
      <c r="A1497" s="1">
        <f>[1]Gesamt!A1497</f>
        <v>39</v>
      </c>
      <c r="B1497" s="1">
        <f>[1]Gesamt!B1497</f>
        <v>4</v>
      </c>
      <c r="C1497" s="1">
        <f>[1]Gesamt!C1497</f>
        <v>17</v>
      </c>
      <c r="D1497" s="1" t="str">
        <f>[1]Gesamt!D1497</f>
        <v>PAMais</v>
      </c>
      <c r="E1497" s="1">
        <f>[1]Gesamt!E1497</f>
        <v>41</v>
      </c>
      <c r="F1497" s="1" t="str">
        <f>[1]Gesamt!F1497</f>
        <v>Plectidae</v>
      </c>
      <c r="G1497" s="1" t="str">
        <f>[1]Gesamt!G1497</f>
        <v>female</v>
      </c>
      <c r="H1497" s="1" t="str">
        <f>[1]Gesamt!H1497</f>
        <v>bacterivore</v>
      </c>
      <c r="I1497" s="1">
        <f>[1]Gesamt!I1497</f>
        <v>0</v>
      </c>
      <c r="J1497" s="1">
        <f>[1]Gesamt!J1497</f>
        <v>0</v>
      </c>
      <c r="K1497" s="1">
        <f>VLOOKUP($F1497,Mastertable_FT!$C$5:$D$34,2,FALSE)</f>
        <v>3</v>
      </c>
      <c r="L1497" s="1">
        <f>VLOOKUP($F1497,Mastertable_FT!$C$5:$E$34,3,FALSE)</f>
        <v>2</v>
      </c>
      <c r="M1497" s="1" t="str">
        <f>VLOOKUP($F1497,Mastertable_FT!$C$5:$F$34,4,FALSE)</f>
        <v>MI</v>
      </c>
    </row>
    <row r="1498" spans="1:13" x14ac:dyDescent="0.3">
      <c r="A1498" s="1">
        <f>[1]Gesamt!A1498</f>
        <v>40</v>
      </c>
      <c r="B1498" s="1">
        <f>[1]Gesamt!B1498</f>
        <v>4</v>
      </c>
      <c r="C1498" s="1">
        <f>[1]Gesamt!C1498</f>
        <v>17</v>
      </c>
      <c r="D1498" s="1" t="str">
        <f>[1]Gesamt!D1498</f>
        <v>PAMais</v>
      </c>
      <c r="E1498" s="1">
        <f>[1]Gesamt!E1498</f>
        <v>41</v>
      </c>
      <c r="F1498" s="1" t="str">
        <f>[1]Gesamt!F1498</f>
        <v>Rhabditidae</v>
      </c>
      <c r="G1498" s="1" t="str">
        <f>[1]Gesamt!G1498</f>
        <v>juvenile</v>
      </c>
      <c r="H1498" s="1" t="str">
        <f>[1]Gesamt!H1498</f>
        <v>bacterivore</v>
      </c>
      <c r="I1498" s="1">
        <f>[1]Gesamt!I1498</f>
        <v>0</v>
      </c>
      <c r="J1498" s="1">
        <f>[1]Gesamt!J1498</f>
        <v>0</v>
      </c>
      <c r="K1498" s="1">
        <f>VLOOKUP($F1498,Mastertable_FT!$C$5:$D$34,2,FALSE)</f>
        <v>3</v>
      </c>
      <c r="L1498" s="1">
        <f>VLOOKUP($F1498,Mastertable_FT!$C$5:$E$34,3,FALSE)</f>
        <v>1</v>
      </c>
      <c r="M1498" s="1" t="str">
        <f>VLOOKUP($F1498,Mastertable_FT!$C$5:$F$34,4,FALSE)</f>
        <v>MI</v>
      </c>
    </row>
    <row r="1499" spans="1:13" x14ac:dyDescent="0.3">
      <c r="A1499" s="1">
        <f>[1]Gesamt!A1499</f>
        <v>41</v>
      </c>
      <c r="B1499" s="1">
        <f>[1]Gesamt!B1499</f>
        <v>4</v>
      </c>
      <c r="C1499" s="1">
        <f>[1]Gesamt!C1499</f>
        <v>17</v>
      </c>
      <c r="D1499" s="1" t="str">
        <f>[1]Gesamt!D1499</f>
        <v>PAMais</v>
      </c>
      <c r="E1499" s="1">
        <f>[1]Gesamt!E1499</f>
        <v>41</v>
      </c>
      <c r="F1499" s="1" t="str">
        <f>[1]Gesamt!F1499</f>
        <v>Plectidae</v>
      </c>
      <c r="G1499" s="1" t="str">
        <f>[1]Gesamt!G1499</f>
        <v>female</v>
      </c>
      <c r="H1499" s="1" t="str">
        <f>[1]Gesamt!H1499</f>
        <v>bacterivore</v>
      </c>
      <c r="I1499" s="1">
        <f>[1]Gesamt!I1499</f>
        <v>0</v>
      </c>
      <c r="J1499" s="1">
        <f>[1]Gesamt!J1499</f>
        <v>0</v>
      </c>
      <c r="K1499" s="1">
        <f>VLOOKUP($F1499,Mastertable_FT!$C$5:$D$34,2,FALSE)</f>
        <v>3</v>
      </c>
      <c r="L1499" s="1">
        <f>VLOOKUP($F1499,Mastertable_FT!$C$5:$E$34,3,FALSE)</f>
        <v>2</v>
      </c>
      <c r="M1499" s="1" t="str">
        <f>VLOOKUP($F1499,Mastertable_FT!$C$5:$F$34,4,FALSE)</f>
        <v>MI</v>
      </c>
    </row>
    <row r="1500" spans="1:13" x14ac:dyDescent="0.3">
      <c r="A1500" s="1">
        <f>[1]Gesamt!A1500</f>
        <v>42</v>
      </c>
      <c r="B1500" s="1">
        <f>[1]Gesamt!B1500</f>
        <v>4</v>
      </c>
      <c r="C1500" s="1">
        <f>[1]Gesamt!C1500</f>
        <v>17</v>
      </c>
      <c r="D1500" s="1" t="str">
        <f>[1]Gesamt!D1500</f>
        <v>PAMais</v>
      </c>
      <c r="E1500" s="1">
        <f>[1]Gesamt!E1500</f>
        <v>41</v>
      </c>
      <c r="F1500" s="1" t="str">
        <f>[1]Gesamt!F1500</f>
        <v>Hoplolaimidae</v>
      </c>
      <c r="G1500" s="1" t="str">
        <f>[1]Gesamt!G1500</f>
        <v>female</v>
      </c>
      <c r="H1500" s="1" t="str">
        <f>[1]Gesamt!H1500</f>
        <v>herbivore</v>
      </c>
      <c r="I1500" s="1">
        <f>[1]Gesamt!I1500</f>
        <v>0</v>
      </c>
      <c r="J1500" s="1">
        <f>[1]Gesamt!J1500</f>
        <v>0</v>
      </c>
      <c r="K1500" s="1" t="str">
        <f>VLOOKUP($F1500,Mastertable_FT!$C$5:$D$34,2,FALSE)</f>
        <v>1c</v>
      </c>
      <c r="L1500" s="1">
        <f>VLOOKUP($F1500,Mastertable_FT!$C$5:$E$34,3,FALSE)</f>
        <v>3</v>
      </c>
      <c r="M1500" s="1" t="str">
        <f>VLOOKUP($F1500,Mastertable_FT!$C$5:$F$34,4,FALSE)</f>
        <v>PPI</v>
      </c>
    </row>
    <row r="1501" spans="1:13" x14ac:dyDescent="0.3">
      <c r="A1501" s="1">
        <f>[1]Gesamt!A1501</f>
        <v>43</v>
      </c>
      <c r="B1501" s="1">
        <f>[1]Gesamt!B1501</f>
        <v>4</v>
      </c>
      <c r="C1501" s="1">
        <f>[1]Gesamt!C1501</f>
        <v>17</v>
      </c>
      <c r="D1501" s="1" t="str">
        <f>[1]Gesamt!D1501</f>
        <v>PAMais</v>
      </c>
      <c r="E1501" s="1">
        <f>[1]Gesamt!E1501</f>
        <v>41</v>
      </c>
      <c r="F1501" s="1" t="str">
        <f>[1]Gesamt!F1501</f>
        <v>Cephalobidae</v>
      </c>
      <c r="G1501" s="1" t="str">
        <f>[1]Gesamt!G1501</f>
        <v>female</v>
      </c>
      <c r="H1501" s="1" t="str">
        <f>[1]Gesamt!H1501</f>
        <v>bacterivore</v>
      </c>
      <c r="I1501" s="1">
        <f>[1]Gesamt!I1501</f>
        <v>0</v>
      </c>
      <c r="J1501" s="1">
        <f>[1]Gesamt!J1501</f>
        <v>0</v>
      </c>
      <c r="K1501" s="1">
        <f>VLOOKUP($F1501,Mastertable_FT!$C$5:$D$34,2,FALSE)</f>
        <v>3</v>
      </c>
      <c r="L1501" s="1">
        <f>VLOOKUP($F1501,Mastertable_FT!$C$5:$E$34,3,FALSE)</f>
        <v>2</v>
      </c>
      <c r="M1501" s="1" t="str">
        <f>VLOOKUP($F1501,Mastertable_FT!$C$5:$F$34,4,FALSE)</f>
        <v>MI</v>
      </c>
    </row>
    <row r="1502" spans="1:13" x14ac:dyDescent="0.3">
      <c r="A1502" s="1">
        <f>[1]Gesamt!A1502</f>
        <v>44</v>
      </c>
      <c r="B1502" s="1">
        <f>[1]Gesamt!B1502</f>
        <v>4</v>
      </c>
      <c r="C1502" s="1">
        <f>[1]Gesamt!C1502</f>
        <v>17</v>
      </c>
      <c r="D1502" s="1" t="str">
        <f>[1]Gesamt!D1502</f>
        <v>PAMais</v>
      </c>
      <c r="E1502" s="1">
        <f>[1]Gesamt!E1502</f>
        <v>41</v>
      </c>
      <c r="F1502" s="1" t="str">
        <f>[1]Gesamt!F1502</f>
        <v>Telotylenchidae</v>
      </c>
      <c r="G1502" s="1" t="str">
        <f>[1]Gesamt!G1502</f>
        <v>juvenile</v>
      </c>
      <c r="H1502" s="1" t="str">
        <f>[1]Gesamt!H1502</f>
        <v>herbivore</v>
      </c>
      <c r="I1502" s="1">
        <f>[1]Gesamt!I1502</f>
        <v>0</v>
      </c>
      <c r="J1502" s="1">
        <f>[1]Gesamt!J1502</f>
        <v>0</v>
      </c>
      <c r="K1502" s="1" t="str">
        <f>VLOOKUP($F1502,Mastertable_FT!$C$5:$D$34,2,FALSE)</f>
        <v>1d</v>
      </c>
      <c r="L1502" s="1">
        <f>VLOOKUP($F1502,Mastertable_FT!$C$5:$E$34,3,FALSE)</f>
        <v>3</v>
      </c>
      <c r="M1502" s="1" t="str">
        <f>VLOOKUP($F1502,Mastertable_FT!$C$5:$F$34,4,FALSE)</f>
        <v>PPI</v>
      </c>
    </row>
    <row r="1503" spans="1:13" x14ac:dyDescent="0.3">
      <c r="A1503" s="1">
        <f>[1]Gesamt!A1503</f>
        <v>45</v>
      </c>
      <c r="B1503" s="1">
        <f>[1]Gesamt!B1503</f>
        <v>4</v>
      </c>
      <c r="C1503" s="1">
        <f>[1]Gesamt!C1503</f>
        <v>17</v>
      </c>
      <c r="D1503" s="1" t="str">
        <f>[1]Gesamt!D1503</f>
        <v>PAMais</v>
      </c>
      <c r="E1503" s="1">
        <f>[1]Gesamt!E1503</f>
        <v>41</v>
      </c>
      <c r="F1503" s="1" t="str">
        <f>[1]Gesamt!F1503</f>
        <v>Telotylenchidae</v>
      </c>
      <c r="G1503" s="1" t="str">
        <f>[1]Gesamt!G1503</f>
        <v>female</v>
      </c>
      <c r="H1503" s="1" t="str">
        <f>[1]Gesamt!H1503</f>
        <v>herbivore</v>
      </c>
      <c r="I1503" s="1">
        <f>[1]Gesamt!I1503</f>
        <v>0</v>
      </c>
      <c r="J1503" s="1">
        <f>[1]Gesamt!J1503</f>
        <v>0</v>
      </c>
      <c r="K1503" s="1" t="str">
        <f>VLOOKUP($F1503,Mastertable_FT!$C$5:$D$34,2,FALSE)</f>
        <v>1d</v>
      </c>
      <c r="L1503" s="1">
        <f>VLOOKUP($F1503,Mastertable_FT!$C$5:$E$34,3,FALSE)</f>
        <v>3</v>
      </c>
      <c r="M1503" s="1" t="str">
        <f>VLOOKUP($F1503,Mastertable_FT!$C$5:$F$34,4,FALSE)</f>
        <v>PPI</v>
      </c>
    </row>
    <row r="1504" spans="1:13" x14ac:dyDescent="0.3">
      <c r="A1504" s="1">
        <f>[1]Gesamt!A1504</f>
        <v>46</v>
      </c>
      <c r="B1504" s="1">
        <f>[1]Gesamt!B1504</f>
        <v>4</v>
      </c>
      <c r="C1504" s="1">
        <f>[1]Gesamt!C1504</f>
        <v>17</v>
      </c>
      <c r="D1504" s="1" t="str">
        <f>[1]Gesamt!D1504</f>
        <v>PAMais</v>
      </c>
      <c r="E1504" s="1">
        <f>[1]Gesamt!E1504</f>
        <v>41</v>
      </c>
      <c r="F1504" s="1" t="str">
        <f>[1]Gesamt!F1504</f>
        <v>Rhabditidae</v>
      </c>
      <c r="G1504" s="1" t="str">
        <f>[1]Gesamt!G1504</f>
        <v>juvenile</v>
      </c>
      <c r="H1504" s="1" t="str">
        <f>[1]Gesamt!H1504</f>
        <v>bacterivore</v>
      </c>
      <c r="I1504" s="1">
        <f>[1]Gesamt!I1504</f>
        <v>0</v>
      </c>
      <c r="J1504" s="1">
        <f>[1]Gesamt!J1504</f>
        <v>0</v>
      </c>
      <c r="K1504" s="1">
        <f>VLOOKUP($F1504,Mastertable_FT!$C$5:$D$34,2,FALSE)</f>
        <v>3</v>
      </c>
      <c r="L1504" s="1">
        <f>VLOOKUP($F1504,Mastertable_FT!$C$5:$E$34,3,FALSE)</f>
        <v>1</v>
      </c>
      <c r="M1504" s="1" t="str">
        <f>VLOOKUP($F1504,Mastertable_FT!$C$5:$F$34,4,FALSE)</f>
        <v>MI</v>
      </c>
    </row>
    <row r="1505" spans="1:13" x14ac:dyDescent="0.3">
      <c r="A1505" s="1">
        <f>[1]Gesamt!A1505</f>
        <v>47</v>
      </c>
      <c r="B1505" s="1">
        <f>[1]Gesamt!B1505</f>
        <v>4</v>
      </c>
      <c r="C1505" s="1">
        <f>[1]Gesamt!C1505</f>
        <v>17</v>
      </c>
      <c r="D1505" s="1" t="str">
        <f>[1]Gesamt!D1505</f>
        <v>PAMais</v>
      </c>
      <c r="E1505" s="1">
        <f>[1]Gesamt!E1505</f>
        <v>41</v>
      </c>
      <c r="F1505" s="1" t="str">
        <f>[1]Gesamt!F1505</f>
        <v>Rhabditidae</v>
      </c>
      <c r="G1505" s="1" t="str">
        <f>[1]Gesamt!G1505</f>
        <v>juvenile</v>
      </c>
      <c r="H1505" s="1" t="str">
        <f>[1]Gesamt!H1505</f>
        <v>bacterivore</v>
      </c>
      <c r="I1505" s="1">
        <f>[1]Gesamt!I1505</f>
        <v>0</v>
      </c>
      <c r="J1505" s="1">
        <f>[1]Gesamt!J1505</f>
        <v>0</v>
      </c>
      <c r="K1505" s="1">
        <f>VLOOKUP($F1505,Mastertable_FT!$C$5:$D$34,2,FALSE)</f>
        <v>3</v>
      </c>
      <c r="L1505" s="1">
        <f>VLOOKUP($F1505,Mastertable_FT!$C$5:$E$34,3,FALSE)</f>
        <v>1</v>
      </c>
      <c r="M1505" s="1" t="str">
        <f>VLOOKUP($F1505,Mastertable_FT!$C$5:$F$34,4,FALSE)</f>
        <v>MI</v>
      </c>
    </row>
    <row r="1506" spans="1:13" x14ac:dyDescent="0.3">
      <c r="A1506" s="1">
        <f>[1]Gesamt!A1506</f>
        <v>48</v>
      </c>
      <c r="B1506" s="1">
        <f>[1]Gesamt!B1506</f>
        <v>4</v>
      </c>
      <c r="C1506" s="1">
        <f>[1]Gesamt!C1506</f>
        <v>17</v>
      </c>
      <c r="D1506" s="1" t="str">
        <f>[1]Gesamt!D1506</f>
        <v>PAMais</v>
      </c>
      <c r="E1506" s="1">
        <f>[1]Gesamt!E1506</f>
        <v>41</v>
      </c>
      <c r="F1506" s="1" t="str">
        <f>[1]Gesamt!F1506</f>
        <v>Rhabditidae</v>
      </c>
      <c r="G1506" s="1" t="str">
        <f>[1]Gesamt!G1506</f>
        <v>juvenile</v>
      </c>
      <c r="H1506" s="1" t="str">
        <f>[1]Gesamt!H1506</f>
        <v>bacterivore</v>
      </c>
      <c r="I1506" s="1">
        <f>[1]Gesamt!I1506</f>
        <v>0</v>
      </c>
      <c r="J1506" s="1">
        <f>[1]Gesamt!J1506</f>
        <v>0</v>
      </c>
      <c r="K1506" s="1">
        <f>VLOOKUP($F1506,Mastertable_FT!$C$5:$D$34,2,FALSE)</f>
        <v>3</v>
      </c>
      <c r="L1506" s="1">
        <f>VLOOKUP($F1506,Mastertable_FT!$C$5:$E$34,3,FALSE)</f>
        <v>1</v>
      </c>
      <c r="M1506" s="1" t="str">
        <f>VLOOKUP($F1506,Mastertable_FT!$C$5:$F$34,4,FALSE)</f>
        <v>MI</v>
      </c>
    </row>
    <row r="1507" spans="1:13" x14ac:dyDescent="0.3">
      <c r="A1507" s="1">
        <f>[1]Gesamt!A1507</f>
        <v>49</v>
      </c>
      <c r="B1507" s="1">
        <f>[1]Gesamt!B1507</f>
        <v>4</v>
      </c>
      <c r="C1507" s="1">
        <f>[1]Gesamt!C1507</f>
        <v>17</v>
      </c>
      <c r="D1507" s="1" t="str">
        <f>[1]Gesamt!D1507</f>
        <v>PAMais</v>
      </c>
      <c r="E1507" s="1">
        <f>[1]Gesamt!E1507</f>
        <v>41</v>
      </c>
      <c r="F1507" s="1" t="str">
        <f>[1]Gesamt!F1507</f>
        <v>Cephalobidae</v>
      </c>
      <c r="G1507" s="1" t="str">
        <f>[1]Gesamt!G1507</f>
        <v>female</v>
      </c>
      <c r="H1507" s="1" t="str">
        <f>[1]Gesamt!H1507</f>
        <v>bacterivore</v>
      </c>
      <c r="I1507" s="1">
        <f>[1]Gesamt!I1507</f>
        <v>0</v>
      </c>
      <c r="J1507" s="1">
        <f>[1]Gesamt!J1507</f>
        <v>0</v>
      </c>
      <c r="K1507" s="1">
        <f>VLOOKUP($F1507,Mastertable_FT!$C$5:$D$34,2,FALSE)</f>
        <v>3</v>
      </c>
      <c r="L1507" s="1">
        <f>VLOOKUP($F1507,Mastertable_FT!$C$5:$E$34,3,FALSE)</f>
        <v>2</v>
      </c>
      <c r="M1507" s="1" t="str">
        <f>VLOOKUP($F1507,Mastertable_FT!$C$5:$F$34,4,FALSE)</f>
        <v>MI</v>
      </c>
    </row>
    <row r="1508" spans="1:13" x14ac:dyDescent="0.3">
      <c r="A1508" s="1">
        <f>[1]Gesamt!A1508</f>
        <v>50</v>
      </c>
      <c r="B1508" s="1">
        <f>[1]Gesamt!B1508</f>
        <v>4</v>
      </c>
      <c r="C1508" s="1">
        <f>[1]Gesamt!C1508</f>
        <v>17</v>
      </c>
      <c r="D1508" s="1" t="str">
        <f>[1]Gesamt!D1508</f>
        <v>PAMais</v>
      </c>
      <c r="E1508" s="1">
        <f>[1]Gesamt!E1508</f>
        <v>41</v>
      </c>
      <c r="F1508" s="1" t="str">
        <f>[1]Gesamt!F1508</f>
        <v>Cephalobidae</v>
      </c>
      <c r="G1508" s="1" t="str">
        <f>[1]Gesamt!G1508</f>
        <v>female</v>
      </c>
      <c r="H1508" s="1" t="str">
        <f>[1]Gesamt!H1508</f>
        <v>bacterivore</v>
      </c>
      <c r="I1508" s="1">
        <f>[1]Gesamt!I1508</f>
        <v>0</v>
      </c>
      <c r="J1508" s="1">
        <f>[1]Gesamt!J1508</f>
        <v>0</v>
      </c>
      <c r="K1508" s="1">
        <f>VLOOKUP($F1508,Mastertable_FT!$C$5:$D$34,2,FALSE)</f>
        <v>3</v>
      </c>
      <c r="L1508" s="1">
        <f>VLOOKUP($F1508,Mastertable_FT!$C$5:$E$34,3,FALSE)</f>
        <v>2</v>
      </c>
      <c r="M1508" s="1" t="str">
        <f>VLOOKUP($F1508,Mastertable_FT!$C$5:$F$34,4,FALSE)</f>
        <v>MI</v>
      </c>
    </row>
    <row r="1509" spans="1:13" x14ac:dyDescent="0.3">
      <c r="A1509" s="1">
        <f>[1]Gesamt!A1509</f>
        <v>51</v>
      </c>
      <c r="B1509" s="1">
        <f>[1]Gesamt!B1509</f>
        <v>4</v>
      </c>
      <c r="C1509" s="1">
        <f>[1]Gesamt!C1509</f>
        <v>17</v>
      </c>
      <c r="D1509" s="1" t="str">
        <f>[1]Gesamt!D1509</f>
        <v>PAMais</v>
      </c>
      <c r="E1509" s="1">
        <f>[1]Gesamt!E1509</f>
        <v>41</v>
      </c>
      <c r="F1509" s="1" t="str">
        <f>[1]Gesamt!F1509</f>
        <v>Telotylenchidae</v>
      </c>
      <c r="G1509" s="1" t="str">
        <f>[1]Gesamt!G1509</f>
        <v>female</v>
      </c>
      <c r="H1509" s="1" t="str">
        <f>[1]Gesamt!H1509</f>
        <v>herbivore</v>
      </c>
      <c r="I1509" s="1">
        <f>[1]Gesamt!I1509</f>
        <v>0</v>
      </c>
      <c r="J1509" s="1">
        <f>[1]Gesamt!J1509</f>
        <v>0</v>
      </c>
      <c r="K1509" s="1" t="str">
        <f>VLOOKUP($F1509,Mastertable_FT!$C$5:$D$34,2,FALSE)</f>
        <v>1d</v>
      </c>
      <c r="L1509" s="1">
        <f>VLOOKUP($F1509,Mastertable_FT!$C$5:$E$34,3,FALSE)</f>
        <v>3</v>
      </c>
      <c r="M1509" s="1" t="str">
        <f>VLOOKUP($F1509,Mastertable_FT!$C$5:$F$34,4,FALSE)</f>
        <v>PPI</v>
      </c>
    </row>
    <row r="1510" spans="1:13" x14ac:dyDescent="0.3">
      <c r="A1510" s="1">
        <f>[1]Gesamt!A1510</f>
        <v>52</v>
      </c>
      <c r="B1510" s="1">
        <f>[1]Gesamt!B1510</f>
        <v>4</v>
      </c>
      <c r="C1510" s="1">
        <f>[1]Gesamt!C1510</f>
        <v>17</v>
      </c>
      <c r="D1510" s="1" t="str">
        <f>[1]Gesamt!D1510</f>
        <v>PAMais</v>
      </c>
      <c r="E1510" s="1">
        <f>[1]Gesamt!E1510</f>
        <v>41</v>
      </c>
      <c r="F1510" s="1" t="str">
        <f>[1]Gesamt!F1510</f>
        <v>Plectidae</v>
      </c>
      <c r="G1510" s="1" t="str">
        <f>[1]Gesamt!G1510</f>
        <v>male</v>
      </c>
      <c r="H1510" s="1" t="str">
        <f>[1]Gesamt!H1510</f>
        <v>bacterivore</v>
      </c>
      <c r="I1510" s="1">
        <f>[1]Gesamt!I1510</f>
        <v>0</v>
      </c>
      <c r="J1510" s="1">
        <f>[1]Gesamt!J1510</f>
        <v>0</v>
      </c>
      <c r="K1510" s="1">
        <f>VLOOKUP($F1510,Mastertable_FT!$C$5:$D$34,2,FALSE)</f>
        <v>3</v>
      </c>
      <c r="L1510" s="1">
        <f>VLOOKUP($F1510,Mastertable_FT!$C$5:$E$34,3,FALSE)</f>
        <v>2</v>
      </c>
      <c r="M1510" s="1" t="str">
        <f>VLOOKUP($F1510,Mastertable_FT!$C$5:$F$34,4,FALSE)</f>
        <v>MI</v>
      </c>
    </row>
    <row r="1511" spans="1:13" x14ac:dyDescent="0.3">
      <c r="A1511" s="1">
        <f>[1]Gesamt!A1511</f>
        <v>53</v>
      </c>
      <c r="B1511" s="1">
        <f>[1]Gesamt!B1511</f>
        <v>4</v>
      </c>
      <c r="C1511" s="1">
        <f>[1]Gesamt!C1511</f>
        <v>17</v>
      </c>
      <c r="D1511" s="1" t="str">
        <f>[1]Gesamt!D1511</f>
        <v>PAMais</v>
      </c>
      <c r="E1511" s="1">
        <f>[1]Gesamt!E1511</f>
        <v>41</v>
      </c>
      <c r="F1511" s="1" t="str">
        <f>[1]Gesamt!F1511</f>
        <v>Telotylenchidae</v>
      </c>
      <c r="G1511" s="1" t="str">
        <f>[1]Gesamt!G1511</f>
        <v>juvenile</v>
      </c>
      <c r="H1511" s="1" t="str">
        <f>[1]Gesamt!H1511</f>
        <v>herbivore</v>
      </c>
      <c r="I1511" s="1">
        <f>[1]Gesamt!I1511</f>
        <v>0</v>
      </c>
      <c r="J1511" s="1" t="str">
        <f>[1]Gesamt!J1511</f>
        <v>ill?</v>
      </c>
      <c r="K1511" s="1" t="str">
        <f>VLOOKUP($F1511,Mastertable_FT!$C$5:$D$34,2,FALSE)</f>
        <v>1d</v>
      </c>
      <c r="L1511" s="1">
        <f>VLOOKUP($F1511,Mastertable_FT!$C$5:$E$34,3,FALSE)</f>
        <v>3</v>
      </c>
      <c r="M1511" s="1" t="str">
        <f>VLOOKUP($F1511,Mastertable_FT!$C$5:$F$34,4,FALSE)</f>
        <v>PPI</v>
      </c>
    </row>
    <row r="1512" spans="1:13" x14ac:dyDescent="0.3">
      <c r="A1512" s="1">
        <f>[1]Gesamt!A1512</f>
        <v>54</v>
      </c>
      <c r="B1512" s="1">
        <f>[1]Gesamt!B1512</f>
        <v>4</v>
      </c>
      <c r="C1512" s="1">
        <f>[1]Gesamt!C1512</f>
        <v>17</v>
      </c>
      <c r="D1512" s="1" t="str">
        <f>[1]Gesamt!D1512</f>
        <v>PAMais</v>
      </c>
      <c r="E1512" s="1">
        <f>[1]Gesamt!E1512</f>
        <v>41</v>
      </c>
      <c r="F1512" s="1" t="str">
        <f>[1]Gesamt!F1512</f>
        <v>Aporcelaimidae</v>
      </c>
      <c r="G1512" s="1" t="str">
        <f>[1]Gesamt!G1512</f>
        <v>juvenile</v>
      </c>
      <c r="H1512" s="1" t="str">
        <f>[1]Gesamt!H1512</f>
        <v>omnivore</v>
      </c>
      <c r="I1512" s="1">
        <f>[1]Gesamt!I1512</f>
        <v>0</v>
      </c>
      <c r="J1512" s="1">
        <f>[1]Gesamt!J1512</f>
        <v>0</v>
      </c>
      <c r="K1512" s="1">
        <f>VLOOKUP($F1512,Mastertable_FT!$C$5:$D$34,2,FALSE)</f>
        <v>8</v>
      </c>
      <c r="L1512" s="1">
        <f>VLOOKUP($F1512,Mastertable_FT!$C$5:$E$34,3,FALSE)</f>
        <v>5</v>
      </c>
      <c r="M1512" s="1" t="str">
        <f>VLOOKUP($F1512,Mastertable_FT!$C$5:$F$34,4,FALSE)</f>
        <v>MI</v>
      </c>
    </row>
    <row r="1513" spans="1:13" x14ac:dyDescent="0.3">
      <c r="A1513" s="1">
        <f>[1]Gesamt!A1513</f>
        <v>55</v>
      </c>
      <c r="B1513" s="1">
        <f>[1]Gesamt!B1513</f>
        <v>4</v>
      </c>
      <c r="C1513" s="1">
        <f>[1]Gesamt!C1513</f>
        <v>17</v>
      </c>
      <c r="D1513" s="1" t="str">
        <f>[1]Gesamt!D1513</f>
        <v>PAMais</v>
      </c>
      <c r="E1513" s="1">
        <f>[1]Gesamt!E1513</f>
        <v>41</v>
      </c>
      <c r="F1513" s="1" t="str">
        <f>[1]Gesamt!F1513</f>
        <v>Panagrolaimidae</v>
      </c>
      <c r="G1513" s="1" t="str">
        <f>[1]Gesamt!G1513</f>
        <v>female</v>
      </c>
      <c r="H1513" s="1" t="str">
        <f>[1]Gesamt!H1513</f>
        <v>bacterivore</v>
      </c>
      <c r="I1513" s="1">
        <f>[1]Gesamt!I1513</f>
        <v>0</v>
      </c>
      <c r="J1513" s="1">
        <f>[1]Gesamt!J1513</f>
        <v>0</v>
      </c>
      <c r="K1513" s="1">
        <f>VLOOKUP($F1513,Mastertable_FT!$C$5:$D$34,2,FALSE)</f>
        <v>3</v>
      </c>
      <c r="L1513" s="1">
        <f>VLOOKUP($F1513,Mastertable_FT!$C$5:$E$34,3,FALSE)</f>
        <v>1</v>
      </c>
      <c r="M1513" s="1" t="str">
        <f>VLOOKUP($F1513,Mastertable_FT!$C$5:$F$34,4,FALSE)</f>
        <v>MI</v>
      </c>
    </row>
    <row r="1514" spans="1:13" x14ac:dyDescent="0.3">
      <c r="A1514" s="1">
        <f>[1]Gesamt!A1514</f>
        <v>56</v>
      </c>
      <c r="B1514" s="1">
        <f>[1]Gesamt!B1514</f>
        <v>4</v>
      </c>
      <c r="C1514" s="1">
        <f>[1]Gesamt!C1514</f>
        <v>17</v>
      </c>
      <c r="D1514" s="1" t="str">
        <f>[1]Gesamt!D1514</f>
        <v>PAMais</v>
      </c>
      <c r="E1514" s="1">
        <f>[1]Gesamt!E1514</f>
        <v>41</v>
      </c>
      <c r="F1514" s="1" t="str">
        <f>[1]Gesamt!F1514</f>
        <v>Telotylenchidae</v>
      </c>
      <c r="G1514" s="1" t="str">
        <f>[1]Gesamt!G1514</f>
        <v>juvenile</v>
      </c>
      <c r="H1514" s="1" t="str">
        <f>[1]Gesamt!H1514</f>
        <v>herbivore</v>
      </c>
      <c r="I1514" s="1">
        <f>[1]Gesamt!I1514</f>
        <v>0</v>
      </c>
      <c r="J1514" s="1">
        <f>[1]Gesamt!J1514</f>
        <v>0</v>
      </c>
      <c r="K1514" s="1" t="str">
        <f>VLOOKUP($F1514,Mastertable_FT!$C$5:$D$34,2,FALSE)</f>
        <v>1d</v>
      </c>
      <c r="L1514" s="1">
        <f>VLOOKUP($F1514,Mastertable_FT!$C$5:$E$34,3,FALSE)</f>
        <v>3</v>
      </c>
      <c r="M1514" s="1" t="str">
        <f>VLOOKUP($F1514,Mastertable_FT!$C$5:$F$34,4,FALSE)</f>
        <v>PPI</v>
      </c>
    </row>
    <row r="1515" spans="1:13" x14ac:dyDescent="0.3">
      <c r="A1515" s="1">
        <f>[1]Gesamt!A1515</f>
        <v>57</v>
      </c>
      <c r="B1515" s="1">
        <f>[1]Gesamt!B1515</f>
        <v>4</v>
      </c>
      <c r="C1515" s="1">
        <f>[1]Gesamt!C1515</f>
        <v>17</v>
      </c>
      <c r="D1515" s="1" t="str">
        <f>[1]Gesamt!D1515</f>
        <v>PAMais</v>
      </c>
      <c r="E1515" s="1">
        <f>[1]Gesamt!E1515</f>
        <v>41</v>
      </c>
      <c r="F1515" s="1" t="str">
        <f>[1]Gesamt!F1515</f>
        <v>Plectidae</v>
      </c>
      <c r="G1515" s="1" t="str">
        <f>[1]Gesamt!G1515</f>
        <v>female</v>
      </c>
      <c r="H1515" s="1" t="str">
        <f>[1]Gesamt!H1515</f>
        <v>bacterivore</v>
      </c>
      <c r="I1515" s="1">
        <f>[1]Gesamt!I1515</f>
        <v>0</v>
      </c>
      <c r="J1515" s="1">
        <f>[1]Gesamt!J1515</f>
        <v>0</v>
      </c>
      <c r="K1515" s="1">
        <f>VLOOKUP($F1515,Mastertable_FT!$C$5:$D$34,2,FALSE)</f>
        <v>3</v>
      </c>
      <c r="L1515" s="1">
        <f>VLOOKUP($F1515,Mastertable_FT!$C$5:$E$34,3,FALSE)</f>
        <v>2</v>
      </c>
      <c r="M1515" s="1" t="str">
        <f>VLOOKUP($F1515,Mastertable_FT!$C$5:$F$34,4,FALSE)</f>
        <v>MI</v>
      </c>
    </row>
    <row r="1516" spans="1:13" x14ac:dyDescent="0.3">
      <c r="A1516" s="1">
        <f>[1]Gesamt!A1516</f>
        <v>58</v>
      </c>
      <c r="B1516" s="1">
        <f>[1]Gesamt!B1516</f>
        <v>4</v>
      </c>
      <c r="C1516" s="1">
        <f>[1]Gesamt!C1516</f>
        <v>17</v>
      </c>
      <c r="D1516" s="1" t="str">
        <f>[1]Gesamt!D1516</f>
        <v>PAMais</v>
      </c>
      <c r="E1516" s="1">
        <f>[1]Gesamt!E1516</f>
        <v>41</v>
      </c>
      <c r="F1516" s="1" t="str">
        <f>[1]Gesamt!F1516</f>
        <v>Cephalobidae</v>
      </c>
      <c r="G1516" s="1" t="str">
        <f>[1]Gesamt!G1516</f>
        <v>female</v>
      </c>
      <c r="H1516" s="1" t="str">
        <f>[1]Gesamt!H1516</f>
        <v>bacterivore</v>
      </c>
      <c r="I1516" s="1">
        <f>[1]Gesamt!I1516</f>
        <v>0</v>
      </c>
      <c r="J1516" s="1">
        <f>[1]Gesamt!J1516</f>
        <v>0</v>
      </c>
      <c r="K1516" s="1">
        <f>VLOOKUP($F1516,Mastertable_FT!$C$5:$D$34,2,FALSE)</f>
        <v>3</v>
      </c>
      <c r="L1516" s="1">
        <f>VLOOKUP($F1516,Mastertable_FT!$C$5:$E$34,3,FALSE)</f>
        <v>2</v>
      </c>
      <c r="M1516" s="1" t="str">
        <f>VLOOKUP($F1516,Mastertable_FT!$C$5:$F$34,4,FALSE)</f>
        <v>MI</v>
      </c>
    </row>
    <row r="1517" spans="1:13" x14ac:dyDescent="0.3">
      <c r="A1517" s="1">
        <f>[1]Gesamt!A1517</f>
        <v>59</v>
      </c>
      <c r="B1517" s="1">
        <f>[1]Gesamt!B1517</f>
        <v>4</v>
      </c>
      <c r="C1517" s="1">
        <f>[1]Gesamt!C1517</f>
        <v>17</v>
      </c>
      <c r="D1517" s="1" t="str">
        <f>[1]Gesamt!D1517</f>
        <v>PAMais</v>
      </c>
      <c r="E1517" s="1">
        <f>[1]Gesamt!E1517</f>
        <v>41</v>
      </c>
      <c r="F1517" s="1" t="str">
        <f>[1]Gesamt!F1517</f>
        <v>Telotylenchidae</v>
      </c>
      <c r="G1517" s="1" t="str">
        <f>[1]Gesamt!G1517</f>
        <v>male</v>
      </c>
      <c r="H1517" s="1" t="str">
        <f>[1]Gesamt!H1517</f>
        <v>herbivore</v>
      </c>
      <c r="I1517" s="1">
        <f>[1]Gesamt!I1517</f>
        <v>0</v>
      </c>
      <c r="J1517" s="1">
        <f>[1]Gesamt!J1517</f>
        <v>0</v>
      </c>
      <c r="K1517" s="1" t="str">
        <f>VLOOKUP($F1517,Mastertable_FT!$C$5:$D$34,2,FALSE)</f>
        <v>1d</v>
      </c>
      <c r="L1517" s="1">
        <f>VLOOKUP($F1517,Mastertable_FT!$C$5:$E$34,3,FALSE)</f>
        <v>3</v>
      </c>
      <c r="M1517" s="1" t="str">
        <f>VLOOKUP($F1517,Mastertable_FT!$C$5:$F$34,4,FALSE)</f>
        <v>PPI</v>
      </c>
    </row>
    <row r="1518" spans="1:13" x14ac:dyDescent="0.3">
      <c r="A1518" s="1">
        <f>[1]Gesamt!A1518</f>
        <v>60</v>
      </c>
      <c r="B1518" s="1">
        <f>[1]Gesamt!B1518</f>
        <v>4</v>
      </c>
      <c r="C1518" s="1">
        <f>[1]Gesamt!C1518</f>
        <v>17</v>
      </c>
      <c r="D1518" s="1" t="str">
        <f>[1]Gesamt!D1518</f>
        <v>PAMais</v>
      </c>
      <c r="E1518" s="1">
        <f>[1]Gesamt!E1518</f>
        <v>41</v>
      </c>
      <c r="F1518" s="1" t="str">
        <f>[1]Gesamt!F1518</f>
        <v>Hoplolaimidae</v>
      </c>
      <c r="G1518" s="1" t="str">
        <f>[1]Gesamt!G1518</f>
        <v>female</v>
      </c>
      <c r="H1518" s="1" t="str">
        <f>[1]Gesamt!H1518</f>
        <v>herbivore</v>
      </c>
      <c r="I1518" s="1">
        <f>[1]Gesamt!I1518</f>
        <v>0</v>
      </c>
      <c r="J1518" s="1">
        <f>[1]Gesamt!J1518</f>
        <v>0</v>
      </c>
      <c r="K1518" s="1" t="str">
        <f>VLOOKUP($F1518,Mastertable_FT!$C$5:$D$34,2,FALSE)</f>
        <v>1c</v>
      </c>
      <c r="L1518" s="1">
        <f>VLOOKUP($F1518,Mastertable_FT!$C$5:$E$34,3,FALSE)</f>
        <v>3</v>
      </c>
      <c r="M1518" s="1" t="str">
        <f>VLOOKUP($F1518,Mastertable_FT!$C$5:$F$34,4,FALSE)</f>
        <v>PPI</v>
      </c>
    </row>
    <row r="1519" spans="1:13" x14ac:dyDescent="0.3">
      <c r="A1519" s="1">
        <f>[1]Gesamt!A1519</f>
        <v>61</v>
      </c>
      <c r="B1519" s="1">
        <f>[1]Gesamt!B1519</f>
        <v>4</v>
      </c>
      <c r="C1519" s="1">
        <f>[1]Gesamt!C1519</f>
        <v>17</v>
      </c>
      <c r="D1519" s="1" t="str">
        <f>[1]Gesamt!D1519</f>
        <v>PAMais</v>
      </c>
      <c r="E1519" s="1">
        <f>[1]Gesamt!E1519</f>
        <v>41</v>
      </c>
      <c r="F1519" s="1" t="str">
        <f>[1]Gesamt!F1519</f>
        <v>Panagrolaimidae</v>
      </c>
      <c r="G1519" s="1" t="str">
        <f>[1]Gesamt!G1519</f>
        <v>female</v>
      </c>
      <c r="H1519" s="1" t="str">
        <f>[1]Gesamt!H1519</f>
        <v>bacterivore</v>
      </c>
      <c r="I1519" s="1">
        <f>[1]Gesamt!I1519</f>
        <v>0</v>
      </c>
      <c r="J1519" s="1">
        <f>[1]Gesamt!J1519</f>
        <v>0</v>
      </c>
      <c r="K1519" s="1">
        <f>VLOOKUP($F1519,Mastertable_FT!$C$5:$D$34,2,FALSE)</f>
        <v>3</v>
      </c>
      <c r="L1519" s="1">
        <f>VLOOKUP($F1519,Mastertable_FT!$C$5:$E$34,3,FALSE)</f>
        <v>1</v>
      </c>
      <c r="M1519" s="1" t="str">
        <f>VLOOKUP($F1519,Mastertable_FT!$C$5:$F$34,4,FALSE)</f>
        <v>MI</v>
      </c>
    </row>
    <row r="1520" spans="1:13" x14ac:dyDescent="0.3">
      <c r="A1520" s="1">
        <f>[1]Gesamt!A1520</f>
        <v>62</v>
      </c>
      <c r="B1520" s="1">
        <f>[1]Gesamt!B1520</f>
        <v>4</v>
      </c>
      <c r="C1520" s="1">
        <f>[1]Gesamt!C1520</f>
        <v>17</v>
      </c>
      <c r="D1520" s="1" t="str">
        <f>[1]Gesamt!D1520</f>
        <v>PAMais</v>
      </c>
      <c r="E1520" s="1">
        <f>[1]Gesamt!E1520</f>
        <v>41</v>
      </c>
      <c r="F1520" s="1" t="str">
        <f>[1]Gesamt!F1520</f>
        <v>Aphelenchoididae</v>
      </c>
      <c r="G1520" s="1" t="str">
        <f>[1]Gesamt!G1520</f>
        <v>male</v>
      </c>
      <c r="H1520" s="1" t="str">
        <f>[1]Gesamt!H1520</f>
        <v>fungivore</v>
      </c>
      <c r="I1520" s="1">
        <f>[1]Gesamt!I1520</f>
        <v>0</v>
      </c>
      <c r="J1520" s="1">
        <f>[1]Gesamt!J1520</f>
        <v>0</v>
      </c>
      <c r="K1520" s="1">
        <f>VLOOKUP($F1520,Mastertable_FT!$C$5:$D$34,2,FALSE)</f>
        <v>2</v>
      </c>
      <c r="L1520" s="1">
        <f>VLOOKUP($F1520,Mastertable_FT!$C$5:$E$34,3,FALSE)</f>
        <v>2</v>
      </c>
      <c r="M1520" s="1" t="str">
        <f>VLOOKUP($F1520,Mastertable_FT!$C$5:$F$34,4,FALSE)</f>
        <v>MI</v>
      </c>
    </row>
    <row r="1521" spans="1:13" x14ac:dyDescent="0.3">
      <c r="A1521" s="1">
        <f>[1]Gesamt!A1521</f>
        <v>63</v>
      </c>
      <c r="B1521" s="1">
        <f>[1]Gesamt!B1521</f>
        <v>4</v>
      </c>
      <c r="C1521" s="1">
        <f>[1]Gesamt!C1521</f>
        <v>17</v>
      </c>
      <c r="D1521" s="1" t="str">
        <f>[1]Gesamt!D1521</f>
        <v>PAMais</v>
      </c>
      <c r="E1521" s="1">
        <f>[1]Gesamt!E1521</f>
        <v>41</v>
      </c>
      <c r="F1521" s="1" t="str">
        <f>[1]Gesamt!F1521</f>
        <v>Tylenchidae</v>
      </c>
      <c r="G1521" s="1" t="str">
        <f>[1]Gesamt!G1521</f>
        <v>female</v>
      </c>
      <c r="H1521" s="1" t="str">
        <f>[1]Gesamt!H1521</f>
        <v>herbivore</v>
      </c>
      <c r="I1521" s="1">
        <f>[1]Gesamt!I1521</f>
        <v>0</v>
      </c>
      <c r="J1521" s="1">
        <f>[1]Gesamt!J1521</f>
        <v>0</v>
      </c>
      <c r="K1521" s="1" t="str">
        <f>VLOOKUP($F1521,Mastertable_FT!$C$5:$D$34,2,FALSE)</f>
        <v>1e</v>
      </c>
      <c r="L1521" s="1">
        <f>VLOOKUP($F1521,Mastertable_FT!$C$5:$E$34,3,FALSE)</f>
        <v>2</v>
      </c>
      <c r="M1521" s="1" t="str">
        <f>VLOOKUP($F1521,Mastertable_FT!$C$5:$F$34,4,FALSE)</f>
        <v>PPI</v>
      </c>
    </row>
    <row r="1522" spans="1:13" x14ac:dyDescent="0.3">
      <c r="A1522" s="1">
        <f>[1]Gesamt!A1522</f>
        <v>64</v>
      </c>
      <c r="B1522" s="1">
        <f>[1]Gesamt!B1522</f>
        <v>4</v>
      </c>
      <c r="C1522" s="1">
        <f>[1]Gesamt!C1522</f>
        <v>17</v>
      </c>
      <c r="D1522" s="1" t="str">
        <f>[1]Gesamt!D1522</f>
        <v>PAMais</v>
      </c>
      <c r="E1522" s="1">
        <f>[1]Gesamt!E1522</f>
        <v>41</v>
      </c>
      <c r="F1522" s="1" t="str">
        <f>[1]Gesamt!F1522</f>
        <v>Plectidae</v>
      </c>
      <c r="G1522" s="1" t="str">
        <f>[1]Gesamt!G1522</f>
        <v>female</v>
      </c>
      <c r="H1522" s="1" t="str">
        <f>[1]Gesamt!H1522</f>
        <v>bacterivore</v>
      </c>
      <c r="I1522" s="1">
        <f>[1]Gesamt!I1522</f>
        <v>0</v>
      </c>
      <c r="J1522" s="1">
        <f>[1]Gesamt!J1522</f>
        <v>0</v>
      </c>
      <c r="K1522" s="1">
        <f>VLOOKUP($F1522,Mastertable_FT!$C$5:$D$34,2,FALSE)</f>
        <v>3</v>
      </c>
      <c r="L1522" s="1">
        <f>VLOOKUP($F1522,Mastertable_FT!$C$5:$E$34,3,FALSE)</f>
        <v>2</v>
      </c>
      <c r="M1522" s="1" t="str">
        <f>VLOOKUP($F1522,Mastertable_FT!$C$5:$F$34,4,FALSE)</f>
        <v>MI</v>
      </c>
    </row>
    <row r="1523" spans="1:13" x14ac:dyDescent="0.3">
      <c r="A1523" s="1">
        <f>[1]Gesamt!A1523</f>
        <v>65</v>
      </c>
      <c r="B1523" s="1">
        <f>[1]Gesamt!B1523</f>
        <v>4</v>
      </c>
      <c r="C1523" s="1">
        <f>[1]Gesamt!C1523</f>
        <v>17</v>
      </c>
      <c r="D1523" s="1" t="str">
        <f>[1]Gesamt!D1523</f>
        <v>PAMais</v>
      </c>
      <c r="E1523" s="1">
        <f>[1]Gesamt!E1523</f>
        <v>41</v>
      </c>
      <c r="F1523" s="1" t="str">
        <f>[1]Gesamt!F1523</f>
        <v>Plectidae</v>
      </c>
      <c r="G1523" s="1" t="str">
        <f>[1]Gesamt!G1523</f>
        <v>female</v>
      </c>
      <c r="H1523" s="1" t="str">
        <f>[1]Gesamt!H1523</f>
        <v>bacterivore</v>
      </c>
      <c r="I1523" s="1">
        <f>[1]Gesamt!I1523</f>
        <v>0</v>
      </c>
      <c r="J1523" s="1">
        <f>[1]Gesamt!J1523</f>
        <v>0</v>
      </c>
      <c r="K1523" s="1">
        <f>VLOOKUP($F1523,Mastertable_FT!$C$5:$D$34,2,FALSE)</f>
        <v>3</v>
      </c>
      <c r="L1523" s="1">
        <f>VLOOKUP($F1523,Mastertable_FT!$C$5:$E$34,3,FALSE)</f>
        <v>2</v>
      </c>
      <c r="M1523" s="1" t="str">
        <f>VLOOKUP($F1523,Mastertable_FT!$C$5:$F$34,4,FALSE)</f>
        <v>MI</v>
      </c>
    </row>
    <row r="1524" spans="1:13" x14ac:dyDescent="0.3">
      <c r="A1524" s="1">
        <f>[1]Gesamt!A1524</f>
        <v>66</v>
      </c>
      <c r="B1524" s="1">
        <f>[1]Gesamt!B1524</f>
        <v>4</v>
      </c>
      <c r="C1524" s="1">
        <f>[1]Gesamt!C1524</f>
        <v>17</v>
      </c>
      <c r="D1524" s="1" t="str">
        <f>[1]Gesamt!D1524</f>
        <v>PAMais</v>
      </c>
      <c r="E1524" s="1">
        <f>[1]Gesamt!E1524</f>
        <v>41</v>
      </c>
      <c r="F1524" s="1" t="str">
        <f>[1]Gesamt!F1524</f>
        <v>Aphelenchoididae</v>
      </c>
      <c r="G1524" s="1" t="str">
        <f>[1]Gesamt!G1524</f>
        <v>female</v>
      </c>
      <c r="H1524" s="1" t="str">
        <f>[1]Gesamt!H1524</f>
        <v>fungivore</v>
      </c>
      <c r="I1524" s="1">
        <f>[1]Gesamt!I1524</f>
        <v>0</v>
      </c>
      <c r="J1524" s="1">
        <f>[1]Gesamt!J1524</f>
        <v>0</v>
      </c>
      <c r="K1524" s="1">
        <f>VLOOKUP($F1524,Mastertable_FT!$C$5:$D$34,2,FALSE)</f>
        <v>2</v>
      </c>
      <c r="L1524" s="1">
        <f>VLOOKUP($F1524,Mastertable_FT!$C$5:$E$34,3,FALSE)</f>
        <v>2</v>
      </c>
      <c r="M1524" s="1" t="str">
        <f>VLOOKUP($F1524,Mastertable_FT!$C$5:$F$34,4,FALSE)</f>
        <v>MI</v>
      </c>
    </row>
    <row r="1525" spans="1:13" x14ac:dyDescent="0.3">
      <c r="A1525" s="1">
        <f>[1]Gesamt!A1525</f>
        <v>67</v>
      </c>
      <c r="B1525" s="1">
        <f>[1]Gesamt!B1525</f>
        <v>4</v>
      </c>
      <c r="C1525" s="1">
        <f>[1]Gesamt!C1525</f>
        <v>17</v>
      </c>
      <c r="D1525" s="1" t="str">
        <f>[1]Gesamt!D1525</f>
        <v>PAMais</v>
      </c>
      <c r="E1525" s="1">
        <f>[1]Gesamt!E1525</f>
        <v>41</v>
      </c>
      <c r="F1525" s="1" t="str">
        <f>[1]Gesamt!F1525</f>
        <v>Telotylenchidae</v>
      </c>
      <c r="G1525" s="1" t="str">
        <f>[1]Gesamt!G1525</f>
        <v>male</v>
      </c>
      <c r="H1525" s="1" t="str">
        <f>[1]Gesamt!H1525</f>
        <v>herbivore</v>
      </c>
      <c r="I1525" s="1">
        <f>[1]Gesamt!I1525</f>
        <v>0</v>
      </c>
      <c r="J1525" s="1">
        <f>[1]Gesamt!J1525</f>
        <v>0</v>
      </c>
      <c r="K1525" s="1" t="str">
        <f>VLOOKUP($F1525,Mastertable_FT!$C$5:$D$34,2,FALSE)</f>
        <v>1d</v>
      </c>
      <c r="L1525" s="1">
        <f>VLOOKUP($F1525,Mastertable_FT!$C$5:$E$34,3,FALSE)</f>
        <v>3</v>
      </c>
      <c r="M1525" s="1" t="str">
        <f>VLOOKUP($F1525,Mastertable_FT!$C$5:$F$34,4,FALSE)</f>
        <v>PPI</v>
      </c>
    </row>
    <row r="1526" spans="1:13" x14ac:dyDescent="0.3">
      <c r="A1526" s="1">
        <f>[1]Gesamt!A1526</f>
        <v>68</v>
      </c>
      <c r="B1526" s="1">
        <f>[1]Gesamt!B1526</f>
        <v>4</v>
      </c>
      <c r="C1526" s="1">
        <f>[1]Gesamt!C1526</f>
        <v>17</v>
      </c>
      <c r="D1526" s="1" t="str">
        <f>[1]Gesamt!D1526</f>
        <v>PAMais</v>
      </c>
      <c r="E1526" s="1">
        <f>[1]Gesamt!E1526</f>
        <v>41</v>
      </c>
      <c r="F1526" s="1" t="str">
        <f>[1]Gesamt!F1526</f>
        <v>Hoplolaimidae</v>
      </c>
      <c r="G1526" s="1" t="str">
        <f>[1]Gesamt!G1526</f>
        <v>female</v>
      </c>
      <c r="H1526" s="1" t="str">
        <f>[1]Gesamt!H1526</f>
        <v>herbivore</v>
      </c>
      <c r="I1526" s="1">
        <f>[1]Gesamt!I1526</f>
        <v>0</v>
      </c>
      <c r="J1526" s="1">
        <f>[1]Gesamt!J1526</f>
        <v>0</v>
      </c>
      <c r="K1526" s="1" t="str">
        <f>VLOOKUP($F1526,Mastertable_FT!$C$5:$D$34,2,FALSE)</f>
        <v>1c</v>
      </c>
      <c r="L1526" s="1">
        <f>VLOOKUP($F1526,Mastertable_FT!$C$5:$E$34,3,FALSE)</f>
        <v>3</v>
      </c>
      <c r="M1526" s="1" t="str">
        <f>VLOOKUP($F1526,Mastertable_FT!$C$5:$F$34,4,FALSE)</f>
        <v>PPI</v>
      </c>
    </row>
    <row r="1527" spans="1:13" x14ac:dyDescent="0.3">
      <c r="A1527" s="1">
        <f>[1]Gesamt!A1527</f>
        <v>69</v>
      </c>
      <c r="B1527" s="1">
        <f>[1]Gesamt!B1527</f>
        <v>4</v>
      </c>
      <c r="C1527" s="1">
        <f>[1]Gesamt!C1527</f>
        <v>17</v>
      </c>
      <c r="D1527" s="1" t="str">
        <f>[1]Gesamt!D1527</f>
        <v>PAMais</v>
      </c>
      <c r="E1527" s="1">
        <f>[1]Gesamt!E1527</f>
        <v>41</v>
      </c>
      <c r="F1527" s="1" t="str">
        <f>[1]Gesamt!F1527</f>
        <v>Telotylenchidae</v>
      </c>
      <c r="G1527" s="1" t="str">
        <f>[1]Gesamt!G1527</f>
        <v>female</v>
      </c>
      <c r="H1527" s="1" t="str">
        <f>[1]Gesamt!H1527</f>
        <v>herbivore</v>
      </c>
      <c r="I1527" s="1">
        <f>[1]Gesamt!I1527</f>
        <v>0</v>
      </c>
      <c r="J1527" s="1">
        <f>[1]Gesamt!J1527</f>
        <v>0</v>
      </c>
      <c r="K1527" s="1" t="str">
        <f>VLOOKUP($F1527,Mastertable_FT!$C$5:$D$34,2,FALSE)</f>
        <v>1d</v>
      </c>
      <c r="L1527" s="1">
        <f>VLOOKUP($F1527,Mastertable_FT!$C$5:$E$34,3,FALSE)</f>
        <v>3</v>
      </c>
      <c r="M1527" s="1" t="str">
        <f>VLOOKUP($F1527,Mastertable_FT!$C$5:$F$34,4,FALSE)</f>
        <v>PPI</v>
      </c>
    </row>
    <row r="1528" spans="1:13" x14ac:dyDescent="0.3">
      <c r="A1528" s="1">
        <f>[1]Gesamt!A1528</f>
        <v>70</v>
      </c>
      <c r="B1528" s="1">
        <f>[1]Gesamt!B1528</f>
        <v>4</v>
      </c>
      <c r="C1528" s="1">
        <f>[1]Gesamt!C1528</f>
        <v>17</v>
      </c>
      <c r="D1528" s="1" t="str">
        <f>[1]Gesamt!D1528</f>
        <v>PAMais</v>
      </c>
      <c r="E1528" s="1">
        <f>[1]Gesamt!E1528</f>
        <v>41</v>
      </c>
      <c r="F1528" s="1" t="str">
        <f>[1]Gesamt!F1528</f>
        <v>Telotylenchidae</v>
      </c>
      <c r="G1528" s="1" t="str">
        <f>[1]Gesamt!G1528</f>
        <v>female</v>
      </c>
      <c r="H1528" s="1" t="str">
        <f>[1]Gesamt!H1528</f>
        <v>herbivore</v>
      </c>
      <c r="I1528" s="1">
        <f>[1]Gesamt!I1528</f>
        <v>0</v>
      </c>
      <c r="J1528" s="1">
        <f>[1]Gesamt!J1528</f>
        <v>0</v>
      </c>
      <c r="K1528" s="1" t="str">
        <f>VLOOKUP($F1528,Mastertable_FT!$C$5:$D$34,2,FALSE)</f>
        <v>1d</v>
      </c>
      <c r="L1528" s="1">
        <f>VLOOKUP($F1528,Mastertable_FT!$C$5:$E$34,3,FALSE)</f>
        <v>3</v>
      </c>
      <c r="M1528" s="1" t="str">
        <f>VLOOKUP($F1528,Mastertable_FT!$C$5:$F$34,4,FALSE)</f>
        <v>PPI</v>
      </c>
    </row>
    <row r="1529" spans="1:13" x14ac:dyDescent="0.3">
      <c r="A1529" s="1">
        <f>[1]Gesamt!A1529</f>
        <v>71</v>
      </c>
      <c r="B1529" s="1">
        <f>[1]Gesamt!B1529</f>
        <v>4</v>
      </c>
      <c r="C1529" s="1">
        <f>[1]Gesamt!C1529</f>
        <v>17</v>
      </c>
      <c r="D1529" s="1" t="str">
        <f>[1]Gesamt!D1529</f>
        <v>PAMais</v>
      </c>
      <c r="E1529" s="1">
        <f>[1]Gesamt!E1529</f>
        <v>41</v>
      </c>
      <c r="F1529" s="1" t="str">
        <f>[1]Gesamt!F1529</f>
        <v>Telotylenchidae</v>
      </c>
      <c r="G1529" s="1" t="str">
        <f>[1]Gesamt!G1529</f>
        <v>male</v>
      </c>
      <c r="H1529" s="1" t="str">
        <f>[1]Gesamt!H1529</f>
        <v>herbivore</v>
      </c>
      <c r="I1529" s="1">
        <f>[1]Gesamt!I1529</f>
        <v>0</v>
      </c>
      <c r="J1529" s="1">
        <f>[1]Gesamt!J1529</f>
        <v>0</v>
      </c>
      <c r="K1529" s="1" t="str">
        <f>VLOOKUP($F1529,Mastertable_FT!$C$5:$D$34,2,FALSE)</f>
        <v>1d</v>
      </c>
      <c r="L1529" s="1">
        <f>VLOOKUP($F1529,Mastertable_FT!$C$5:$E$34,3,FALSE)</f>
        <v>3</v>
      </c>
      <c r="M1529" s="1" t="str">
        <f>VLOOKUP($F1529,Mastertable_FT!$C$5:$F$34,4,FALSE)</f>
        <v>PPI</v>
      </c>
    </row>
    <row r="1530" spans="1:13" x14ac:dyDescent="0.3">
      <c r="A1530" s="1">
        <f>[1]Gesamt!A1530</f>
        <v>72</v>
      </c>
      <c r="B1530" s="1">
        <f>[1]Gesamt!B1530</f>
        <v>4</v>
      </c>
      <c r="C1530" s="1">
        <f>[1]Gesamt!C1530</f>
        <v>17</v>
      </c>
      <c r="D1530" s="1" t="str">
        <f>[1]Gesamt!D1530</f>
        <v>PAMais</v>
      </c>
      <c r="E1530" s="1">
        <f>[1]Gesamt!E1530</f>
        <v>41</v>
      </c>
      <c r="F1530" s="1" t="str">
        <f>[1]Gesamt!F1530</f>
        <v>Rhabditidae</v>
      </c>
      <c r="G1530" s="1" t="str">
        <f>[1]Gesamt!G1530</f>
        <v>juvenile</v>
      </c>
      <c r="H1530" s="1" t="str">
        <f>[1]Gesamt!H1530</f>
        <v>bacterivore</v>
      </c>
      <c r="I1530" s="1">
        <f>[1]Gesamt!I1530</f>
        <v>0</v>
      </c>
      <c r="J1530" s="1">
        <f>[1]Gesamt!J1530</f>
        <v>0</v>
      </c>
      <c r="K1530" s="1">
        <f>VLOOKUP($F1530,Mastertable_FT!$C$5:$D$34,2,FALSE)</f>
        <v>3</v>
      </c>
      <c r="L1530" s="1">
        <f>VLOOKUP($F1530,Mastertable_FT!$C$5:$E$34,3,FALSE)</f>
        <v>1</v>
      </c>
      <c r="M1530" s="1" t="str">
        <f>VLOOKUP($F1530,Mastertable_FT!$C$5:$F$34,4,FALSE)</f>
        <v>MI</v>
      </c>
    </row>
    <row r="1531" spans="1:13" x14ac:dyDescent="0.3">
      <c r="A1531" s="1">
        <f>[1]Gesamt!A1531</f>
        <v>73</v>
      </c>
      <c r="B1531" s="1">
        <f>[1]Gesamt!B1531</f>
        <v>4</v>
      </c>
      <c r="C1531" s="1">
        <f>[1]Gesamt!C1531</f>
        <v>17</v>
      </c>
      <c r="D1531" s="1" t="str">
        <f>[1]Gesamt!D1531</f>
        <v>PAMais</v>
      </c>
      <c r="E1531" s="1">
        <f>[1]Gesamt!E1531</f>
        <v>41</v>
      </c>
      <c r="F1531" s="1" t="str">
        <f>[1]Gesamt!F1531</f>
        <v>Cephalobidae</v>
      </c>
      <c r="G1531" s="1" t="str">
        <f>[1]Gesamt!G1531</f>
        <v>female</v>
      </c>
      <c r="H1531" s="1" t="str">
        <f>[1]Gesamt!H1531</f>
        <v>bacterivore</v>
      </c>
      <c r="I1531" s="1">
        <f>[1]Gesamt!I1531</f>
        <v>0</v>
      </c>
      <c r="J1531" s="1">
        <f>[1]Gesamt!J1531</f>
        <v>0</v>
      </c>
      <c r="K1531" s="1">
        <f>VLOOKUP($F1531,Mastertable_FT!$C$5:$D$34,2,FALSE)</f>
        <v>3</v>
      </c>
      <c r="L1531" s="1">
        <f>VLOOKUP($F1531,Mastertable_FT!$C$5:$E$34,3,FALSE)</f>
        <v>2</v>
      </c>
      <c r="M1531" s="1" t="str">
        <f>VLOOKUP($F1531,Mastertable_FT!$C$5:$F$34,4,FALSE)</f>
        <v>MI</v>
      </c>
    </row>
    <row r="1532" spans="1:13" x14ac:dyDescent="0.3">
      <c r="A1532" s="1">
        <f>[1]Gesamt!A1532</f>
        <v>74</v>
      </c>
      <c r="B1532" s="1">
        <f>[1]Gesamt!B1532</f>
        <v>4</v>
      </c>
      <c r="C1532" s="1">
        <f>[1]Gesamt!C1532</f>
        <v>17</v>
      </c>
      <c r="D1532" s="1" t="str">
        <f>[1]Gesamt!D1532</f>
        <v>PAMais</v>
      </c>
      <c r="E1532" s="1">
        <f>[1]Gesamt!E1532</f>
        <v>41</v>
      </c>
      <c r="F1532" s="1" t="str">
        <f>[1]Gesamt!F1532</f>
        <v>Plectidae</v>
      </c>
      <c r="G1532" s="1" t="str">
        <f>[1]Gesamt!G1532</f>
        <v>female</v>
      </c>
      <c r="H1532" s="1" t="str">
        <f>[1]Gesamt!H1532</f>
        <v>bacterivore</v>
      </c>
      <c r="I1532" s="1">
        <f>[1]Gesamt!I1532</f>
        <v>0</v>
      </c>
      <c r="J1532" s="1">
        <f>[1]Gesamt!J1532</f>
        <v>0</v>
      </c>
      <c r="K1532" s="1">
        <f>VLOOKUP($F1532,Mastertable_FT!$C$5:$D$34,2,FALSE)</f>
        <v>3</v>
      </c>
      <c r="L1532" s="1">
        <f>VLOOKUP($F1532,Mastertable_FT!$C$5:$E$34,3,FALSE)</f>
        <v>2</v>
      </c>
      <c r="M1532" s="1" t="str">
        <f>VLOOKUP($F1532,Mastertable_FT!$C$5:$F$34,4,FALSE)</f>
        <v>MI</v>
      </c>
    </row>
    <row r="1533" spans="1:13" x14ac:dyDescent="0.3">
      <c r="A1533" s="1">
        <f>[1]Gesamt!A1533</f>
        <v>75</v>
      </c>
      <c r="B1533" s="1">
        <f>[1]Gesamt!B1533</f>
        <v>4</v>
      </c>
      <c r="C1533" s="1">
        <f>[1]Gesamt!C1533</f>
        <v>17</v>
      </c>
      <c r="D1533" s="1" t="str">
        <f>[1]Gesamt!D1533</f>
        <v>PAMais</v>
      </c>
      <c r="E1533" s="1">
        <f>[1]Gesamt!E1533</f>
        <v>41</v>
      </c>
      <c r="F1533" s="1" t="str">
        <f>[1]Gesamt!F1533</f>
        <v>Telotylenchidae</v>
      </c>
      <c r="G1533" s="1" t="str">
        <f>[1]Gesamt!G1533</f>
        <v>female</v>
      </c>
      <c r="H1533" s="1" t="str">
        <f>[1]Gesamt!H1533</f>
        <v>herbivore</v>
      </c>
      <c r="I1533" s="1">
        <f>[1]Gesamt!I1533</f>
        <v>0</v>
      </c>
      <c r="J1533" s="1">
        <f>[1]Gesamt!J1533</f>
        <v>0</v>
      </c>
      <c r="K1533" s="1" t="str">
        <f>VLOOKUP($F1533,Mastertable_FT!$C$5:$D$34,2,FALSE)</f>
        <v>1d</v>
      </c>
      <c r="L1533" s="1">
        <f>VLOOKUP($F1533,Mastertable_FT!$C$5:$E$34,3,FALSE)</f>
        <v>3</v>
      </c>
      <c r="M1533" s="1" t="str">
        <f>VLOOKUP($F1533,Mastertable_FT!$C$5:$F$34,4,FALSE)</f>
        <v>PPI</v>
      </c>
    </row>
    <row r="1534" spans="1:13" x14ac:dyDescent="0.3">
      <c r="A1534" s="1">
        <f>[1]Gesamt!A1534</f>
        <v>76</v>
      </c>
      <c r="B1534" s="1">
        <f>[1]Gesamt!B1534</f>
        <v>4</v>
      </c>
      <c r="C1534" s="1">
        <f>[1]Gesamt!C1534</f>
        <v>17</v>
      </c>
      <c r="D1534" s="1" t="str">
        <f>[1]Gesamt!D1534</f>
        <v>PAMais</v>
      </c>
      <c r="E1534" s="1">
        <f>[1]Gesamt!E1534</f>
        <v>41</v>
      </c>
      <c r="F1534" s="1" t="str">
        <f>[1]Gesamt!F1534</f>
        <v>Plectidae</v>
      </c>
      <c r="G1534" s="1" t="str">
        <f>[1]Gesamt!G1534</f>
        <v>female</v>
      </c>
      <c r="H1534" s="1" t="str">
        <f>[1]Gesamt!H1534</f>
        <v>bacterivore</v>
      </c>
      <c r="I1534" s="1">
        <f>[1]Gesamt!I1534</f>
        <v>0</v>
      </c>
      <c r="J1534" s="1">
        <f>[1]Gesamt!J1534</f>
        <v>0</v>
      </c>
      <c r="K1534" s="1">
        <f>VLOOKUP($F1534,Mastertable_FT!$C$5:$D$34,2,FALSE)</f>
        <v>3</v>
      </c>
      <c r="L1534" s="1">
        <f>VLOOKUP($F1534,Mastertable_FT!$C$5:$E$34,3,FALSE)</f>
        <v>2</v>
      </c>
      <c r="M1534" s="1" t="str">
        <f>VLOOKUP($F1534,Mastertable_FT!$C$5:$F$34,4,FALSE)</f>
        <v>MI</v>
      </c>
    </row>
    <row r="1535" spans="1:13" x14ac:dyDescent="0.3">
      <c r="A1535" s="1">
        <f>[1]Gesamt!A1535</f>
        <v>77</v>
      </c>
      <c r="B1535" s="1">
        <f>[1]Gesamt!B1535</f>
        <v>4</v>
      </c>
      <c r="C1535" s="1">
        <f>[1]Gesamt!C1535</f>
        <v>17</v>
      </c>
      <c r="D1535" s="1" t="str">
        <f>[1]Gesamt!D1535</f>
        <v>PAMais</v>
      </c>
      <c r="E1535" s="1">
        <f>[1]Gesamt!E1535</f>
        <v>41</v>
      </c>
      <c r="F1535" s="1" t="str">
        <f>[1]Gesamt!F1535</f>
        <v>Telotylenchidae</v>
      </c>
      <c r="G1535" s="1" t="str">
        <f>[1]Gesamt!G1535</f>
        <v>female</v>
      </c>
      <c r="H1535" s="1" t="str">
        <f>[1]Gesamt!H1535</f>
        <v>herbivore</v>
      </c>
      <c r="I1535" s="1">
        <f>[1]Gesamt!I1535</f>
        <v>0</v>
      </c>
      <c r="J1535" s="1">
        <f>[1]Gesamt!J1535</f>
        <v>0</v>
      </c>
      <c r="K1535" s="1" t="str">
        <f>VLOOKUP($F1535,Mastertable_FT!$C$5:$D$34,2,FALSE)</f>
        <v>1d</v>
      </c>
      <c r="L1535" s="1">
        <f>VLOOKUP($F1535,Mastertable_FT!$C$5:$E$34,3,FALSE)</f>
        <v>3</v>
      </c>
      <c r="M1535" s="1" t="str">
        <f>VLOOKUP($F1535,Mastertable_FT!$C$5:$F$34,4,FALSE)</f>
        <v>PPI</v>
      </c>
    </row>
    <row r="1536" spans="1:13" x14ac:dyDescent="0.3">
      <c r="A1536" s="1">
        <f>[1]Gesamt!A1536</f>
        <v>78</v>
      </c>
      <c r="B1536" s="1">
        <f>[1]Gesamt!B1536</f>
        <v>4</v>
      </c>
      <c r="C1536" s="1">
        <f>[1]Gesamt!C1536</f>
        <v>17</v>
      </c>
      <c r="D1536" s="1" t="str">
        <f>[1]Gesamt!D1536</f>
        <v>PAMais</v>
      </c>
      <c r="E1536" s="1">
        <f>[1]Gesamt!E1536</f>
        <v>41</v>
      </c>
      <c r="F1536" s="1" t="str">
        <f>[1]Gesamt!F1536</f>
        <v>Cephalobidae</v>
      </c>
      <c r="G1536" s="1" t="str">
        <f>[1]Gesamt!G1536</f>
        <v>female</v>
      </c>
      <c r="H1536" s="1" t="str">
        <f>[1]Gesamt!H1536</f>
        <v>bacterivore</v>
      </c>
      <c r="I1536" s="1">
        <f>[1]Gesamt!I1536</f>
        <v>0</v>
      </c>
      <c r="J1536" s="1">
        <f>[1]Gesamt!J1536</f>
        <v>0</v>
      </c>
      <c r="K1536" s="1">
        <f>VLOOKUP($F1536,Mastertable_FT!$C$5:$D$34,2,FALSE)</f>
        <v>3</v>
      </c>
      <c r="L1536" s="1">
        <f>VLOOKUP($F1536,Mastertable_FT!$C$5:$E$34,3,FALSE)</f>
        <v>2</v>
      </c>
      <c r="M1536" s="1" t="str">
        <f>VLOOKUP($F1536,Mastertable_FT!$C$5:$F$34,4,FALSE)</f>
        <v>MI</v>
      </c>
    </row>
    <row r="1537" spans="1:13" x14ac:dyDescent="0.3">
      <c r="A1537" s="1">
        <f>[1]Gesamt!A1537</f>
        <v>79</v>
      </c>
      <c r="B1537" s="1">
        <f>[1]Gesamt!B1537</f>
        <v>4</v>
      </c>
      <c r="C1537" s="1">
        <f>[1]Gesamt!C1537</f>
        <v>17</v>
      </c>
      <c r="D1537" s="1" t="str">
        <f>[1]Gesamt!D1537</f>
        <v>PAMais</v>
      </c>
      <c r="E1537" s="1">
        <f>[1]Gesamt!E1537</f>
        <v>41</v>
      </c>
      <c r="F1537" s="1" t="str">
        <f>[1]Gesamt!F1537</f>
        <v>Hoplolaimidae</v>
      </c>
      <c r="G1537" s="1" t="str">
        <f>[1]Gesamt!G1537</f>
        <v>juvenile</v>
      </c>
      <c r="H1537" s="1" t="str">
        <f>[1]Gesamt!H1537</f>
        <v>herbivore</v>
      </c>
      <c r="I1537" s="1">
        <f>[1]Gesamt!I1537</f>
        <v>0</v>
      </c>
      <c r="J1537" s="1">
        <f>[1]Gesamt!J1537</f>
        <v>0</v>
      </c>
      <c r="K1537" s="1" t="str">
        <f>VLOOKUP($F1537,Mastertable_FT!$C$5:$D$34,2,FALSE)</f>
        <v>1c</v>
      </c>
      <c r="L1537" s="1">
        <f>VLOOKUP($F1537,Mastertable_FT!$C$5:$E$34,3,FALSE)</f>
        <v>3</v>
      </c>
      <c r="M1537" s="1" t="str">
        <f>VLOOKUP($F1537,Mastertable_FT!$C$5:$F$34,4,FALSE)</f>
        <v>PPI</v>
      </c>
    </row>
    <row r="1538" spans="1:13" x14ac:dyDescent="0.3">
      <c r="A1538" s="1">
        <f>[1]Gesamt!A1538</f>
        <v>80</v>
      </c>
      <c r="B1538" s="1">
        <f>[1]Gesamt!B1538</f>
        <v>4</v>
      </c>
      <c r="C1538" s="1">
        <f>[1]Gesamt!C1538</f>
        <v>17</v>
      </c>
      <c r="D1538" s="1" t="str">
        <f>[1]Gesamt!D1538</f>
        <v>PAMais</v>
      </c>
      <c r="E1538" s="1">
        <f>[1]Gesamt!E1538</f>
        <v>41</v>
      </c>
      <c r="F1538" s="1" t="str">
        <f>[1]Gesamt!F1538</f>
        <v>Telotylenchidae</v>
      </c>
      <c r="G1538" s="1" t="str">
        <f>[1]Gesamt!G1538</f>
        <v>male</v>
      </c>
      <c r="H1538" s="1" t="str">
        <f>[1]Gesamt!H1538</f>
        <v>herbivore</v>
      </c>
      <c r="I1538" s="1">
        <f>[1]Gesamt!I1538</f>
        <v>0</v>
      </c>
      <c r="J1538" s="1">
        <f>[1]Gesamt!J1538</f>
        <v>0</v>
      </c>
      <c r="K1538" s="1" t="str">
        <f>VLOOKUP($F1538,Mastertable_FT!$C$5:$D$34,2,FALSE)</f>
        <v>1d</v>
      </c>
      <c r="L1538" s="1">
        <f>VLOOKUP($F1538,Mastertable_FT!$C$5:$E$34,3,FALSE)</f>
        <v>3</v>
      </c>
      <c r="M1538" s="1" t="str">
        <f>VLOOKUP($F1538,Mastertable_FT!$C$5:$F$34,4,FALSE)</f>
        <v>PPI</v>
      </c>
    </row>
    <row r="1539" spans="1:13" x14ac:dyDescent="0.3">
      <c r="A1539" s="1">
        <f>[1]Gesamt!A1539</f>
        <v>81</v>
      </c>
      <c r="B1539" s="1">
        <f>[1]Gesamt!B1539</f>
        <v>4</v>
      </c>
      <c r="C1539" s="1">
        <f>[1]Gesamt!C1539</f>
        <v>17</v>
      </c>
      <c r="D1539" s="1" t="str">
        <f>[1]Gesamt!D1539</f>
        <v>PAMais</v>
      </c>
      <c r="E1539" s="1">
        <f>[1]Gesamt!E1539</f>
        <v>41</v>
      </c>
      <c r="F1539" s="1" t="str">
        <f>[1]Gesamt!F1539</f>
        <v>Plectidae</v>
      </c>
      <c r="G1539" s="1" t="str">
        <f>[1]Gesamt!G1539</f>
        <v>female</v>
      </c>
      <c r="H1539" s="1" t="str">
        <f>[1]Gesamt!H1539</f>
        <v>bacterivore</v>
      </c>
      <c r="I1539" s="1">
        <f>[1]Gesamt!I1539</f>
        <v>0</v>
      </c>
      <c r="J1539" s="1">
        <f>[1]Gesamt!J1539</f>
        <v>0</v>
      </c>
      <c r="K1539" s="1">
        <f>VLOOKUP($F1539,Mastertable_FT!$C$5:$D$34,2,FALSE)</f>
        <v>3</v>
      </c>
      <c r="L1539" s="1">
        <f>VLOOKUP($F1539,Mastertable_FT!$C$5:$E$34,3,FALSE)</f>
        <v>2</v>
      </c>
      <c r="M1539" s="1" t="str">
        <f>VLOOKUP($F1539,Mastertable_FT!$C$5:$F$34,4,FALSE)</f>
        <v>MI</v>
      </c>
    </row>
    <row r="1540" spans="1:13" x14ac:dyDescent="0.3">
      <c r="A1540" s="1">
        <f>[1]Gesamt!A1540</f>
        <v>82</v>
      </c>
      <c r="B1540" s="1">
        <f>[1]Gesamt!B1540</f>
        <v>4</v>
      </c>
      <c r="C1540" s="1">
        <f>[1]Gesamt!C1540</f>
        <v>17</v>
      </c>
      <c r="D1540" s="1" t="str">
        <f>[1]Gesamt!D1540</f>
        <v>PAMais</v>
      </c>
      <c r="E1540" s="1">
        <f>[1]Gesamt!E1540</f>
        <v>41</v>
      </c>
      <c r="F1540" s="1" t="str">
        <f>[1]Gesamt!F1540</f>
        <v>Telotylenchidae</v>
      </c>
      <c r="G1540" s="1" t="str">
        <f>[1]Gesamt!G1540</f>
        <v>male</v>
      </c>
      <c r="H1540" s="1" t="str">
        <f>[1]Gesamt!H1540</f>
        <v>herbivore</v>
      </c>
      <c r="I1540" s="1">
        <f>[1]Gesamt!I1540</f>
        <v>0</v>
      </c>
      <c r="J1540" s="1">
        <f>[1]Gesamt!J1540</f>
        <v>0</v>
      </c>
      <c r="K1540" s="1" t="str">
        <f>VLOOKUP($F1540,Mastertable_FT!$C$5:$D$34,2,FALSE)</f>
        <v>1d</v>
      </c>
      <c r="L1540" s="1">
        <f>VLOOKUP($F1540,Mastertable_FT!$C$5:$E$34,3,FALSE)</f>
        <v>3</v>
      </c>
      <c r="M1540" s="1" t="str">
        <f>VLOOKUP($F1540,Mastertable_FT!$C$5:$F$34,4,FALSE)</f>
        <v>PPI</v>
      </c>
    </row>
    <row r="1541" spans="1:13" x14ac:dyDescent="0.3">
      <c r="A1541" s="1">
        <f>[1]Gesamt!A1541</f>
        <v>83</v>
      </c>
      <c r="B1541" s="1">
        <f>[1]Gesamt!B1541</f>
        <v>4</v>
      </c>
      <c r="C1541" s="1">
        <f>[1]Gesamt!C1541</f>
        <v>17</v>
      </c>
      <c r="D1541" s="1" t="str">
        <f>[1]Gesamt!D1541</f>
        <v>PAMais</v>
      </c>
      <c r="E1541" s="1">
        <f>[1]Gesamt!E1541</f>
        <v>41</v>
      </c>
      <c r="F1541" s="1" t="str">
        <f>[1]Gesamt!F1541</f>
        <v>Qudsianematidae</v>
      </c>
      <c r="G1541" s="1" t="str">
        <f>[1]Gesamt!G1541</f>
        <v>juvenile</v>
      </c>
      <c r="H1541" s="1" t="str">
        <f>[1]Gesamt!H1541</f>
        <v>omnivore</v>
      </c>
      <c r="I1541" s="1">
        <f>[1]Gesamt!I1541</f>
        <v>0</v>
      </c>
      <c r="J1541" s="1">
        <f>[1]Gesamt!J1541</f>
        <v>0</v>
      </c>
      <c r="K1541" s="1">
        <f>VLOOKUP($F1541,Mastertable_FT!$C$5:$D$34,2,FALSE)</f>
        <v>8</v>
      </c>
      <c r="L1541" s="1">
        <f>VLOOKUP($F1541,Mastertable_FT!$C$5:$E$34,3,FALSE)</f>
        <v>4</v>
      </c>
      <c r="M1541" s="1" t="str">
        <f>VLOOKUP($F1541,Mastertable_FT!$C$5:$F$34,4,FALSE)</f>
        <v>MI</v>
      </c>
    </row>
    <row r="1542" spans="1:13" x14ac:dyDescent="0.3">
      <c r="A1542" s="1">
        <f>[1]Gesamt!A1542</f>
        <v>84</v>
      </c>
      <c r="B1542" s="1">
        <f>[1]Gesamt!B1542</f>
        <v>4</v>
      </c>
      <c r="C1542" s="1">
        <f>[1]Gesamt!C1542</f>
        <v>17</v>
      </c>
      <c r="D1542" s="1" t="str">
        <f>[1]Gesamt!D1542</f>
        <v>PAMais</v>
      </c>
      <c r="E1542" s="1">
        <f>[1]Gesamt!E1542</f>
        <v>41</v>
      </c>
      <c r="F1542" s="1" t="str">
        <f>[1]Gesamt!F1542</f>
        <v>Telotylenchidae</v>
      </c>
      <c r="G1542" s="1" t="str">
        <f>[1]Gesamt!G1542</f>
        <v>male</v>
      </c>
      <c r="H1542" s="1" t="str">
        <f>[1]Gesamt!H1542</f>
        <v>herbivore</v>
      </c>
      <c r="I1542" s="1">
        <f>[1]Gesamt!I1542</f>
        <v>0</v>
      </c>
      <c r="J1542" s="1">
        <f>[1]Gesamt!J1542</f>
        <v>0</v>
      </c>
      <c r="K1542" s="1" t="str">
        <f>VLOOKUP($F1542,Mastertable_FT!$C$5:$D$34,2,FALSE)</f>
        <v>1d</v>
      </c>
      <c r="L1542" s="1">
        <f>VLOOKUP($F1542,Mastertable_FT!$C$5:$E$34,3,FALSE)</f>
        <v>3</v>
      </c>
      <c r="M1542" s="1" t="str">
        <f>VLOOKUP($F1542,Mastertable_FT!$C$5:$F$34,4,FALSE)</f>
        <v>PPI</v>
      </c>
    </row>
    <row r="1543" spans="1:13" x14ac:dyDescent="0.3">
      <c r="A1543" s="1">
        <f>[1]Gesamt!A1543</f>
        <v>85</v>
      </c>
      <c r="B1543" s="1">
        <f>[1]Gesamt!B1543</f>
        <v>4</v>
      </c>
      <c r="C1543" s="1">
        <f>[1]Gesamt!C1543</f>
        <v>17</v>
      </c>
      <c r="D1543" s="1" t="str">
        <f>[1]Gesamt!D1543</f>
        <v>PAMais</v>
      </c>
      <c r="E1543" s="1">
        <f>[1]Gesamt!E1543</f>
        <v>41</v>
      </c>
      <c r="F1543" s="1" t="str">
        <f>[1]Gesamt!F1543</f>
        <v>Plectidae</v>
      </c>
      <c r="G1543" s="1" t="str">
        <f>[1]Gesamt!G1543</f>
        <v>male</v>
      </c>
      <c r="H1543" s="1" t="str">
        <f>[1]Gesamt!H1543</f>
        <v>bacterivore</v>
      </c>
      <c r="I1543" s="1">
        <f>[1]Gesamt!I1543</f>
        <v>0</v>
      </c>
      <c r="J1543" s="1">
        <f>[1]Gesamt!J1543</f>
        <v>0</v>
      </c>
      <c r="K1543" s="1">
        <f>VLOOKUP($F1543,Mastertable_FT!$C$5:$D$34,2,FALSE)</f>
        <v>3</v>
      </c>
      <c r="L1543" s="1">
        <f>VLOOKUP($F1543,Mastertable_FT!$C$5:$E$34,3,FALSE)</f>
        <v>2</v>
      </c>
      <c r="M1543" s="1" t="str">
        <f>VLOOKUP($F1543,Mastertable_FT!$C$5:$F$34,4,FALSE)</f>
        <v>MI</v>
      </c>
    </row>
    <row r="1544" spans="1:13" x14ac:dyDescent="0.3">
      <c r="A1544" s="1">
        <f>[1]Gesamt!A1544</f>
        <v>86</v>
      </c>
      <c r="B1544" s="1">
        <f>[1]Gesamt!B1544</f>
        <v>4</v>
      </c>
      <c r="C1544" s="1">
        <f>[1]Gesamt!C1544</f>
        <v>17</v>
      </c>
      <c r="D1544" s="1" t="str">
        <f>[1]Gesamt!D1544</f>
        <v>PAMais</v>
      </c>
      <c r="E1544" s="1">
        <f>[1]Gesamt!E1544</f>
        <v>41</v>
      </c>
      <c r="F1544" s="1" t="str">
        <f>[1]Gesamt!F1544</f>
        <v>Telotylenchidae</v>
      </c>
      <c r="G1544" s="1" t="str">
        <f>[1]Gesamt!G1544</f>
        <v>male</v>
      </c>
      <c r="H1544" s="1" t="str">
        <f>[1]Gesamt!H1544</f>
        <v>herbivore</v>
      </c>
      <c r="I1544" s="1">
        <f>[1]Gesamt!I1544</f>
        <v>0</v>
      </c>
      <c r="J1544" s="1">
        <f>[1]Gesamt!J1544</f>
        <v>0</v>
      </c>
      <c r="K1544" s="1" t="str">
        <f>VLOOKUP($F1544,Mastertable_FT!$C$5:$D$34,2,FALSE)</f>
        <v>1d</v>
      </c>
      <c r="L1544" s="1">
        <f>VLOOKUP($F1544,Mastertable_FT!$C$5:$E$34,3,FALSE)</f>
        <v>3</v>
      </c>
      <c r="M1544" s="1" t="str">
        <f>VLOOKUP($F1544,Mastertable_FT!$C$5:$F$34,4,FALSE)</f>
        <v>PPI</v>
      </c>
    </row>
    <row r="1545" spans="1:13" x14ac:dyDescent="0.3">
      <c r="A1545" s="1">
        <f>[1]Gesamt!A1545</f>
        <v>87</v>
      </c>
      <c r="B1545" s="1">
        <f>[1]Gesamt!B1545</f>
        <v>4</v>
      </c>
      <c r="C1545" s="1">
        <f>[1]Gesamt!C1545</f>
        <v>17</v>
      </c>
      <c r="D1545" s="1" t="str">
        <f>[1]Gesamt!D1545</f>
        <v>PAMais</v>
      </c>
      <c r="E1545" s="1">
        <f>[1]Gesamt!E1545</f>
        <v>41</v>
      </c>
      <c r="F1545" s="1" t="str">
        <f>[1]Gesamt!F1545</f>
        <v>Telotylenchidae</v>
      </c>
      <c r="G1545" s="1" t="str">
        <f>[1]Gesamt!G1545</f>
        <v>juvenile</v>
      </c>
      <c r="H1545" s="1" t="str">
        <f>[1]Gesamt!H1545</f>
        <v>herbivore</v>
      </c>
      <c r="I1545" s="1">
        <f>[1]Gesamt!I1545</f>
        <v>0</v>
      </c>
      <c r="J1545" s="1">
        <f>[1]Gesamt!J1545</f>
        <v>0</v>
      </c>
      <c r="K1545" s="1" t="str">
        <f>VLOOKUP($F1545,Mastertable_FT!$C$5:$D$34,2,FALSE)</f>
        <v>1d</v>
      </c>
      <c r="L1545" s="1">
        <f>VLOOKUP($F1545,Mastertable_FT!$C$5:$E$34,3,FALSE)</f>
        <v>3</v>
      </c>
      <c r="M1545" s="1" t="str">
        <f>VLOOKUP($F1545,Mastertable_FT!$C$5:$F$34,4,FALSE)</f>
        <v>PPI</v>
      </c>
    </row>
    <row r="1546" spans="1:13" x14ac:dyDescent="0.3">
      <c r="A1546" s="1">
        <f>[1]Gesamt!A1546</f>
        <v>88</v>
      </c>
      <c r="B1546" s="1">
        <f>[1]Gesamt!B1546</f>
        <v>4</v>
      </c>
      <c r="C1546" s="1">
        <f>[1]Gesamt!C1546</f>
        <v>17</v>
      </c>
      <c r="D1546" s="1" t="str">
        <f>[1]Gesamt!D1546</f>
        <v>PAMais</v>
      </c>
      <c r="E1546" s="1">
        <f>[1]Gesamt!E1546</f>
        <v>41</v>
      </c>
      <c r="F1546" s="1" t="str">
        <f>[1]Gesamt!F1546</f>
        <v>Telotylenchidae</v>
      </c>
      <c r="G1546" s="1" t="str">
        <f>[1]Gesamt!G1546</f>
        <v>female</v>
      </c>
      <c r="H1546" s="1" t="str">
        <f>[1]Gesamt!H1546</f>
        <v>herbivore</v>
      </c>
      <c r="I1546" s="1">
        <f>[1]Gesamt!I1546</f>
        <v>0</v>
      </c>
      <c r="J1546" s="1">
        <f>[1]Gesamt!J1546</f>
        <v>0</v>
      </c>
      <c r="K1546" s="1" t="str">
        <f>VLOOKUP($F1546,Mastertable_FT!$C$5:$D$34,2,FALSE)</f>
        <v>1d</v>
      </c>
      <c r="L1546" s="1">
        <f>VLOOKUP($F1546,Mastertable_FT!$C$5:$E$34,3,FALSE)</f>
        <v>3</v>
      </c>
      <c r="M1546" s="1" t="str">
        <f>VLOOKUP($F1546,Mastertable_FT!$C$5:$F$34,4,FALSE)</f>
        <v>PPI</v>
      </c>
    </row>
    <row r="1547" spans="1:13" x14ac:dyDescent="0.3">
      <c r="A1547" s="1">
        <f>[1]Gesamt!A1547</f>
        <v>89</v>
      </c>
      <c r="B1547" s="1">
        <f>[1]Gesamt!B1547</f>
        <v>4</v>
      </c>
      <c r="C1547" s="1">
        <f>[1]Gesamt!C1547</f>
        <v>17</v>
      </c>
      <c r="D1547" s="1" t="str">
        <f>[1]Gesamt!D1547</f>
        <v>PAMais</v>
      </c>
      <c r="E1547" s="1">
        <f>[1]Gesamt!E1547</f>
        <v>41</v>
      </c>
      <c r="F1547" s="1" t="str">
        <f>[1]Gesamt!F1547</f>
        <v>Plectidae</v>
      </c>
      <c r="G1547" s="1" t="str">
        <f>[1]Gesamt!G1547</f>
        <v>female</v>
      </c>
      <c r="H1547" s="1" t="str">
        <f>[1]Gesamt!H1547</f>
        <v>bacterivore</v>
      </c>
      <c r="I1547" s="1">
        <f>[1]Gesamt!I1547</f>
        <v>0</v>
      </c>
      <c r="J1547" s="1">
        <f>[1]Gesamt!J1547</f>
        <v>0</v>
      </c>
      <c r="K1547" s="1">
        <f>VLOOKUP($F1547,Mastertable_FT!$C$5:$D$34,2,FALSE)</f>
        <v>3</v>
      </c>
      <c r="L1547" s="1">
        <f>VLOOKUP($F1547,Mastertable_FT!$C$5:$E$34,3,FALSE)</f>
        <v>2</v>
      </c>
      <c r="M1547" s="1" t="str">
        <f>VLOOKUP($F1547,Mastertable_FT!$C$5:$F$34,4,FALSE)</f>
        <v>MI</v>
      </c>
    </row>
    <row r="1548" spans="1:13" x14ac:dyDescent="0.3">
      <c r="A1548" s="1">
        <f>[1]Gesamt!A1548</f>
        <v>90</v>
      </c>
      <c r="B1548" s="1">
        <f>[1]Gesamt!B1548</f>
        <v>4</v>
      </c>
      <c r="C1548" s="1">
        <f>[1]Gesamt!C1548</f>
        <v>17</v>
      </c>
      <c r="D1548" s="1" t="str">
        <f>[1]Gesamt!D1548</f>
        <v>PAMais</v>
      </c>
      <c r="E1548" s="1">
        <f>[1]Gesamt!E1548</f>
        <v>41</v>
      </c>
      <c r="F1548" s="1" t="str">
        <f>[1]Gesamt!F1548</f>
        <v>Rhabditidae</v>
      </c>
      <c r="G1548" s="1" t="str">
        <f>[1]Gesamt!G1548</f>
        <v>juvenile</v>
      </c>
      <c r="H1548" s="1" t="str">
        <f>[1]Gesamt!H1548</f>
        <v>bacterivore</v>
      </c>
      <c r="I1548" s="1">
        <f>[1]Gesamt!I1548</f>
        <v>0</v>
      </c>
      <c r="J1548" s="1">
        <f>[1]Gesamt!J1548</f>
        <v>0</v>
      </c>
      <c r="K1548" s="1">
        <f>VLOOKUP($F1548,Mastertable_FT!$C$5:$D$34,2,FALSE)</f>
        <v>3</v>
      </c>
      <c r="L1548" s="1">
        <f>VLOOKUP($F1548,Mastertable_FT!$C$5:$E$34,3,FALSE)</f>
        <v>1</v>
      </c>
      <c r="M1548" s="1" t="str">
        <f>VLOOKUP($F1548,Mastertable_FT!$C$5:$F$34,4,FALSE)</f>
        <v>MI</v>
      </c>
    </row>
    <row r="1549" spans="1:13" x14ac:dyDescent="0.3">
      <c r="A1549" s="1">
        <f>[1]Gesamt!A1549</f>
        <v>91</v>
      </c>
      <c r="B1549" s="1">
        <f>[1]Gesamt!B1549</f>
        <v>4</v>
      </c>
      <c r="C1549" s="1">
        <f>[1]Gesamt!C1549</f>
        <v>17</v>
      </c>
      <c r="D1549" s="1" t="str">
        <f>[1]Gesamt!D1549</f>
        <v>PAMais</v>
      </c>
      <c r="E1549" s="1">
        <f>[1]Gesamt!E1549</f>
        <v>41</v>
      </c>
      <c r="F1549" s="1" t="str">
        <f>[1]Gesamt!F1549</f>
        <v>Plectidae</v>
      </c>
      <c r="G1549" s="1" t="str">
        <f>[1]Gesamt!G1549</f>
        <v>female</v>
      </c>
      <c r="H1549" s="1" t="str">
        <f>[1]Gesamt!H1549</f>
        <v>bacterivore</v>
      </c>
      <c r="I1549" s="1">
        <f>[1]Gesamt!I1549</f>
        <v>0</v>
      </c>
      <c r="J1549" s="1">
        <f>[1]Gesamt!J1549</f>
        <v>0</v>
      </c>
      <c r="K1549" s="1">
        <f>VLOOKUP($F1549,Mastertable_FT!$C$5:$D$34,2,FALSE)</f>
        <v>3</v>
      </c>
      <c r="L1549" s="1">
        <f>VLOOKUP($F1549,Mastertable_FT!$C$5:$E$34,3,FALSE)</f>
        <v>2</v>
      </c>
      <c r="M1549" s="1" t="str">
        <f>VLOOKUP($F1549,Mastertable_FT!$C$5:$F$34,4,FALSE)</f>
        <v>MI</v>
      </c>
    </row>
    <row r="1550" spans="1:13" x14ac:dyDescent="0.3">
      <c r="A1550" s="1">
        <f>[1]Gesamt!A1550</f>
        <v>92</v>
      </c>
      <c r="B1550" s="1">
        <f>[1]Gesamt!B1550</f>
        <v>4</v>
      </c>
      <c r="C1550" s="1">
        <f>[1]Gesamt!C1550</f>
        <v>17</v>
      </c>
      <c r="D1550" s="1" t="str">
        <f>[1]Gesamt!D1550</f>
        <v>PAMais</v>
      </c>
      <c r="E1550" s="1">
        <f>[1]Gesamt!E1550</f>
        <v>41</v>
      </c>
      <c r="F1550" s="1" t="str">
        <f>[1]Gesamt!F1550</f>
        <v>Aporcelaimidae</v>
      </c>
      <c r="G1550" s="1" t="str">
        <f>[1]Gesamt!G1550</f>
        <v>juvenile</v>
      </c>
      <c r="H1550" s="1" t="str">
        <f>[1]Gesamt!H1550</f>
        <v>omnivore</v>
      </c>
      <c r="I1550" s="1">
        <f>[1]Gesamt!I1550</f>
        <v>0</v>
      </c>
      <c r="J1550" s="1">
        <f>[1]Gesamt!J1550</f>
        <v>0</v>
      </c>
      <c r="K1550" s="1">
        <f>VLOOKUP($F1550,Mastertable_FT!$C$5:$D$34,2,FALSE)</f>
        <v>8</v>
      </c>
      <c r="L1550" s="1">
        <f>VLOOKUP($F1550,Mastertable_FT!$C$5:$E$34,3,FALSE)</f>
        <v>5</v>
      </c>
      <c r="M1550" s="1" t="str">
        <f>VLOOKUP($F1550,Mastertable_FT!$C$5:$F$34,4,FALSE)</f>
        <v>MI</v>
      </c>
    </row>
    <row r="1551" spans="1:13" x14ac:dyDescent="0.3">
      <c r="A1551" s="1">
        <f>[1]Gesamt!A1551</f>
        <v>93</v>
      </c>
      <c r="B1551" s="1">
        <f>[1]Gesamt!B1551</f>
        <v>4</v>
      </c>
      <c r="C1551" s="1">
        <f>[1]Gesamt!C1551</f>
        <v>17</v>
      </c>
      <c r="D1551" s="1" t="str">
        <f>[1]Gesamt!D1551</f>
        <v>PAMais</v>
      </c>
      <c r="E1551" s="1">
        <f>[1]Gesamt!E1551</f>
        <v>41</v>
      </c>
      <c r="F1551" s="1" t="str">
        <f>[1]Gesamt!F1551</f>
        <v>Rhabditidae</v>
      </c>
      <c r="G1551" s="1" t="str">
        <f>[1]Gesamt!G1551</f>
        <v>juvenile</v>
      </c>
      <c r="H1551" s="1" t="str">
        <f>[1]Gesamt!H1551</f>
        <v>bacterivore</v>
      </c>
      <c r="I1551" s="1">
        <f>[1]Gesamt!I1551</f>
        <v>0</v>
      </c>
      <c r="J1551" s="1">
        <f>[1]Gesamt!J1551</f>
        <v>0</v>
      </c>
      <c r="K1551" s="1">
        <f>VLOOKUP($F1551,Mastertable_FT!$C$5:$D$34,2,FALSE)</f>
        <v>3</v>
      </c>
      <c r="L1551" s="1">
        <f>VLOOKUP($F1551,Mastertable_FT!$C$5:$E$34,3,FALSE)</f>
        <v>1</v>
      </c>
      <c r="M1551" s="1" t="str">
        <f>VLOOKUP($F1551,Mastertable_FT!$C$5:$F$34,4,FALSE)</f>
        <v>MI</v>
      </c>
    </row>
    <row r="1552" spans="1:13" x14ac:dyDescent="0.3">
      <c r="A1552" s="1">
        <f>[1]Gesamt!A1552</f>
        <v>94</v>
      </c>
      <c r="B1552" s="1">
        <f>[1]Gesamt!B1552</f>
        <v>4</v>
      </c>
      <c r="C1552" s="1">
        <f>[1]Gesamt!C1552</f>
        <v>17</v>
      </c>
      <c r="D1552" s="1" t="str">
        <f>[1]Gesamt!D1552</f>
        <v>PAMais</v>
      </c>
      <c r="E1552" s="1">
        <f>[1]Gesamt!E1552</f>
        <v>41</v>
      </c>
      <c r="F1552" s="1" t="str">
        <f>[1]Gesamt!F1552</f>
        <v>Plectidae</v>
      </c>
      <c r="G1552" s="1" t="str">
        <f>[1]Gesamt!G1552</f>
        <v>female</v>
      </c>
      <c r="H1552" s="1" t="str">
        <f>[1]Gesamt!H1552</f>
        <v>bacterivore</v>
      </c>
      <c r="I1552" s="1">
        <f>[1]Gesamt!I1552</f>
        <v>0</v>
      </c>
      <c r="J1552" s="1">
        <f>[1]Gesamt!J1552</f>
        <v>0</v>
      </c>
      <c r="K1552" s="1">
        <f>VLOOKUP($F1552,Mastertable_FT!$C$5:$D$34,2,FALSE)</f>
        <v>3</v>
      </c>
      <c r="L1552" s="1">
        <f>VLOOKUP($F1552,Mastertable_FT!$C$5:$E$34,3,FALSE)</f>
        <v>2</v>
      </c>
      <c r="M1552" s="1" t="str">
        <f>VLOOKUP($F1552,Mastertable_FT!$C$5:$F$34,4,FALSE)</f>
        <v>MI</v>
      </c>
    </row>
    <row r="1553" spans="1:13" x14ac:dyDescent="0.3">
      <c r="A1553" s="1">
        <f>[1]Gesamt!A1553</f>
        <v>95</v>
      </c>
      <c r="B1553" s="1">
        <f>[1]Gesamt!B1553</f>
        <v>4</v>
      </c>
      <c r="C1553" s="1">
        <f>[1]Gesamt!C1553</f>
        <v>17</v>
      </c>
      <c r="D1553" s="1" t="str">
        <f>[1]Gesamt!D1553</f>
        <v>PAMais</v>
      </c>
      <c r="E1553" s="1">
        <f>[1]Gesamt!E1553</f>
        <v>41</v>
      </c>
      <c r="F1553" s="1" t="str">
        <f>[1]Gesamt!F1553</f>
        <v>Plectidae</v>
      </c>
      <c r="G1553" s="1" t="str">
        <f>[1]Gesamt!G1553</f>
        <v>juvenile</v>
      </c>
      <c r="H1553" s="1" t="str">
        <f>[1]Gesamt!H1553</f>
        <v>bacterivore</v>
      </c>
      <c r="I1553" s="1">
        <f>[1]Gesamt!I1553</f>
        <v>0</v>
      </c>
      <c r="J1553" s="1">
        <f>[1]Gesamt!J1553</f>
        <v>0</v>
      </c>
      <c r="K1553" s="1">
        <f>VLOOKUP($F1553,Mastertable_FT!$C$5:$D$34,2,FALSE)</f>
        <v>3</v>
      </c>
      <c r="L1553" s="1">
        <f>VLOOKUP($F1553,Mastertable_FT!$C$5:$E$34,3,FALSE)</f>
        <v>2</v>
      </c>
      <c r="M1553" s="1" t="str">
        <f>VLOOKUP($F1553,Mastertable_FT!$C$5:$F$34,4,FALSE)</f>
        <v>MI</v>
      </c>
    </row>
    <row r="1554" spans="1:13" x14ac:dyDescent="0.3">
      <c r="A1554" s="1">
        <f>[1]Gesamt!A1554</f>
        <v>96</v>
      </c>
      <c r="B1554" s="1">
        <f>[1]Gesamt!B1554</f>
        <v>4</v>
      </c>
      <c r="C1554" s="1">
        <f>[1]Gesamt!C1554</f>
        <v>17</v>
      </c>
      <c r="D1554" s="1" t="str">
        <f>[1]Gesamt!D1554</f>
        <v>PAMais</v>
      </c>
      <c r="E1554" s="1">
        <f>[1]Gesamt!E1554</f>
        <v>41</v>
      </c>
      <c r="F1554" s="1" t="str">
        <f>[1]Gesamt!F1554</f>
        <v>Cephalobidae</v>
      </c>
      <c r="G1554" s="1" t="str">
        <f>[1]Gesamt!G1554</f>
        <v>juvenile</v>
      </c>
      <c r="H1554" s="1" t="str">
        <f>[1]Gesamt!H1554</f>
        <v>bacterivore</v>
      </c>
      <c r="I1554" s="1">
        <f>[1]Gesamt!I1554</f>
        <v>0</v>
      </c>
      <c r="J1554" s="1">
        <f>[1]Gesamt!J1554</f>
        <v>0</v>
      </c>
      <c r="K1554" s="1">
        <f>VLOOKUP($F1554,Mastertable_FT!$C$5:$D$34,2,FALSE)</f>
        <v>3</v>
      </c>
      <c r="L1554" s="1">
        <f>VLOOKUP($F1554,Mastertable_FT!$C$5:$E$34,3,FALSE)</f>
        <v>2</v>
      </c>
      <c r="M1554" s="1" t="str">
        <f>VLOOKUP($F1554,Mastertable_FT!$C$5:$F$34,4,FALSE)</f>
        <v>MI</v>
      </c>
    </row>
    <row r="1555" spans="1:13" x14ac:dyDescent="0.3">
      <c r="A1555" s="1">
        <f>[1]Gesamt!A1555</f>
        <v>97</v>
      </c>
      <c r="B1555" s="1">
        <f>[1]Gesamt!B1555</f>
        <v>4</v>
      </c>
      <c r="C1555" s="1">
        <f>[1]Gesamt!C1555</f>
        <v>17</v>
      </c>
      <c r="D1555" s="1" t="str">
        <f>[1]Gesamt!D1555</f>
        <v>PAMais</v>
      </c>
      <c r="E1555" s="1">
        <f>[1]Gesamt!E1555</f>
        <v>41</v>
      </c>
      <c r="F1555" s="1" t="str">
        <f>[1]Gesamt!F1555</f>
        <v>Telotylenchidae</v>
      </c>
      <c r="G1555" s="1" t="str">
        <f>[1]Gesamt!G1555</f>
        <v>male</v>
      </c>
      <c r="H1555" s="1" t="str">
        <f>[1]Gesamt!H1555</f>
        <v>herbivore</v>
      </c>
      <c r="I1555" s="1">
        <f>[1]Gesamt!I1555</f>
        <v>0</v>
      </c>
      <c r="J1555" s="1">
        <f>[1]Gesamt!J1555</f>
        <v>0</v>
      </c>
      <c r="K1555" s="1" t="str">
        <f>VLOOKUP($F1555,Mastertable_FT!$C$5:$D$34,2,FALSE)</f>
        <v>1d</v>
      </c>
      <c r="L1555" s="1">
        <f>VLOOKUP($F1555,Mastertable_FT!$C$5:$E$34,3,FALSE)</f>
        <v>3</v>
      </c>
      <c r="M1555" s="1" t="str">
        <f>VLOOKUP($F1555,Mastertable_FT!$C$5:$F$34,4,FALSE)</f>
        <v>PPI</v>
      </c>
    </row>
    <row r="1556" spans="1:13" x14ac:dyDescent="0.3">
      <c r="A1556" s="1">
        <f>[1]Gesamt!A1556</f>
        <v>98</v>
      </c>
      <c r="B1556" s="1">
        <f>[1]Gesamt!B1556</f>
        <v>4</v>
      </c>
      <c r="C1556" s="1">
        <f>[1]Gesamt!C1556</f>
        <v>17</v>
      </c>
      <c r="D1556" s="1" t="str">
        <f>[1]Gesamt!D1556</f>
        <v>PAMais</v>
      </c>
      <c r="E1556" s="1">
        <f>[1]Gesamt!E1556</f>
        <v>41</v>
      </c>
      <c r="F1556" s="1" t="str">
        <f>[1]Gesamt!F1556</f>
        <v>Plectidae</v>
      </c>
      <c r="G1556" s="1" t="str">
        <f>[1]Gesamt!G1556</f>
        <v>juvenile</v>
      </c>
      <c r="H1556" s="1" t="str">
        <f>[1]Gesamt!H1556</f>
        <v>bacterivore</v>
      </c>
      <c r="I1556" s="1">
        <f>[1]Gesamt!I1556</f>
        <v>0</v>
      </c>
      <c r="J1556" s="1">
        <f>[1]Gesamt!J1556</f>
        <v>0</v>
      </c>
      <c r="K1556" s="1">
        <f>VLOOKUP($F1556,Mastertable_FT!$C$5:$D$34,2,FALSE)</f>
        <v>3</v>
      </c>
      <c r="L1556" s="1">
        <f>VLOOKUP($F1556,Mastertable_FT!$C$5:$E$34,3,FALSE)</f>
        <v>2</v>
      </c>
      <c r="M1556" s="1" t="str">
        <f>VLOOKUP($F1556,Mastertable_FT!$C$5:$F$34,4,FALSE)</f>
        <v>MI</v>
      </c>
    </row>
    <row r="1557" spans="1:13" x14ac:dyDescent="0.3">
      <c r="A1557" s="1">
        <f>[1]Gesamt!A1557</f>
        <v>99</v>
      </c>
      <c r="B1557" s="1">
        <f>[1]Gesamt!B1557</f>
        <v>4</v>
      </c>
      <c r="C1557" s="1">
        <f>[1]Gesamt!C1557</f>
        <v>17</v>
      </c>
      <c r="D1557" s="1" t="str">
        <f>[1]Gesamt!D1557</f>
        <v>PAMais</v>
      </c>
      <c r="E1557" s="1">
        <f>[1]Gesamt!E1557</f>
        <v>41</v>
      </c>
      <c r="F1557" s="1" t="str">
        <f>[1]Gesamt!F1557</f>
        <v>Plectidae</v>
      </c>
      <c r="G1557" s="1" t="str">
        <f>[1]Gesamt!G1557</f>
        <v>female</v>
      </c>
      <c r="H1557" s="1" t="str">
        <f>[1]Gesamt!H1557</f>
        <v>Bacterivore</v>
      </c>
      <c r="I1557" s="1">
        <f>[1]Gesamt!I1557</f>
        <v>0</v>
      </c>
      <c r="J1557" s="1">
        <f>[1]Gesamt!J1557</f>
        <v>0</v>
      </c>
      <c r="K1557" s="1">
        <f>VLOOKUP($F1557,Mastertable_FT!$C$5:$D$34,2,FALSE)</f>
        <v>3</v>
      </c>
      <c r="L1557" s="1">
        <f>VLOOKUP($F1557,Mastertable_FT!$C$5:$E$34,3,FALSE)</f>
        <v>2</v>
      </c>
      <c r="M1557" s="1" t="str">
        <f>VLOOKUP($F1557,Mastertable_FT!$C$5:$F$34,4,FALSE)</f>
        <v>MI</v>
      </c>
    </row>
    <row r="1558" spans="1:13" x14ac:dyDescent="0.3">
      <c r="A1558" s="1">
        <f>[1]Gesamt!A1558</f>
        <v>100</v>
      </c>
      <c r="B1558" s="1">
        <f>[1]Gesamt!B1558</f>
        <v>4</v>
      </c>
      <c r="C1558" s="1">
        <f>[1]Gesamt!C1558</f>
        <v>17</v>
      </c>
      <c r="D1558" s="1" t="str">
        <f>[1]Gesamt!D1558</f>
        <v>PAMais</v>
      </c>
      <c r="E1558" s="1">
        <f>[1]Gesamt!E1558</f>
        <v>41</v>
      </c>
      <c r="F1558" s="1" t="str">
        <f>[1]Gesamt!F1558</f>
        <v>Plectidae</v>
      </c>
      <c r="G1558" s="1" t="str">
        <f>[1]Gesamt!G1558</f>
        <v>female</v>
      </c>
      <c r="H1558" s="1" t="str">
        <f>[1]Gesamt!H1558</f>
        <v>Bacterivore</v>
      </c>
      <c r="I1558" s="1">
        <f>[1]Gesamt!I1558</f>
        <v>0</v>
      </c>
      <c r="J1558" s="1">
        <f>[1]Gesamt!J1558</f>
        <v>0</v>
      </c>
      <c r="K1558" s="1">
        <f>VLOOKUP($F1558,Mastertable_FT!$C$5:$D$34,2,FALSE)</f>
        <v>3</v>
      </c>
      <c r="L1558" s="1">
        <f>VLOOKUP($F1558,Mastertable_FT!$C$5:$E$34,3,FALSE)</f>
        <v>2</v>
      </c>
      <c r="M1558" s="1" t="str">
        <f>VLOOKUP($F1558,Mastertable_FT!$C$5:$F$34,4,FALSE)</f>
        <v>MI</v>
      </c>
    </row>
    <row r="1559" spans="1:13" x14ac:dyDescent="0.3">
      <c r="A1559" s="1">
        <f>[1]Gesamt!A1559</f>
        <v>1</v>
      </c>
      <c r="B1559" s="1">
        <f>[1]Gesamt!B1559</f>
        <v>4</v>
      </c>
      <c r="C1559" s="1">
        <f>[1]Gesamt!C1559</f>
        <v>18</v>
      </c>
      <c r="D1559" s="1" t="str">
        <f>[1]Gesamt!D1559</f>
        <v>ROMaisII</v>
      </c>
      <c r="E1559" s="1">
        <f>[1]Gesamt!E1559</f>
        <v>45</v>
      </c>
      <c r="F1559" s="1" t="str">
        <f>[1]Gesamt!F1559</f>
        <v>Cephalobidae</v>
      </c>
      <c r="G1559" s="1" t="str">
        <f>[1]Gesamt!G1559</f>
        <v>male</v>
      </c>
      <c r="H1559" s="1" t="str">
        <f>[1]Gesamt!H1559</f>
        <v>bacterivore</v>
      </c>
      <c r="I1559" s="1">
        <f>[1]Gesamt!I1559</f>
        <v>0</v>
      </c>
      <c r="J1559" s="1">
        <f>[1]Gesamt!J1559</f>
        <v>0</v>
      </c>
      <c r="K1559" s="1">
        <f>VLOOKUP($F1559,Mastertable_FT!$C$5:$D$34,2,FALSE)</f>
        <v>3</v>
      </c>
      <c r="L1559" s="1">
        <f>VLOOKUP($F1559,Mastertable_FT!$C$5:$E$34,3,FALSE)</f>
        <v>2</v>
      </c>
      <c r="M1559" s="1" t="str">
        <f>VLOOKUP($F1559,Mastertable_FT!$C$5:$F$34,4,FALSE)</f>
        <v>MI</v>
      </c>
    </row>
    <row r="1560" spans="1:13" x14ac:dyDescent="0.3">
      <c r="A1560" s="1">
        <f>[1]Gesamt!A1560</f>
        <v>2</v>
      </c>
      <c r="B1560" s="1">
        <f>[1]Gesamt!B1560</f>
        <v>4</v>
      </c>
      <c r="C1560" s="1">
        <f>[1]Gesamt!C1560</f>
        <v>18</v>
      </c>
      <c r="D1560" s="1" t="str">
        <f>[1]Gesamt!D1560</f>
        <v>ROMaisII</v>
      </c>
      <c r="E1560" s="1">
        <f>[1]Gesamt!E1560</f>
        <v>45</v>
      </c>
      <c r="F1560" s="1" t="str">
        <f>[1]Gesamt!F1560</f>
        <v>Telotylenchidae</v>
      </c>
      <c r="G1560" s="1" t="str">
        <f>[1]Gesamt!G1560</f>
        <v>male</v>
      </c>
      <c r="H1560" s="1" t="str">
        <f>[1]Gesamt!H1560</f>
        <v>herbivore</v>
      </c>
      <c r="I1560" s="1">
        <f>[1]Gesamt!I1560</f>
        <v>0</v>
      </c>
      <c r="J1560" s="1">
        <f>[1]Gesamt!J1560</f>
        <v>0</v>
      </c>
      <c r="K1560" s="1" t="str">
        <f>VLOOKUP($F1560,Mastertable_FT!$C$5:$D$34,2,FALSE)</f>
        <v>1d</v>
      </c>
      <c r="L1560" s="1">
        <f>VLOOKUP($F1560,Mastertable_FT!$C$5:$E$34,3,FALSE)</f>
        <v>3</v>
      </c>
      <c r="M1560" s="1" t="str">
        <f>VLOOKUP($F1560,Mastertable_FT!$C$5:$F$34,4,FALSE)</f>
        <v>PPI</v>
      </c>
    </row>
    <row r="1561" spans="1:13" x14ac:dyDescent="0.3">
      <c r="A1561" s="1">
        <f>[1]Gesamt!A1561</f>
        <v>3</v>
      </c>
      <c r="B1561" s="1">
        <f>[1]Gesamt!B1561</f>
        <v>4</v>
      </c>
      <c r="C1561" s="1">
        <f>[1]Gesamt!C1561</f>
        <v>18</v>
      </c>
      <c r="D1561" s="1" t="str">
        <f>[1]Gesamt!D1561</f>
        <v>ROMaisII</v>
      </c>
      <c r="E1561" s="1">
        <f>[1]Gesamt!E1561</f>
        <v>45</v>
      </c>
      <c r="F1561" s="1" t="str">
        <f>[1]Gesamt!F1561</f>
        <v>Cephalobidae</v>
      </c>
      <c r="G1561" s="1" t="str">
        <f>[1]Gesamt!G1561</f>
        <v>male</v>
      </c>
      <c r="H1561" s="1" t="str">
        <f>[1]Gesamt!H1561</f>
        <v>bacterivore</v>
      </c>
      <c r="I1561" s="1">
        <f>[1]Gesamt!I1561</f>
        <v>0</v>
      </c>
      <c r="J1561" s="1">
        <f>[1]Gesamt!J1561</f>
        <v>0</v>
      </c>
      <c r="K1561" s="1">
        <f>VLOOKUP($F1561,Mastertable_FT!$C$5:$D$34,2,FALSE)</f>
        <v>3</v>
      </c>
      <c r="L1561" s="1">
        <f>VLOOKUP($F1561,Mastertable_FT!$C$5:$E$34,3,FALSE)</f>
        <v>2</v>
      </c>
      <c r="M1561" s="1" t="str">
        <f>VLOOKUP($F1561,Mastertable_FT!$C$5:$F$34,4,FALSE)</f>
        <v>MI</v>
      </c>
    </row>
    <row r="1562" spans="1:13" x14ac:dyDescent="0.3">
      <c r="A1562" s="1">
        <f>[1]Gesamt!A1562</f>
        <v>4</v>
      </c>
      <c r="B1562" s="1">
        <f>[1]Gesamt!B1562</f>
        <v>4</v>
      </c>
      <c r="C1562" s="1">
        <f>[1]Gesamt!C1562</f>
        <v>18</v>
      </c>
      <c r="D1562" s="1" t="str">
        <f>[1]Gesamt!D1562</f>
        <v>ROMaisII</v>
      </c>
      <c r="E1562" s="1">
        <f>[1]Gesamt!E1562</f>
        <v>45</v>
      </c>
      <c r="F1562" s="1" t="str">
        <f>[1]Gesamt!F1562</f>
        <v>Telotylenchidae</v>
      </c>
      <c r="G1562" s="1" t="str">
        <f>[1]Gesamt!G1562</f>
        <v>male</v>
      </c>
      <c r="H1562" s="1" t="str">
        <f>[1]Gesamt!H1562</f>
        <v>herbivore</v>
      </c>
      <c r="I1562" s="1">
        <f>[1]Gesamt!I1562</f>
        <v>0</v>
      </c>
      <c r="J1562" s="1">
        <f>[1]Gesamt!J1562</f>
        <v>0</v>
      </c>
      <c r="K1562" s="1" t="str">
        <f>VLOOKUP($F1562,Mastertable_FT!$C$5:$D$34,2,FALSE)</f>
        <v>1d</v>
      </c>
      <c r="L1562" s="1">
        <f>VLOOKUP($F1562,Mastertable_FT!$C$5:$E$34,3,FALSE)</f>
        <v>3</v>
      </c>
      <c r="M1562" s="1" t="str">
        <f>VLOOKUP($F1562,Mastertable_FT!$C$5:$F$34,4,FALSE)</f>
        <v>PPI</v>
      </c>
    </row>
    <row r="1563" spans="1:13" x14ac:dyDescent="0.3">
      <c r="A1563" s="1">
        <f>[1]Gesamt!A1563</f>
        <v>5</v>
      </c>
      <c r="B1563" s="1">
        <f>[1]Gesamt!B1563</f>
        <v>4</v>
      </c>
      <c r="C1563" s="1">
        <f>[1]Gesamt!C1563</f>
        <v>18</v>
      </c>
      <c r="D1563" s="1" t="str">
        <f>[1]Gesamt!D1563</f>
        <v>ROMaisII</v>
      </c>
      <c r="E1563" s="1">
        <f>[1]Gesamt!E1563</f>
        <v>45</v>
      </c>
      <c r="F1563" s="1" t="str">
        <f>[1]Gesamt!F1563</f>
        <v>Cephalobidae</v>
      </c>
      <c r="G1563" s="1" t="str">
        <f>[1]Gesamt!G1563</f>
        <v>female</v>
      </c>
      <c r="H1563" s="1" t="str">
        <f>[1]Gesamt!H1563</f>
        <v>bacterivore</v>
      </c>
      <c r="I1563" s="1">
        <f>[1]Gesamt!I1563</f>
        <v>0</v>
      </c>
      <c r="J1563" s="1">
        <f>[1]Gesamt!J1563</f>
        <v>0</v>
      </c>
      <c r="K1563" s="1">
        <f>VLOOKUP($F1563,Mastertable_FT!$C$5:$D$34,2,FALSE)</f>
        <v>3</v>
      </c>
      <c r="L1563" s="1">
        <f>VLOOKUP($F1563,Mastertable_FT!$C$5:$E$34,3,FALSE)</f>
        <v>2</v>
      </c>
      <c r="M1563" s="1" t="str">
        <f>VLOOKUP($F1563,Mastertable_FT!$C$5:$F$34,4,FALSE)</f>
        <v>MI</v>
      </c>
    </row>
    <row r="1564" spans="1:13" x14ac:dyDescent="0.3">
      <c r="A1564" s="1">
        <f>[1]Gesamt!A1564</f>
        <v>6</v>
      </c>
      <c r="B1564" s="1">
        <f>[1]Gesamt!B1564</f>
        <v>4</v>
      </c>
      <c r="C1564" s="1">
        <f>[1]Gesamt!C1564</f>
        <v>18</v>
      </c>
      <c r="D1564" s="1" t="str">
        <f>[1]Gesamt!D1564</f>
        <v>ROMaisII</v>
      </c>
      <c r="E1564" s="1">
        <f>[1]Gesamt!E1564</f>
        <v>45</v>
      </c>
      <c r="F1564" s="1" t="str">
        <f>[1]Gesamt!F1564</f>
        <v>Cephalobidae</v>
      </c>
      <c r="G1564" s="1" t="str">
        <f>[1]Gesamt!G1564</f>
        <v>female</v>
      </c>
      <c r="H1564" s="1" t="str">
        <f>[1]Gesamt!H1564</f>
        <v>bacterivore</v>
      </c>
      <c r="I1564" s="1">
        <f>[1]Gesamt!I1564</f>
        <v>0</v>
      </c>
      <c r="J1564" s="1">
        <f>[1]Gesamt!J1564</f>
        <v>0</v>
      </c>
      <c r="K1564" s="1">
        <f>VLOOKUP($F1564,Mastertable_FT!$C$5:$D$34,2,FALSE)</f>
        <v>3</v>
      </c>
      <c r="L1564" s="1">
        <f>VLOOKUP($F1564,Mastertable_FT!$C$5:$E$34,3,FALSE)</f>
        <v>2</v>
      </c>
      <c r="M1564" s="1" t="str">
        <f>VLOOKUP($F1564,Mastertable_FT!$C$5:$F$34,4,FALSE)</f>
        <v>MI</v>
      </c>
    </row>
    <row r="1565" spans="1:13" x14ac:dyDescent="0.3">
      <c r="A1565" s="1">
        <f>[1]Gesamt!A1565</f>
        <v>7</v>
      </c>
      <c r="B1565" s="1">
        <f>[1]Gesamt!B1565</f>
        <v>4</v>
      </c>
      <c r="C1565" s="1">
        <f>[1]Gesamt!C1565</f>
        <v>18</v>
      </c>
      <c r="D1565" s="1" t="str">
        <f>[1]Gesamt!D1565</f>
        <v>ROMaisII</v>
      </c>
      <c r="E1565" s="1">
        <f>[1]Gesamt!E1565</f>
        <v>45</v>
      </c>
      <c r="F1565" s="1" t="str">
        <f>[1]Gesamt!F1565</f>
        <v>Cephalobidae</v>
      </c>
      <c r="G1565" s="1" t="str">
        <f>[1]Gesamt!G1565</f>
        <v>female</v>
      </c>
      <c r="H1565" s="1" t="str">
        <f>[1]Gesamt!H1565</f>
        <v>bacterivore</v>
      </c>
      <c r="I1565" s="1">
        <f>[1]Gesamt!I1565</f>
        <v>0</v>
      </c>
      <c r="J1565" s="1">
        <f>[1]Gesamt!J1565</f>
        <v>0</v>
      </c>
      <c r="K1565" s="1">
        <f>VLOOKUP($F1565,Mastertable_FT!$C$5:$D$34,2,FALSE)</f>
        <v>3</v>
      </c>
      <c r="L1565" s="1">
        <f>VLOOKUP($F1565,Mastertable_FT!$C$5:$E$34,3,FALSE)</f>
        <v>2</v>
      </c>
      <c r="M1565" s="1" t="str">
        <f>VLOOKUP($F1565,Mastertable_FT!$C$5:$F$34,4,FALSE)</f>
        <v>MI</v>
      </c>
    </row>
    <row r="1566" spans="1:13" x14ac:dyDescent="0.3">
      <c r="A1566" s="1">
        <f>[1]Gesamt!A1566</f>
        <v>8</v>
      </c>
      <c r="B1566" s="1">
        <f>[1]Gesamt!B1566</f>
        <v>4</v>
      </c>
      <c r="C1566" s="1">
        <f>[1]Gesamt!C1566</f>
        <v>18</v>
      </c>
      <c r="D1566" s="1" t="str">
        <f>[1]Gesamt!D1566</f>
        <v>ROMaisII</v>
      </c>
      <c r="E1566" s="1">
        <f>[1]Gesamt!E1566</f>
        <v>45</v>
      </c>
      <c r="F1566" s="1" t="str">
        <f>[1]Gesamt!F1566</f>
        <v>Cephalobidae</v>
      </c>
      <c r="G1566" s="1" t="str">
        <f>[1]Gesamt!G1566</f>
        <v>female</v>
      </c>
      <c r="H1566" s="1" t="str">
        <f>[1]Gesamt!H1566</f>
        <v>bacterivore</v>
      </c>
      <c r="I1566" s="1">
        <f>[1]Gesamt!I1566</f>
        <v>0</v>
      </c>
      <c r="J1566" s="1">
        <f>[1]Gesamt!J1566</f>
        <v>0</v>
      </c>
      <c r="K1566" s="1">
        <f>VLOOKUP($F1566,Mastertable_FT!$C$5:$D$34,2,FALSE)</f>
        <v>3</v>
      </c>
      <c r="L1566" s="1">
        <f>VLOOKUP($F1566,Mastertable_FT!$C$5:$E$34,3,FALSE)</f>
        <v>2</v>
      </c>
      <c r="M1566" s="1" t="str">
        <f>VLOOKUP($F1566,Mastertable_FT!$C$5:$F$34,4,FALSE)</f>
        <v>MI</v>
      </c>
    </row>
    <row r="1567" spans="1:13" x14ac:dyDescent="0.3">
      <c r="A1567" s="1">
        <f>[1]Gesamt!A1567</f>
        <v>9</v>
      </c>
      <c r="B1567" s="1">
        <f>[1]Gesamt!B1567</f>
        <v>4</v>
      </c>
      <c r="C1567" s="1">
        <f>[1]Gesamt!C1567</f>
        <v>18</v>
      </c>
      <c r="D1567" s="1" t="str">
        <f>[1]Gesamt!D1567</f>
        <v>ROMaisII</v>
      </c>
      <c r="E1567" s="1">
        <f>[1]Gesamt!E1567</f>
        <v>45</v>
      </c>
      <c r="F1567" s="1" t="str">
        <f>[1]Gesamt!F1567</f>
        <v>Cephalobidae</v>
      </c>
      <c r="G1567" s="1" t="str">
        <f>[1]Gesamt!G1567</f>
        <v>female</v>
      </c>
      <c r="H1567" s="1" t="str">
        <f>[1]Gesamt!H1567</f>
        <v>bacterivore</v>
      </c>
      <c r="I1567" s="1">
        <f>[1]Gesamt!I1567</f>
        <v>0</v>
      </c>
      <c r="J1567" s="1">
        <f>[1]Gesamt!J1567</f>
        <v>0</v>
      </c>
      <c r="K1567" s="1">
        <f>VLOOKUP($F1567,Mastertable_FT!$C$5:$D$34,2,FALSE)</f>
        <v>3</v>
      </c>
      <c r="L1567" s="1">
        <f>VLOOKUP($F1567,Mastertable_FT!$C$5:$E$34,3,FALSE)</f>
        <v>2</v>
      </c>
      <c r="M1567" s="1" t="str">
        <f>VLOOKUP($F1567,Mastertable_FT!$C$5:$F$34,4,FALSE)</f>
        <v>MI</v>
      </c>
    </row>
    <row r="1568" spans="1:13" x14ac:dyDescent="0.3">
      <c r="A1568" s="1">
        <f>[1]Gesamt!A1568</f>
        <v>10</v>
      </c>
      <c r="B1568" s="1">
        <f>[1]Gesamt!B1568</f>
        <v>4</v>
      </c>
      <c r="C1568" s="1">
        <f>[1]Gesamt!C1568</f>
        <v>18</v>
      </c>
      <c r="D1568" s="1" t="str">
        <f>[1]Gesamt!D1568</f>
        <v>ROMaisII</v>
      </c>
      <c r="E1568" s="1">
        <f>[1]Gesamt!E1568</f>
        <v>45</v>
      </c>
      <c r="F1568" s="1" t="str">
        <f>[1]Gesamt!F1568</f>
        <v>Rhabditidae</v>
      </c>
      <c r="G1568" s="1" t="str">
        <f>[1]Gesamt!G1568</f>
        <v>juvenile</v>
      </c>
      <c r="H1568" s="1" t="str">
        <f>[1]Gesamt!H1568</f>
        <v>bacterivore</v>
      </c>
      <c r="I1568" s="1">
        <f>[1]Gesamt!I1568</f>
        <v>0</v>
      </c>
      <c r="J1568" s="1">
        <f>[1]Gesamt!J1568</f>
        <v>0</v>
      </c>
      <c r="K1568" s="1">
        <f>VLOOKUP($F1568,Mastertable_FT!$C$5:$D$34,2,FALSE)</f>
        <v>3</v>
      </c>
      <c r="L1568" s="1">
        <f>VLOOKUP($F1568,Mastertable_FT!$C$5:$E$34,3,FALSE)</f>
        <v>1</v>
      </c>
      <c r="M1568" s="1" t="str">
        <f>VLOOKUP($F1568,Mastertable_FT!$C$5:$F$34,4,FALSE)</f>
        <v>MI</v>
      </c>
    </row>
    <row r="1569" spans="1:13" x14ac:dyDescent="0.3">
      <c r="A1569" s="1">
        <f>[1]Gesamt!A1569</f>
        <v>11</v>
      </c>
      <c r="B1569" s="1">
        <f>[1]Gesamt!B1569</f>
        <v>4</v>
      </c>
      <c r="C1569" s="1">
        <f>[1]Gesamt!C1569</f>
        <v>18</v>
      </c>
      <c r="D1569" s="1" t="str">
        <f>[1]Gesamt!D1569</f>
        <v>ROMaisII</v>
      </c>
      <c r="E1569" s="1">
        <f>[1]Gesamt!E1569</f>
        <v>45</v>
      </c>
      <c r="F1569" s="1" t="str">
        <f>[1]Gesamt!F1569</f>
        <v>Tylenchidae</v>
      </c>
      <c r="G1569" s="1" t="str">
        <f>[1]Gesamt!G1569</f>
        <v>female</v>
      </c>
      <c r="H1569" s="1" t="str">
        <f>[1]Gesamt!H1569</f>
        <v>herbivore</v>
      </c>
      <c r="I1569" s="1">
        <f>[1]Gesamt!I1569</f>
        <v>0</v>
      </c>
      <c r="J1569" s="1">
        <f>[1]Gesamt!J1569</f>
        <v>0</v>
      </c>
      <c r="K1569" s="1" t="str">
        <f>VLOOKUP($F1569,Mastertable_FT!$C$5:$D$34,2,FALSE)</f>
        <v>1e</v>
      </c>
      <c r="L1569" s="1">
        <f>VLOOKUP($F1569,Mastertable_FT!$C$5:$E$34,3,FALSE)</f>
        <v>2</v>
      </c>
      <c r="M1569" s="1" t="str">
        <f>VLOOKUP($F1569,Mastertable_FT!$C$5:$F$34,4,FALSE)</f>
        <v>PPI</v>
      </c>
    </row>
    <row r="1570" spans="1:13" x14ac:dyDescent="0.3">
      <c r="A1570" s="1">
        <f>[1]Gesamt!A1570</f>
        <v>12</v>
      </c>
      <c r="B1570" s="1">
        <f>[1]Gesamt!B1570</f>
        <v>4</v>
      </c>
      <c r="C1570" s="1">
        <f>[1]Gesamt!C1570</f>
        <v>18</v>
      </c>
      <c r="D1570" s="1" t="str">
        <f>[1]Gesamt!D1570</f>
        <v>ROMaisII</v>
      </c>
      <c r="E1570" s="1">
        <f>[1]Gesamt!E1570</f>
        <v>45</v>
      </c>
      <c r="F1570" s="1" t="str">
        <f>[1]Gesamt!F1570</f>
        <v>Cephalobidae</v>
      </c>
      <c r="G1570" s="1" t="str">
        <f>[1]Gesamt!G1570</f>
        <v>male</v>
      </c>
      <c r="H1570" s="1" t="str">
        <f>[1]Gesamt!H1570</f>
        <v>bacterivore</v>
      </c>
      <c r="I1570" s="1">
        <f>[1]Gesamt!I1570</f>
        <v>0</v>
      </c>
      <c r="J1570" s="1">
        <f>[1]Gesamt!J1570</f>
        <v>0</v>
      </c>
      <c r="K1570" s="1">
        <f>VLOOKUP($F1570,Mastertable_FT!$C$5:$D$34,2,FALSE)</f>
        <v>3</v>
      </c>
      <c r="L1570" s="1">
        <f>VLOOKUP($F1570,Mastertable_FT!$C$5:$E$34,3,FALSE)</f>
        <v>2</v>
      </c>
      <c r="M1570" s="1" t="str">
        <f>VLOOKUP($F1570,Mastertable_FT!$C$5:$F$34,4,FALSE)</f>
        <v>MI</v>
      </c>
    </row>
    <row r="1571" spans="1:13" x14ac:dyDescent="0.3">
      <c r="A1571" s="1">
        <f>[1]Gesamt!A1571</f>
        <v>13</v>
      </c>
      <c r="B1571" s="1">
        <f>[1]Gesamt!B1571</f>
        <v>4</v>
      </c>
      <c r="C1571" s="1">
        <f>[1]Gesamt!C1571</f>
        <v>18</v>
      </c>
      <c r="D1571" s="1" t="str">
        <f>[1]Gesamt!D1571</f>
        <v>ROMaisII</v>
      </c>
      <c r="E1571" s="1">
        <f>[1]Gesamt!E1571</f>
        <v>45</v>
      </c>
      <c r="F1571" s="1" t="str">
        <f>[1]Gesamt!F1571</f>
        <v>Cephalobidae</v>
      </c>
      <c r="G1571" s="1" t="str">
        <f>[1]Gesamt!G1571</f>
        <v>female</v>
      </c>
      <c r="H1571" s="1" t="str">
        <f>[1]Gesamt!H1571</f>
        <v>bacterivore</v>
      </c>
      <c r="I1571" s="1">
        <f>[1]Gesamt!I1571</f>
        <v>0</v>
      </c>
      <c r="J1571" s="1">
        <f>[1]Gesamt!J1571</f>
        <v>0</v>
      </c>
      <c r="K1571" s="1">
        <f>VLOOKUP($F1571,Mastertable_FT!$C$5:$D$34,2,FALSE)</f>
        <v>3</v>
      </c>
      <c r="L1571" s="1">
        <f>VLOOKUP($F1571,Mastertable_FT!$C$5:$E$34,3,FALSE)</f>
        <v>2</v>
      </c>
      <c r="M1571" s="1" t="str">
        <f>VLOOKUP($F1571,Mastertable_FT!$C$5:$F$34,4,FALSE)</f>
        <v>MI</v>
      </c>
    </row>
    <row r="1572" spans="1:13" x14ac:dyDescent="0.3">
      <c r="A1572" s="1">
        <f>[1]Gesamt!A1572</f>
        <v>14</v>
      </c>
      <c r="B1572" s="1">
        <f>[1]Gesamt!B1572</f>
        <v>4</v>
      </c>
      <c r="C1572" s="1">
        <f>[1]Gesamt!C1572</f>
        <v>18</v>
      </c>
      <c r="D1572" s="1" t="str">
        <f>[1]Gesamt!D1572</f>
        <v>ROMaisII</v>
      </c>
      <c r="E1572" s="1">
        <f>[1]Gesamt!E1572</f>
        <v>45</v>
      </c>
      <c r="F1572" s="1" t="str">
        <f>[1]Gesamt!F1572</f>
        <v>Aporcelaimidae</v>
      </c>
      <c r="G1572" s="1" t="str">
        <f>[1]Gesamt!G1572</f>
        <v>female</v>
      </c>
      <c r="H1572" s="1" t="str">
        <f>[1]Gesamt!H1572</f>
        <v>omnivore</v>
      </c>
      <c r="I1572" s="1">
        <f>[1]Gesamt!I1572</f>
        <v>0</v>
      </c>
      <c r="J1572" s="1">
        <f>[1]Gesamt!J1572</f>
        <v>0</v>
      </c>
      <c r="K1572" s="1">
        <f>VLOOKUP($F1572,Mastertable_FT!$C$5:$D$34,2,FALSE)</f>
        <v>8</v>
      </c>
      <c r="L1572" s="1">
        <f>VLOOKUP($F1572,Mastertable_FT!$C$5:$E$34,3,FALSE)</f>
        <v>5</v>
      </c>
      <c r="M1572" s="1" t="str">
        <f>VLOOKUP($F1572,Mastertable_FT!$C$5:$F$34,4,FALSE)</f>
        <v>MI</v>
      </c>
    </row>
    <row r="1573" spans="1:13" x14ac:dyDescent="0.3">
      <c r="A1573" s="1">
        <f>[1]Gesamt!A1573</f>
        <v>15</v>
      </c>
      <c r="B1573" s="1">
        <f>[1]Gesamt!B1573</f>
        <v>4</v>
      </c>
      <c r="C1573" s="1">
        <f>[1]Gesamt!C1573</f>
        <v>18</v>
      </c>
      <c r="D1573" s="1" t="str">
        <f>[1]Gesamt!D1573</f>
        <v>ROMaisII</v>
      </c>
      <c r="E1573" s="1">
        <f>[1]Gesamt!E1573</f>
        <v>45</v>
      </c>
      <c r="F1573" s="1" t="str">
        <f>[1]Gesamt!F1573</f>
        <v>Cephalobidae</v>
      </c>
      <c r="G1573" s="1" t="str">
        <f>[1]Gesamt!G1573</f>
        <v>female</v>
      </c>
      <c r="H1573" s="1" t="str">
        <f>[1]Gesamt!H1573</f>
        <v>bacterivore</v>
      </c>
      <c r="I1573" s="1">
        <f>[1]Gesamt!I1573</f>
        <v>0</v>
      </c>
      <c r="J1573" s="1" t="str">
        <f>[1]Gesamt!J1573</f>
        <v>!!</v>
      </c>
      <c r="K1573" s="1">
        <f>VLOOKUP($F1573,Mastertable_FT!$C$5:$D$34,2,FALSE)</f>
        <v>3</v>
      </c>
      <c r="L1573" s="1">
        <f>VLOOKUP($F1573,Mastertable_FT!$C$5:$E$34,3,FALSE)</f>
        <v>2</v>
      </c>
      <c r="M1573" s="1" t="str">
        <f>VLOOKUP($F1573,Mastertable_FT!$C$5:$F$34,4,FALSE)</f>
        <v>MI</v>
      </c>
    </row>
    <row r="1574" spans="1:13" x14ac:dyDescent="0.3">
      <c r="A1574" s="1">
        <f>[1]Gesamt!A1574</f>
        <v>16</v>
      </c>
      <c r="B1574" s="1">
        <f>[1]Gesamt!B1574</f>
        <v>4</v>
      </c>
      <c r="C1574" s="1">
        <f>[1]Gesamt!C1574</f>
        <v>18</v>
      </c>
      <c r="D1574" s="1" t="str">
        <f>[1]Gesamt!D1574</f>
        <v>ROMaisII</v>
      </c>
      <c r="E1574" s="1">
        <f>[1]Gesamt!E1574</f>
        <v>45</v>
      </c>
      <c r="F1574" s="1" t="str">
        <f>[1]Gesamt!F1574</f>
        <v>Pratylenchidae</v>
      </c>
      <c r="G1574" s="1" t="str">
        <f>[1]Gesamt!G1574</f>
        <v>juvenile</v>
      </c>
      <c r="H1574" s="1" t="str">
        <f>[1]Gesamt!H1574</f>
        <v>herbivore</v>
      </c>
      <c r="I1574" s="1">
        <f>[1]Gesamt!I1574</f>
        <v>0</v>
      </c>
      <c r="J1574" s="1">
        <f>[1]Gesamt!J1574</f>
        <v>0</v>
      </c>
      <c r="K1574" s="1" t="str">
        <f>VLOOKUP($F1574,Mastertable_FT!$C$5:$D$34,2,FALSE)</f>
        <v>1b</v>
      </c>
      <c r="L1574" s="1">
        <f>VLOOKUP($F1574,Mastertable_FT!$C$5:$E$34,3,FALSE)</f>
        <v>3</v>
      </c>
      <c r="M1574" s="1" t="str">
        <f>VLOOKUP($F1574,Mastertable_FT!$C$5:$F$34,4,FALSE)</f>
        <v>PPI</v>
      </c>
    </row>
    <row r="1575" spans="1:13" x14ac:dyDescent="0.3">
      <c r="A1575" s="1">
        <f>[1]Gesamt!A1575</f>
        <v>17</v>
      </c>
      <c r="B1575" s="1">
        <f>[1]Gesamt!B1575</f>
        <v>4</v>
      </c>
      <c r="C1575" s="1">
        <f>[1]Gesamt!C1575</f>
        <v>18</v>
      </c>
      <c r="D1575" s="1" t="str">
        <f>[1]Gesamt!D1575</f>
        <v>ROMaisII</v>
      </c>
      <c r="E1575" s="1">
        <f>[1]Gesamt!E1575</f>
        <v>45</v>
      </c>
      <c r="F1575" s="1" t="str">
        <f>[1]Gesamt!F1575</f>
        <v>Cephalobidae</v>
      </c>
      <c r="G1575" s="1" t="str">
        <f>[1]Gesamt!G1575</f>
        <v>female</v>
      </c>
      <c r="H1575" s="1" t="str">
        <f>[1]Gesamt!H1575</f>
        <v>bacterivore</v>
      </c>
      <c r="I1575" s="1">
        <f>[1]Gesamt!I1575</f>
        <v>0</v>
      </c>
      <c r="J1575" s="1">
        <f>[1]Gesamt!J1575</f>
        <v>0</v>
      </c>
      <c r="K1575" s="1">
        <f>VLOOKUP($F1575,Mastertable_FT!$C$5:$D$34,2,FALSE)</f>
        <v>3</v>
      </c>
      <c r="L1575" s="1">
        <f>VLOOKUP($F1575,Mastertable_FT!$C$5:$E$34,3,FALSE)</f>
        <v>2</v>
      </c>
      <c r="M1575" s="1" t="str">
        <f>VLOOKUP($F1575,Mastertable_FT!$C$5:$F$34,4,FALSE)</f>
        <v>MI</v>
      </c>
    </row>
    <row r="1576" spans="1:13" x14ac:dyDescent="0.3">
      <c r="A1576" s="1">
        <f>[1]Gesamt!A1576</f>
        <v>18</v>
      </c>
      <c r="B1576" s="1">
        <f>[1]Gesamt!B1576</f>
        <v>4</v>
      </c>
      <c r="C1576" s="1">
        <f>[1]Gesamt!C1576</f>
        <v>18</v>
      </c>
      <c r="D1576" s="1" t="str">
        <f>[1]Gesamt!D1576</f>
        <v>ROMaisII</v>
      </c>
      <c r="E1576" s="1">
        <f>[1]Gesamt!E1576</f>
        <v>45</v>
      </c>
      <c r="F1576" s="1" t="str">
        <f>[1]Gesamt!F1576</f>
        <v>Cephalobidae</v>
      </c>
      <c r="G1576" s="1" t="str">
        <f>[1]Gesamt!G1576</f>
        <v>male</v>
      </c>
      <c r="H1576" s="1" t="str">
        <f>[1]Gesamt!H1576</f>
        <v>bacterivore</v>
      </c>
      <c r="I1576" s="1">
        <f>[1]Gesamt!I1576</f>
        <v>0</v>
      </c>
      <c r="J1576" s="1">
        <f>[1]Gesamt!J1576</f>
        <v>0</v>
      </c>
      <c r="K1576" s="1">
        <f>VLOOKUP($F1576,Mastertable_FT!$C$5:$D$34,2,FALSE)</f>
        <v>3</v>
      </c>
      <c r="L1576" s="1">
        <f>VLOOKUP($F1576,Mastertable_FT!$C$5:$E$34,3,FALSE)</f>
        <v>2</v>
      </c>
      <c r="M1576" s="1" t="str">
        <f>VLOOKUP($F1576,Mastertable_FT!$C$5:$F$34,4,FALSE)</f>
        <v>MI</v>
      </c>
    </row>
    <row r="1577" spans="1:13" x14ac:dyDescent="0.3">
      <c r="A1577" s="1">
        <f>[1]Gesamt!A1577</f>
        <v>19</v>
      </c>
      <c r="B1577" s="1">
        <f>[1]Gesamt!B1577</f>
        <v>4</v>
      </c>
      <c r="C1577" s="1">
        <f>[1]Gesamt!C1577</f>
        <v>18</v>
      </c>
      <c r="D1577" s="1" t="str">
        <f>[1]Gesamt!D1577</f>
        <v>ROMaisII</v>
      </c>
      <c r="E1577" s="1">
        <f>[1]Gesamt!E1577</f>
        <v>45</v>
      </c>
      <c r="F1577" s="1" t="str">
        <f>[1]Gesamt!F1577</f>
        <v>Cephalobidae</v>
      </c>
      <c r="G1577" s="1" t="str">
        <f>[1]Gesamt!G1577</f>
        <v>female</v>
      </c>
      <c r="H1577" s="1" t="str">
        <f>[1]Gesamt!H1577</f>
        <v>bacterivore</v>
      </c>
      <c r="I1577" s="1">
        <f>[1]Gesamt!I1577</f>
        <v>0</v>
      </c>
      <c r="J1577" s="1">
        <f>[1]Gesamt!J1577</f>
        <v>0</v>
      </c>
      <c r="K1577" s="1">
        <f>VLOOKUP($F1577,Mastertable_FT!$C$5:$D$34,2,FALSE)</f>
        <v>3</v>
      </c>
      <c r="L1577" s="1">
        <f>VLOOKUP($F1577,Mastertable_FT!$C$5:$E$34,3,FALSE)</f>
        <v>2</v>
      </c>
      <c r="M1577" s="1" t="str">
        <f>VLOOKUP($F1577,Mastertable_FT!$C$5:$F$34,4,FALSE)</f>
        <v>MI</v>
      </c>
    </row>
    <row r="1578" spans="1:13" x14ac:dyDescent="0.3">
      <c r="A1578" s="1">
        <f>[1]Gesamt!A1578</f>
        <v>20</v>
      </c>
      <c r="B1578" s="1">
        <f>[1]Gesamt!B1578</f>
        <v>4</v>
      </c>
      <c r="C1578" s="1">
        <f>[1]Gesamt!C1578</f>
        <v>18</v>
      </c>
      <c r="D1578" s="1" t="str">
        <f>[1]Gesamt!D1578</f>
        <v>ROMaisII</v>
      </c>
      <c r="E1578" s="1">
        <f>[1]Gesamt!E1578</f>
        <v>45</v>
      </c>
      <c r="F1578" s="1" t="str">
        <f>[1]Gesamt!F1578</f>
        <v>Cephalobidae</v>
      </c>
      <c r="G1578" s="1" t="str">
        <f>[1]Gesamt!G1578</f>
        <v>female</v>
      </c>
      <c r="H1578" s="1" t="str">
        <f>[1]Gesamt!H1578</f>
        <v>bacterivore</v>
      </c>
      <c r="I1578" s="1">
        <f>[1]Gesamt!I1578</f>
        <v>0</v>
      </c>
      <c r="J1578" s="1">
        <f>[1]Gesamt!J1578</f>
        <v>0</v>
      </c>
      <c r="K1578" s="1">
        <f>VLOOKUP($F1578,Mastertable_FT!$C$5:$D$34,2,FALSE)</f>
        <v>3</v>
      </c>
      <c r="L1578" s="1">
        <f>VLOOKUP($F1578,Mastertable_FT!$C$5:$E$34,3,FALSE)</f>
        <v>2</v>
      </c>
      <c r="M1578" s="1" t="str">
        <f>VLOOKUP($F1578,Mastertable_FT!$C$5:$F$34,4,FALSE)</f>
        <v>MI</v>
      </c>
    </row>
    <row r="1579" spans="1:13" x14ac:dyDescent="0.3">
      <c r="A1579" s="1">
        <f>[1]Gesamt!A1579</f>
        <v>21</v>
      </c>
      <c r="B1579" s="1">
        <f>[1]Gesamt!B1579</f>
        <v>4</v>
      </c>
      <c r="C1579" s="1">
        <f>[1]Gesamt!C1579</f>
        <v>18</v>
      </c>
      <c r="D1579" s="1" t="str">
        <f>[1]Gesamt!D1579</f>
        <v>ROMaisII</v>
      </c>
      <c r="E1579" s="1">
        <f>[1]Gesamt!E1579</f>
        <v>45</v>
      </c>
      <c r="F1579" s="1" t="str">
        <f>[1]Gesamt!F1579</f>
        <v>Cephalobidae</v>
      </c>
      <c r="G1579" s="1" t="str">
        <f>[1]Gesamt!G1579</f>
        <v>female</v>
      </c>
      <c r="H1579" s="1" t="str">
        <f>[1]Gesamt!H1579</f>
        <v>bacterivore</v>
      </c>
      <c r="I1579" s="1">
        <f>[1]Gesamt!I1579</f>
        <v>0</v>
      </c>
      <c r="J1579" s="1">
        <f>[1]Gesamt!J1579</f>
        <v>0</v>
      </c>
      <c r="K1579" s="1">
        <f>VLOOKUP($F1579,Mastertable_FT!$C$5:$D$34,2,FALSE)</f>
        <v>3</v>
      </c>
      <c r="L1579" s="1">
        <f>VLOOKUP($F1579,Mastertable_FT!$C$5:$E$34,3,FALSE)</f>
        <v>2</v>
      </c>
      <c r="M1579" s="1" t="str">
        <f>VLOOKUP($F1579,Mastertable_FT!$C$5:$F$34,4,FALSE)</f>
        <v>MI</v>
      </c>
    </row>
    <row r="1580" spans="1:13" x14ac:dyDescent="0.3">
      <c r="A1580" s="1">
        <f>[1]Gesamt!A1580</f>
        <v>22</v>
      </c>
      <c r="B1580" s="1">
        <f>[1]Gesamt!B1580</f>
        <v>4</v>
      </c>
      <c r="C1580" s="1">
        <f>[1]Gesamt!C1580</f>
        <v>18</v>
      </c>
      <c r="D1580" s="1" t="str">
        <f>[1]Gesamt!D1580</f>
        <v>ROMaisII</v>
      </c>
      <c r="E1580" s="1">
        <f>[1]Gesamt!E1580</f>
        <v>45</v>
      </c>
      <c r="F1580" s="1" t="str">
        <f>[1]Gesamt!F1580</f>
        <v>Aporcelaimidae</v>
      </c>
      <c r="G1580" s="1" t="str">
        <f>[1]Gesamt!G1580</f>
        <v>juvenile</v>
      </c>
      <c r="H1580" s="1" t="str">
        <f>[1]Gesamt!H1580</f>
        <v>omnivore</v>
      </c>
      <c r="I1580" s="1">
        <f>[1]Gesamt!I1580</f>
        <v>0</v>
      </c>
      <c r="J1580" s="1">
        <f>[1]Gesamt!J1580</f>
        <v>0</v>
      </c>
      <c r="K1580" s="1">
        <f>VLOOKUP($F1580,Mastertable_FT!$C$5:$D$34,2,FALSE)</f>
        <v>8</v>
      </c>
      <c r="L1580" s="1">
        <f>VLOOKUP($F1580,Mastertable_FT!$C$5:$E$34,3,FALSE)</f>
        <v>5</v>
      </c>
      <c r="M1580" s="1" t="str">
        <f>VLOOKUP($F1580,Mastertable_FT!$C$5:$F$34,4,FALSE)</f>
        <v>MI</v>
      </c>
    </row>
    <row r="1581" spans="1:13" x14ac:dyDescent="0.3">
      <c r="A1581" s="1">
        <f>[1]Gesamt!A1581</f>
        <v>23</v>
      </c>
      <c r="B1581" s="1">
        <f>[1]Gesamt!B1581</f>
        <v>4</v>
      </c>
      <c r="C1581" s="1">
        <f>[1]Gesamt!C1581</f>
        <v>18</v>
      </c>
      <c r="D1581" s="1" t="str">
        <f>[1]Gesamt!D1581</f>
        <v>ROMaisII</v>
      </c>
      <c r="E1581" s="1">
        <f>[1]Gesamt!E1581</f>
        <v>45</v>
      </c>
      <c r="F1581" s="1" t="str">
        <f>[1]Gesamt!F1581</f>
        <v>Cephalobidae</v>
      </c>
      <c r="G1581" s="1" t="str">
        <f>[1]Gesamt!G1581</f>
        <v>female</v>
      </c>
      <c r="H1581" s="1" t="str">
        <f>[1]Gesamt!H1581</f>
        <v>bacterivore</v>
      </c>
      <c r="I1581" s="1">
        <f>[1]Gesamt!I1581</f>
        <v>0</v>
      </c>
      <c r="J1581" s="1">
        <f>[1]Gesamt!J1581</f>
        <v>0</v>
      </c>
      <c r="K1581" s="1">
        <f>VLOOKUP($F1581,Mastertable_FT!$C$5:$D$34,2,FALSE)</f>
        <v>3</v>
      </c>
      <c r="L1581" s="1">
        <f>VLOOKUP($F1581,Mastertable_FT!$C$5:$E$34,3,FALSE)</f>
        <v>2</v>
      </c>
      <c r="M1581" s="1" t="str">
        <f>VLOOKUP($F1581,Mastertable_FT!$C$5:$F$34,4,FALSE)</f>
        <v>MI</v>
      </c>
    </row>
    <row r="1582" spans="1:13" x14ac:dyDescent="0.3">
      <c r="A1582" s="1">
        <f>[1]Gesamt!A1582</f>
        <v>24</v>
      </c>
      <c r="B1582" s="1">
        <f>[1]Gesamt!B1582</f>
        <v>4</v>
      </c>
      <c r="C1582" s="1">
        <f>[1]Gesamt!C1582</f>
        <v>18</v>
      </c>
      <c r="D1582" s="1" t="str">
        <f>[1]Gesamt!D1582</f>
        <v>ROMaisII</v>
      </c>
      <c r="E1582" s="1">
        <f>[1]Gesamt!E1582</f>
        <v>45</v>
      </c>
      <c r="F1582" s="1" t="str">
        <f>[1]Gesamt!F1582</f>
        <v>Cephalobidae</v>
      </c>
      <c r="G1582" s="1" t="str">
        <f>[1]Gesamt!G1582</f>
        <v>female</v>
      </c>
      <c r="H1582" s="1" t="str">
        <f>[1]Gesamt!H1582</f>
        <v>bacterivore</v>
      </c>
      <c r="I1582" s="1">
        <f>[1]Gesamt!I1582</f>
        <v>0</v>
      </c>
      <c r="J1582" s="1">
        <f>[1]Gesamt!J1582</f>
        <v>0</v>
      </c>
      <c r="K1582" s="1">
        <f>VLOOKUP($F1582,Mastertable_FT!$C$5:$D$34,2,FALSE)</f>
        <v>3</v>
      </c>
      <c r="L1582" s="1">
        <f>VLOOKUP($F1582,Mastertable_FT!$C$5:$E$34,3,FALSE)</f>
        <v>2</v>
      </c>
      <c r="M1582" s="1" t="str">
        <f>VLOOKUP($F1582,Mastertable_FT!$C$5:$F$34,4,FALSE)</f>
        <v>MI</v>
      </c>
    </row>
    <row r="1583" spans="1:13" x14ac:dyDescent="0.3">
      <c r="A1583" s="1">
        <f>[1]Gesamt!A1583</f>
        <v>25</v>
      </c>
      <c r="B1583" s="1">
        <f>[1]Gesamt!B1583</f>
        <v>4</v>
      </c>
      <c r="C1583" s="1">
        <f>[1]Gesamt!C1583</f>
        <v>18</v>
      </c>
      <c r="D1583" s="1" t="str">
        <f>[1]Gesamt!D1583</f>
        <v>ROMaisII</v>
      </c>
      <c r="E1583" s="1">
        <f>[1]Gesamt!E1583</f>
        <v>45</v>
      </c>
      <c r="F1583" s="1" t="str">
        <f>[1]Gesamt!F1583</f>
        <v>Pratylenchidae</v>
      </c>
      <c r="G1583" s="1" t="str">
        <f>[1]Gesamt!G1583</f>
        <v>female</v>
      </c>
      <c r="H1583" s="1" t="str">
        <f>[1]Gesamt!H1583</f>
        <v>herbivore</v>
      </c>
      <c r="I1583" s="1">
        <f>[1]Gesamt!I1583</f>
        <v>0</v>
      </c>
      <c r="J1583" s="1" t="str">
        <f>[1]Gesamt!J1583</f>
        <v>!!!!</v>
      </c>
      <c r="K1583" s="1" t="str">
        <f>VLOOKUP($F1583,Mastertable_FT!$C$5:$D$34,2,FALSE)</f>
        <v>1b</v>
      </c>
      <c r="L1583" s="1">
        <f>VLOOKUP($F1583,Mastertable_FT!$C$5:$E$34,3,FALSE)</f>
        <v>3</v>
      </c>
      <c r="M1583" s="1" t="str">
        <f>VLOOKUP($F1583,Mastertable_FT!$C$5:$F$34,4,FALSE)</f>
        <v>PPI</v>
      </c>
    </row>
    <row r="1584" spans="1:13" x14ac:dyDescent="0.3">
      <c r="A1584" s="1">
        <f>[1]Gesamt!A1584</f>
        <v>26</v>
      </c>
      <c r="B1584" s="1">
        <f>[1]Gesamt!B1584</f>
        <v>4</v>
      </c>
      <c r="C1584" s="1">
        <f>[1]Gesamt!C1584</f>
        <v>18</v>
      </c>
      <c r="D1584" s="1" t="str">
        <f>[1]Gesamt!D1584</f>
        <v>ROMaisII</v>
      </c>
      <c r="E1584" s="1">
        <f>[1]Gesamt!E1584</f>
        <v>45</v>
      </c>
      <c r="F1584" s="1" t="str">
        <f>[1]Gesamt!F1584</f>
        <v>Tylenchidae</v>
      </c>
      <c r="G1584" s="1" t="str">
        <f>[1]Gesamt!G1584</f>
        <v>male</v>
      </c>
      <c r="H1584" s="1" t="str">
        <f>[1]Gesamt!H1584</f>
        <v>herbivore</v>
      </c>
      <c r="I1584" s="1">
        <f>[1]Gesamt!I1584</f>
        <v>0</v>
      </c>
      <c r="J1584" s="1">
        <f>[1]Gesamt!J1584</f>
        <v>0</v>
      </c>
      <c r="K1584" s="1" t="str">
        <f>VLOOKUP($F1584,Mastertable_FT!$C$5:$D$34,2,FALSE)</f>
        <v>1e</v>
      </c>
      <c r="L1584" s="1">
        <f>VLOOKUP($F1584,Mastertable_FT!$C$5:$E$34,3,FALSE)</f>
        <v>2</v>
      </c>
      <c r="M1584" s="1" t="str">
        <f>VLOOKUP($F1584,Mastertable_FT!$C$5:$F$34,4,FALSE)</f>
        <v>PPI</v>
      </c>
    </row>
    <row r="1585" spans="1:13" x14ac:dyDescent="0.3">
      <c r="A1585" s="1">
        <f>[1]Gesamt!A1585</f>
        <v>27</v>
      </c>
      <c r="B1585" s="1">
        <f>[1]Gesamt!B1585</f>
        <v>4</v>
      </c>
      <c r="C1585" s="1">
        <f>[1]Gesamt!C1585</f>
        <v>18</v>
      </c>
      <c r="D1585" s="1" t="str">
        <f>[1]Gesamt!D1585</f>
        <v>ROMaisII</v>
      </c>
      <c r="E1585" s="1">
        <f>[1]Gesamt!E1585</f>
        <v>45</v>
      </c>
      <c r="F1585" s="1" t="str">
        <f>[1]Gesamt!F1585</f>
        <v>Telotylenchidae</v>
      </c>
      <c r="G1585" s="1" t="str">
        <f>[1]Gesamt!G1585</f>
        <v>female</v>
      </c>
      <c r="H1585" s="1" t="str">
        <f>[1]Gesamt!H1585</f>
        <v>herbivore</v>
      </c>
      <c r="I1585" s="1">
        <f>[1]Gesamt!I1585</f>
        <v>0</v>
      </c>
      <c r="J1585" s="1">
        <f>[1]Gesamt!J1585</f>
        <v>0</v>
      </c>
      <c r="K1585" s="1" t="str">
        <f>VLOOKUP($F1585,Mastertable_FT!$C$5:$D$34,2,FALSE)</f>
        <v>1d</v>
      </c>
      <c r="L1585" s="1">
        <f>VLOOKUP($F1585,Mastertable_FT!$C$5:$E$34,3,FALSE)</f>
        <v>3</v>
      </c>
      <c r="M1585" s="1" t="str">
        <f>VLOOKUP($F1585,Mastertable_FT!$C$5:$F$34,4,FALSE)</f>
        <v>PPI</v>
      </c>
    </row>
    <row r="1586" spans="1:13" x14ac:dyDescent="0.3">
      <c r="A1586" s="1">
        <f>[1]Gesamt!A1586</f>
        <v>28</v>
      </c>
      <c r="B1586" s="1">
        <f>[1]Gesamt!B1586</f>
        <v>4</v>
      </c>
      <c r="C1586" s="1">
        <f>[1]Gesamt!C1586</f>
        <v>18</v>
      </c>
      <c r="D1586" s="1" t="str">
        <f>[1]Gesamt!D1586</f>
        <v>ROMaisII</v>
      </c>
      <c r="E1586" s="1">
        <f>[1]Gesamt!E1586</f>
        <v>45</v>
      </c>
      <c r="F1586" s="1" t="str">
        <f>[1]Gesamt!F1586</f>
        <v>Cephalobidae</v>
      </c>
      <c r="G1586" s="1" t="str">
        <f>[1]Gesamt!G1586</f>
        <v>female</v>
      </c>
      <c r="H1586" s="1" t="str">
        <f>[1]Gesamt!H1586</f>
        <v>bacterivore</v>
      </c>
      <c r="I1586" s="1">
        <f>[1]Gesamt!I1586</f>
        <v>0</v>
      </c>
      <c r="J1586" s="1">
        <f>[1]Gesamt!J1586</f>
        <v>0</v>
      </c>
      <c r="K1586" s="1">
        <f>VLOOKUP($F1586,Mastertable_FT!$C$5:$D$34,2,FALSE)</f>
        <v>3</v>
      </c>
      <c r="L1586" s="1">
        <f>VLOOKUP($F1586,Mastertable_FT!$C$5:$E$34,3,FALSE)</f>
        <v>2</v>
      </c>
      <c r="M1586" s="1" t="str">
        <f>VLOOKUP($F1586,Mastertable_FT!$C$5:$F$34,4,FALSE)</f>
        <v>MI</v>
      </c>
    </row>
    <row r="1587" spans="1:13" x14ac:dyDescent="0.3">
      <c r="A1587" s="1">
        <f>[1]Gesamt!A1587</f>
        <v>29</v>
      </c>
      <c r="B1587" s="1">
        <f>[1]Gesamt!B1587</f>
        <v>4</v>
      </c>
      <c r="C1587" s="1">
        <f>[1]Gesamt!C1587</f>
        <v>18</v>
      </c>
      <c r="D1587" s="1" t="str">
        <f>[1]Gesamt!D1587</f>
        <v>ROMaisII</v>
      </c>
      <c r="E1587" s="1">
        <f>[1]Gesamt!E1587</f>
        <v>45</v>
      </c>
      <c r="F1587" s="1" t="str">
        <f>[1]Gesamt!F1587</f>
        <v>Cephalobidae</v>
      </c>
      <c r="G1587" s="1" t="str">
        <f>[1]Gesamt!G1587</f>
        <v>female</v>
      </c>
      <c r="H1587" s="1" t="str">
        <f>[1]Gesamt!H1587</f>
        <v>bacterivore</v>
      </c>
      <c r="I1587" s="1">
        <f>[1]Gesamt!I1587</f>
        <v>0</v>
      </c>
      <c r="J1587" s="1">
        <f>[1]Gesamt!J1587</f>
        <v>0</v>
      </c>
      <c r="K1587" s="1">
        <f>VLOOKUP($F1587,Mastertable_FT!$C$5:$D$34,2,FALSE)</f>
        <v>3</v>
      </c>
      <c r="L1587" s="1">
        <f>VLOOKUP($F1587,Mastertable_FT!$C$5:$E$34,3,FALSE)</f>
        <v>2</v>
      </c>
      <c r="M1587" s="1" t="str">
        <f>VLOOKUP($F1587,Mastertable_FT!$C$5:$F$34,4,FALSE)</f>
        <v>MI</v>
      </c>
    </row>
    <row r="1588" spans="1:13" x14ac:dyDescent="0.3">
      <c r="A1588" s="1">
        <f>[1]Gesamt!A1588</f>
        <v>30</v>
      </c>
      <c r="B1588" s="1">
        <f>[1]Gesamt!B1588</f>
        <v>4</v>
      </c>
      <c r="C1588" s="1">
        <f>[1]Gesamt!C1588</f>
        <v>18</v>
      </c>
      <c r="D1588" s="1" t="str">
        <f>[1]Gesamt!D1588</f>
        <v>ROMaisII</v>
      </c>
      <c r="E1588" s="1">
        <f>[1]Gesamt!E1588</f>
        <v>45</v>
      </c>
      <c r="F1588" s="1" t="str">
        <f>[1]Gesamt!F1588</f>
        <v>Cephalobidae</v>
      </c>
      <c r="G1588" s="1" t="str">
        <f>[1]Gesamt!G1588</f>
        <v>female</v>
      </c>
      <c r="H1588" s="1" t="str">
        <f>[1]Gesamt!H1588</f>
        <v>bacterivore</v>
      </c>
      <c r="I1588" s="1">
        <f>[1]Gesamt!I1588</f>
        <v>0</v>
      </c>
      <c r="J1588" s="1">
        <f>[1]Gesamt!J1588</f>
        <v>0</v>
      </c>
      <c r="K1588" s="1">
        <f>VLOOKUP($F1588,Mastertable_FT!$C$5:$D$34,2,FALSE)</f>
        <v>3</v>
      </c>
      <c r="L1588" s="1">
        <f>VLOOKUP($F1588,Mastertable_FT!$C$5:$E$34,3,FALSE)</f>
        <v>2</v>
      </c>
      <c r="M1588" s="1" t="str">
        <f>VLOOKUP($F1588,Mastertable_FT!$C$5:$F$34,4,FALSE)</f>
        <v>MI</v>
      </c>
    </row>
    <row r="1589" spans="1:13" x14ac:dyDescent="0.3">
      <c r="A1589" s="1">
        <f>[1]Gesamt!A1589</f>
        <v>31</v>
      </c>
      <c r="B1589" s="1">
        <f>[1]Gesamt!B1589</f>
        <v>4</v>
      </c>
      <c r="C1589" s="1">
        <f>[1]Gesamt!C1589</f>
        <v>18</v>
      </c>
      <c r="D1589" s="1" t="str">
        <f>[1]Gesamt!D1589</f>
        <v>ROMaisII</v>
      </c>
      <c r="E1589" s="1">
        <f>[1]Gesamt!E1589</f>
        <v>45</v>
      </c>
      <c r="F1589" s="1" t="str">
        <f>[1]Gesamt!F1589</f>
        <v>Cephalobidae</v>
      </c>
      <c r="G1589" s="1" t="str">
        <f>[1]Gesamt!G1589</f>
        <v>male</v>
      </c>
      <c r="H1589" s="1" t="str">
        <f>[1]Gesamt!H1589</f>
        <v>bacterivore</v>
      </c>
      <c r="I1589" s="1">
        <f>[1]Gesamt!I1589</f>
        <v>0</v>
      </c>
      <c r="J1589" s="1">
        <f>[1]Gesamt!J1589</f>
        <v>0</v>
      </c>
      <c r="K1589" s="1">
        <f>VLOOKUP($F1589,Mastertable_FT!$C$5:$D$34,2,FALSE)</f>
        <v>3</v>
      </c>
      <c r="L1589" s="1">
        <f>VLOOKUP($F1589,Mastertable_FT!$C$5:$E$34,3,FALSE)</f>
        <v>2</v>
      </c>
      <c r="M1589" s="1" t="str">
        <f>VLOOKUP($F1589,Mastertable_FT!$C$5:$F$34,4,FALSE)</f>
        <v>MI</v>
      </c>
    </row>
    <row r="1590" spans="1:13" x14ac:dyDescent="0.3">
      <c r="A1590" s="1">
        <f>[1]Gesamt!A1590</f>
        <v>32</v>
      </c>
      <c r="B1590" s="1">
        <f>[1]Gesamt!B1590</f>
        <v>4</v>
      </c>
      <c r="C1590" s="1">
        <f>[1]Gesamt!C1590</f>
        <v>18</v>
      </c>
      <c r="D1590" s="1" t="str">
        <f>[1]Gesamt!D1590</f>
        <v>ROMaisII</v>
      </c>
      <c r="E1590" s="1">
        <f>[1]Gesamt!E1590</f>
        <v>45</v>
      </c>
      <c r="F1590" s="1" t="str">
        <f>[1]Gesamt!F1590</f>
        <v>#</v>
      </c>
      <c r="G1590" s="1" t="str">
        <f>[1]Gesamt!G1590</f>
        <v>#</v>
      </c>
      <c r="H1590" s="1" t="str">
        <f>[1]Gesamt!H1590</f>
        <v>#</v>
      </c>
      <c r="I1590" s="1">
        <f>[1]Gesamt!I1590</f>
        <v>0</v>
      </c>
      <c r="J1590" s="1">
        <f>[1]Gesamt!J1590</f>
        <v>0</v>
      </c>
      <c r="K1590" s="1" t="e">
        <f>VLOOKUP($F1590,Mastertable_FT!$C$5:$D$34,2,FALSE)</f>
        <v>#N/A</v>
      </c>
      <c r="L1590" s="1" t="e">
        <f>VLOOKUP($F1590,Mastertable_FT!$C$5:$E$34,3,FALSE)</f>
        <v>#N/A</v>
      </c>
      <c r="M1590" s="1" t="e">
        <f>VLOOKUP($F1590,Mastertable_FT!$C$5:$F$34,4,FALSE)</f>
        <v>#N/A</v>
      </c>
    </row>
    <row r="1591" spans="1:13" x14ac:dyDescent="0.3">
      <c r="A1591" s="1">
        <f>[1]Gesamt!A1591</f>
        <v>33</v>
      </c>
      <c r="B1591" s="1">
        <f>[1]Gesamt!B1591</f>
        <v>4</v>
      </c>
      <c r="C1591" s="1">
        <f>[1]Gesamt!C1591</f>
        <v>18</v>
      </c>
      <c r="D1591" s="1" t="str">
        <f>[1]Gesamt!D1591</f>
        <v>ROMaisII</v>
      </c>
      <c r="E1591" s="1">
        <f>[1]Gesamt!E1591</f>
        <v>45</v>
      </c>
      <c r="F1591" s="1" t="str">
        <f>[1]Gesamt!F1591</f>
        <v>#</v>
      </c>
      <c r="G1591" s="1" t="str">
        <f>[1]Gesamt!G1591</f>
        <v>#</v>
      </c>
      <c r="H1591" s="1" t="str">
        <f>[1]Gesamt!H1591</f>
        <v>#</v>
      </c>
      <c r="I1591" s="1">
        <f>[1]Gesamt!I1591</f>
        <v>0</v>
      </c>
      <c r="J1591" s="1">
        <f>[1]Gesamt!J1591</f>
        <v>0</v>
      </c>
      <c r="K1591" s="1" t="e">
        <f>VLOOKUP($F1591,Mastertable_FT!$C$5:$D$34,2,FALSE)</f>
        <v>#N/A</v>
      </c>
      <c r="L1591" s="1" t="e">
        <f>VLOOKUP($F1591,Mastertable_FT!$C$5:$E$34,3,FALSE)</f>
        <v>#N/A</v>
      </c>
      <c r="M1591" s="1" t="e">
        <f>VLOOKUP($F1591,Mastertable_FT!$C$5:$F$34,4,FALSE)</f>
        <v>#N/A</v>
      </c>
    </row>
    <row r="1592" spans="1:13" x14ac:dyDescent="0.3">
      <c r="A1592" s="1">
        <f>[1]Gesamt!A1592</f>
        <v>34</v>
      </c>
      <c r="B1592" s="1">
        <f>[1]Gesamt!B1592</f>
        <v>4</v>
      </c>
      <c r="C1592" s="1">
        <f>[1]Gesamt!C1592</f>
        <v>18</v>
      </c>
      <c r="D1592" s="1" t="str">
        <f>[1]Gesamt!D1592</f>
        <v>ROMaisII</v>
      </c>
      <c r="E1592" s="1">
        <f>[1]Gesamt!E1592</f>
        <v>45</v>
      </c>
      <c r="F1592" s="1" t="str">
        <f>[1]Gesamt!F1592</f>
        <v>Pratylenchidae</v>
      </c>
      <c r="G1592" s="1" t="str">
        <f>[1]Gesamt!G1592</f>
        <v>female</v>
      </c>
      <c r="H1592" s="1" t="str">
        <f>[1]Gesamt!H1592</f>
        <v>herbivore</v>
      </c>
      <c r="I1592" s="1">
        <f>[1]Gesamt!I1592</f>
        <v>0</v>
      </c>
      <c r="J1592" s="1">
        <f>[1]Gesamt!J1592</f>
        <v>0</v>
      </c>
      <c r="K1592" s="1" t="str">
        <f>VLOOKUP($F1592,Mastertable_FT!$C$5:$D$34,2,FALSE)</f>
        <v>1b</v>
      </c>
      <c r="L1592" s="1">
        <f>VLOOKUP($F1592,Mastertable_FT!$C$5:$E$34,3,FALSE)</f>
        <v>3</v>
      </c>
      <c r="M1592" s="1" t="str">
        <f>VLOOKUP($F1592,Mastertable_FT!$C$5:$F$34,4,FALSE)</f>
        <v>PPI</v>
      </c>
    </row>
    <row r="1593" spans="1:13" x14ac:dyDescent="0.3">
      <c r="A1593" s="1">
        <f>[1]Gesamt!A1593</f>
        <v>35</v>
      </c>
      <c r="B1593" s="1">
        <f>[1]Gesamt!B1593</f>
        <v>4</v>
      </c>
      <c r="C1593" s="1">
        <f>[1]Gesamt!C1593</f>
        <v>18</v>
      </c>
      <c r="D1593" s="1" t="str">
        <f>[1]Gesamt!D1593</f>
        <v>ROMaisII</v>
      </c>
      <c r="E1593" s="1">
        <f>[1]Gesamt!E1593</f>
        <v>45</v>
      </c>
      <c r="F1593" s="1" t="str">
        <f>[1]Gesamt!F1593</f>
        <v>Aphelenchoididae</v>
      </c>
      <c r="G1593" s="1" t="str">
        <f>[1]Gesamt!G1593</f>
        <v>female</v>
      </c>
      <c r="H1593" s="1" t="str">
        <f>[1]Gesamt!H1593</f>
        <v>fungivore</v>
      </c>
      <c r="I1593" s="1">
        <f>[1]Gesamt!I1593</f>
        <v>0</v>
      </c>
      <c r="J1593" s="1">
        <f>[1]Gesamt!J1593</f>
        <v>0</v>
      </c>
      <c r="K1593" s="1">
        <f>VLOOKUP($F1593,Mastertable_FT!$C$5:$D$34,2,FALSE)</f>
        <v>2</v>
      </c>
      <c r="L1593" s="1">
        <f>VLOOKUP($F1593,Mastertable_FT!$C$5:$E$34,3,FALSE)</f>
        <v>2</v>
      </c>
      <c r="M1593" s="1" t="str">
        <f>VLOOKUP($F1593,Mastertable_FT!$C$5:$F$34,4,FALSE)</f>
        <v>MI</v>
      </c>
    </row>
    <row r="1594" spans="1:13" x14ac:dyDescent="0.3">
      <c r="A1594" s="1">
        <f>[1]Gesamt!A1594</f>
        <v>36</v>
      </c>
      <c r="B1594" s="1">
        <f>[1]Gesamt!B1594</f>
        <v>4</v>
      </c>
      <c r="C1594" s="1">
        <f>[1]Gesamt!C1594</f>
        <v>18</v>
      </c>
      <c r="D1594" s="1" t="str">
        <f>[1]Gesamt!D1594</f>
        <v>ROMaisII</v>
      </c>
      <c r="E1594" s="1">
        <f>[1]Gesamt!E1594</f>
        <v>45</v>
      </c>
      <c r="F1594" s="1" t="str">
        <f>[1]Gesamt!F1594</f>
        <v>Aphelenchoididae</v>
      </c>
      <c r="G1594" s="1" t="str">
        <f>[1]Gesamt!G1594</f>
        <v>female</v>
      </c>
      <c r="H1594" s="1" t="str">
        <f>[1]Gesamt!H1594</f>
        <v>fungivore</v>
      </c>
      <c r="I1594" s="1">
        <f>[1]Gesamt!I1594</f>
        <v>0</v>
      </c>
      <c r="J1594" s="1">
        <f>[1]Gesamt!J1594</f>
        <v>0</v>
      </c>
      <c r="K1594" s="1">
        <f>VLOOKUP($F1594,Mastertable_FT!$C$5:$D$34,2,FALSE)</f>
        <v>2</v>
      </c>
      <c r="L1594" s="1">
        <f>VLOOKUP($F1594,Mastertable_FT!$C$5:$E$34,3,FALSE)</f>
        <v>2</v>
      </c>
      <c r="M1594" s="1" t="str">
        <f>VLOOKUP($F1594,Mastertable_FT!$C$5:$F$34,4,FALSE)</f>
        <v>MI</v>
      </c>
    </row>
    <row r="1595" spans="1:13" x14ac:dyDescent="0.3">
      <c r="A1595" s="1">
        <f>[1]Gesamt!A1595</f>
        <v>37</v>
      </c>
      <c r="B1595" s="1">
        <f>[1]Gesamt!B1595</f>
        <v>4</v>
      </c>
      <c r="C1595" s="1">
        <f>[1]Gesamt!C1595</f>
        <v>18</v>
      </c>
      <c r="D1595" s="1" t="str">
        <f>[1]Gesamt!D1595</f>
        <v>ROMaisII</v>
      </c>
      <c r="E1595" s="1">
        <f>[1]Gesamt!E1595</f>
        <v>45</v>
      </c>
      <c r="F1595" s="1" t="str">
        <f>[1]Gesamt!F1595</f>
        <v>Aporcelaimidae</v>
      </c>
      <c r="G1595" s="1" t="str">
        <f>[1]Gesamt!G1595</f>
        <v>female</v>
      </c>
      <c r="H1595" s="1" t="str">
        <f>[1]Gesamt!H1595</f>
        <v>omnivore</v>
      </c>
      <c r="I1595" s="1">
        <f>[1]Gesamt!I1595</f>
        <v>0</v>
      </c>
      <c r="J1595" s="1">
        <f>[1]Gesamt!J1595</f>
        <v>0</v>
      </c>
      <c r="K1595" s="1">
        <f>VLOOKUP($F1595,Mastertable_FT!$C$5:$D$34,2,FALSE)</f>
        <v>8</v>
      </c>
      <c r="L1595" s="1">
        <f>VLOOKUP($F1595,Mastertable_FT!$C$5:$E$34,3,FALSE)</f>
        <v>5</v>
      </c>
      <c r="M1595" s="1" t="str">
        <f>VLOOKUP($F1595,Mastertable_FT!$C$5:$F$34,4,FALSE)</f>
        <v>MI</v>
      </c>
    </row>
    <row r="1596" spans="1:13" x14ac:dyDescent="0.3">
      <c r="A1596" s="1">
        <f>[1]Gesamt!A1596</f>
        <v>38</v>
      </c>
      <c r="B1596" s="1">
        <f>[1]Gesamt!B1596</f>
        <v>4</v>
      </c>
      <c r="C1596" s="1">
        <f>[1]Gesamt!C1596</f>
        <v>18</v>
      </c>
      <c r="D1596" s="1" t="str">
        <f>[1]Gesamt!D1596</f>
        <v>ROMaisII</v>
      </c>
      <c r="E1596" s="1">
        <f>[1]Gesamt!E1596</f>
        <v>45</v>
      </c>
      <c r="F1596" s="1" t="str">
        <f>[1]Gesamt!F1596</f>
        <v>Cephalobidae</v>
      </c>
      <c r="G1596" s="1" t="str">
        <f>[1]Gesamt!G1596</f>
        <v>female</v>
      </c>
      <c r="H1596" s="1" t="str">
        <f>[1]Gesamt!H1596</f>
        <v>bacterivore</v>
      </c>
      <c r="I1596" s="1">
        <f>[1]Gesamt!I1596</f>
        <v>0</v>
      </c>
      <c r="J1596" s="1">
        <f>[1]Gesamt!J1596</f>
        <v>0</v>
      </c>
      <c r="K1596" s="1">
        <f>VLOOKUP($F1596,Mastertable_FT!$C$5:$D$34,2,FALSE)</f>
        <v>3</v>
      </c>
      <c r="L1596" s="1">
        <f>VLOOKUP($F1596,Mastertable_FT!$C$5:$E$34,3,FALSE)</f>
        <v>2</v>
      </c>
      <c r="M1596" s="1" t="str">
        <f>VLOOKUP($F1596,Mastertable_FT!$C$5:$F$34,4,FALSE)</f>
        <v>MI</v>
      </c>
    </row>
    <row r="1597" spans="1:13" x14ac:dyDescent="0.3">
      <c r="A1597" s="1">
        <f>[1]Gesamt!A1597</f>
        <v>39</v>
      </c>
      <c r="B1597" s="1">
        <f>[1]Gesamt!B1597</f>
        <v>4</v>
      </c>
      <c r="C1597" s="1">
        <f>[1]Gesamt!C1597</f>
        <v>18</v>
      </c>
      <c r="D1597" s="1" t="str">
        <f>[1]Gesamt!D1597</f>
        <v>ROMaisII</v>
      </c>
      <c r="E1597" s="1">
        <f>[1]Gesamt!E1597</f>
        <v>45</v>
      </c>
      <c r="F1597" s="1" t="str">
        <f>[1]Gesamt!F1597</f>
        <v>Cephalobidae</v>
      </c>
      <c r="G1597" s="1" t="str">
        <f>[1]Gesamt!G1597</f>
        <v>juvenile</v>
      </c>
      <c r="H1597" s="1" t="str">
        <f>[1]Gesamt!H1597</f>
        <v>bacterivore</v>
      </c>
      <c r="I1597" s="1">
        <f>[1]Gesamt!I1597</f>
        <v>0</v>
      </c>
      <c r="J1597" s="1">
        <f>[1]Gesamt!J1597</f>
        <v>0</v>
      </c>
      <c r="K1597" s="1">
        <f>VLOOKUP($F1597,Mastertable_FT!$C$5:$D$34,2,FALSE)</f>
        <v>3</v>
      </c>
      <c r="L1597" s="1">
        <f>VLOOKUP($F1597,Mastertable_FT!$C$5:$E$34,3,FALSE)</f>
        <v>2</v>
      </c>
      <c r="M1597" s="1" t="str">
        <f>VLOOKUP($F1597,Mastertable_FT!$C$5:$F$34,4,FALSE)</f>
        <v>MI</v>
      </c>
    </row>
    <row r="1598" spans="1:13" x14ac:dyDescent="0.3">
      <c r="A1598" s="1">
        <f>[1]Gesamt!A1598</f>
        <v>40</v>
      </c>
      <c r="B1598" s="1">
        <f>[1]Gesamt!B1598</f>
        <v>4</v>
      </c>
      <c r="C1598" s="1">
        <f>[1]Gesamt!C1598</f>
        <v>18</v>
      </c>
      <c r="D1598" s="1" t="str">
        <f>[1]Gesamt!D1598</f>
        <v>ROMaisII</v>
      </c>
      <c r="E1598" s="1">
        <f>[1]Gesamt!E1598</f>
        <v>45</v>
      </c>
      <c r="F1598" s="1" t="str">
        <f>[1]Gesamt!F1598</f>
        <v>Cephalobidae</v>
      </c>
      <c r="G1598" s="1" t="str">
        <f>[1]Gesamt!G1598</f>
        <v>female</v>
      </c>
      <c r="H1598" s="1" t="str">
        <f>[1]Gesamt!H1598</f>
        <v>bacterivore</v>
      </c>
      <c r="I1598" s="1">
        <f>[1]Gesamt!I1598</f>
        <v>0</v>
      </c>
      <c r="J1598" s="1">
        <f>[1]Gesamt!J1598</f>
        <v>0</v>
      </c>
      <c r="K1598" s="1">
        <f>VLOOKUP($F1598,Mastertable_FT!$C$5:$D$34,2,FALSE)</f>
        <v>3</v>
      </c>
      <c r="L1598" s="1">
        <f>VLOOKUP($F1598,Mastertable_FT!$C$5:$E$34,3,FALSE)</f>
        <v>2</v>
      </c>
      <c r="M1598" s="1" t="str">
        <f>VLOOKUP($F1598,Mastertable_FT!$C$5:$F$34,4,FALSE)</f>
        <v>MI</v>
      </c>
    </row>
    <row r="1599" spans="1:13" x14ac:dyDescent="0.3">
      <c r="A1599" s="1">
        <f>[1]Gesamt!A1599</f>
        <v>41</v>
      </c>
      <c r="B1599" s="1">
        <f>[1]Gesamt!B1599</f>
        <v>4</v>
      </c>
      <c r="C1599" s="1">
        <f>[1]Gesamt!C1599</f>
        <v>18</v>
      </c>
      <c r="D1599" s="1" t="str">
        <f>[1]Gesamt!D1599</f>
        <v>ROMaisII</v>
      </c>
      <c r="E1599" s="1">
        <f>[1]Gesamt!E1599</f>
        <v>45</v>
      </c>
      <c r="F1599" s="1" t="str">
        <f>[1]Gesamt!F1599</f>
        <v>Cephalobidae</v>
      </c>
      <c r="G1599" s="1" t="str">
        <f>[1]Gesamt!G1599</f>
        <v>female</v>
      </c>
      <c r="H1599" s="1" t="str">
        <f>[1]Gesamt!H1599</f>
        <v>bacterivore</v>
      </c>
      <c r="I1599" s="1">
        <f>[1]Gesamt!I1599</f>
        <v>0</v>
      </c>
      <c r="J1599" s="1">
        <f>[1]Gesamt!J1599</f>
        <v>0</v>
      </c>
      <c r="K1599" s="1">
        <f>VLOOKUP($F1599,Mastertable_FT!$C$5:$D$34,2,FALSE)</f>
        <v>3</v>
      </c>
      <c r="L1599" s="1">
        <f>VLOOKUP($F1599,Mastertable_FT!$C$5:$E$34,3,FALSE)</f>
        <v>2</v>
      </c>
      <c r="M1599" s="1" t="str">
        <f>VLOOKUP($F1599,Mastertable_FT!$C$5:$F$34,4,FALSE)</f>
        <v>MI</v>
      </c>
    </row>
    <row r="1600" spans="1:13" x14ac:dyDescent="0.3">
      <c r="A1600" s="1">
        <f>[1]Gesamt!A1600</f>
        <v>42</v>
      </c>
      <c r="B1600" s="1">
        <f>[1]Gesamt!B1600</f>
        <v>4</v>
      </c>
      <c r="C1600" s="1">
        <f>[1]Gesamt!C1600</f>
        <v>18</v>
      </c>
      <c r="D1600" s="1" t="str">
        <f>[1]Gesamt!D1600</f>
        <v>ROMaisII</v>
      </c>
      <c r="E1600" s="1">
        <f>[1]Gesamt!E1600</f>
        <v>45</v>
      </c>
      <c r="F1600" s="1" t="str">
        <f>[1]Gesamt!F1600</f>
        <v>Cephalobidae</v>
      </c>
      <c r="G1600" s="1" t="str">
        <f>[1]Gesamt!G1600</f>
        <v>male</v>
      </c>
      <c r="H1600" s="1" t="str">
        <f>[1]Gesamt!H1600</f>
        <v>bacterivore</v>
      </c>
      <c r="I1600" s="1">
        <f>[1]Gesamt!I1600</f>
        <v>0</v>
      </c>
      <c r="J1600" s="1">
        <f>[1]Gesamt!J1600</f>
        <v>0</v>
      </c>
      <c r="K1600" s="1">
        <f>VLOOKUP($F1600,Mastertable_FT!$C$5:$D$34,2,FALSE)</f>
        <v>3</v>
      </c>
      <c r="L1600" s="1">
        <f>VLOOKUP($F1600,Mastertable_FT!$C$5:$E$34,3,FALSE)</f>
        <v>2</v>
      </c>
      <c r="M1600" s="1" t="str">
        <f>VLOOKUP($F1600,Mastertable_FT!$C$5:$F$34,4,FALSE)</f>
        <v>MI</v>
      </c>
    </row>
    <row r="1601" spans="1:13" x14ac:dyDescent="0.3">
      <c r="A1601" s="1">
        <f>[1]Gesamt!A1601</f>
        <v>43</v>
      </c>
      <c r="B1601" s="1">
        <f>[1]Gesamt!B1601</f>
        <v>4</v>
      </c>
      <c r="C1601" s="1">
        <f>[1]Gesamt!C1601</f>
        <v>18</v>
      </c>
      <c r="D1601" s="1" t="str">
        <f>[1]Gesamt!D1601</f>
        <v>ROMaisII</v>
      </c>
      <c r="E1601" s="1">
        <f>[1]Gesamt!E1601</f>
        <v>45</v>
      </c>
      <c r="F1601" s="1" t="str">
        <f>[1]Gesamt!F1601</f>
        <v>#</v>
      </c>
      <c r="G1601" s="1" t="str">
        <f>[1]Gesamt!G1601</f>
        <v>#</v>
      </c>
      <c r="H1601" s="1" t="str">
        <f>[1]Gesamt!H1601</f>
        <v>#</v>
      </c>
      <c r="I1601" s="1">
        <f>[1]Gesamt!I1601</f>
        <v>0</v>
      </c>
      <c r="J1601" s="1">
        <f>[1]Gesamt!J1601</f>
        <v>0</v>
      </c>
      <c r="K1601" s="1" t="e">
        <f>VLOOKUP($F1601,Mastertable_FT!$C$5:$D$34,2,FALSE)</f>
        <v>#N/A</v>
      </c>
      <c r="L1601" s="1" t="e">
        <f>VLOOKUP($F1601,Mastertable_FT!$C$5:$E$34,3,FALSE)</f>
        <v>#N/A</v>
      </c>
      <c r="M1601" s="1" t="e">
        <f>VLOOKUP($F1601,Mastertable_FT!$C$5:$F$34,4,FALSE)</f>
        <v>#N/A</v>
      </c>
    </row>
    <row r="1602" spans="1:13" x14ac:dyDescent="0.3">
      <c r="A1602" s="1">
        <f>[1]Gesamt!A1602</f>
        <v>44</v>
      </c>
      <c r="B1602" s="1">
        <f>[1]Gesamt!B1602</f>
        <v>4</v>
      </c>
      <c r="C1602" s="1">
        <f>[1]Gesamt!C1602</f>
        <v>18</v>
      </c>
      <c r="D1602" s="1" t="str">
        <f>[1]Gesamt!D1602</f>
        <v>ROMaisII</v>
      </c>
      <c r="E1602" s="1">
        <f>[1]Gesamt!E1602</f>
        <v>45</v>
      </c>
      <c r="F1602" s="1" t="str">
        <f>[1]Gesamt!F1602</f>
        <v>Pratylenchidae</v>
      </c>
      <c r="G1602" s="1" t="str">
        <f>[1]Gesamt!G1602</f>
        <v>female</v>
      </c>
      <c r="H1602" s="1" t="str">
        <f>[1]Gesamt!H1602</f>
        <v>herbivore</v>
      </c>
      <c r="I1602" s="1">
        <f>[1]Gesamt!I1602</f>
        <v>0</v>
      </c>
      <c r="J1602" s="1">
        <f>[1]Gesamt!J1602</f>
        <v>0</v>
      </c>
      <c r="K1602" s="1" t="str">
        <f>VLOOKUP($F1602,Mastertable_FT!$C$5:$D$34,2,FALSE)</f>
        <v>1b</v>
      </c>
      <c r="L1602" s="1">
        <f>VLOOKUP($F1602,Mastertable_FT!$C$5:$E$34,3,FALSE)</f>
        <v>3</v>
      </c>
      <c r="M1602" s="1" t="str">
        <f>VLOOKUP($F1602,Mastertable_FT!$C$5:$F$34,4,FALSE)</f>
        <v>PPI</v>
      </c>
    </row>
    <row r="1603" spans="1:13" x14ac:dyDescent="0.3">
      <c r="A1603" s="1">
        <f>[1]Gesamt!A1603</f>
        <v>45</v>
      </c>
      <c r="B1603" s="1">
        <f>[1]Gesamt!B1603</f>
        <v>4</v>
      </c>
      <c r="C1603" s="1">
        <f>[1]Gesamt!C1603</f>
        <v>18</v>
      </c>
      <c r="D1603" s="1" t="str">
        <f>[1]Gesamt!D1603</f>
        <v>ROMaisII</v>
      </c>
      <c r="E1603" s="1">
        <f>[1]Gesamt!E1603</f>
        <v>45</v>
      </c>
      <c r="F1603" s="1" t="str">
        <f>[1]Gesamt!F1603</f>
        <v>Tylenchidae</v>
      </c>
      <c r="G1603" s="1" t="str">
        <f>[1]Gesamt!G1603</f>
        <v>female</v>
      </c>
      <c r="H1603" s="1" t="str">
        <f>[1]Gesamt!H1603</f>
        <v>herbivore</v>
      </c>
      <c r="I1603" s="1">
        <f>[1]Gesamt!I1603</f>
        <v>0</v>
      </c>
      <c r="J1603" s="1">
        <f>[1]Gesamt!J1603</f>
        <v>0</v>
      </c>
      <c r="K1603" s="1" t="str">
        <f>VLOOKUP($F1603,Mastertable_FT!$C$5:$D$34,2,FALSE)</f>
        <v>1e</v>
      </c>
      <c r="L1603" s="1">
        <f>VLOOKUP($F1603,Mastertable_FT!$C$5:$E$34,3,FALSE)</f>
        <v>2</v>
      </c>
      <c r="M1603" s="1" t="str">
        <f>VLOOKUP($F1603,Mastertable_FT!$C$5:$F$34,4,FALSE)</f>
        <v>PPI</v>
      </c>
    </row>
    <row r="1604" spans="1:13" x14ac:dyDescent="0.3">
      <c r="A1604" s="1">
        <f>[1]Gesamt!A1604</f>
        <v>46</v>
      </c>
      <c r="B1604" s="1">
        <f>[1]Gesamt!B1604</f>
        <v>4</v>
      </c>
      <c r="C1604" s="1">
        <f>[1]Gesamt!C1604</f>
        <v>18</v>
      </c>
      <c r="D1604" s="1" t="str">
        <f>[1]Gesamt!D1604</f>
        <v>ROMaisII</v>
      </c>
      <c r="E1604" s="1">
        <f>[1]Gesamt!E1604</f>
        <v>45</v>
      </c>
      <c r="F1604" s="1" t="str">
        <f>[1]Gesamt!F1604</f>
        <v>Plectidae</v>
      </c>
      <c r="G1604" s="1" t="str">
        <f>[1]Gesamt!G1604</f>
        <v>juvenile</v>
      </c>
      <c r="H1604" s="1" t="str">
        <f>[1]Gesamt!H1604</f>
        <v>bacterivore</v>
      </c>
      <c r="I1604" s="1">
        <f>[1]Gesamt!I1604</f>
        <v>0</v>
      </c>
      <c r="J1604" s="1">
        <f>[1]Gesamt!J1604</f>
        <v>0</v>
      </c>
      <c r="K1604" s="1">
        <f>VLOOKUP($F1604,Mastertable_FT!$C$5:$D$34,2,FALSE)</f>
        <v>3</v>
      </c>
      <c r="L1604" s="1">
        <f>VLOOKUP($F1604,Mastertable_FT!$C$5:$E$34,3,FALSE)</f>
        <v>2</v>
      </c>
      <c r="M1604" s="1" t="str">
        <f>VLOOKUP($F1604,Mastertable_FT!$C$5:$F$34,4,FALSE)</f>
        <v>MI</v>
      </c>
    </row>
    <row r="1605" spans="1:13" x14ac:dyDescent="0.3">
      <c r="A1605" s="1">
        <f>[1]Gesamt!A1605</f>
        <v>47</v>
      </c>
      <c r="B1605" s="1">
        <f>[1]Gesamt!B1605</f>
        <v>4</v>
      </c>
      <c r="C1605" s="1">
        <f>[1]Gesamt!C1605</f>
        <v>18</v>
      </c>
      <c r="D1605" s="1" t="str">
        <f>[1]Gesamt!D1605</f>
        <v>ROMaisII</v>
      </c>
      <c r="E1605" s="1">
        <f>[1]Gesamt!E1605</f>
        <v>45</v>
      </c>
      <c r="F1605" s="1" t="str">
        <f>[1]Gesamt!F1605</f>
        <v>Cephalobidae</v>
      </c>
      <c r="G1605" s="1" t="str">
        <f>[1]Gesamt!G1605</f>
        <v>juvenile</v>
      </c>
      <c r="H1605" s="1" t="str">
        <f>[1]Gesamt!H1605</f>
        <v>bacterivore</v>
      </c>
      <c r="I1605" s="1">
        <f>[1]Gesamt!I1605</f>
        <v>0</v>
      </c>
      <c r="J1605" s="1">
        <f>[1]Gesamt!J1605</f>
        <v>0</v>
      </c>
      <c r="K1605" s="1">
        <f>VLOOKUP($F1605,Mastertable_FT!$C$5:$D$34,2,FALSE)</f>
        <v>3</v>
      </c>
      <c r="L1605" s="1">
        <f>VLOOKUP($F1605,Mastertable_FT!$C$5:$E$34,3,FALSE)</f>
        <v>2</v>
      </c>
      <c r="M1605" s="1" t="str">
        <f>VLOOKUP($F1605,Mastertable_FT!$C$5:$F$34,4,FALSE)</f>
        <v>MI</v>
      </c>
    </row>
    <row r="1606" spans="1:13" x14ac:dyDescent="0.3">
      <c r="A1606" s="1">
        <f>[1]Gesamt!A1606</f>
        <v>48</v>
      </c>
      <c r="B1606" s="1">
        <f>[1]Gesamt!B1606</f>
        <v>4</v>
      </c>
      <c r="C1606" s="1">
        <f>[1]Gesamt!C1606</f>
        <v>18</v>
      </c>
      <c r="D1606" s="1" t="str">
        <f>[1]Gesamt!D1606</f>
        <v>ROMaisII</v>
      </c>
      <c r="E1606" s="1">
        <f>[1]Gesamt!E1606</f>
        <v>45</v>
      </c>
      <c r="F1606" s="1" t="str">
        <f>[1]Gesamt!F1606</f>
        <v>Cephalobidae</v>
      </c>
      <c r="G1606" s="1" t="str">
        <f>[1]Gesamt!G1606</f>
        <v>female</v>
      </c>
      <c r="H1606" s="1" t="str">
        <f>[1]Gesamt!H1606</f>
        <v>bacterivore</v>
      </c>
      <c r="I1606" s="1">
        <f>[1]Gesamt!I1606</f>
        <v>0</v>
      </c>
      <c r="J1606" s="1">
        <f>[1]Gesamt!J1606</f>
        <v>0</v>
      </c>
      <c r="K1606" s="1">
        <f>VLOOKUP($F1606,Mastertable_FT!$C$5:$D$34,2,FALSE)</f>
        <v>3</v>
      </c>
      <c r="L1606" s="1">
        <f>VLOOKUP($F1606,Mastertable_FT!$C$5:$E$34,3,FALSE)</f>
        <v>2</v>
      </c>
      <c r="M1606" s="1" t="str">
        <f>VLOOKUP($F1606,Mastertable_FT!$C$5:$F$34,4,FALSE)</f>
        <v>MI</v>
      </c>
    </row>
    <row r="1607" spans="1:13" x14ac:dyDescent="0.3">
      <c r="A1607" s="1">
        <f>[1]Gesamt!A1607</f>
        <v>49</v>
      </c>
      <c r="B1607" s="1">
        <f>[1]Gesamt!B1607</f>
        <v>4</v>
      </c>
      <c r="C1607" s="1">
        <f>[1]Gesamt!C1607</f>
        <v>18</v>
      </c>
      <c r="D1607" s="1" t="str">
        <f>[1]Gesamt!D1607</f>
        <v>ROMaisII</v>
      </c>
      <c r="E1607" s="1">
        <f>[1]Gesamt!E1607</f>
        <v>45</v>
      </c>
      <c r="F1607" s="1" t="str">
        <f>[1]Gesamt!F1607</f>
        <v>Tylenchidae</v>
      </c>
      <c r="G1607" s="1" t="str">
        <f>[1]Gesamt!G1607</f>
        <v>female</v>
      </c>
      <c r="H1607" s="1" t="str">
        <f>[1]Gesamt!H1607</f>
        <v>herbivore</v>
      </c>
      <c r="I1607" s="1">
        <f>[1]Gesamt!I1607</f>
        <v>0</v>
      </c>
      <c r="J1607" s="1">
        <f>[1]Gesamt!J1607</f>
        <v>0</v>
      </c>
      <c r="K1607" s="1" t="str">
        <f>VLOOKUP($F1607,Mastertable_FT!$C$5:$D$34,2,FALSE)</f>
        <v>1e</v>
      </c>
      <c r="L1607" s="1">
        <f>VLOOKUP($F1607,Mastertable_FT!$C$5:$E$34,3,FALSE)</f>
        <v>2</v>
      </c>
      <c r="M1607" s="1" t="str">
        <f>VLOOKUP($F1607,Mastertable_FT!$C$5:$F$34,4,FALSE)</f>
        <v>PPI</v>
      </c>
    </row>
    <row r="1608" spans="1:13" x14ac:dyDescent="0.3">
      <c r="A1608" s="1">
        <f>[1]Gesamt!A1608</f>
        <v>50</v>
      </c>
      <c r="B1608" s="1">
        <f>[1]Gesamt!B1608</f>
        <v>4</v>
      </c>
      <c r="C1608" s="1">
        <f>[1]Gesamt!C1608</f>
        <v>18</v>
      </c>
      <c r="D1608" s="1" t="str">
        <f>[1]Gesamt!D1608</f>
        <v>ROMaisII</v>
      </c>
      <c r="E1608" s="1">
        <f>[1]Gesamt!E1608</f>
        <v>45</v>
      </c>
      <c r="F1608" s="1" t="str">
        <f>[1]Gesamt!F1608</f>
        <v>Cephalobidae</v>
      </c>
      <c r="G1608" s="1" t="str">
        <f>[1]Gesamt!G1608</f>
        <v>female</v>
      </c>
      <c r="H1608" s="1" t="str">
        <f>[1]Gesamt!H1608</f>
        <v>bacterivore</v>
      </c>
      <c r="I1608" s="1">
        <f>[1]Gesamt!I1608</f>
        <v>0</v>
      </c>
      <c r="J1608" s="1">
        <f>[1]Gesamt!J1608</f>
        <v>0</v>
      </c>
      <c r="K1608" s="1">
        <f>VLOOKUP($F1608,Mastertable_FT!$C$5:$D$34,2,FALSE)</f>
        <v>3</v>
      </c>
      <c r="L1608" s="1">
        <f>VLOOKUP($F1608,Mastertable_FT!$C$5:$E$34,3,FALSE)</f>
        <v>2</v>
      </c>
      <c r="M1608" s="1" t="str">
        <f>VLOOKUP($F1608,Mastertable_FT!$C$5:$F$34,4,FALSE)</f>
        <v>MI</v>
      </c>
    </row>
    <row r="1609" spans="1:13" x14ac:dyDescent="0.3">
      <c r="A1609" s="1">
        <f>[1]Gesamt!A1609</f>
        <v>51</v>
      </c>
      <c r="B1609" s="1">
        <f>[1]Gesamt!B1609</f>
        <v>4</v>
      </c>
      <c r="C1609" s="1">
        <f>[1]Gesamt!C1609</f>
        <v>18</v>
      </c>
      <c r="D1609" s="1" t="str">
        <f>[1]Gesamt!D1609</f>
        <v>ROMaisII</v>
      </c>
      <c r="E1609" s="1">
        <f>[1]Gesamt!E1609</f>
        <v>45</v>
      </c>
      <c r="F1609" s="1" t="str">
        <f>[1]Gesamt!F1609</f>
        <v>Tylenchidae</v>
      </c>
      <c r="G1609" s="1" t="str">
        <f>[1]Gesamt!G1609</f>
        <v>female</v>
      </c>
      <c r="H1609" s="1" t="str">
        <f>[1]Gesamt!H1609</f>
        <v>herbivore</v>
      </c>
      <c r="I1609" s="1">
        <f>[1]Gesamt!I1609</f>
        <v>0</v>
      </c>
      <c r="J1609" s="1">
        <f>[1]Gesamt!J1609</f>
        <v>0</v>
      </c>
      <c r="K1609" s="1" t="str">
        <f>VLOOKUP($F1609,Mastertable_FT!$C$5:$D$34,2,FALSE)</f>
        <v>1e</v>
      </c>
      <c r="L1609" s="1">
        <f>VLOOKUP($F1609,Mastertable_FT!$C$5:$E$34,3,FALSE)</f>
        <v>2</v>
      </c>
      <c r="M1609" s="1" t="str">
        <f>VLOOKUP($F1609,Mastertable_FT!$C$5:$F$34,4,FALSE)</f>
        <v>PPI</v>
      </c>
    </row>
    <row r="1610" spans="1:13" x14ac:dyDescent="0.3">
      <c r="A1610" s="1">
        <f>[1]Gesamt!A1610</f>
        <v>52</v>
      </c>
      <c r="B1610" s="1">
        <f>[1]Gesamt!B1610</f>
        <v>4</v>
      </c>
      <c r="C1610" s="1">
        <f>[1]Gesamt!C1610</f>
        <v>18</v>
      </c>
      <c r="D1610" s="1" t="str">
        <f>[1]Gesamt!D1610</f>
        <v>ROMaisII</v>
      </c>
      <c r="E1610" s="1">
        <f>[1]Gesamt!E1610</f>
        <v>45</v>
      </c>
      <c r="F1610" s="1" t="str">
        <f>[1]Gesamt!F1610</f>
        <v>Cephalobidae</v>
      </c>
      <c r="G1610" s="1" t="str">
        <f>[1]Gesamt!G1610</f>
        <v>female</v>
      </c>
      <c r="H1610" s="1" t="str">
        <f>[1]Gesamt!H1610</f>
        <v>bacterivore</v>
      </c>
      <c r="I1610" s="1">
        <f>[1]Gesamt!I1610</f>
        <v>0</v>
      </c>
      <c r="J1610" s="1" t="str">
        <f>[1]Gesamt!J1610</f>
        <v>!!!!!</v>
      </c>
      <c r="K1610" s="1">
        <f>VLOOKUP($F1610,Mastertable_FT!$C$5:$D$34,2,FALSE)</f>
        <v>3</v>
      </c>
      <c r="L1610" s="1">
        <f>VLOOKUP($F1610,Mastertable_FT!$C$5:$E$34,3,FALSE)</f>
        <v>2</v>
      </c>
      <c r="M1610" s="1" t="str">
        <f>VLOOKUP($F1610,Mastertable_FT!$C$5:$F$34,4,FALSE)</f>
        <v>MI</v>
      </c>
    </row>
    <row r="1611" spans="1:13" x14ac:dyDescent="0.3">
      <c r="A1611" s="1">
        <f>[1]Gesamt!A1611</f>
        <v>53</v>
      </c>
      <c r="B1611" s="1">
        <f>[1]Gesamt!B1611</f>
        <v>4</v>
      </c>
      <c r="C1611" s="1">
        <f>[1]Gesamt!C1611</f>
        <v>18</v>
      </c>
      <c r="D1611" s="1" t="str">
        <f>[1]Gesamt!D1611</f>
        <v>ROMaisII</v>
      </c>
      <c r="E1611" s="1">
        <f>[1]Gesamt!E1611</f>
        <v>45</v>
      </c>
      <c r="F1611" s="1" t="str">
        <f>[1]Gesamt!F1611</f>
        <v>Pratylenchidae</v>
      </c>
      <c r="G1611" s="1" t="str">
        <f>[1]Gesamt!G1611</f>
        <v>female</v>
      </c>
      <c r="H1611" s="1" t="str">
        <f>[1]Gesamt!H1611</f>
        <v>herbivore</v>
      </c>
      <c r="I1611" s="1">
        <f>[1]Gesamt!I1611</f>
        <v>0</v>
      </c>
      <c r="J1611" s="1">
        <f>[1]Gesamt!J1611</f>
        <v>0</v>
      </c>
      <c r="K1611" s="1" t="str">
        <f>VLOOKUP($F1611,Mastertable_FT!$C$5:$D$34,2,FALSE)</f>
        <v>1b</v>
      </c>
      <c r="L1611" s="1">
        <f>VLOOKUP($F1611,Mastertable_FT!$C$5:$E$34,3,FALSE)</f>
        <v>3</v>
      </c>
      <c r="M1611" s="1" t="str">
        <f>VLOOKUP($F1611,Mastertable_FT!$C$5:$F$34,4,FALSE)</f>
        <v>PPI</v>
      </c>
    </row>
    <row r="1612" spans="1:13" x14ac:dyDescent="0.3">
      <c r="A1612" s="1">
        <f>[1]Gesamt!A1612</f>
        <v>54</v>
      </c>
      <c r="B1612" s="1">
        <f>[1]Gesamt!B1612</f>
        <v>4</v>
      </c>
      <c r="C1612" s="1">
        <f>[1]Gesamt!C1612</f>
        <v>18</v>
      </c>
      <c r="D1612" s="1" t="str">
        <f>[1]Gesamt!D1612</f>
        <v>ROMaisII</v>
      </c>
      <c r="E1612" s="1">
        <f>[1]Gesamt!E1612</f>
        <v>45</v>
      </c>
      <c r="F1612" s="1" t="str">
        <f>[1]Gesamt!F1612</f>
        <v>Plectidae</v>
      </c>
      <c r="G1612" s="1" t="str">
        <f>[1]Gesamt!G1612</f>
        <v>female</v>
      </c>
      <c r="H1612" s="1" t="str">
        <f>[1]Gesamt!H1612</f>
        <v>bacterivore</v>
      </c>
      <c r="I1612" s="1">
        <f>[1]Gesamt!I1612</f>
        <v>0</v>
      </c>
      <c r="J1612" s="1">
        <f>[1]Gesamt!J1612</f>
        <v>0</v>
      </c>
      <c r="K1612" s="1">
        <f>VLOOKUP($F1612,Mastertable_FT!$C$5:$D$34,2,FALSE)</f>
        <v>3</v>
      </c>
      <c r="L1612" s="1">
        <f>VLOOKUP($F1612,Mastertable_FT!$C$5:$E$34,3,FALSE)</f>
        <v>2</v>
      </c>
      <c r="M1612" s="1" t="str">
        <f>VLOOKUP($F1612,Mastertable_FT!$C$5:$F$34,4,FALSE)</f>
        <v>MI</v>
      </c>
    </row>
    <row r="1613" spans="1:13" x14ac:dyDescent="0.3">
      <c r="A1613" s="1">
        <f>[1]Gesamt!A1613</f>
        <v>55</v>
      </c>
      <c r="B1613" s="1">
        <f>[1]Gesamt!B1613</f>
        <v>4</v>
      </c>
      <c r="C1613" s="1">
        <f>[1]Gesamt!C1613</f>
        <v>18</v>
      </c>
      <c r="D1613" s="1" t="str">
        <f>[1]Gesamt!D1613</f>
        <v>ROMaisII</v>
      </c>
      <c r="E1613" s="1">
        <f>[1]Gesamt!E1613</f>
        <v>45</v>
      </c>
      <c r="F1613" s="1" t="str">
        <f>[1]Gesamt!F1613</f>
        <v>Cephalobidae</v>
      </c>
      <c r="G1613" s="1" t="str">
        <f>[1]Gesamt!G1613</f>
        <v>female</v>
      </c>
      <c r="H1613" s="1" t="str">
        <f>[1]Gesamt!H1613</f>
        <v>bacterivore</v>
      </c>
      <c r="I1613" s="1">
        <f>[1]Gesamt!I1613</f>
        <v>0</v>
      </c>
      <c r="J1613" s="1" t="str">
        <f>[1]Gesamt!J1613</f>
        <v>!!!!</v>
      </c>
      <c r="K1613" s="1">
        <f>VLOOKUP($F1613,Mastertable_FT!$C$5:$D$34,2,FALSE)</f>
        <v>3</v>
      </c>
      <c r="L1613" s="1">
        <f>VLOOKUP($F1613,Mastertable_FT!$C$5:$E$34,3,FALSE)</f>
        <v>2</v>
      </c>
      <c r="M1613" s="1" t="str">
        <f>VLOOKUP($F1613,Mastertable_FT!$C$5:$F$34,4,FALSE)</f>
        <v>MI</v>
      </c>
    </row>
    <row r="1614" spans="1:13" x14ac:dyDescent="0.3">
      <c r="A1614" s="1">
        <f>[1]Gesamt!A1614</f>
        <v>56</v>
      </c>
      <c r="B1614" s="1">
        <f>[1]Gesamt!B1614</f>
        <v>4</v>
      </c>
      <c r="C1614" s="1">
        <f>[1]Gesamt!C1614</f>
        <v>18</v>
      </c>
      <c r="D1614" s="1" t="str">
        <f>[1]Gesamt!D1614</f>
        <v>ROMaisII</v>
      </c>
      <c r="E1614" s="1">
        <f>[1]Gesamt!E1614</f>
        <v>45</v>
      </c>
      <c r="F1614" s="1" t="str">
        <f>[1]Gesamt!F1614</f>
        <v>Cephalobidae</v>
      </c>
      <c r="G1614" s="1" t="str">
        <f>[1]Gesamt!G1614</f>
        <v>female</v>
      </c>
      <c r="H1614" s="1" t="str">
        <f>[1]Gesamt!H1614</f>
        <v>bacterivore</v>
      </c>
      <c r="I1614" s="1">
        <f>[1]Gesamt!I1614</f>
        <v>0</v>
      </c>
      <c r="J1614" s="1">
        <f>[1]Gesamt!J1614</f>
        <v>0</v>
      </c>
      <c r="K1614" s="1">
        <f>VLOOKUP($F1614,Mastertable_FT!$C$5:$D$34,2,FALSE)</f>
        <v>3</v>
      </c>
      <c r="L1614" s="1">
        <f>VLOOKUP($F1614,Mastertable_FT!$C$5:$E$34,3,FALSE)</f>
        <v>2</v>
      </c>
      <c r="M1614" s="1" t="str">
        <f>VLOOKUP($F1614,Mastertable_FT!$C$5:$F$34,4,FALSE)</f>
        <v>MI</v>
      </c>
    </row>
    <row r="1615" spans="1:13" x14ac:dyDescent="0.3">
      <c r="A1615" s="1">
        <f>[1]Gesamt!A1615</f>
        <v>57</v>
      </c>
      <c r="B1615" s="1">
        <f>[1]Gesamt!B1615</f>
        <v>4</v>
      </c>
      <c r="C1615" s="1">
        <f>[1]Gesamt!C1615</f>
        <v>18</v>
      </c>
      <c r="D1615" s="1" t="str">
        <f>[1]Gesamt!D1615</f>
        <v>ROMaisII</v>
      </c>
      <c r="E1615" s="1">
        <f>[1]Gesamt!E1615</f>
        <v>45</v>
      </c>
      <c r="F1615" s="1" t="str">
        <f>[1]Gesamt!F1615</f>
        <v>Cephalobidae</v>
      </c>
      <c r="G1615" s="1" t="str">
        <f>[1]Gesamt!G1615</f>
        <v>juvenile</v>
      </c>
      <c r="H1615" s="1" t="str">
        <f>[1]Gesamt!H1615</f>
        <v>bacterivore</v>
      </c>
      <c r="I1615" s="1">
        <f>[1]Gesamt!I1615</f>
        <v>0</v>
      </c>
      <c r="J1615" s="1">
        <f>[1]Gesamt!J1615</f>
        <v>0</v>
      </c>
      <c r="K1615" s="1">
        <f>VLOOKUP($F1615,Mastertable_FT!$C$5:$D$34,2,FALSE)</f>
        <v>3</v>
      </c>
      <c r="L1615" s="1">
        <f>VLOOKUP($F1615,Mastertable_FT!$C$5:$E$34,3,FALSE)</f>
        <v>2</v>
      </c>
      <c r="M1615" s="1" t="str">
        <f>VLOOKUP($F1615,Mastertable_FT!$C$5:$F$34,4,FALSE)</f>
        <v>MI</v>
      </c>
    </row>
    <row r="1616" spans="1:13" x14ac:dyDescent="0.3">
      <c r="A1616" s="1">
        <f>[1]Gesamt!A1616</f>
        <v>58</v>
      </c>
      <c r="B1616" s="1">
        <f>[1]Gesamt!B1616</f>
        <v>4</v>
      </c>
      <c r="C1616" s="1">
        <f>[1]Gesamt!C1616</f>
        <v>18</v>
      </c>
      <c r="D1616" s="1" t="str">
        <f>[1]Gesamt!D1616</f>
        <v>ROMaisII</v>
      </c>
      <c r="E1616" s="1">
        <f>[1]Gesamt!E1616</f>
        <v>45</v>
      </c>
      <c r="F1616" s="1" t="str">
        <f>[1]Gesamt!F1616</f>
        <v>Aporcelaimidae</v>
      </c>
      <c r="G1616" s="1" t="str">
        <f>[1]Gesamt!G1616</f>
        <v>female</v>
      </c>
      <c r="H1616" s="1" t="str">
        <f>[1]Gesamt!H1616</f>
        <v>omnivore</v>
      </c>
      <c r="I1616" s="1">
        <f>[1]Gesamt!I1616</f>
        <v>0</v>
      </c>
      <c r="J1616" s="1">
        <f>[1]Gesamt!J1616</f>
        <v>0</v>
      </c>
      <c r="K1616" s="1">
        <f>VLOOKUP($F1616,Mastertable_FT!$C$5:$D$34,2,FALSE)</f>
        <v>8</v>
      </c>
      <c r="L1616" s="1">
        <f>VLOOKUP($F1616,Mastertable_FT!$C$5:$E$34,3,FALSE)</f>
        <v>5</v>
      </c>
      <c r="M1616" s="1" t="str">
        <f>VLOOKUP($F1616,Mastertable_FT!$C$5:$F$34,4,FALSE)</f>
        <v>MI</v>
      </c>
    </row>
    <row r="1617" spans="1:13" x14ac:dyDescent="0.3">
      <c r="A1617" s="1">
        <f>[1]Gesamt!A1617</f>
        <v>59</v>
      </c>
      <c r="B1617" s="1">
        <f>[1]Gesamt!B1617</f>
        <v>4</v>
      </c>
      <c r="C1617" s="1">
        <f>[1]Gesamt!C1617</f>
        <v>18</v>
      </c>
      <c r="D1617" s="1" t="str">
        <f>[1]Gesamt!D1617</f>
        <v>ROMaisII</v>
      </c>
      <c r="E1617" s="1">
        <f>[1]Gesamt!E1617</f>
        <v>45</v>
      </c>
      <c r="F1617" s="1" t="str">
        <f>[1]Gesamt!F1617</f>
        <v>Cephalobidae</v>
      </c>
      <c r="G1617" s="1" t="str">
        <f>[1]Gesamt!G1617</f>
        <v>female</v>
      </c>
      <c r="H1617" s="1" t="str">
        <f>[1]Gesamt!H1617</f>
        <v>bacterivore</v>
      </c>
      <c r="I1617" s="1">
        <f>[1]Gesamt!I1617</f>
        <v>0</v>
      </c>
      <c r="J1617" s="1">
        <f>[1]Gesamt!J1617</f>
        <v>0</v>
      </c>
      <c r="K1617" s="1">
        <f>VLOOKUP($F1617,Mastertable_FT!$C$5:$D$34,2,FALSE)</f>
        <v>3</v>
      </c>
      <c r="L1617" s="1">
        <f>VLOOKUP($F1617,Mastertable_FT!$C$5:$E$34,3,FALSE)</f>
        <v>2</v>
      </c>
      <c r="M1617" s="1" t="str">
        <f>VLOOKUP($F1617,Mastertable_FT!$C$5:$F$34,4,FALSE)</f>
        <v>MI</v>
      </c>
    </row>
    <row r="1618" spans="1:13" x14ac:dyDescent="0.3">
      <c r="A1618" s="1">
        <f>[1]Gesamt!A1618</f>
        <v>60</v>
      </c>
      <c r="B1618" s="1">
        <f>[1]Gesamt!B1618</f>
        <v>4</v>
      </c>
      <c r="C1618" s="1">
        <f>[1]Gesamt!C1618</f>
        <v>18</v>
      </c>
      <c r="D1618" s="1" t="str">
        <f>[1]Gesamt!D1618</f>
        <v>ROMaisII</v>
      </c>
      <c r="E1618" s="1">
        <f>[1]Gesamt!E1618</f>
        <v>45</v>
      </c>
      <c r="F1618" s="1" t="str">
        <f>[1]Gesamt!F1618</f>
        <v>Hoplolaimidae</v>
      </c>
      <c r="G1618" s="1" t="str">
        <f>[1]Gesamt!G1618</f>
        <v>juvenile</v>
      </c>
      <c r="H1618" s="1" t="str">
        <f>[1]Gesamt!H1618</f>
        <v>herbivore</v>
      </c>
      <c r="I1618" s="1">
        <f>[1]Gesamt!I1618</f>
        <v>0</v>
      </c>
      <c r="J1618" s="1">
        <f>[1]Gesamt!J1618</f>
        <v>0</v>
      </c>
      <c r="K1618" s="1" t="str">
        <f>VLOOKUP($F1618,Mastertable_FT!$C$5:$D$34,2,FALSE)</f>
        <v>1c</v>
      </c>
      <c r="L1618" s="1">
        <f>VLOOKUP($F1618,Mastertable_FT!$C$5:$E$34,3,FALSE)</f>
        <v>3</v>
      </c>
      <c r="M1618" s="1" t="str">
        <f>VLOOKUP($F1618,Mastertable_FT!$C$5:$F$34,4,FALSE)</f>
        <v>PPI</v>
      </c>
    </row>
    <row r="1619" spans="1:13" x14ac:dyDescent="0.3">
      <c r="A1619" s="1">
        <f>[1]Gesamt!A1619</f>
        <v>61</v>
      </c>
      <c r="B1619" s="1">
        <f>[1]Gesamt!B1619</f>
        <v>4</v>
      </c>
      <c r="C1619" s="1">
        <f>[1]Gesamt!C1619</f>
        <v>18</v>
      </c>
      <c r="D1619" s="1" t="str">
        <f>[1]Gesamt!D1619</f>
        <v>ROMaisII</v>
      </c>
      <c r="E1619" s="1">
        <f>[1]Gesamt!E1619</f>
        <v>45</v>
      </c>
      <c r="F1619" s="1" t="str">
        <f>[1]Gesamt!F1619</f>
        <v>Cephalobidae</v>
      </c>
      <c r="G1619" s="1" t="str">
        <f>[1]Gesamt!G1619</f>
        <v>female</v>
      </c>
      <c r="H1619" s="1" t="str">
        <f>[1]Gesamt!H1619</f>
        <v>bacterivore</v>
      </c>
      <c r="I1619" s="1">
        <f>[1]Gesamt!I1619</f>
        <v>0</v>
      </c>
      <c r="J1619" s="1" t="str">
        <f>[1]Gesamt!J1619</f>
        <v>!!!!!!</v>
      </c>
      <c r="K1619" s="1">
        <f>VLOOKUP($F1619,Mastertable_FT!$C$5:$D$34,2,FALSE)</f>
        <v>3</v>
      </c>
      <c r="L1619" s="1">
        <f>VLOOKUP($F1619,Mastertable_FT!$C$5:$E$34,3,FALSE)</f>
        <v>2</v>
      </c>
      <c r="M1619" s="1" t="str">
        <f>VLOOKUP($F1619,Mastertable_FT!$C$5:$F$34,4,FALSE)</f>
        <v>MI</v>
      </c>
    </row>
    <row r="1620" spans="1:13" x14ac:dyDescent="0.3">
      <c r="A1620" s="1">
        <f>[1]Gesamt!A1620</f>
        <v>62</v>
      </c>
      <c r="B1620" s="1">
        <f>[1]Gesamt!B1620</f>
        <v>4</v>
      </c>
      <c r="C1620" s="1">
        <f>[1]Gesamt!C1620</f>
        <v>18</v>
      </c>
      <c r="D1620" s="1" t="str">
        <f>[1]Gesamt!D1620</f>
        <v>ROMaisII</v>
      </c>
      <c r="E1620" s="1">
        <f>[1]Gesamt!E1620</f>
        <v>45</v>
      </c>
      <c r="F1620" s="1" t="str">
        <f>[1]Gesamt!F1620</f>
        <v>Plectidae</v>
      </c>
      <c r="G1620" s="1" t="str">
        <f>[1]Gesamt!G1620</f>
        <v>female</v>
      </c>
      <c r="H1620" s="1" t="str">
        <f>[1]Gesamt!H1620</f>
        <v>bacterivore</v>
      </c>
      <c r="I1620" s="1">
        <f>[1]Gesamt!I1620</f>
        <v>0</v>
      </c>
      <c r="J1620" s="1">
        <f>[1]Gesamt!J1620</f>
        <v>0</v>
      </c>
      <c r="K1620" s="1">
        <f>VLOOKUP($F1620,Mastertable_FT!$C$5:$D$34,2,FALSE)</f>
        <v>3</v>
      </c>
      <c r="L1620" s="1">
        <f>VLOOKUP($F1620,Mastertable_FT!$C$5:$E$34,3,FALSE)</f>
        <v>2</v>
      </c>
      <c r="M1620" s="1" t="str">
        <f>VLOOKUP($F1620,Mastertable_FT!$C$5:$F$34,4,FALSE)</f>
        <v>MI</v>
      </c>
    </row>
    <row r="1621" spans="1:13" x14ac:dyDescent="0.3">
      <c r="A1621" s="1">
        <f>[1]Gesamt!A1621</f>
        <v>63</v>
      </c>
      <c r="B1621" s="1">
        <f>[1]Gesamt!B1621</f>
        <v>4</v>
      </c>
      <c r="C1621" s="1">
        <f>[1]Gesamt!C1621</f>
        <v>18</v>
      </c>
      <c r="D1621" s="1" t="str">
        <f>[1]Gesamt!D1621</f>
        <v>ROMaisII</v>
      </c>
      <c r="E1621" s="1">
        <f>[1]Gesamt!E1621</f>
        <v>45</v>
      </c>
      <c r="F1621" s="1" t="str">
        <f>[1]Gesamt!F1621</f>
        <v>Cephalobidae</v>
      </c>
      <c r="G1621" s="1" t="str">
        <f>[1]Gesamt!G1621</f>
        <v>male</v>
      </c>
      <c r="H1621" s="1" t="str">
        <f>[1]Gesamt!H1621</f>
        <v>bacterivore</v>
      </c>
      <c r="I1621" s="1">
        <f>[1]Gesamt!I1621</f>
        <v>0</v>
      </c>
      <c r="J1621" s="1">
        <f>[1]Gesamt!J1621</f>
        <v>0</v>
      </c>
      <c r="K1621" s="1">
        <f>VLOOKUP($F1621,Mastertable_FT!$C$5:$D$34,2,FALSE)</f>
        <v>3</v>
      </c>
      <c r="L1621" s="1">
        <f>VLOOKUP($F1621,Mastertable_FT!$C$5:$E$34,3,FALSE)</f>
        <v>2</v>
      </c>
      <c r="M1621" s="1" t="str">
        <f>VLOOKUP($F1621,Mastertable_FT!$C$5:$F$34,4,FALSE)</f>
        <v>MI</v>
      </c>
    </row>
    <row r="1622" spans="1:13" x14ac:dyDescent="0.3">
      <c r="A1622" s="1">
        <f>[1]Gesamt!A1622</f>
        <v>64</v>
      </c>
      <c r="B1622" s="1">
        <f>[1]Gesamt!B1622</f>
        <v>4</v>
      </c>
      <c r="C1622" s="1">
        <f>[1]Gesamt!C1622</f>
        <v>18</v>
      </c>
      <c r="D1622" s="1" t="str">
        <f>[1]Gesamt!D1622</f>
        <v>ROMaisII</v>
      </c>
      <c r="E1622" s="1">
        <f>[1]Gesamt!E1622</f>
        <v>45</v>
      </c>
      <c r="F1622" s="1" t="str">
        <f>[1]Gesamt!F1622</f>
        <v>Hoplolaimidae</v>
      </c>
      <c r="G1622" s="1" t="str">
        <f>[1]Gesamt!G1622</f>
        <v>female</v>
      </c>
      <c r="H1622" s="1" t="str">
        <f>[1]Gesamt!H1622</f>
        <v>herbivore</v>
      </c>
      <c r="I1622" s="1">
        <f>[1]Gesamt!I1622</f>
        <v>0</v>
      </c>
      <c r="J1622" s="1">
        <f>[1]Gesamt!J1622</f>
        <v>0</v>
      </c>
      <c r="K1622" s="1" t="str">
        <f>VLOOKUP($F1622,Mastertable_FT!$C$5:$D$34,2,FALSE)</f>
        <v>1c</v>
      </c>
      <c r="L1622" s="1">
        <f>VLOOKUP($F1622,Mastertable_FT!$C$5:$E$34,3,FALSE)</f>
        <v>3</v>
      </c>
      <c r="M1622" s="1" t="str">
        <f>VLOOKUP($F1622,Mastertable_FT!$C$5:$F$34,4,FALSE)</f>
        <v>PPI</v>
      </c>
    </row>
    <row r="1623" spans="1:13" x14ac:dyDescent="0.3">
      <c r="A1623" s="1">
        <f>[1]Gesamt!A1623</f>
        <v>65</v>
      </c>
      <c r="B1623" s="1">
        <f>[1]Gesamt!B1623</f>
        <v>4</v>
      </c>
      <c r="C1623" s="1">
        <f>[1]Gesamt!C1623</f>
        <v>18</v>
      </c>
      <c r="D1623" s="1" t="str">
        <f>[1]Gesamt!D1623</f>
        <v>ROMaisII</v>
      </c>
      <c r="E1623" s="1">
        <f>[1]Gesamt!E1623</f>
        <v>45</v>
      </c>
      <c r="F1623" s="1" t="str">
        <f>[1]Gesamt!F1623</f>
        <v>Cephalobidae</v>
      </c>
      <c r="G1623" s="1" t="str">
        <f>[1]Gesamt!G1623</f>
        <v>female</v>
      </c>
      <c r="H1623" s="1" t="str">
        <f>[1]Gesamt!H1623</f>
        <v>bacterivore</v>
      </c>
      <c r="I1623" s="1">
        <f>[1]Gesamt!I1623</f>
        <v>0</v>
      </c>
      <c r="J1623" s="1">
        <f>[1]Gesamt!J1623</f>
        <v>0</v>
      </c>
      <c r="K1623" s="1">
        <f>VLOOKUP($F1623,Mastertable_FT!$C$5:$D$34,2,FALSE)</f>
        <v>3</v>
      </c>
      <c r="L1623" s="1">
        <f>VLOOKUP($F1623,Mastertable_FT!$C$5:$E$34,3,FALSE)</f>
        <v>2</v>
      </c>
      <c r="M1623" s="1" t="str">
        <f>VLOOKUP($F1623,Mastertable_FT!$C$5:$F$34,4,FALSE)</f>
        <v>MI</v>
      </c>
    </row>
    <row r="1624" spans="1:13" x14ac:dyDescent="0.3">
      <c r="A1624" s="1">
        <f>[1]Gesamt!A1624</f>
        <v>66</v>
      </c>
      <c r="B1624" s="1">
        <f>[1]Gesamt!B1624</f>
        <v>4</v>
      </c>
      <c r="C1624" s="1">
        <f>[1]Gesamt!C1624</f>
        <v>18</v>
      </c>
      <c r="D1624" s="1" t="str">
        <f>[1]Gesamt!D1624</f>
        <v>ROMaisII</v>
      </c>
      <c r="E1624" s="1">
        <f>[1]Gesamt!E1624</f>
        <v>45</v>
      </c>
      <c r="F1624" s="1" t="str">
        <f>[1]Gesamt!F1624</f>
        <v>Cephalobidae</v>
      </c>
      <c r="G1624" s="1" t="str">
        <f>[1]Gesamt!G1624</f>
        <v>female</v>
      </c>
      <c r="H1624" s="1" t="str">
        <f>[1]Gesamt!H1624</f>
        <v>bacterivore</v>
      </c>
      <c r="I1624" s="1">
        <f>[1]Gesamt!I1624</f>
        <v>0</v>
      </c>
      <c r="J1624" s="1">
        <f>[1]Gesamt!J1624</f>
        <v>0</v>
      </c>
      <c r="K1624" s="1">
        <f>VLOOKUP($F1624,Mastertable_FT!$C$5:$D$34,2,FALSE)</f>
        <v>3</v>
      </c>
      <c r="L1624" s="1">
        <f>VLOOKUP($F1624,Mastertable_FT!$C$5:$E$34,3,FALSE)</f>
        <v>2</v>
      </c>
      <c r="M1624" s="1" t="str">
        <f>VLOOKUP($F1624,Mastertable_FT!$C$5:$F$34,4,FALSE)</f>
        <v>MI</v>
      </c>
    </row>
    <row r="1625" spans="1:13" x14ac:dyDescent="0.3">
      <c r="A1625" s="1">
        <f>[1]Gesamt!A1625</f>
        <v>67</v>
      </c>
      <c r="B1625" s="1">
        <f>[1]Gesamt!B1625</f>
        <v>4</v>
      </c>
      <c r="C1625" s="1">
        <f>[1]Gesamt!C1625</f>
        <v>18</v>
      </c>
      <c r="D1625" s="1" t="str">
        <f>[1]Gesamt!D1625</f>
        <v>ROMaisII</v>
      </c>
      <c r="E1625" s="1">
        <f>[1]Gesamt!E1625</f>
        <v>45</v>
      </c>
      <c r="F1625" s="1" t="str">
        <f>[1]Gesamt!F1625</f>
        <v>Cephalobidae</v>
      </c>
      <c r="G1625" s="1" t="str">
        <f>[1]Gesamt!G1625</f>
        <v>female</v>
      </c>
      <c r="H1625" s="1" t="str">
        <f>[1]Gesamt!H1625</f>
        <v>bacterivore</v>
      </c>
      <c r="I1625" s="1">
        <f>[1]Gesamt!I1625</f>
        <v>0</v>
      </c>
      <c r="J1625" s="1">
        <f>[1]Gesamt!J1625</f>
        <v>0</v>
      </c>
      <c r="K1625" s="1">
        <f>VLOOKUP($F1625,Mastertable_FT!$C$5:$D$34,2,FALSE)</f>
        <v>3</v>
      </c>
      <c r="L1625" s="1">
        <f>VLOOKUP($F1625,Mastertable_FT!$C$5:$E$34,3,FALSE)</f>
        <v>2</v>
      </c>
      <c r="M1625" s="1" t="str">
        <f>VLOOKUP($F1625,Mastertable_FT!$C$5:$F$34,4,FALSE)</f>
        <v>MI</v>
      </c>
    </row>
    <row r="1626" spans="1:13" x14ac:dyDescent="0.3">
      <c r="A1626" s="1">
        <f>[1]Gesamt!A1626</f>
        <v>68</v>
      </c>
      <c r="B1626" s="1">
        <f>[1]Gesamt!B1626</f>
        <v>4</v>
      </c>
      <c r="C1626" s="1">
        <f>[1]Gesamt!C1626</f>
        <v>18</v>
      </c>
      <c r="D1626" s="1" t="str">
        <f>[1]Gesamt!D1626</f>
        <v>ROMaisII</v>
      </c>
      <c r="E1626" s="1">
        <f>[1]Gesamt!E1626</f>
        <v>45</v>
      </c>
      <c r="F1626" s="1" t="str">
        <f>[1]Gesamt!F1626</f>
        <v>Aphelenchoididae</v>
      </c>
      <c r="G1626" s="1" t="str">
        <f>[1]Gesamt!G1626</f>
        <v>female</v>
      </c>
      <c r="H1626" s="1" t="str">
        <f>[1]Gesamt!H1626</f>
        <v>fungivore</v>
      </c>
      <c r="I1626" s="1">
        <f>[1]Gesamt!I1626</f>
        <v>0</v>
      </c>
      <c r="J1626" s="1">
        <f>[1]Gesamt!J1626</f>
        <v>0</v>
      </c>
      <c r="K1626" s="1">
        <f>VLOOKUP($F1626,Mastertable_FT!$C$5:$D$34,2,FALSE)</f>
        <v>2</v>
      </c>
      <c r="L1626" s="1">
        <f>VLOOKUP($F1626,Mastertable_FT!$C$5:$E$34,3,FALSE)</f>
        <v>2</v>
      </c>
      <c r="M1626" s="1" t="str">
        <f>VLOOKUP($F1626,Mastertable_FT!$C$5:$F$34,4,FALSE)</f>
        <v>MI</v>
      </c>
    </row>
    <row r="1627" spans="1:13" x14ac:dyDescent="0.3">
      <c r="A1627" s="1">
        <f>[1]Gesamt!A1627</f>
        <v>69</v>
      </c>
      <c r="B1627" s="1">
        <f>[1]Gesamt!B1627</f>
        <v>4</v>
      </c>
      <c r="C1627" s="1">
        <f>[1]Gesamt!C1627</f>
        <v>18</v>
      </c>
      <c r="D1627" s="1" t="str">
        <f>[1]Gesamt!D1627</f>
        <v>ROMaisII</v>
      </c>
      <c r="E1627" s="1">
        <f>[1]Gesamt!E1627</f>
        <v>45</v>
      </c>
      <c r="F1627" s="1" t="str">
        <f>[1]Gesamt!F1627</f>
        <v>Cephalobidae</v>
      </c>
      <c r="G1627" s="1" t="str">
        <f>[1]Gesamt!G1627</f>
        <v>juvenile</v>
      </c>
      <c r="H1627" s="1" t="str">
        <f>[1]Gesamt!H1627</f>
        <v>bacterivore</v>
      </c>
      <c r="I1627" s="1">
        <f>[1]Gesamt!I1627</f>
        <v>0</v>
      </c>
      <c r="J1627" s="1">
        <f>[1]Gesamt!J1627</f>
        <v>0</v>
      </c>
      <c r="K1627" s="1">
        <f>VLOOKUP($F1627,Mastertable_FT!$C$5:$D$34,2,FALSE)</f>
        <v>3</v>
      </c>
      <c r="L1627" s="1">
        <f>VLOOKUP($F1627,Mastertable_FT!$C$5:$E$34,3,FALSE)</f>
        <v>2</v>
      </c>
      <c r="M1627" s="1" t="str">
        <f>VLOOKUP($F1627,Mastertable_FT!$C$5:$F$34,4,FALSE)</f>
        <v>MI</v>
      </c>
    </row>
    <row r="1628" spans="1:13" x14ac:dyDescent="0.3">
      <c r="A1628" s="1">
        <f>[1]Gesamt!A1628</f>
        <v>70</v>
      </c>
      <c r="B1628" s="1">
        <f>[1]Gesamt!B1628</f>
        <v>4</v>
      </c>
      <c r="C1628" s="1">
        <f>[1]Gesamt!C1628</f>
        <v>18</v>
      </c>
      <c r="D1628" s="1" t="str">
        <f>[1]Gesamt!D1628</f>
        <v>ROMaisII</v>
      </c>
      <c r="E1628" s="1">
        <f>[1]Gesamt!E1628</f>
        <v>45</v>
      </c>
      <c r="F1628" s="1" t="str">
        <f>[1]Gesamt!F1628</f>
        <v>Cephalobidae</v>
      </c>
      <c r="G1628" s="1" t="str">
        <f>[1]Gesamt!G1628</f>
        <v>juvenile</v>
      </c>
      <c r="H1628" s="1" t="str">
        <f>[1]Gesamt!H1628</f>
        <v>bacterivore</v>
      </c>
      <c r="I1628" s="1">
        <f>[1]Gesamt!I1628</f>
        <v>0</v>
      </c>
      <c r="J1628" s="1">
        <f>[1]Gesamt!J1628</f>
        <v>0</v>
      </c>
      <c r="K1628" s="1">
        <f>VLOOKUP($F1628,Mastertable_FT!$C$5:$D$34,2,FALSE)</f>
        <v>3</v>
      </c>
      <c r="L1628" s="1">
        <f>VLOOKUP($F1628,Mastertable_FT!$C$5:$E$34,3,FALSE)</f>
        <v>2</v>
      </c>
      <c r="M1628" s="1" t="str">
        <f>VLOOKUP($F1628,Mastertable_FT!$C$5:$F$34,4,FALSE)</f>
        <v>MI</v>
      </c>
    </row>
    <row r="1629" spans="1:13" x14ac:dyDescent="0.3">
      <c r="A1629" s="1">
        <f>[1]Gesamt!A1629</f>
        <v>71</v>
      </c>
      <c r="B1629" s="1">
        <f>[1]Gesamt!B1629</f>
        <v>4</v>
      </c>
      <c r="C1629" s="1">
        <f>[1]Gesamt!C1629</f>
        <v>18</v>
      </c>
      <c r="D1629" s="1" t="str">
        <f>[1]Gesamt!D1629</f>
        <v>ROMaisII</v>
      </c>
      <c r="E1629" s="1">
        <f>[1]Gesamt!E1629</f>
        <v>45</v>
      </c>
      <c r="F1629" s="1" t="str">
        <f>[1]Gesamt!F1629</f>
        <v>Cephalobidae</v>
      </c>
      <c r="G1629" s="1" t="str">
        <f>[1]Gesamt!G1629</f>
        <v>male</v>
      </c>
      <c r="H1629" s="1" t="str">
        <f>[1]Gesamt!H1629</f>
        <v>bacterivore</v>
      </c>
      <c r="I1629" s="1">
        <f>[1]Gesamt!I1629</f>
        <v>0</v>
      </c>
      <c r="J1629" s="1" t="str">
        <f>[1]Gesamt!J1629</f>
        <v>!!!!!!</v>
      </c>
      <c r="K1629" s="1">
        <f>VLOOKUP($F1629,Mastertable_FT!$C$5:$D$34,2,FALSE)</f>
        <v>3</v>
      </c>
      <c r="L1629" s="1">
        <f>VLOOKUP($F1629,Mastertable_FT!$C$5:$E$34,3,FALSE)</f>
        <v>2</v>
      </c>
      <c r="M1629" s="1" t="str">
        <f>VLOOKUP($F1629,Mastertable_FT!$C$5:$F$34,4,FALSE)</f>
        <v>MI</v>
      </c>
    </row>
    <row r="1630" spans="1:13" x14ac:dyDescent="0.3">
      <c r="A1630" s="1">
        <f>[1]Gesamt!A1630</f>
        <v>72</v>
      </c>
      <c r="B1630" s="1">
        <f>[1]Gesamt!B1630</f>
        <v>4</v>
      </c>
      <c r="C1630" s="1">
        <f>[1]Gesamt!C1630</f>
        <v>18</v>
      </c>
      <c r="D1630" s="1" t="str">
        <f>[1]Gesamt!D1630</f>
        <v>ROMaisII</v>
      </c>
      <c r="E1630" s="1">
        <f>[1]Gesamt!E1630</f>
        <v>45</v>
      </c>
      <c r="F1630" s="1" t="str">
        <f>[1]Gesamt!F1630</f>
        <v>Tylenchidae</v>
      </c>
      <c r="G1630" s="1" t="str">
        <f>[1]Gesamt!G1630</f>
        <v>female</v>
      </c>
      <c r="H1630" s="1" t="str">
        <f>[1]Gesamt!H1630</f>
        <v>herbivore</v>
      </c>
      <c r="I1630" s="1">
        <f>[1]Gesamt!I1630</f>
        <v>0</v>
      </c>
      <c r="J1630" s="1">
        <f>[1]Gesamt!J1630</f>
        <v>0</v>
      </c>
      <c r="K1630" s="1" t="str">
        <f>VLOOKUP($F1630,Mastertable_FT!$C$5:$D$34,2,FALSE)</f>
        <v>1e</v>
      </c>
      <c r="L1630" s="1">
        <f>VLOOKUP($F1630,Mastertable_FT!$C$5:$E$34,3,FALSE)</f>
        <v>2</v>
      </c>
      <c r="M1630" s="1" t="str">
        <f>VLOOKUP($F1630,Mastertable_FT!$C$5:$F$34,4,FALSE)</f>
        <v>PPI</v>
      </c>
    </row>
    <row r="1631" spans="1:13" x14ac:dyDescent="0.3">
      <c r="A1631" s="1">
        <f>[1]Gesamt!A1631</f>
        <v>73</v>
      </c>
      <c r="B1631" s="1">
        <f>[1]Gesamt!B1631</f>
        <v>4</v>
      </c>
      <c r="C1631" s="1">
        <f>[1]Gesamt!C1631</f>
        <v>18</v>
      </c>
      <c r="D1631" s="1" t="str">
        <f>[1]Gesamt!D1631</f>
        <v>ROMaisII</v>
      </c>
      <c r="E1631" s="1">
        <f>[1]Gesamt!E1631</f>
        <v>45</v>
      </c>
      <c r="F1631" s="1" t="str">
        <f>[1]Gesamt!F1631</f>
        <v>Pratylenchidae</v>
      </c>
      <c r="G1631" s="1" t="str">
        <f>[1]Gesamt!G1631</f>
        <v>female</v>
      </c>
      <c r="H1631" s="1" t="str">
        <f>[1]Gesamt!H1631</f>
        <v>herbivore</v>
      </c>
      <c r="I1631" s="1">
        <f>[1]Gesamt!I1631</f>
        <v>0</v>
      </c>
      <c r="J1631" s="1">
        <f>[1]Gesamt!J1631</f>
        <v>0</v>
      </c>
      <c r="K1631" s="1" t="str">
        <f>VLOOKUP($F1631,Mastertable_FT!$C$5:$D$34,2,FALSE)</f>
        <v>1b</v>
      </c>
      <c r="L1631" s="1">
        <f>VLOOKUP($F1631,Mastertable_FT!$C$5:$E$34,3,FALSE)</f>
        <v>3</v>
      </c>
      <c r="M1631" s="1" t="str">
        <f>VLOOKUP($F1631,Mastertable_FT!$C$5:$F$34,4,FALSE)</f>
        <v>PPI</v>
      </c>
    </row>
    <row r="1632" spans="1:13" x14ac:dyDescent="0.3">
      <c r="A1632" s="1">
        <f>[1]Gesamt!A1632</f>
        <v>74</v>
      </c>
      <c r="B1632" s="1">
        <f>[1]Gesamt!B1632</f>
        <v>4</v>
      </c>
      <c r="C1632" s="1">
        <f>[1]Gesamt!C1632</f>
        <v>18</v>
      </c>
      <c r="D1632" s="1" t="str">
        <f>[1]Gesamt!D1632</f>
        <v>ROMaisII</v>
      </c>
      <c r="E1632" s="1">
        <f>[1]Gesamt!E1632</f>
        <v>45</v>
      </c>
      <c r="F1632" s="1" t="str">
        <f>[1]Gesamt!F1632</f>
        <v>Aphelenchidae</v>
      </c>
      <c r="G1632" s="1" t="str">
        <f>[1]Gesamt!G1632</f>
        <v>female</v>
      </c>
      <c r="H1632" s="1" t="str">
        <f>[1]Gesamt!H1632</f>
        <v>fungivore</v>
      </c>
      <c r="I1632" s="1">
        <f>[1]Gesamt!I1632</f>
        <v>0</v>
      </c>
      <c r="J1632" s="1">
        <f>[1]Gesamt!J1632</f>
        <v>0</v>
      </c>
      <c r="K1632" s="1">
        <f>VLOOKUP($F1632,Mastertable_FT!$C$5:$D$34,2,FALSE)</f>
        <v>2</v>
      </c>
      <c r="L1632" s="1">
        <f>VLOOKUP($F1632,Mastertable_FT!$C$5:$E$34,3,FALSE)</f>
        <v>2</v>
      </c>
      <c r="M1632" s="1" t="str">
        <f>VLOOKUP($F1632,Mastertable_FT!$C$5:$F$34,4,FALSE)</f>
        <v>MI</v>
      </c>
    </row>
    <row r="1633" spans="1:13" x14ac:dyDescent="0.3">
      <c r="A1633" s="1">
        <f>[1]Gesamt!A1633</f>
        <v>75</v>
      </c>
      <c r="B1633" s="1">
        <f>[1]Gesamt!B1633</f>
        <v>4</v>
      </c>
      <c r="C1633" s="1">
        <f>[1]Gesamt!C1633</f>
        <v>18</v>
      </c>
      <c r="D1633" s="1" t="str">
        <f>[1]Gesamt!D1633</f>
        <v>ROMaisII</v>
      </c>
      <c r="E1633" s="1">
        <f>[1]Gesamt!E1633</f>
        <v>45</v>
      </c>
      <c r="F1633" s="1" t="str">
        <f>[1]Gesamt!F1633</f>
        <v>Aporcelaimidae</v>
      </c>
      <c r="G1633" s="1" t="str">
        <f>[1]Gesamt!G1633</f>
        <v>juvenile</v>
      </c>
      <c r="H1633" s="1" t="str">
        <f>[1]Gesamt!H1633</f>
        <v>omnivore</v>
      </c>
      <c r="I1633" s="1">
        <f>[1]Gesamt!I1633</f>
        <v>0</v>
      </c>
      <c r="J1633" s="1">
        <f>[1]Gesamt!J1633</f>
        <v>0</v>
      </c>
      <c r="K1633" s="1">
        <f>VLOOKUP($F1633,Mastertable_FT!$C$5:$D$34,2,FALSE)</f>
        <v>8</v>
      </c>
      <c r="L1633" s="1">
        <f>VLOOKUP($F1633,Mastertable_FT!$C$5:$E$34,3,FALSE)</f>
        <v>5</v>
      </c>
      <c r="M1633" s="1" t="str">
        <f>VLOOKUP($F1633,Mastertable_FT!$C$5:$F$34,4,FALSE)</f>
        <v>MI</v>
      </c>
    </row>
    <row r="1634" spans="1:13" x14ac:dyDescent="0.3">
      <c r="A1634" s="1">
        <f>[1]Gesamt!A1634</f>
        <v>76</v>
      </c>
      <c r="B1634" s="1">
        <f>[1]Gesamt!B1634</f>
        <v>4</v>
      </c>
      <c r="C1634" s="1">
        <f>[1]Gesamt!C1634</f>
        <v>18</v>
      </c>
      <c r="D1634" s="1" t="str">
        <f>[1]Gesamt!D1634</f>
        <v>ROMaisII</v>
      </c>
      <c r="E1634" s="1">
        <f>[1]Gesamt!E1634</f>
        <v>45</v>
      </c>
      <c r="F1634" s="1" t="str">
        <f>[1]Gesamt!F1634</f>
        <v>Cephalobidae</v>
      </c>
      <c r="G1634" s="1" t="str">
        <f>[1]Gesamt!G1634</f>
        <v>juvenile</v>
      </c>
      <c r="H1634" s="1" t="str">
        <f>[1]Gesamt!H1634</f>
        <v>bacterivore</v>
      </c>
      <c r="I1634" s="1">
        <f>[1]Gesamt!I1634</f>
        <v>0</v>
      </c>
      <c r="J1634" s="1">
        <f>[1]Gesamt!J1634</f>
        <v>0</v>
      </c>
      <c r="K1634" s="1">
        <f>VLOOKUP($F1634,Mastertable_FT!$C$5:$D$34,2,FALSE)</f>
        <v>3</v>
      </c>
      <c r="L1634" s="1">
        <f>VLOOKUP($F1634,Mastertable_FT!$C$5:$E$34,3,FALSE)</f>
        <v>2</v>
      </c>
      <c r="M1634" s="1" t="str">
        <f>VLOOKUP($F1634,Mastertable_FT!$C$5:$F$34,4,FALSE)</f>
        <v>MI</v>
      </c>
    </row>
    <row r="1635" spans="1:13" x14ac:dyDescent="0.3">
      <c r="A1635" s="1">
        <f>[1]Gesamt!A1635</f>
        <v>77</v>
      </c>
      <c r="B1635" s="1">
        <f>[1]Gesamt!B1635</f>
        <v>4</v>
      </c>
      <c r="C1635" s="1">
        <f>[1]Gesamt!C1635</f>
        <v>18</v>
      </c>
      <c r="D1635" s="1" t="str">
        <f>[1]Gesamt!D1635</f>
        <v>ROMaisII</v>
      </c>
      <c r="E1635" s="1">
        <f>[1]Gesamt!E1635</f>
        <v>45</v>
      </c>
      <c r="F1635" s="1" t="str">
        <f>[1]Gesamt!F1635</f>
        <v>Cephalobidae</v>
      </c>
      <c r="G1635" s="1" t="str">
        <f>[1]Gesamt!G1635</f>
        <v>female</v>
      </c>
      <c r="H1635" s="1" t="str">
        <f>[1]Gesamt!H1635</f>
        <v>bacterivore</v>
      </c>
      <c r="I1635" s="1">
        <f>[1]Gesamt!I1635</f>
        <v>0</v>
      </c>
      <c r="J1635" s="1">
        <f>[1]Gesamt!J1635</f>
        <v>0</v>
      </c>
      <c r="K1635" s="1">
        <f>VLOOKUP($F1635,Mastertable_FT!$C$5:$D$34,2,FALSE)</f>
        <v>3</v>
      </c>
      <c r="L1635" s="1">
        <f>VLOOKUP($F1635,Mastertable_FT!$C$5:$E$34,3,FALSE)</f>
        <v>2</v>
      </c>
      <c r="M1635" s="1" t="str">
        <f>VLOOKUP($F1635,Mastertable_FT!$C$5:$F$34,4,FALSE)</f>
        <v>MI</v>
      </c>
    </row>
    <row r="1636" spans="1:13" x14ac:dyDescent="0.3">
      <c r="A1636" s="1">
        <f>[1]Gesamt!A1636</f>
        <v>78</v>
      </c>
      <c r="B1636" s="1">
        <f>[1]Gesamt!B1636</f>
        <v>4</v>
      </c>
      <c r="C1636" s="1">
        <f>[1]Gesamt!C1636</f>
        <v>18</v>
      </c>
      <c r="D1636" s="1" t="str">
        <f>[1]Gesamt!D1636</f>
        <v>ROMaisII</v>
      </c>
      <c r="E1636" s="1">
        <f>[1]Gesamt!E1636</f>
        <v>45</v>
      </c>
      <c r="F1636" s="1" t="str">
        <f>[1]Gesamt!F1636</f>
        <v>Cephalobidae</v>
      </c>
      <c r="G1636" s="1" t="str">
        <f>[1]Gesamt!G1636</f>
        <v>female</v>
      </c>
      <c r="H1636" s="1" t="str">
        <f>[1]Gesamt!H1636</f>
        <v>bacterivore</v>
      </c>
      <c r="I1636" s="1">
        <f>[1]Gesamt!I1636</f>
        <v>0</v>
      </c>
      <c r="J1636" s="1">
        <f>[1]Gesamt!J1636</f>
        <v>0</v>
      </c>
      <c r="K1636" s="1">
        <f>VLOOKUP($F1636,Mastertable_FT!$C$5:$D$34,2,FALSE)</f>
        <v>3</v>
      </c>
      <c r="L1636" s="1">
        <f>VLOOKUP($F1636,Mastertable_FT!$C$5:$E$34,3,FALSE)</f>
        <v>2</v>
      </c>
      <c r="M1636" s="1" t="str">
        <f>VLOOKUP($F1636,Mastertable_FT!$C$5:$F$34,4,FALSE)</f>
        <v>MI</v>
      </c>
    </row>
    <row r="1637" spans="1:13" x14ac:dyDescent="0.3">
      <c r="A1637" s="1">
        <f>[1]Gesamt!A1637</f>
        <v>79</v>
      </c>
      <c r="B1637" s="1">
        <f>[1]Gesamt!B1637</f>
        <v>4</v>
      </c>
      <c r="C1637" s="1">
        <f>[1]Gesamt!C1637</f>
        <v>18</v>
      </c>
      <c r="D1637" s="1" t="str">
        <f>[1]Gesamt!D1637</f>
        <v>ROMaisII</v>
      </c>
      <c r="E1637" s="1">
        <f>[1]Gesamt!E1637</f>
        <v>45</v>
      </c>
      <c r="F1637" s="1" t="str">
        <f>[1]Gesamt!F1637</f>
        <v>Rhabditidae</v>
      </c>
      <c r="G1637" s="1" t="str">
        <f>[1]Gesamt!G1637</f>
        <v>female</v>
      </c>
      <c r="H1637" s="1" t="str">
        <f>[1]Gesamt!H1637</f>
        <v>bacterivore</v>
      </c>
      <c r="I1637" s="1">
        <f>[1]Gesamt!I1637</f>
        <v>0</v>
      </c>
      <c r="J1637" s="1">
        <f>[1]Gesamt!J1637</f>
        <v>0</v>
      </c>
      <c r="K1637" s="1">
        <f>VLOOKUP($F1637,Mastertable_FT!$C$5:$D$34,2,FALSE)</f>
        <v>3</v>
      </c>
      <c r="L1637" s="1">
        <f>VLOOKUP($F1637,Mastertable_FT!$C$5:$E$34,3,FALSE)</f>
        <v>1</v>
      </c>
      <c r="M1637" s="1" t="str">
        <f>VLOOKUP($F1637,Mastertable_FT!$C$5:$F$34,4,FALSE)</f>
        <v>MI</v>
      </c>
    </row>
    <row r="1638" spans="1:13" x14ac:dyDescent="0.3">
      <c r="A1638" s="1">
        <f>[1]Gesamt!A1638</f>
        <v>80</v>
      </c>
      <c r="B1638" s="1">
        <f>[1]Gesamt!B1638</f>
        <v>4</v>
      </c>
      <c r="C1638" s="1">
        <f>[1]Gesamt!C1638</f>
        <v>18</v>
      </c>
      <c r="D1638" s="1" t="str">
        <f>[1]Gesamt!D1638</f>
        <v>ROMaisII</v>
      </c>
      <c r="E1638" s="1">
        <f>[1]Gesamt!E1638</f>
        <v>45</v>
      </c>
      <c r="F1638" s="1" t="str">
        <f>[1]Gesamt!F1638</f>
        <v>Cephalobidae</v>
      </c>
      <c r="G1638" s="1" t="str">
        <f>[1]Gesamt!G1638</f>
        <v>male</v>
      </c>
      <c r="H1638" s="1" t="str">
        <f>[1]Gesamt!H1638</f>
        <v>bacterivore</v>
      </c>
      <c r="I1638" s="1">
        <f>[1]Gesamt!I1638</f>
        <v>0</v>
      </c>
      <c r="J1638" s="1">
        <f>[1]Gesamt!J1638</f>
        <v>0</v>
      </c>
      <c r="K1638" s="1">
        <f>VLOOKUP($F1638,Mastertable_FT!$C$5:$D$34,2,FALSE)</f>
        <v>3</v>
      </c>
      <c r="L1638" s="1">
        <f>VLOOKUP($F1638,Mastertable_FT!$C$5:$E$34,3,FALSE)</f>
        <v>2</v>
      </c>
      <c r="M1638" s="1" t="str">
        <f>VLOOKUP($F1638,Mastertable_FT!$C$5:$F$34,4,FALSE)</f>
        <v>MI</v>
      </c>
    </row>
    <row r="1639" spans="1:13" x14ac:dyDescent="0.3">
      <c r="A1639" s="1">
        <f>[1]Gesamt!A1639</f>
        <v>81</v>
      </c>
      <c r="B1639" s="1">
        <f>[1]Gesamt!B1639</f>
        <v>4</v>
      </c>
      <c r="C1639" s="1">
        <f>[1]Gesamt!C1639</f>
        <v>18</v>
      </c>
      <c r="D1639" s="1" t="str">
        <f>[1]Gesamt!D1639</f>
        <v>ROMaisII</v>
      </c>
      <c r="E1639" s="1">
        <f>[1]Gesamt!E1639</f>
        <v>45</v>
      </c>
      <c r="F1639" s="1" t="str">
        <f>[1]Gesamt!F1639</f>
        <v>Cephalobidae</v>
      </c>
      <c r="G1639" s="1" t="str">
        <f>[1]Gesamt!G1639</f>
        <v>female</v>
      </c>
      <c r="H1639" s="1" t="str">
        <f>[1]Gesamt!H1639</f>
        <v>bacterivore</v>
      </c>
      <c r="I1639" s="1">
        <f>[1]Gesamt!I1639</f>
        <v>0</v>
      </c>
      <c r="J1639" s="1">
        <f>[1]Gesamt!J1639</f>
        <v>0</v>
      </c>
      <c r="K1639" s="1">
        <f>VLOOKUP($F1639,Mastertable_FT!$C$5:$D$34,2,FALSE)</f>
        <v>3</v>
      </c>
      <c r="L1639" s="1">
        <f>VLOOKUP($F1639,Mastertable_FT!$C$5:$E$34,3,FALSE)</f>
        <v>2</v>
      </c>
      <c r="M1639" s="1" t="str">
        <f>VLOOKUP($F1639,Mastertable_FT!$C$5:$F$34,4,FALSE)</f>
        <v>MI</v>
      </c>
    </row>
    <row r="1640" spans="1:13" x14ac:dyDescent="0.3">
      <c r="A1640" s="1">
        <f>[1]Gesamt!A1640</f>
        <v>82</v>
      </c>
      <c r="B1640" s="1">
        <f>[1]Gesamt!B1640</f>
        <v>4</v>
      </c>
      <c r="C1640" s="1">
        <f>[1]Gesamt!C1640</f>
        <v>18</v>
      </c>
      <c r="D1640" s="1" t="str">
        <f>[1]Gesamt!D1640</f>
        <v>ROMaisII</v>
      </c>
      <c r="E1640" s="1">
        <f>[1]Gesamt!E1640</f>
        <v>45</v>
      </c>
      <c r="F1640" s="1" t="str">
        <f>[1]Gesamt!F1640</f>
        <v>Pratylenchidae</v>
      </c>
      <c r="G1640" s="1" t="str">
        <f>[1]Gesamt!G1640</f>
        <v>female</v>
      </c>
      <c r="H1640" s="1" t="str">
        <f>[1]Gesamt!H1640</f>
        <v>herbivore</v>
      </c>
      <c r="I1640" s="1">
        <f>[1]Gesamt!I1640</f>
        <v>0</v>
      </c>
      <c r="J1640" s="1">
        <f>[1]Gesamt!J1640</f>
        <v>0</v>
      </c>
      <c r="K1640" s="1" t="str">
        <f>VLOOKUP($F1640,Mastertable_FT!$C$5:$D$34,2,FALSE)</f>
        <v>1b</v>
      </c>
      <c r="L1640" s="1">
        <f>VLOOKUP($F1640,Mastertable_FT!$C$5:$E$34,3,FALSE)</f>
        <v>3</v>
      </c>
      <c r="M1640" s="1" t="str">
        <f>VLOOKUP($F1640,Mastertable_FT!$C$5:$F$34,4,FALSE)</f>
        <v>PPI</v>
      </c>
    </row>
    <row r="1641" spans="1:13" x14ac:dyDescent="0.3">
      <c r="A1641" s="1">
        <f>[1]Gesamt!A1641</f>
        <v>83</v>
      </c>
      <c r="B1641" s="1">
        <f>[1]Gesamt!B1641</f>
        <v>4</v>
      </c>
      <c r="C1641" s="1">
        <f>[1]Gesamt!C1641</f>
        <v>18</v>
      </c>
      <c r="D1641" s="1" t="str">
        <f>[1]Gesamt!D1641</f>
        <v>ROMaisII</v>
      </c>
      <c r="E1641" s="1">
        <f>[1]Gesamt!E1641</f>
        <v>45</v>
      </c>
      <c r="F1641" s="1" t="str">
        <f>[1]Gesamt!F1641</f>
        <v>Cephalobidae</v>
      </c>
      <c r="G1641" s="1" t="str">
        <f>[1]Gesamt!G1641</f>
        <v>female</v>
      </c>
      <c r="H1641" s="1" t="str">
        <f>[1]Gesamt!H1641</f>
        <v>bacterivore</v>
      </c>
      <c r="I1641" s="1">
        <f>[1]Gesamt!I1641</f>
        <v>0</v>
      </c>
      <c r="J1641" s="1">
        <f>[1]Gesamt!J1641</f>
        <v>0</v>
      </c>
      <c r="K1641" s="1">
        <f>VLOOKUP($F1641,Mastertable_FT!$C$5:$D$34,2,FALSE)</f>
        <v>3</v>
      </c>
      <c r="L1641" s="1">
        <f>VLOOKUP($F1641,Mastertable_FT!$C$5:$E$34,3,FALSE)</f>
        <v>2</v>
      </c>
      <c r="M1641" s="1" t="str">
        <f>VLOOKUP($F1641,Mastertable_FT!$C$5:$F$34,4,FALSE)</f>
        <v>MI</v>
      </c>
    </row>
    <row r="1642" spans="1:13" x14ac:dyDescent="0.3">
      <c r="A1642" s="1">
        <f>[1]Gesamt!A1642</f>
        <v>84</v>
      </c>
      <c r="B1642" s="1">
        <f>[1]Gesamt!B1642</f>
        <v>4</v>
      </c>
      <c r="C1642" s="1">
        <f>[1]Gesamt!C1642</f>
        <v>18</v>
      </c>
      <c r="D1642" s="1" t="str">
        <f>[1]Gesamt!D1642</f>
        <v>ROMaisII</v>
      </c>
      <c r="E1642" s="1">
        <f>[1]Gesamt!E1642</f>
        <v>45</v>
      </c>
      <c r="F1642" s="1" t="str">
        <f>[1]Gesamt!F1642</f>
        <v>Cephalobidae</v>
      </c>
      <c r="G1642" s="1" t="str">
        <f>[1]Gesamt!G1642</f>
        <v>female</v>
      </c>
      <c r="H1642" s="1" t="str">
        <f>[1]Gesamt!H1642</f>
        <v>bacterivore</v>
      </c>
      <c r="I1642" s="1">
        <f>[1]Gesamt!I1642</f>
        <v>0</v>
      </c>
      <c r="J1642" s="1">
        <f>[1]Gesamt!J1642</f>
        <v>0</v>
      </c>
      <c r="K1642" s="1">
        <f>VLOOKUP($F1642,Mastertable_FT!$C$5:$D$34,2,FALSE)</f>
        <v>3</v>
      </c>
      <c r="L1642" s="1">
        <f>VLOOKUP($F1642,Mastertable_FT!$C$5:$E$34,3,FALSE)</f>
        <v>2</v>
      </c>
      <c r="M1642" s="1" t="str">
        <f>VLOOKUP($F1642,Mastertable_FT!$C$5:$F$34,4,FALSE)</f>
        <v>MI</v>
      </c>
    </row>
    <row r="1643" spans="1:13" x14ac:dyDescent="0.3">
      <c r="A1643" s="1">
        <f>[1]Gesamt!A1643</f>
        <v>85</v>
      </c>
      <c r="B1643" s="1">
        <f>[1]Gesamt!B1643</f>
        <v>4</v>
      </c>
      <c r="C1643" s="1">
        <f>[1]Gesamt!C1643</f>
        <v>18</v>
      </c>
      <c r="D1643" s="1" t="str">
        <f>[1]Gesamt!D1643</f>
        <v>ROMaisII</v>
      </c>
      <c r="E1643" s="1">
        <f>[1]Gesamt!E1643</f>
        <v>45</v>
      </c>
      <c r="F1643" s="1" t="str">
        <f>[1]Gesamt!F1643</f>
        <v>Cephalobidae</v>
      </c>
      <c r="G1643" s="1" t="str">
        <f>[1]Gesamt!G1643</f>
        <v>female</v>
      </c>
      <c r="H1643" s="1" t="str">
        <f>[1]Gesamt!H1643</f>
        <v>bacterivore</v>
      </c>
      <c r="I1643" s="1">
        <f>[1]Gesamt!I1643</f>
        <v>0</v>
      </c>
      <c r="J1643" s="1">
        <f>[1]Gesamt!J1643</f>
        <v>0</v>
      </c>
      <c r="K1643" s="1">
        <f>VLOOKUP($F1643,Mastertable_FT!$C$5:$D$34,2,FALSE)</f>
        <v>3</v>
      </c>
      <c r="L1643" s="1">
        <f>VLOOKUP($F1643,Mastertable_FT!$C$5:$E$34,3,FALSE)</f>
        <v>2</v>
      </c>
      <c r="M1643" s="1" t="str">
        <f>VLOOKUP($F1643,Mastertable_FT!$C$5:$F$34,4,FALSE)</f>
        <v>MI</v>
      </c>
    </row>
    <row r="1644" spans="1:13" x14ac:dyDescent="0.3">
      <c r="A1644" s="1">
        <f>[1]Gesamt!A1644</f>
        <v>86</v>
      </c>
      <c r="B1644" s="1">
        <f>[1]Gesamt!B1644</f>
        <v>4</v>
      </c>
      <c r="C1644" s="1">
        <f>[1]Gesamt!C1644</f>
        <v>18</v>
      </c>
      <c r="D1644" s="1" t="str">
        <f>[1]Gesamt!D1644</f>
        <v>ROMaisII</v>
      </c>
      <c r="E1644" s="1">
        <f>[1]Gesamt!E1644</f>
        <v>45</v>
      </c>
      <c r="F1644" s="1" t="str">
        <f>[1]Gesamt!F1644</f>
        <v>Hoplolaimidae</v>
      </c>
      <c r="G1644" s="1" t="str">
        <f>[1]Gesamt!G1644</f>
        <v>female</v>
      </c>
      <c r="H1644" s="1" t="str">
        <f>[1]Gesamt!H1644</f>
        <v>herbivore</v>
      </c>
      <c r="I1644" s="1">
        <f>[1]Gesamt!I1644</f>
        <v>0</v>
      </c>
      <c r="J1644" s="1">
        <f>[1]Gesamt!J1644</f>
        <v>0</v>
      </c>
      <c r="K1644" s="1" t="str">
        <f>VLOOKUP($F1644,Mastertable_FT!$C$5:$D$34,2,FALSE)</f>
        <v>1c</v>
      </c>
      <c r="L1644" s="1">
        <f>VLOOKUP($F1644,Mastertable_FT!$C$5:$E$34,3,FALSE)</f>
        <v>3</v>
      </c>
      <c r="M1644" s="1" t="str">
        <f>VLOOKUP($F1644,Mastertable_FT!$C$5:$F$34,4,FALSE)</f>
        <v>PPI</v>
      </c>
    </row>
    <row r="1645" spans="1:13" x14ac:dyDescent="0.3">
      <c r="A1645" s="1">
        <f>[1]Gesamt!A1645</f>
        <v>87</v>
      </c>
      <c r="B1645" s="1">
        <f>[1]Gesamt!B1645</f>
        <v>4</v>
      </c>
      <c r="C1645" s="1">
        <f>[1]Gesamt!C1645</f>
        <v>18</v>
      </c>
      <c r="D1645" s="1" t="str">
        <f>[1]Gesamt!D1645</f>
        <v>ROMaisII</v>
      </c>
      <c r="E1645" s="1">
        <f>[1]Gesamt!E1645</f>
        <v>45</v>
      </c>
      <c r="F1645" s="1" t="str">
        <f>[1]Gesamt!F1645</f>
        <v>Cephalobidae</v>
      </c>
      <c r="G1645" s="1" t="str">
        <f>[1]Gesamt!G1645</f>
        <v>female</v>
      </c>
      <c r="H1645" s="1" t="str">
        <f>[1]Gesamt!H1645</f>
        <v>bacterivore</v>
      </c>
      <c r="I1645" s="1">
        <f>[1]Gesamt!I1645</f>
        <v>0</v>
      </c>
      <c r="J1645" s="1">
        <f>[1]Gesamt!J1645</f>
        <v>0</v>
      </c>
      <c r="K1645" s="1">
        <f>VLOOKUP($F1645,Mastertable_FT!$C$5:$D$34,2,FALSE)</f>
        <v>3</v>
      </c>
      <c r="L1645" s="1">
        <f>VLOOKUP($F1645,Mastertable_FT!$C$5:$E$34,3,FALSE)</f>
        <v>2</v>
      </c>
      <c r="M1645" s="1" t="str">
        <f>VLOOKUP($F1645,Mastertable_FT!$C$5:$F$34,4,FALSE)</f>
        <v>MI</v>
      </c>
    </row>
    <row r="1646" spans="1:13" x14ac:dyDescent="0.3">
      <c r="A1646" s="1">
        <f>[1]Gesamt!A1646</f>
        <v>88</v>
      </c>
      <c r="B1646" s="1">
        <f>[1]Gesamt!B1646</f>
        <v>4</v>
      </c>
      <c r="C1646" s="1">
        <f>[1]Gesamt!C1646</f>
        <v>18</v>
      </c>
      <c r="D1646" s="1" t="str">
        <f>[1]Gesamt!D1646</f>
        <v>ROMaisII</v>
      </c>
      <c r="E1646" s="1">
        <f>[1]Gesamt!E1646</f>
        <v>45</v>
      </c>
      <c r="F1646" s="1" t="str">
        <f>[1]Gesamt!F1646</f>
        <v>Cephalobidae</v>
      </c>
      <c r="G1646" s="1" t="str">
        <f>[1]Gesamt!G1646</f>
        <v>female</v>
      </c>
      <c r="H1646" s="1" t="str">
        <f>[1]Gesamt!H1646</f>
        <v>bacterivore</v>
      </c>
      <c r="I1646" s="1">
        <f>[1]Gesamt!I1646</f>
        <v>0</v>
      </c>
      <c r="J1646" s="1">
        <f>[1]Gesamt!J1646</f>
        <v>0</v>
      </c>
      <c r="K1646" s="1">
        <f>VLOOKUP($F1646,Mastertable_FT!$C$5:$D$34,2,FALSE)</f>
        <v>3</v>
      </c>
      <c r="L1646" s="1">
        <f>VLOOKUP($F1646,Mastertable_FT!$C$5:$E$34,3,FALSE)</f>
        <v>2</v>
      </c>
      <c r="M1646" s="1" t="str">
        <f>VLOOKUP($F1646,Mastertable_FT!$C$5:$F$34,4,FALSE)</f>
        <v>MI</v>
      </c>
    </row>
    <row r="1647" spans="1:13" x14ac:dyDescent="0.3">
      <c r="A1647" s="1">
        <f>[1]Gesamt!A1647</f>
        <v>89</v>
      </c>
      <c r="B1647" s="1">
        <f>[1]Gesamt!B1647</f>
        <v>4</v>
      </c>
      <c r="C1647" s="1">
        <f>[1]Gesamt!C1647</f>
        <v>18</v>
      </c>
      <c r="D1647" s="1" t="str">
        <f>[1]Gesamt!D1647</f>
        <v>ROMaisII</v>
      </c>
      <c r="E1647" s="1">
        <f>[1]Gesamt!E1647</f>
        <v>45</v>
      </c>
      <c r="F1647" s="1" t="str">
        <f>[1]Gesamt!F1647</f>
        <v>Cephalobidae</v>
      </c>
      <c r="G1647" s="1" t="str">
        <f>[1]Gesamt!G1647</f>
        <v>female</v>
      </c>
      <c r="H1647" s="1" t="str">
        <f>[1]Gesamt!H1647</f>
        <v>bacterivore</v>
      </c>
      <c r="I1647" s="1">
        <f>[1]Gesamt!I1647</f>
        <v>0</v>
      </c>
      <c r="J1647" s="1">
        <f>[1]Gesamt!J1647</f>
        <v>0</v>
      </c>
      <c r="K1647" s="1">
        <f>VLOOKUP($F1647,Mastertable_FT!$C$5:$D$34,2,FALSE)</f>
        <v>3</v>
      </c>
      <c r="L1647" s="1">
        <f>VLOOKUP($F1647,Mastertable_FT!$C$5:$E$34,3,FALSE)</f>
        <v>2</v>
      </c>
      <c r="M1647" s="1" t="str">
        <f>VLOOKUP($F1647,Mastertable_FT!$C$5:$F$34,4,FALSE)</f>
        <v>MI</v>
      </c>
    </row>
    <row r="1648" spans="1:13" x14ac:dyDescent="0.3">
      <c r="A1648" s="1">
        <f>[1]Gesamt!A1648</f>
        <v>90</v>
      </c>
      <c r="B1648" s="1">
        <f>[1]Gesamt!B1648</f>
        <v>4</v>
      </c>
      <c r="C1648" s="1">
        <f>[1]Gesamt!C1648</f>
        <v>18</v>
      </c>
      <c r="D1648" s="1" t="str">
        <f>[1]Gesamt!D1648</f>
        <v>ROMaisII</v>
      </c>
      <c r="E1648" s="1">
        <f>[1]Gesamt!E1648</f>
        <v>45</v>
      </c>
      <c r="F1648" s="1" t="str">
        <f>[1]Gesamt!F1648</f>
        <v>Thornenematidae</v>
      </c>
      <c r="G1648" s="1" t="str">
        <f>[1]Gesamt!G1648</f>
        <v>female</v>
      </c>
      <c r="H1648" s="1" t="str">
        <f>[1]Gesamt!H1648</f>
        <v>omnivore</v>
      </c>
      <c r="I1648" s="1">
        <f>[1]Gesamt!I1648</f>
        <v>0</v>
      </c>
      <c r="J1648" s="1">
        <f>[1]Gesamt!J1648</f>
        <v>0</v>
      </c>
      <c r="K1648" s="1">
        <f>VLOOKUP($F1648,Mastertable_FT!$C$5:$D$34,2,FALSE)</f>
        <v>8</v>
      </c>
      <c r="L1648" s="1">
        <f>VLOOKUP($F1648,Mastertable_FT!$C$5:$E$34,3,FALSE)</f>
        <v>5</v>
      </c>
      <c r="M1648" s="1" t="str">
        <f>VLOOKUP($F1648,Mastertable_FT!$C$5:$F$34,4,FALSE)</f>
        <v>MI</v>
      </c>
    </row>
    <row r="1649" spans="1:13" x14ac:dyDescent="0.3">
      <c r="A1649" s="1">
        <f>[1]Gesamt!A1649</f>
        <v>91</v>
      </c>
      <c r="B1649" s="1">
        <f>[1]Gesamt!B1649</f>
        <v>4</v>
      </c>
      <c r="C1649" s="1">
        <f>[1]Gesamt!C1649</f>
        <v>18</v>
      </c>
      <c r="D1649" s="1" t="str">
        <f>[1]Gesamt!D1649</f>
        <v>ROMaisII</v>
      </c>
      <c r="E1649" s="1">
        <f>[1]Gesamt!E1649</f>
        <v>45</v>
      </c>
      <c r="F1649" s="1" t="str">
        <f>[1]Gesamt!F1649</f>
        <v>Telotylenchidae</v>
      </c>
      <c r="G1649" s="1" t="str">
        <f>[1]Gesamt!G1649</f>
        <v>female</v>
      </c>
      <c r="H1649" s="1" t="str">
        <f>[1]Gesamt!H1649</f>
        <v>herbivore</v>
      </c>
      <c r="I1649" s="1">
        <f>[1]Gesamt!I1649</f>
        <v>0</v>
      </c>
      <c r="J1649" s="1">
        <f>[1]Gesamt!J1649</f>
        <v>0</v>
      </c>
      <c r="K1649" s="1" t="str">
        <f>VLOOKUP($F1649,Mastertable_FT!$C$5:$D$34,2,FALSE)</f>
        <v>1d</v>
      </c>
      <c r="L1649" s="1">
        <f>VLOOKUP($F1649,Mastertable_FT!$C$5:$E$34,3,FALSE)</f>
        <v>3</v>
      </c>
      <c r="M1649" s="1" t="str">
        <f>VLOOKUP($F1649,Mastertable_FT!$C$5:$F$34,4,FALSE)</f>
        <v>PPI</v>
      </c>
    </row>
    <row r="1650" spans="1:13" x14ac:dyDescent="0.3">
      <c r="A1650" s="1">
        <f>[1]Gesamt!A1650</f>
        <v>92</v>
      </c>
      <c r="B1650" s="1">
        <f>[1]Gesamt!B1650</f>
        <v>4</v>
      </c>
      <c r="C1650" s="1">
        <f>[1]Gesamt!C1650</f>
        <v>18</v>
      </c>
      <c r="D1650" s="1" t="str">
        <f>[1]Gesamt!D1650</f>
        <v>ROMaisII</v>
      </c>
      <c r="E1650" s="1">
        <f>[1]Gesamt!E1650</f>
        <v>45</v>
      </c>
      <c r="F1650" s="1" t="str">
        <f>[1]Gesamt!F1650</f>
        <v>Cephalobidae</v>
      </c>
      <c r="G1650" s="1" t="str">
        <f>[1]Gesamt!G1650</f>
        <v>female</v>
      </c>
      <c r="H1650" s="1" t="str">
        <f>[1]Gesamt!H1650</f>
        <v>bacterivore</v>
      </c>
      <c r="I1650" s="1">
        <f>[1]Gesamt!I1650</f>
        <v>0</v>
      </c>
      <c r="J1650" s="1">
        <f>[1]Gesamt!J1650</f>
        <v>0</v>
      </c>
      <c r="K1650" s="1">
        <f>VLOOKUP($F1650,Mastertable_FT!$C$5:$D$34,2,FALSE)</f>
        <v>3</v>
      </c>
      <c r="L1650" s="1">
        <f>VLOOKUP($F1650,Mastertable_FT!$C$5:$E$34,3,FALSE)</f>
        <v>2</v>
      </c>
      <c r="M1650" s="1" t="str">
        <f>VLOOKUP($F1650,Mastertable_FT!$C$5:$F$34,4,FALSE)</f>
        <v>MI</v>
      </c>
    </row>
    <row r="1651" spans="1:13" x14ac:dyDescent="0.3">
      <c r="A1651" s="1">
        <f>[1]Gesamt!A1651</f>
        <v>93</v>
      </c>
      <c r="B1651" s="1">
        <f>[1]Gesamt!B1651</f>
        <v>4</v>
      </c>
      <c r="C1651" s="1">
        <f>[1]Gesamt!C1651</f>
        <v>18</v>
      </c>
      <c r="D1651" s="1" t="str">
        <f>[1]Gesamt!D1651</f>
        <v>ROMaisII</v>
      </c>
      <c r="E1651" s="1">
        <f>[1]Gesamt!E1651</f>
        <v>45</v>
      </c>
      <c r="F1651" s="1" t="str">
        <f>[1]Gesamt!F1651</f>
        <v>Cephalobidae</v>
      </c>
      <c r="G1651" s="1" t="str">
        <f>[1]Gesamt!G1651</f>
        <v>female</v>
      </c>
      <c r="H1651" s="1" t="str">
        <f>[1]Gesamt!H1651</f>
        <v>bacterivore</v>
      </c>
      <c r="I1651" s="1">
        <f>[1]Gesamt!I1651</f>
        <v>0</v>
      </c>
      <c r="J1651" s="1">
        <f>[1]Gesamt!J1651</f>
        <v>0</v>
      </c>
      <c r="K1651" s="1">
        <f>VLOOKUP($F1651,Mastertable_FT!$C$5:$D$34,2,FALSE)</f>
        <v>3</v>
      </c>
      <c r="L1651" s="1">
        <f>VLOOKUP($F1651,Mastertable_FT!$C$5:$E$34,3,FALSE)</f>
        <v>2</v>
      </c>
      <c r="M1651" s="1" t="str">
        <f>VLOOKUP($F1651,Mastertable_FT!$C$5:$F$34,4,FALSE)</f>
        <v>MI</v>
      </c>
    </row>
    <row r="1652" spans="1:13" x14ac:dyDescent="0.3">
      <c r="A1652" s="1">
        <f>[1]Gesamt!A1652</f>
        <v>94</v>
      </c>
      <c r="B1652" s="1">
        <f>[1]Gesamt!B1652</f>
        <v>4</v>
      </c>
      <c r="C1652" s="1">
        <f>[1]Gesamt!C1652</f>
        <v>18</v>
      </c>
      <c r="D1652" s="1" t="str">
        <f>[1]Gesamt!D1652</f>
        <v>ROMaisII</v>
      </c>
      <c r="E1652" s="1">
        <f>[1]Gesamt!E1652</f>
        <v>45</v>
      </c>
      <c r="F1652" s="1" t="str">
        <f>[1]Gesamt!F1652</f>
        <v>Cephalobidae</v>
      </c>
      <c r="G1652" s="1" t="str">
        <f>[1]Gesamt!G1652</f>
        <v>female</v>
      </c>
      <c r="H1652" s="1" t="str">
        <f>[1]Gesamt!H1652</f>
        <v>bacterivore</v>
      </c>
      <c r="I1652" s="1">
        <f>[1]Gesamt!I1652</f>
        <v>0</v>
      </c>
      <c r="J1652" s="1">
        <f>[1]Gesamt!J1652</f>
        <v>0</v>
      </c>
      <c r="K1652" s="1">
        <f>VLOOKUP($F1652,Mastertable_FT!$C$5:$D$34,2,FALSE)</f>
        <v>3</v>
      </c>
      <c r="L1652" s="1">
        <f>VLOOKUP($F1652,Mastertable_FT!$C$5:$E$34,3,FALSE)</f>
        <v>2</v>
      </c>
      <c r="M1652" s="1" t="str">
        <f>VLOOKUP($F1652,Mastertable_FT!$C$5:$F$34,4,FALSE)</f>
        <v>MI</v>
      </c>
    </row>
    <row r="1653" spans="1:13" x14ac:dyDescent="0.3">
      <c r="A1653" s="1">
        <f>[1]Gesamt!A1653</f>
        <v>95</v>
      </c>
      <c r="B1653" s="1">
        <f>[1]Gesamt!B1653</f>
        <v>4</v>
      </c>
      <c r="C1653" s="1">
        <f>[1]Gesamt!C1653</f>
        <v>18</v>
      </c>
      <c r="D1653" s="1" t="str">
        <f>[1]Gesamt!D1653</f>
        <v>ROMaisII</v>
      </c>
      <c r="E1653" s="1">
        <f>[1]Gesamt!E1653</f>
        <v>45</v>
      </c>
      <c r="F1653" s="1" t="str">
        <f>[1]Gesamt!F1653</f>
        <v>Cephalobidae</v>
      </c>
      <c r="G1653" s="1" t="str">
        <f>[1]Gesamt!G1653</f>
        <v>female</v>
      </c>
      <c r="H1653" s="1" t="str">
        <f>[1]Gesamt!H1653</f>
        <v>bacterivore</v>
      </c>
      <c r="I1653" s="1">
        <f>[1]Gesamt!I1653</f>
        <v>0</v>
      </c>
      <c r="J1653" s="1">
        <f>[1]Gesamt!J1653</f>
        <v>0</v>
      </c>
      <c r="K1653" s="1">
        <f>VLOOKUP($F1653,Mastertable_FT!$C$5:$D$34,2,FALSE)</f>
        <v>3</v>
      </c>
      <c r="L1653" s="1">
        <f>VLOOKUP($F1653,Mastertable_FT!$C$5:$E$34,3,FALSE)</f>
        <v>2</v>
      </c>
      <c r="M1653" s="1" t="str">
        <f>VLOOKUP($F1653,Mastertable_FT!$C$5:$F$34,4,FALSE)</f>
        <v>MI</v>
      </c>
    </row>
    <row r="1654" spans="1:13" x14ac:dyDescent="0.3">
      <c r="A1654" s="1">
        <f>[1]Gesamt!A1654</f>
        <v>96</v>
      </c>
      <c r="B1654" s="1">
        <f>[1]Gesamt!B1654</f>
        <v>4</v>
      </c>
      <c r="C1654" s="1">
        <f>[1]Gesamt!C1654</f>
        <v>18</v>
      </c>
      <c r="D1654" s="1" t="str">
        <f>[1]Gesamt!D1654</f>
        <v>ROMaisII</v>
      </c>
      <c r="E1654" s="1">
        <f>[1]Gesamt!E1654</f>
        <v>45</v>
      </c>
      <c r="F1654" s="1" t="str">
        <f>[1]Gesamt!F1654</f>
        <v>Cephalobidae</v>
      </c>
      <c r="G1654" s="1" t="str">
        <f>[1]Gesamt!G1654</f>
        <v>female</v>
      </c>
      <c r="H1654" s="1" t="str">
        <f>[1]Gesamt!H1654</f>
        <v>bacterivore</v>
      </c>
      <c r="I1654" s="1">
        <f>[1]Gesamt!I1654</f>
        <v>0</v>
      </c>
      <c r="J1654" s="1">
        <f>[1]Gesamt!J1654</f>
        <v>0</v>
      </c>
      <c r="K1654" s="1">
        <f>VLOOKUP($F1654,Mastertable_FT!$C$5:$D$34,2,FALSE)</f>
        <v>3</v>
      </c>
      <c r="L1654" s="1">
        <f>VLOOKUP($F1654,Mastertable_FT!$C$5:$E$34,3,FALSE)</f>
        <v>2</v>
      </c>
      <c r="M1654" s="1" t="str">
        <f>VLOOKUP($F1654,Mastertable_FT!$C$5:$F$34,4,FALSE)</f>
        <v>MI</v>
      </c>
    </row>
    <row r="1655" spans="1:13" x14ac:dyDescent="0.3">
      <c r="A1655" s="1">
        <f>[1]Gesamt!A1655</f>
        <v>97</v>
      </c>
      <c r="B1655" s="1">
        <f>[1]Gesamt!B1655</f>
        <v>4</v>
      </c>
      <c r="C1655" s="1">
        <f>[1]Gesamt!C1655</f>
        <v>18</v>
      </c>
      <c r="D1655" s="1" t="str">
        <f>[1]Gesamt!D1655</f>
        <v>ROMaisII</v>
      </c>
      <c r="E1655" s="1">
        <f>[1]Gesamt!E1655</f>
        <v>45</v>
      </c>
      <c r="F1655" s="1" t="str">
        <f>[1]Gesamt!F1655</f>
        <v>Tylenchidae</v>
      </c>
      <c r="G1655" s="1" t="str">
        <f>[1]Gesamt!G1655</f>
        <v>female</v>
      </c>
      <c r="H1655" s="1" t="str">
        <f>[1]Gesamt!H1655</f>
        <v>herbivore</v>
      </c>
      <c r="I1655" s="1">
        <f>[1]Gesamt!I1655</f>
        <v>0</v>
      </c>
      <c r="J1655" s="1">
        <f>[1]Gesamt!J1655</f>
        <v>0</v>
      </c>
      <c r="K1655" s="1" t="str">
        <f>VLOOKUP($F1655,Mastertable_FT!$C$5:$D$34,2,FALSE)</f>
        <v>1e</v>
      </c>
      <c r="L1655" s="1">
        <f>VLOOKUP($F1655,Mastertable_FT!$C$5:$E$34,3,FALSE)</f>
        <v>2</v>
      </c>
      <c r="M1655" s="1" t="str">
        <f>VLOOKUP($F1655,Mastertable_FT!$C$5:$F$34,4,FALSE)</f>
        <v>PPI</v>
      </c>
    </row>
    <row r="1656" spans="1:13" x14ac:dyDescent="0.3">
      <c r="A1656" s="1">
        <f>[1]Gesamt!A1656</f>
        <v>98</v>
      </c>
      <c r="B1656" s="1">
        <f>[1]Gesamt!B1656</f>
        <v>4</v>
      </c>
      <c r="C1656" s="1">
        <f>[1]Gesamt!C1656</f>
        <v>18</v>
      </c>
      <c r="D1656" s="1" t="str">
        <f>[1]Gesamt!D1656</f>
        <v>ROMaisII</v>
      </c>
      <c r="E1656" s="1">
        <f>[1]Gesamt!E1656</f>
        <v>45</v>
      </c>
      <c r="F1656" s="1" t="str">
        <f>[1]Gesamt!F1656</f>
        <v>Cephalobidae</v>
      </c>
      <c r="G1656" s="1" t="str">
        <f>[1]Gesamt!G1656</f>
        <v>male</v>
      </c>
      <c r="H1656" s="1" t="str">
        <f>[1]Gesamt!H1656</f>
        <v>bacterivore</v>
      </c>
      <c r="I1656" s="1">
        <f>[1]Gesamt!I1656</f>
        <v>0</v>
      </c>
      <c r="J1656" s="1">
        <f>[1]Gesamt!J1656</f>
        <v>0</v>
      </c>
      <c r="K1656" s="1">
        <f>VLOOKUP($F1656,Mastertable_FT!$C$5:$D$34,2,FALSE)</f>
        <v>3</v>
      </c>
      <c r="L1656" s="1">
        <f>VLOOKUP($F1656,Mastertable_FT!$C$5:$E$34,3,FALSE)</f>
        <v>2</v>
      </c>
      <c r="M1656" s="1" t="str">
        <f>VLOOKUP($F1656,Mastertable_FT!$C$5:$F$34,4,FALSE)</f>
        <v>MI</v>
      </c>
    </row>
    <row r="1657" spans="1:13" x14ac:dyDescent="0.3">
      <c r="A1657" s="1">
        <f>[1]Gesamt!A1657</f>
        <v>99</v>
      </c>
      <c r="B1657" s="1">
        <f>[1]Gesamt!B1657</f>
        <v>4</v>
      </c>
      <c r="C1657" s="1">
        <f>[1]Gesamt!C1657</f>
        <v>18</v>
      </c>
      <c r="D1657" s="1" t="str">
        <f>[1]Gesamt!D1657</f>
        <v>ROMaisII</v>
      </c>
      <c r="E1657" s="1">
        <f>[1]Gesamt!E1657</f>
        <v>45</v>
      </c>
      <c r="F1657" s="1" t="str">
        <f>[1]Gesamt!F1657</f>
        <v>Cephalobidae</v>
      </c>
      <c r="G1657" s="1" t="str">
        <f>[1]Gesamt!G1657</f>
        <v>male</v>
      </c>
      <c r="H1657" s="1" t="str">
        <f>[1]Gesamt!H1657</f>
        <v>bacterivore</v>
      </c>
      <c r="I1657" s="1">
        <f>[1]Gesamt!I1657</f>
        <v>0</v>
      </c>
      <c r="J1657" s="1">
        <f>[1]Gesamt!J1657</f>
        <v>0</v>
      </c>
      <c r="K1657" s="1">
        <f>VLOOKUP($F1657,Mastertable_FT!$C$5:$D$34,2,FALSE)</f>
        <v>3</v>
      </c>
      <c r="L1657" s="1">
        <f>VLOOKUP($F1657,Mastertable_FT!$C$5:$E$34,3,FALSE)</f>
        <v>2</v>
      </c>
      <c r="M1657" s="1" t="str">
        <f>VLOOKUP($F1657,Mastertable_FT!$C$5:$F$34,4,FALSE)</f>
        <v>MI</v>
      </c>
    </row>
    <row r="1658" spans="1:13" x14ac:dyDescent="0.3">
      <c r="A1658" s="1">
        <f>[1]Gesamt!A1658</f>
        <v>100</v>
      </c>
      <c r="B1658" s="1">
        <f>[1]Gesamt!B1658</f>
        <v>4</v>
      </c>
      <c r="C1658" s="1">
        <f>[1]Gesamt!C1658</f>
        <v>18</v>
      </c>
      <c r="D1658" s="1" t="str">
        <f>[1]Gesamt!D1658</f>
        <v>ROMaisII</v>
      </c>
      <c r="E1658" s="1">
        <f>[1]Gesamt!E1658</f>
        <v>45</v>
      </c>
      <c r="F1658" s="1" t="str">
        <f>[1]Gesamt!F1658</f>
        <v>Cephalobidae</v>
      </c>
      <c r="G1658" s="1" t="str">
        <f>[1]Gesamt!G1658</f>
        <v>male</v>
      </c>
      <c r="H1658" s="1" t="str">
        <f>[1]Gesamt!H1658</f>
        <v>bacterivore</v>
      </c>
      <c r="I1658" s="1">
        <f>[1]Gesamt!I1658</f>
        <v>0</v>
      </c>
      <c r="J1658" s="1">
        <f>[1]Gesamt!J1658</f>
        <v>0</v>
      </c>
      <c r="K1658" s="1">
        <f>VLOOKUP($F1658,Mastertable_FT!$C$5:$D$34,2,FALSE)</f>
        <v>3</v>
      </c>
      <c r="L1658" s="1">
        <f>VLOOKUP($F1658,Mastertable_FT!$C$5:$E$34,3,FALSE)</f>
        <v>2</v>
      </c>
      <c r="M1658" s="1" t="str">
        <f>VLOOKUP($F1658,Mastertable_FT!$C$5:$F$34,4,FALSE)</f>
        <v>MI</v>
      </c>
    </row>
    <row r="1659" spans="1:13" x14ac:dyDescent="0.3">
      <c r="A1659" s="1">
        <f>[1]Gesamt!A1659</f>
        <v>101</v>
      </c>
      <c r="B1659" s="1">
        <f>[1]Gesamt!B1659</f>
        <v>4</v>
      </c>
      <c r="C1659" s="1">
        <f>[1]Gesamt!C1659</f>
        <v>18</v>
      </c>
      <c r="D1659" s="1" t="str">
        <f>[1]Gesamt!D1659</f>
        <v>ROMaisII</v>
      </c>
      <c r="E1659" s="1">
        <f>[1]Gesamt!E1659</f>
        <v>45</v>
      </c>
      <c r="F1659" s="1" t="str">
        <f>[1]Gesamt!F1659</f>
        <v>Qudsianematidae</v>
      </c>
      <c r="G1659" s="1" t="str">
        <f>[1]Gesamt!G1659</f>
        <v>female</v>
      </c>
      <c r="H1659" s="1" t="str">
        <f>[1]Gesamt!H1659</f>
        <v>omnivore</v>
      </c>
      <c r="I1659" s="1">
        <f>[1]Gesamt!I1659</f>
        <v>0</v>
      </c>
      <c r="J1659" s="1">
        <f>[1]Gesamt!J1659</f>
        <v>0</v>
      </c>
      <c r="K1659" s="1">
        <f>VLOOKUP($F1659,Mastertable_FT!$C$5:$D$34,2,FALSE)</f>
        <v>8</v>
      </c>
      <c r="L1659" s="1">
        <f>VLOOKUP($F1659,Mastertable_FT!$C$5:$E$34,3,FALSE)</f>
        <v>4</v>
      </c>
      <c r="M1659" s="1" t="str">
        <f>VLOOKUP($F1659,Mastertable_FT!$C$5:$F$34,4,FALSE)</f>
        <v>MI</v>
      </c>
    </row>
    <row r="1660" spans="1:13" x14ac:dyDescent="0.3">
      <c r="A1660" s="1">
        <f>[1]Gesamt!A1660</f>
        <v>102</v>
      </c>
      <c r="B1660" s="1">
        <f>[1]Gesamt!B1660</f>
        <v>4</v>
      </c>
      <c r="C1660" s="1">
        <f>[1]Gesamt!C1660</f>
        <v>18</v>
      </c>
      <c r="D1660" s="1" t="str">
        <f>[1]Gesamt!D1660</f>
        <v>ROMaisII</v>
      </c>
      <c r="E1660" s="1">
        <f>[1]Gesamt!E1660</f>
        <v>45</v>
      </c>
      <c r="F1660" s="1" t="str">
        <f>[1]Gesamt!F1660</f>
        <v>Cephalobidae</v>
      </c>
      <c r="G1660" s="1" t="str">
        <f>[1]Gesamt!G1660</f>
        <v>female</v>
      </c>
      <c r="H1660" s="1" t="str">
        <f>[1]Gesamt!H1660</f>
        <v>bacterivore</v>
      </c>
      <c r="I1660" s="1">
        <f>[1]Gesamt!I1660</f>
        <v>0</v>
      </c>
      <c r="J1660" s="1" t="str">
        <f>[1]Gesamt!J1660</f>
        <v>!!!!</v>
      </c>
      <c r="K1660" s="1">
        <f>VLOOKUP($F1660,Mastertable_FT!$C$5:$D$34,2,FALSE)</f>
        <v>3</v>
      </c>
      <c r="L1660" s="1">
        <f>VLOOKUP($F1660,Mastertable_FT!$C$5:$E$34,3,FALSE)</f>
        <v>2</v>
      </c>
      <c r="M1660" s="1" t="str">
        <f>VLOOKUP($F1660,Mastertable_FT!$C$5:$F$34,4,FALSE)</f>
        <v>MI</v>
      </c>
    </row>
    <row r="1661" spans="1:13" x14ac:dyDescent="0.3">
      <c r="A1661" s="1">
        <f>[1]Gesamt!A1661</f>
        <v>103</v>
      </c>
      <c r="B1661" s="1">
        <f>[1]Gesamt!B1661</f>
        <v>4</v>
      </c>
      <c r="C1661" s="1">
        <f>[1]Gesamt!C1661</f>
        <v>18</v>
      </c>
      <c r="D1661" s="1" t="str">
        <f>[1]Gesamt!D1661</f>
        <v>ROMaisII</v>
      </c>
      <c r="E1661" s="1">
        <f>[1]Gesamt!E1661</f>
        <v>45</v>
      </c>
      <c r="F1661" s="1" t="str">
        <f>[1]Gesamt!F1661</f>
        <v>Cephalobidae</v>
      </c>
      <c r="G1661" s="1" t="str">
        <f>[1]Gesamt!G1661</f>
        <v>juvenile</v>
      </c>
      <c r="H1661" s="1" t="str">
        <f>[1]Gesamt!H1661</f>
        <v>bacterivore</v>
      </c>
      <c r="I1661" s="1">
        <f>[1]Gesamt!I1661</f>
        <v>0</v>
      </c>
      <c r="J1661" s="1">
        <f>[1]Gesamt!J1661</f>
        <v>0</v>
      </c>
      <c r="K1661" s="1">
        <f>VLOOKUP($F1661,Mastertable_FT!$C$5:$D$34,2,FALSE)</f>
        <v>3</v>
      </c>
      <c r="L1661" s="1">
        <f>VLOOKUP($F1661,Mastertable_FT!$C$5:$E$34,3,FALSE)</f>
        <v>2</v>
      </c>
      <c r="M1661" s="1" t="str">
        <f>VLOOKUP($F1661,Mastertable_FT!$C$5:$F$34,4,FALSE)</f>
        <v>MI</v>
      </c>
    </row>
    <row r="1662" spans="1:13" x14ac:dyDescent="0.3">
      <c r="A1662" s="1">
        <f>[1]Gesamt!A1662</f>
        <v>104</v>
      </c>
      <c r="B1662" s="1">
        <f>[1]Gesamt!B1662</f>
        <v>4</v>
      </c>
      <c r="C1662" s="1">
        <f>[1]Gesamt!C1662</f>
        <v>18</v>
      </c>
      <c r="D1662" s="1" t="str">
        <f>[1]Gesamt!D1662</f>
        <v>ROMaisII</v>
      </c>
      <c r="E1662" s="1">
        <f>[1]Gesamt!E1662</f>
        <v>45</v>
      </c>
      <c r="F1662" s="1" t="str">
        <f>[1]Gesamt!F1662</f>
        <v>Cephalobidae</v>
      </c>
      <c r="G1662" s="1" t="str">
        <f>[1]Gesamt!G1662</f>
        <v>female</v>
      </c>
      <c r="H1662" s="1" t="str">
        <f>[1]Gesamt!H1662</f>
        <v>bacterivore</v>
      </c>
      <c r="I1662" s="1">
        <f>[1]Gesamt!I1662</f>
        <v>0</v>
      </c>
      <c r="J1662" s="1">
        <f>[1]Gesamt!J1662</f>
        <v>0</v>
      </c>
      <c r="K1662" s="1">
        <f>VLOOKUP($F1662,Mastertable_FT!$C$5:$D$34,2,FALSE)</f>
        <v>3</v>
      </c>
      <c r="L1662" s="1">
        <f>VLOOKUP($F1662,Mastertable_FT!$C$5:$E$34,3,FALSE)</f>
        <v>2</v>
      </c>
      <c r="M1662" s="1" t="str">
        <f>VLOOKUP($F1662,Mastertable_FT!$C$5:$F$34,4,FALSE)</f>
        <v>MI</v>
      </c>
    </row>
    <row r="1663" spans="1:13" x14ac:dyDescent="0.3">
      <c r="A1663" s="1">
        <f>[1]Gesamt!A1663</f>
        <v>105</v>
      </c>
      <c r="B1663" s="1">
        <f>[1]Gesamt!B1663</f>
        <v>4</v>
      </c>
      <c r="C1663" s="1">
        <f>[1]Gesamt!C1663</f>
        <v>18</v>
      </c>
      <c r="D1663" s="1" t="str">
        <f>[1]Gesamt!D1663</f>
        <v>ROMaisII</v>
      </c>
      <c r="E1663" s="1">
        <f>[1]Gesamt!E1663</f>
        <v>45</v>
      </c>
      <c r="F1663" s="1" t="str">
        <f>[1]Gesamt!F1663</f>
        <v>Cephalobidae</v>
      </c>
      <c r="G1663" s="1" t="str">
        <f>[1]Gesamt!G1663</f>
        <v>female</v>
      </c>
      <c r="H1663" s="1" t="str">
        <f>[1]Gesamt!H1663</f>
        <v>bacterivore</v>
      </c>
      <c r="I1663" s="1">
        <f>[1]Gesamt!I1663</f>
        <v>0</v>
      </c>
      <c r="J1663" s="1">
        <f>[1]Gesamt!J1663</f>
        <v>0</v>
      </c>
      <c r="K1663" s="1">
        <f>VLOOKUP($F1663,Mastertable_FT!$C$5:$D$34,2,FALSE)</f>
        <v>3</v>
      </c>
      <c r="L1663" s="1">
        <f>VLOOKUP($F1663,Mastertable_FT!$C$5:$E$34,3,FALSE)</f>
        <v>2</v>
      </c>
      <c r="M1663" s="1" t="str">
        <f>VLOOKUP($F1663,Mastertable_FT!$C$5:$F$34,4,FALSE)</f>
        <v>MI</v>
      </c>
    </row>
    <row r="1664" spans="1:13" x14ac:dyDescent="0.3">
      <c r="A1664" s="1">
        <f>[1]Gesamt!A1664</f>
        <v>106</v>
      </c>
      <c r="B1664" s="1">
        <f>[1]Gesamt!B1664</f>
        <v>4</v>
      </c>
      <c r="C1664" s="1">
        <f>[1]Gesamt!C1664</f>
        <v>18</v>
      </c>
      <c r="D1664" s="1" t="str">
        <f>[1]Gesamt!D1664</f>
        <v>ROMaisII</v>
      </c>
      <c r="E1664" s="1">
        <f>[1]Gesamt!E1664</f>
        <v>45</v>
      </c>
      <c r="F1664" s="1" t="str">
        <f>[1]Gesamt!F1664</f>
        <v>Cephalobidae</v>
      </c>
      <c r="G1664" s="1" t="str">
        <f>[1]Gesamt!G1664</f>
        <v>female</v>
      </c>
      <c r="H1664" s="1" t="str">
        <f>[1]Gesamt!H1664</f>
        <v>bacterivore</v>
      </c>
      <c r="I1664" s="1">
        <f>[1]Gesamt!I1664</f>
        <v>0</v>
      </c>
      <c r="J1664" s="1">
        <f>[1]Gesamt!J1664</f>
        <v>0</v>
      </c>
      <c r="K1664" s="1">
        <f>VLOOKUP($F1664,Mastertable_FT!$C$5:$D$34,2,FALSE)</f>
        <v>3</v>
      </c>
      <c r="L1664" s="1">
        <f>VLOOKUP($F1664,Mastertable_FT!$C$5:$E$34,3,FALSE)</f>
        <v>2</v>
      </c>
      <c r="M1664" s="1" t="str">
        <f>VLOOKUP($F1664,Mastertable_FT!$C$5:$F$34,4,FALSE)</f>
        <v>MI</v>
      </c>
    </row>
    <row r="1665" spans="1:13" x14ac:dyDescent="0.3">
      <c r="A1665" s="1">
        <f>[1]Gesamt!A1665</f>
        <v>107</v>
      </c>
      <c r="B1665" s="1">
        <f>[1]Gesamt!B1665</f>
        <v>4</v>
      </c>
      <c r="C1665" s="1">
        <f>[1]Gesamt!C1665</f>
        <v>18</v>
      </c>
      <c r="D1665" s="1" t="str">
        <f>[1]Gesamt!D1665</f>
        <v>ROMaisII</v>
      </c>
      <c r="E1665" s="1">
        <f>[1]Gesamt!E1665</f>
        <v>45</v>
      </c>
      <c r="F1665" s="1" t="str">
        <f>[1]Gesamt!F1665</f>
        <v>Thornenematidae</v>
      </c>
      <c r="G1665" s="1" t="str">
        <f>[1]Gesamt!G1665</f>
        <v>juvenile</v>
      </c>
      <c r="H1665" s="1" t="str">
        <f>[1]Gesamt!H1665</f>
        <v>omnivore</v>
      </c>
      <c r="I1665" s="1">
        <f>[1]Gesamt!I1665</f>
        <v>0</v>
      </c>
      <c r="J1665" s="1">
        <f>[1]Gesamt!J1665</f>
        <v>0</v>
      </c>
      <c r="K1665" s="1">
        <f>VLOOKUP($F1665,Mastertable_FT!$C$5:$D$34,2,FALSE)</f>
        <v>8</v>
      </c>
      <c r="L1665" s="1">
        <f>VLOOKUP($F1665,Mastertable_FT!$C$5:$E$34,3,FALSE)</f>
        <v>5</v>
      </c>
      <c r="M1665" s="1" t="str">
        <f>VLOOKUP($F1665,Mastertable_FT!$C$5:$F$34,4,FALSE)</f>
        <v>MI</v>
      </c>
    </row>
    <row r="1666" spans="1:13" x14ac:dyDescent="0.3">
      <c r="A1666" s="1">
        <f>[1]Gesamt!A1666</f>
        <v>108</v>
      </c>
      <c r="B1666" s="1">
        <f>[1]Gesamt!B1666</f>
        <v>4</v>
      </c>
      <c r="C1666" s="1">
        <f>[1]Gesamt!C1666</f>
        <v>18</v>
      </c>
      <c r="D1666" s="1" t="str">
        <f>[1]Gesamt!D1666</f>
        <v>ROMaisII</v>
      </c>
      <c r="E1666" s="1">
        <f>[1]Gesamt!E1666</f>
        <v>45</v>
      </c>
      <c r="F1666" s="1" t="str">
        <f>[1]Gesamt!F1666</f>
        <v>Cephalobidae</v>
      </c>
      <c r="G1666" s="1" t="str">
        <f>[1]Gesamt!G1666</f>
        <v>female</v>
      </c>
      <c r="H1666" s="1" t="str">
        <f>[1]Gesamt!H1666</f>
        <v>bacterivore</v>
      </c>
      <c r="I1666" s="1">
        <f>[1]Gesamt!I1666</f>
        <v>0</v>
      </c>
      <c r="J1666" s="1">
        <f>[1]Gesamt!J1666</f>
        <v>0</v>
      </c>
      <c r="K1666" s="1">
        <f>VLOOKUP($F1666,Mastertable_FT!$C$5:$D$34,2,FALSE)</f>
        <v>3</v>
      </c>
      <c r="L1666" s="1">
        <f>VLOOKUP($F1666,Mastertable_FT!$C$5:$E$34,3,FALSE)</f>
        <v>2</v>
      </c>
      <c r="M1666" s="1" t="str">
        <f>VLOOKUP($F1666,Mastertable_FT!$C$5:$F$34,4,FALSE)</f>
        <v>MI</v>
      </c>
    </row>
    <row r="1667" spans="1:13" x14ac:dyDescent="0.3">
      <c r="A1667" s="1">
        <f>[1]Gesamt!A1667</f>
        <v>109</v>
      </c>
      <c r="B1667" s="1">
        <f>[1]Gesamt!B1667</f>
        <v>4</v>
      </c>
      <c r="C1667" s="1">
        <f>[1]Gesamt!C1667</f>
        <v>18</v>
      </c>
      <c r="D1667" s="1" t="str">
        <f>[1]Gesamt!D1667</f>
        <v>ROMaisII</v>
      </c>
      <c r="E1667" s="1">
        <f>[1]Gesamt!E1667</f>
        <v>45</v>
      </c>
      <c r="F1667" s="1" t="str">
        <f>[1]Gesamt!F1667</f>
        <v>Cephalobidae</v>
      </c>
      <c r="G1667" s="1" t="str">
        <f>[1]Gesamt!G1667</f>
        <v>juvenile</v>
      </c>
      <c r="H1667" s="1" t="str">
        <f>[1]Gesamt!H1667</f>
        <v>bacterivore</v>
      </c>
      <c r="I1667" s="1">
        <f>[1]Gesamt!I1667</f>
        <v>0</v>
      </c>
      <c r="J1667" s="1">
        <f>[1]Gesamt!J1667</f>
        <v>0</v>
      </c>
      <c r="K1667" s="1">
        <f>VLOOKUP($F1667,Mastertable_FT!$C$5:$D$34,2,FALSE)</f>
        <v>3</v>
      </c>
      <c r="L1667" s="1">
        <f>VLOOKUP($F1667,Mastertable_FT!$C$5:$E$34,3,FALSE)</f>
        <v>2</v>
      </c>
      <c r="M1667" s="1" t="str">
        <f>VLOOKUP($F1667,Mastertable_FT!$C$5:$F$34,4,FALSE)</f>
        <v>MI</v>
      </c>
    </row>
    <row r="1668" spans="1:13" x14ac:dyDescent="0.3">
      <c r="A1668" s="1">
        <f>[1]Gesamt!A1668</f>
        <v>110</v>
      </c>
      <c r="B1668" s="1">
        <f>[1]Gesamt!B1668</f>
        <v>4</v>
      </c>
      <c r="C1668" s="1">
        <f>[1]Gesamt!C1668</f>
        <v>18</v>
      </c>
      <c r="D1668" s="1" t="str">
        <f>[1]Gesamt!D1668</f>
        <v>ROMaisII</v>
      </c>
      <c r="E1668" s="1">
        <f>[1]Gesamt!E1668</f>
        <v>45</v>
      </c>
      <c r="F1668" s="1" t="str">
        <f>[1]Gesamt!F1668</f>
        <v>Tylenchidae</v>
      </c>
      <c r="G1668" s="1" t="str">
        <f>[1]Gesamt!G1668</f>
        <v>female</v>
      </c>
      <c r="H1668" s="1" t="str">
        <f>[1]Gesamt!H1668</f>
        <v>herbivore</v>
      </c>
      <c r="I1668" s="1">
        <f>[1]Gesamt!I1668</f>
        <v>0</v>
      </c>
      <c r="J1668" s="1">
        <f>[1]Gesamt!J1668</f>
        <v>0</v>
      </c>
      <c r="K1668" s="1" t="str">
        <f>VLOOKUP($F1668,Mastertable_FT!$C$5:$D$34,2,FALSE)</f>
        <v>1e</v>
      </c>
      <c r="L1668" s="1">
        <f>VLOOKUP($F1668,Mastertable_FT!$C$5:$E$34,3,FALSE)</f>
        <v>2</v>
      </c>
      <c r="M1668" s="1" t="str">
        <f>VLOOKUP($F1668,Mastertable_FT!$C$5:$F$34,4,FALSE)</f>
        <v>PPI</v>
      </c>
    </row>
    <row r="1669" spans="1:13" x14ac:dyDescent="0.3">
      <c r="A1669" s="1">
        <f>[1]Gesamt!A1669</f>
        <v>111</v>
      </c>
      <c r="B1669" s="1">
        <f>[1]Gesamt!B1669</f>
        <v>4</v>
      </c>
      <c r="C1669" s="1">
        <f>[1]Gesamt!C1669</f>
        <v>18</v>
      </c>
      <c r="D1669" s="1" t="str">
        <f>[1]Gesamt!D1669</f>
        <v>ROMaisII</v>
      </c>
      <c r="E1669" s="1">
        <f>[1]Gesamt!E1669</f>
        <v>45</v>
      </c>
      <c r="F1669" s="1" t="str">
        <f>[1]Gesamt!F1669</f>
        <v>Cephalobidae</v>
      </c>
      <c r="G1669" s="1" t="str">
        <f>[1]Gesamt!G1669</f>
        <v>female</v>
      </c>
      <c r="H1669" s="1" t="str">
        <f>[1]Gesamt!H1669</f>
        <v>bacterivore</v>
      </c>
      <c r="I1669" s="1">
        <f>[1]Gesamt!I1669</f>
        <v>0</v>
      </c>
      <c r="J1669" s="1">
        <f>[1]Gesamt!J1669</f>
        <v>0</v>
      </c>
      <c r="K1669" s="1">
        <f>VLOOKUP($F1669,Mastertable_FT!$C$5:$D$34,2,FALSE)</f>
        <v>3</v>
      </c>
      <c r="L1669" s="1">
        <f>VLOOKUP($F1669,Mastertable_FT!$C$5:$E$34,3,FALSE)</f>
        <v>2</v>
      </c>
      <c r="M1669" s="1" t="str">
        <f>VLOOKUP($F1669,Mastertable_FT!$C$5:$F$34,4,FALSE)</f>
        <v>MI</v>
      </c>
    </row>
    <row r="1670" spans="1:13" x14ac:dyDescent="0.3">
      <c r="A1670" s="1">
        <f>[1]Gesamt!A1670</f>
        <v>112</v>
      </c>
      <c r="B1670" s="1">
        <f>[1]Gesamt!B1670</f>
        <v>4</v>
      </c>
      <c r="C1670" s="1">
        <f>[1]Gesamt!C1670</f>
        <v>18</v>
      </c>
      <c r="D1670" s="1" t="str">
        <f>[1]Gesamt!D1670</f>
        <v>ROMaisII</v>
      </c>
      <c r="E1670" s="1">
        <f>[1]Gesamt!E1670</f>
        <v>45</v>
      </c>
      <c r="F1670" s="1" t="str">
        <f>[1]Gesamt!F1670</f>
        <v>Cephalobidae</v>
      </c>
      <c r="G1670" s="1" t="str">
        <f>[1]Gesamt!G1670</f>
        <v>female</v>
      </c>
      <c r="H1670" s="1" t="str">
        <f>[1]Gesamt!H1670</f>
        <v>bacterivore</v>
      </c>
      <c r="I1670" s="1">
        <f>[1]Gesamt!I1670</f>
        <v>0</v>
      </c>
      <c r="J1670" s="1">
        <f>[1]Gesamt!J1670</f>
        <v>0</v>
      </c>
      <c r="K1670" s="1">
        <f>VLOOKUP($F1670,Mastertable_FT!$C$5:$D$34,2,FALSE)</f>
        <v>3</v>
      </c>
      <c r="L1670" s="1">
        <f>VLOOKUP($F1670,Mastertable_FT!$C$5:$E$34,3,FALSE)</f>
        <v>2</v>
      </c>
      <c r="M1670" s="1" t="str">
        <f>VLOOKUP($F1670,Mastertable_FT!$C$5:$F$34,4,FALSE)</f>
        <v>MI</v>
      </c>
    </row>
    <row r="1671" spans="1:13" x14ac:dyDescent="0.3">
      <c r="A1671" s="1">
        <f>[1]Gesamt!A1671</f>
        <v>113</v>
      </c>
      <c r="B1671" s="1">
        <f>[1]Gesamt!B1671</f>
        <v>4</v>
      </c>
      <c r="C1671" s="1">
        <f>[1]Gesamt!C1671</f>
        <v>18</v>
      </c>
      <c r="D1671" s="1" t="str">
        <f>[1]Gesamt!D1671</f>
        <v>ROMaisII</v>
      </c>
      <c r="E1671" s="1">
        <f>[1]Gesamt!E1671</f>
        <v>45</v>
      </c>
      <c r="F1671" s="1" t="str">
        <f>[1]Gesamt!F1671</f>
        <v>Cephalobidae</v>
      </c>
      <c r="G1671" s="1" t="str">
        <f>[1]Gesamt!G1671</f>
        <v>male</v>
      </c>
      <c r="H1671" s="1" t="str">
        <f>[1]Gesamt!H1671</f>
        <v>bacterivore</v>
      </c>
      <c r="I1671" s="1">
        <f>[1]Gesamt!I1671</f>
        <v>0</v>
      </c>
      <c r="J1671" s="1">
        <f>[1]Gesamt!J1671</f>
        <v>0</v>
      </c>
      <c r="K1671" s="1">
        <f>VLOOKUP($F1671,Mastertable_FT!$C$5:$D$34,2,FALSE)</f>
        <v>3</v>
      </c>
      <c r="L1671" s="1">
        <f>VLOOKUP($F1671,Mastertable_FT!$C$5:$E$34,3,FALSE)</f>
        <v>2</v>
      </c>
      <c r="M1671" s="1" t="str">
        <f>VLOOKUP($F1671,Mastertable_FT!$C$5:$F$34,4,FALSE)</f>
        <v>MI</v>
      </c>
    </row>
    <row r="1672" spans="1:13" x14ac:dyDescent="0.3">
      <c r="A1672" s="1">
        <f>[1]Gesamt!A1672</f>
        <v>114</v>
      </c>
      <c r="B1672" s="1">
        <f>[1]Gesamt!B1672</f>
        <v>4</v>
      </c>
      <c r="C1672" s="1">
        <f>[1]Gesamt!C1672</f>
        <v>18</v>
      </c>
      <c r="D1672" s="1" t="str">
        <f>[1]Gesamt!D1672</f>
        <v>ROMaisII</v>
      </c>
      <c r="E1672" s="1">
        <f>[1]Gesamt!E1672</f>
        <v>45</v>
      </c>
      <c r="F1672" s="1" t="str">
        <f>[1]Gesamt!F1672</f>
        <v>Cephalobidae</v>
      </c>
      <c r="G1672" s="1" t="str">
        <f>[1]Gesamt!G1672</f>
        <v>juvenile</v>
      </c>
      <c r="H1672" s="1" t="str">
        <f>[1]Gesamt!H1672</f>
        <v>bacterivore</v>
      </c>
      <c r="I1672" s="1">
        <f>[1]Gesamt!I1672</f>
        <v>0</v>
      </c>
      <c r="J1672" s="1">
        <f>[1]Gesamt!J1672</f>
        <v>0</v>
      </c>
      <c r="K1672" s="1">
        <f>VLOOKUP($F1672,Mastertable_FT!$C$5:$D$34,2,FALSE)</f>
        <v>3</v>
      </c>
      <c r="L1672" s="1">
        <f>VLOOKUP($F1672,Mastertable_FT!$C$5:$E$34,3,FALSE)</f>
        <v>2</v>
      </c>
      <c r="M1672" s="1" t="str">
        <f>VLOOKUP($F1672,Mastertable_FT!$C$5:$F$34,4,FALSE)</f>
        <v>MI</v>
      </c>
    </row>
    <row r="1673" spans="1:13" x14ac:dyDescent="0.3">
      <c r="A1673" s="1">
        <f>[1]Gesamt!A1673</f>
        <v>115</v>
      </c>
      <c r="B1673" s="1">
        <f>[1]Gesamt!B1673</f>
        <v>4</v>
      </c>
      <c r="C1673" s="1">
        <f>[1]Gesamt!C1673</f>
        <v>18</v>
      </c>
      <c r="D1673" s="1" t="str">
        <f>[1]Gesamt!D1673</f>
        <v>ROMaisII</v>
      </c>
      <c r="E1673" s="1">
        <f>[1]Gesamt!E1673</f>
        <v>45</v>
      </c>
      <c r="F1673" s="1" t="str">
        <f>[1]Gesamt!F1673</f>
        <v>Cephalobidae</v>
      </c>
      <c r="G1673" s="1" t="str">
        <f>[1]Gesamt!G1673</f>
        <v>female</v>
      </c>
      <c r="H1673" s="1" t="str">
        <f>[1]Gesamt!H1673</f>
        <v>bacterivore</v>
      </c>
      <c r="I1673" s="1">
        <f>[1]Gesamt!I1673</f>
        <v>0</v>
      </c>
      <c r="J1673" s="1">
        <f>[1]Gesamt!J1673</f>
        <v>0</v>
      </c>
      <c r="K1673" s="1">
        <f>VLOOKUP($F1673,Mastertable_FT!$C$5:$D$34,2,FALSE)</f>
        <v>3</v>
      </c>
      <c r="L1673" s="1">
        <f>VLOOKUP($F1673,Mastertable_FT!$C$5:$E$34,3,FALSE)</f>
        <v>2</v>
      </c>
      <c r="M1673" s="1" t="str">
        <f>VLOOKUP($F1673,Mastertable_FT!$C$5:$F$34,4,FALSE)</f>
        <v>MI</v>
      </c>
    </row>
    <row r="1674" spans="1:13" x14ac:dyDescent="0.3">
      <c r="A1674" s="1">
        <f>[1]Gesamt!A1674</f>
        <v>116</v>
      </c>
      <c r="B1674" s="1">
        <f>[1]Gesamt!B1674</f>
        <v>4</v>
      </c>
      <c r="C1674" s="1">
        <f>[1]Gesamt!C1674</f>
        <v>18</v>
      </c>
      <c r="D1674" s="1" t="str">
        <f>[1]Gesamt!D1674</f>
        <v>ROMaisII</v>
      </c>
      <c r="E1674" s="1">
        <f>[1]Gesamt!E1674</f>
        <v>45</v>
      </c>
      <c r="F1674" s="1" t="str">
        <f>[1]Gesamt!F1674</f>
        <v>Cephalobidae</v>
      </c>
      <c r="G1674" s="1" t="str">
        <f>[1]Gesamt!G1674</f>
        <v>male</v>
      </c>
      <c r="H1674" s="1" t="str">
        <f>[1]Gesamt!H1674</f>
        <v>bacterivore</v>
      </c>
      <c r="I1674" s="1">
        <f>[1]Gesamt!I1674</f>
        <v>0</v>
      </c>
      <c r="J1674" s="1">
        <f>[1]Gesamt!J1674</f>
        <v>0</v>
      </c>
      <c r="K1674" s="1">
        <f>VLOOKUP($F1674,Mastertable_FT!$C$5:$D$34,2,FALSE)</f>
        <v>3</v>
      </c>
      <c r="L1674" s="1">
        <f>VLOOKUP($F1674,Mastertable_FT!$C$5:$E$34,3,FALSE)</f>
        <v>2</v>
      </c>
      <c r="M1674" s="1" t="str">
        <f>VLOOKUP($F1674,Mastertable_FT!$C$5:$F$34,4,FALSE)</f>
        <v>MI</v>
      </c>
    </row>
    <row r="1675" spans="1:13" x14ac:dyDescent="0.3">
      <c r="A1675" s="1">
        <f>[1]Gesamt!A1675</f>
        <v>117</v>
      </c>
      <c r="B1675" s="1">
        <f>[1]Gesamt!B1675</f>
        <v>4</v>
      </c>
      <c r="C1675" s="1">
        <f>[1]Gesamt!C1675</f>
        <v>18</v>
      </c>
      <c r="D1675" s="1" t="str">
        <f>[1]Gesamt!D1675</f>
        <v>ROMaisII</v>
      </c>
      <c r="E1675" s="1">
        <f>[1]Gesamt!E1675</f>
        <v>45</v>
      </c>
      <c r="F1675" s="1" t="str">
        <f>[1]Gesamt!F1675</f>
        <v>Cephalobidae</v>
      </c>
      <c r="G1675" s="1" t="str">
        <f>[1]Gesamt!G1675</f>
        <v>female</v>
      </c>
      <c r="H1675" s="1" t="str">
        <f>[1]Gesamt!H1675</f>
        <v>bacterivore</v>
      </c>
      <c r="I1675" s="1">
        <f>[1]Gesamt!I1675</f>
        <v>0</v>
      </c>
      <c r="J1675" s="1">
        <f>[1]Gesamt!J1675</f>
        <v>0</v>
      </c>
      <c r="K1675" s="1">
        <f>VLOOKUP($F1675,Mastertable_FT!$C$5:$D$34,2,FALSE)</f>
        <v>3</v>
      </c>
      <c r="L1675" s="1">
        <f>VLOOKUP($F1675,Mastertable_FT!$C$5:$E$34,3,FALSE)</f>
        <v>2</v>
      </c>
      <c r="M1675" s="1" t="str">
        <f>VLOOKUP($F1675,Mastertable_FT!$C$5:$F$34,4,FALSE)</f>
        <v>MI</v>
      </c>
    </row>
    <row r="1676" spans="1:13" x14ac:dyDescent="0.3">
      <c r="A1676" s="1">
        <f>[2]Gesamt!A2</f>
        <v>1</v>
      </c>
      <c r="B1676" s="1">
        <f>[2]Gesamt!B2</f>
        <v>2</v>
      </c>
      <c r="C1676" s="1">
        <f>[2]Gesamt!C2</f>
        <v>1</v>
      </c>
      <c r="D1676" s="1" t="str">
        <f>[2]Gesamt!D2</f>
        <v>DO2004</v>
      </c>
      <c r="E1676" s="1">
        <f>[2]Gesamt!E2</f>
        <v>3</v>
      </c>
      <c r="F1676" s="1" t="str">
        <f>[2]Gesamt!F2</f>
        <v>Aphelenchidae</v>
      </c>
      <c r="G1676" s="1" t="str">
        <f>[2]Gesamt!G2</f>
        <v>female</v>
      </c>
      <c r="H1676" s="1" t="str">
        <f>[2]Gesamt!H2</f>
        <v>fungivor</v>
      </c>
      <c r="I1676" s="1">
        <f>[2]Gesamt!I2</f>
        <v>0</v>
      </c>
      <c r="J1676" s="1">
        <f>[2]Gesamt!J2</f>
        <v>0</v>
      </c>
      <c r="K1676" s="1">
        <f>VLOOKUP($F1676,Mastertable_FT!$C$5:$D$34,2,FALSE)</f>
        <v>2</v>
      </c>
      <c r="L1676" s="1">
        <f>VLOOKUP($F1676,Mastertable_FT!$C$5:$E$34,3,FALSE)</f>
        <v>2</v>
      </c>
      <c r="M1676" s="1" t="str">
        <f>VLOOKUP($F1676,Mastertable_FT!$C$5:$F$34,4,FALSE)</f>
        <v>MI</v>
      </c>
    </row>
    <row r="1677" spans="1:13" x14ac:dyDescent="0.3">
      <c r="A1677" s="1">
        <f>[2]Gesamt!A3</f>
        <v>2</v>
      </c>
      <c r="B1677" s="1">
        <f>[2]Gesamt!B3</f>
        <v>2</v>
      </c>
      <c r="C1677" s="1">
        <f>[2]Gesamt!C3</f>
        <v>1</v>
      </c>
      <c r="D1677" s="1" t="str">
        <f>[2]Gesamt!D3</f>
        <v>DO2004</v>
      </c>
      <c r="E1677" s="1">
        <f>[2]Gesamt!E3</f>
        <v>3</v>
      </c>
      <c r="F1677" s="1" t="str">
        <f>[2]Gesamt!F3</f>
        <v>Hoplolaimidae</v>
      </c>
      <c r="G1677" s="1" t="str">
        <f>[2]Gesamt!G3</f>
        <v>female</v>
      </c>
      <c r="H1677" s="1" t="str">
        <f>[2]Gesamt!H3</f>
        <v>herbivor</v>
      </c>
      <c r="I1677" s="1">
        <f>[2]Gesamt!I3</f>
        <v>0</v>
      </c>
      <c r="J1677" s="1">
        <f>[2]Gesamt!J3</f>
        <v>0</v>
      </c>
      <c r="K1677" s="1" t="str">
        <f>VLOOKUP($F1677,Mastertable_FT!$C$5:$D$34,2,FALSE)</f>
        <v>1c</v>
      </c>
      <c r="L1677" s="1">
        <f>VLOOKUP($F1677,Mastertable_FT!$C$5:$E$34,3,FALSE)</f>
        <v>3</v>
      </c>
      <c r="M1677" s="1" t="str">
        <f>VLOOKUP($F1677,Mastertable_FT!$C$5:$F$34,4,FALSE)</f>
        <v>PPI</v>
      </c>
    </row>
    <row r="1678" spans="1:13" x14ac:dyDescent="0.3">
      <c r="A1678" s="1">
        <f>[2]Gesamt!A4</f>
        <v>3</v>
      </c>
      <c r="B1678" s="1">
        <f>[2]Gesamt!B4</f>
        <v>2</v>
      </c>
      <c r="C1678" s="1">
        <f>[2]Gesamt!C4</f>
        <v>1</v>
      </c>
      <c r="D1678" s="1" t="str">
        <f>[2]Gesamt!D4</f>
        <v>DO2004</v>
      </c>
      <c r="E1678" s="1">
        <f>[2]Gesamt!E4</f>
        <v>3</v>
      </c>
      <c r="F1678" s="1" t="str">
        <f>[2]Gesamt!F4</f>
        <v>Cephalobidae</v>
      </c>
      <c r="G1678" s="1" t="str">
        <f>[2]Gesamt!G4</f>
        <v>female</v>
      </c>
      <c r="H1678" s="1" t="str">
        <f>[2]Gesamt!H4</f>
        <v>bacterivor</v>
      </c>
      <c r="I1678" s="1">
        <f>[2]Gesamt!I4</f>
        <v>0</v>
      </c>
      <c r="J1678" s="1">
        <f>[2]Gesamt!J4</f>
        <v>0</v>
      </c>
      <c r="K1678" s="1">
        <f>VLOOKUP($F1678,Mastertable_FT!$C$5:$D$34,2,FALSE)</f>
        <v>3</v>
      </c>
      <c r="L1678" s="1">
        <f>VLOOKUP($F1678,Mastertable_FT!$C$5:$E$34,3,FALSE)</f>
        <v>2</v>
      </c>
      <c r="M1678" s="1" t="str">
        <f>VLOOKUP($F1678,Mastertable_FT!$C$5:$F$34,4,FALSE)</f>
        <v>MI</v>
      </c>
    </row>
    <row r="1679" spans="1:13" x14ac:dyDescent="0.3">
      <c r="A1679" s="1">
        <f>[2]Gesamt!A5</f>
        <v>4</v>
      </c>
      <c r="B1679" s="1">
        <f>[2]Gesamt!B5</f>
        <v>2</v>
      </c>
      <c r="C1679" s="1">
        <f>[2]Gesamt!C5</f>
        <v>1</v>
      </c>
      <c r="D1679" s="1" t="str">
        <f>[2]Gesamt!D5</f>
        <v>DO2004</v>
      </c>
      <c r="E1679" s="1">
        <f>[2]Gesamt!E5</f>
        <v>3</v>
      </c>
      <c r="F1679" s="1" t="str">
        <f>[2]Gesamt!F5</f>
        <v>Hoplolaimidae</v>
      </c>
      <c r="G1679" s="1" t="str">
        <f>[2]Gesamt!G5</f>
        <v>female</v>
      </c>
      <c r="H1679" s="1" t="str">
        <f>[2]Gesamt!H5</f>
        <v>herbivor</v>
      </c>
      <c r="I1679" s="1">
        <f>[2]Gesamt!I5</f>
        <v>0</v>
      </c>
      <c r="J1679" s="1">
        <f>[2]Gesamt!J5</f>
        <v>0</v>
      </c>
      <c r="K1679" s="1" t="str">
        <f>VLOOKUP($F1679,Mastertable_FT!$C$5:$D$34,2,FALSE)</f>
        <v>1c</v>
      </c>
      <c r="L1679" s="1">
        <f>VLOOKUP($F1679,Mastertable_FT!$C$5:$E$34,3,FALSE)</f>
        <v>3</v>
      </c>
      <c r="M1679" s="1" t="str">
        <f>VLOOKUP($F1679,Mastertable_FT!$C$5:$F$34,4,FALSE)</f>
        <v>PPI</v>
      </c>
    </row>
    <row r="1680" spans="1:13" x14ac:dyDescent="0.3">
      <c r="A1680" s="1">
        <f>[2]Gesamt!A6</f>
        <v>5</v>
      </c>
      <c r="B1680" s="1">
        <f>[2]Gesamt!B6</f>
        <v>2</v>
      </c>
      <c r="C1680" s="1">
        <f>[2]Gesamt!C6</f>
        <v>1</v>
      </c>
      <c r="D1680" s="1" t="str">
        <f>[2]Gesamt!D6</f>
        <v>DO2004</v>
      </c>
      <c r="E1680" s="1">
        <f>[2]Gesamt!E6</f>
        <v>3</v>
      </c>
      <c r="F1680" s="1" t="str">
        <f>[2]Gesamt!F6</f>
        <v>Hoplolaimidae</v>
      </c>
      <c r="G1680" s="1" t="str">
        <f>[2]Gesamt!G6</f>
        <v>juvenil</v>
      </c>
      <c r="H1680" s="1" t="str">
        <f>[2]Gesamt!H6</f>
        <v>herbivor</v>
      </c>
      <c r="I1680" s="1">
        <f>[2]Gesamt!I6</f>
        <v>0</v>
      </c>
      <c r="J1680" s="1">
        <f>[2]Gesamt!J6</f>
        <v>0</v>
      </c>
      <c r="K1680" s="1" t="str">
        <f>VLOOKUP($F1680,Mastertable_FT!$C$5:$D$34,2,FALSE)</f>
        <v>1c</v>
      </c>
      <c r="L1680" s="1">
        <f>VLOOKUP($F1680,Mastertable_FT!$C$5:$E$34,3,FALSE)</f>
        <v>3</v>
      </c>
      <c r="M1680" s="1" t="str">
        <f>VLOOKUP($F1680,Mastertable_FT!$C$5:$F$34,4,FALSE)</f>
        <v>PPI</v>
      </c>
    </row>
    <row r="1681" spans="1:13" x14ac:dyDescent="0.3">
      <c r="A1681" s="1">
        <f>[2]Gesamt!A7</f>
        <v>6</v>
      </c>
      <c r="B1681" s="1">
        <f>[2]Gesamt!B7</f>
        <v>2</v>
      </c>
      <c r="C1681" s="1">
        <f>[2]Gesamt!C7</f>
        <v>1</v>
      </c>
      <c r="D1681" s="1" t="str">
        <f>[2]Gesamt!D7</f>
        <v>DO2004</v>
      </c>
      <c r="E1681" s="1">
        <f>[2]Gesamt!E7</f>
        <v>3</v>
      </c>
      <c r="F1681" s="1" t="str">
        <f>[2]Gesamt!F7</f>
        <v>Hoplolaimidae</v>
      </c>
      <c r="G1681" s="1" t="str">
        <f>[2]Gesamt!G7</f>
        <v>female</v>
      </c>
      <c r="H1681" s="1" t="str">
        <f>[2]Gesamt!H7</f>
        <v>herbivor</v>
      </c>
      <c r="I1681" s="1">
        <f>[2]Gesamt!I7</f>
        <v>0</v>
      </c>
      <c r="J1681" s="1">
        <f>[2]Gesamt!J7</f>
        <v>0</v>
      </c>
      <c r="K1681" s="1" t="str">
        <f>VLOOKUP($F1681,Mastertable_FT!$C$5:$D$34,2,FALSE)</f>
        <v>1c</v>
      </c>
      <c r="L1681" s="1">
        <f>VLOOKUP($F1681,Mastertable_FT!$C$5:$E$34,3,FALSE)</f>
        <v>3</v>
      </c>
      <c r="M1681" s="1" t="str">
        <f>VLOOKUP($F1681,Mastertable_FT!$C$5:$F$34,4,FALSE)</f>
        <v>PPI</v>
      </c>
    </row>
    <row r="1682" spans="1:13" x14ac:dyDescent="0.3">
      <c r="A1682" s="1">
        <f>[2]Gesamt!A8</f>
        <v>7</v>
      </c>
      <c r="B1682" s="1">
        <f>[2]Gesamt!B8</f>
        <v>2</v>
      </c>
      <c r="C1682" s="1">
        <f>[2]Gesamt!C8</f>
        <v>1</v>
      </c>
      <c r="D1682" s="1" t="str">
        <f>[2]Gesamt!D8</f>
        <v>DO2004</v>
      </c>
      <c r="E1682" s="1">
        <f>[2]Gesamt!E8</f>
        <v>3</v>
      </c>
      <c r="F1682" s="1" t="str">
        <f>[2]Gesamt!F8</f>
        <v>Hoplolaimidae</v>
      </c>
      <c r="G1682" s="1" t="str">
        <f>[2]Gesamt!G8</f>
        <v>juvenil</v>
      </c>
      <c r="H1682" s="1" t="str">
        <f>[2]Gesamt!H8</f>
        <v>herbivor</v>
      </c>
      <c r="I1682" s="1">
        <f>[2]Gesamt!I8</f>
        <v>0</v>
      </c>
      <c r="J1682" s="1">
        <f>[2]Gesamt!J8</f>
        <v>0</v>
      </c>
      <c r="K1682" s="1" t="str">
        <f>VLOOKUP($F1682,Mastertable_FT!$C$5:$D$34,2,FALSE)</f>
        <v>1c</v>
      </c>
      <c r="L1682" s="1">
        <f>VLOOKUP($F1682,Mastertable_FT!$C$5:$E$34,3,FALSE)</f>
        <v>3</v>
      </c>
      <c r="M1682" s="1" t="str">
        <f>VLOOKUP($F1682,Mastertable_FT!$C$5:$F$34,4,FALSE)</f>
        <v>PPI</v>
      </c>
    </row>
    <row r="1683" spans="1:13" x14ac:dyDescent="0.3">
      <c r="A1683" s="1">
        <f>[2]Gesamt!A9</f>
        <v>8</v>
      </c>
      <c r="B1683" s="1">
        <f>[2]Gesamt!B9</f>
        <v>2</v>
      </c>
      <c r="C1683" s="1">
        <f>[2]Gesamt!C9</f>
        <v>1</v>
      </c>
      <c r="D1683" s="1" t="str">
        <f>[2]Gesamt!D9</f>
        <v>DO2004</v>
      </c>
      <c r="E1683" s="1">
        <f>[2]Gesamt!E9</f>
        <v>3</v>
      </c>
      <c r="F1683" s="1" t="str">
        <f>[2]Gesamt!F9</f>
        <v>Hoplolaimidae</v>
      </c>
      <c r="G1683" s="1" t="str">
        <f>[2]Gesamt!G9</f>
        <v>female</v>
      </c>
      <c r="H1683" s="1" t="str">
        <f>[2]Gesamt!H9</f>
        <v>herbivor</v>
      </c>
      <c r="I1683" s="1">
        <f>[2]Gesamt!I9</f>
        <v>0</v>
      </c>
      <c r="J1683" s="1">
        <f>[2]Gesamt!J9</f>
        <v>0</v>
      </c>
      <c r="K1683" s="1" t="str">
        <f>VLOOKUP($F1683,Mastertable_FT!$C$5:$D$34,2,FALSE)</f>
        <v>1c</v>
      </c>
      <c r="L1683" s="1">
        <f>VLOOKUP($F1683,Mastertable_FT!$C$5:$E$34,3,FALSE)</f>
        <v>3</v>
      </c>
      <c r="M1683" s="1" t="str">
        <f>VLOOKUP($F1683,Mastertable_FT!$C$5:$F$34,4,FALSE)</f>
        <v>PPI</v>
      </c>
    </row>
    <row r="1684" spans="1:13" x14ac:dyDescent="0.3">
      <c r="A1684" s="1">
        <f>[2]Gesamt!A10</f>
        <v>9</v>
      </c>
      <c r="B1684" s="1">
        <f>[2]Gesamt!B10</f>
        <v>2</v>
      </c>
      <c r="C1684" s="1">
        <f>[2]Gesamt!C10</f>
        <v>1</v>
      </c>
      <c r="D1684" s="1" t="str">
        <f>[2]Gesamt!D10</f>
        <v>DO2004</v>
      </c>
      <c r="E1684" s="1">
        <f>[2]Gesamt!E10</f>
        <v>3</v>
      </c>
      <c r="F1684" s="1" t="str">
        <f>[2]Gesamt!F10</f>
        <v>Hoplolaimidae</v>
      </c>
      <c r="G1684" s="1" t="str">
        <f>[2]Gesamt!G10</f>
        <v>female</v>
      </c>
      <c r="H1684" s="1" t="str">
        <f>[2]Gesamt!H10</f>
        <v>herbivor</v>
      </c>
      <c r="I1684" s="1">
        <f>[2]Gesamt!I10</f>
        <v>0</v>
      </c>
      <c r="J1684" s="1">
        <f>[2]Gesamt!J10</f>
        <v>0</v>
      </c>
      <c r="K1684" s="1" t="str">
        <f>VLOOKUP($F1684,Mastertable_FT!$C$5:$D$34,2,FALSE)</f>
        <v>1c</v>
      </c>
      <c r="L1684" s="1">
        <f>VLOOKUP($F1684,Mastertable_FT!$C$5:$E$34,3,FALSE)</f>
        <v>3</v>
      </c>
      <c r="M1684" s="1" t="str">
        <f>VLOOKUP($F1684,Mastertable_FT!$C$5:$F$34,4,FALSE)</f>
        <v>PPI</v>
      </c>
    </row>
    <row r="1685" spans="1:13" x14ac:dyDescent="0.3">
      <c r="A1685" s="1">
        <f>[2]Gesamt!A11</f>
        <v>10</v>
      </c>
      <c r="B1685" s="1">
        <f>[2]Gesamt!B11</f>
        <v>2</v>
      </c>
      <c r="C1685" s="1">
        <f>[2]Gesamt!C11</f>
        <v>1</v>
      </c>
      <c r="D1685" s="1" t="str">
        <f>[2]Gesamt!D11</f>
        <v>DO2004</v>
      </c>
      <c r="E1685" s="1">
        <f>[2]Gesamt!E11</f>
        <v>3</v>
      </c>
      <c r="F1685" s="1" t="str">
        <f>[2]Gesamt!F11</f>
        <v>Hoplolaimidae</v>
      </c>
      <c r="G1685" s="1" t="str">
        <f>[2]Gesamt!G11</f>
        <v>juvenil</v>
      </c>
      <c r="H1685" s="1" t="str">
        <f>[2]Gesamt!H11</f>
        <v>herbivor</v>
      </c>
      <c r="I1685" s="1">
        <f>[2]Gesamt!I11</f>
        <v>0</v>
      </c>
      <c r="J1685" s="1">
        <f>[2]Gesamt!J11</f>
        <v>0</v>
      </c>
      <c r="K1685" s="1" t="str">
        <f>VLOOKUP($F1685,Mastertable_FT!$C$5:$D$34,2,FALSE)</f>
        <v>1c</v>
      </c>
      <c r="L1685" s="1">
        <f>VLOOKUP($F1685,Mastertable_FT!$C$5:$E$34,3,FALSE)</f>
        <v>3</v>
      </c>
      <c r="M1685" s="1" t="str">
        <f>VLOOKUP($F1685,Mastertable_FT!$C$5:$F$34,4,FALSE)</f>
        <v>PPI</v>
      </c>
    </row>
    <row r="1686" spans="1:13" x14ac:dyDescent="0.3">
      <c r="A1686" s="1">
        <f>[2]Gesamt!A12</f>
        <v>11</v>
      </c>
      <c r="B1686" s="1">
        <f>[2]Gesamt!B12</f>
        <v>2</v>
      </c>
      <c r="C1686" s="1">
        <f>[2]Gesamt!C12</f>
        <v>1</v>
      </c>
      <c r="D1686" s="1" t="str">
        <f>[2]Gesamt!D12</f>
        <v>DO2004</v>
      </c>
      <c r="E1686" s="1">
        <f>[2]Gesamt!E12</f>
        <v>3</v>
      </c>
      <c r="F1686" s="1" t="str">
        <f>[2]Gesamt!F12</f>
        <v>Psilenchidae</v>
      </c>
      <c r="G1686" s="1" t="str">
        <f>[2]Gesamt!G12</f>
        <v>female</v>
      </c>
      <c r="H1686" s="1" t="str">
        <f>[2]Gesamt!H12</f>
        <v>herbivor</v>
      </c>
      <c r="I1686" s="1">
        <f>[2]Gesamt!I12</f>
        <v>0</v>
      </c>
      <c r="J1686" s="1">
        <f>[2]Gesamt!J12</f>
        <v>0</v>
      </c>
      <c r="K1686" s="1" t="str">
        <f>VLOOKUP($F1686,Mastertable_FT!$C$5:$D$34,2,FALSE)</f>
        <v>1e</v>
      </c>
      <c r="L1686" s="1">
        <f>VLOOKUP($F1686,Mastertable_FT!$C$5:$E$34,3,FALSE)</f>
        <v>2</v>
      </c>
      <c r="M1686" s="1" t="str">
        <f>VLOOKUP($F1686,Mastertable_FT!$C$5:$F$34,4,FALSE)</f>
        <v>PPI</v>
      </c>
    </row>
    <row r="1687" spans="1:13" x14ac:dyDescent="0.3">
      <c r="A1687" s="1">
        <f>[2]Gesamt!A13</f>
        <v>12</v>
      </c>
      <c r="B1687" s="1">
        <f>[2]Gesamt!B13</f>
        <v>2</v>
      </c>
      <c r="C1687" s="1">
        <f>[2]Gesamt!C13</f>
        <v>1</v>
      </c>
      <c r="D1687" s="1" t="str">
        <f>[2]Gesamt!D13</f>
        <v>DO2004</v>
      </c>
      <c r="E1687" s="1">
        <f>[2]Gesamt!E13</f>
        <v>3</v>
      </c>
      <c r="F1687" s="1" t="str">
        <f>[2]Gesamt!F13</f>
        <v>Hoplolaimidae</v>
      </c>
      <c r="G1687" s="1" t="str">
        <f>[2]Gesamt!G13</f>
        <v>female</v>
      </c>
      <c r="H1687" s="1" t="str">
        <f>[2]Gesamt!H13</f>
        <v>herbivor</v>
      </c>
      <c r="I1687" s="1">
        <f>[2]Gesamt!I13</f>
        <v>0</v>
      </c>
      <c r="J1687" s="1">
        <f>[2]Gesamt!J13</f>
        <v>0</v>
      </c>
      <c r="K1687" s="1" t="str">
        <f>VLOOKUP($F1687,Mastertable_FT!$C$5:$D$34,2,FALSE)</f>
        <v>1c</v>
      </c>
      <c r="L1687" s="1">
        <f>VLOOKUP($F1687,Mastertable_FT!$C$5:$E$34,3,FALSE)</f>
        <v>3</v>
      </c>
      <c r="M1687" s="1" t="str">
        <f>VLOOKUP($F1687,Mastertable_FT!$C$5:$F$34,4,FALSE)</f>
        <v>PPI</v>
      </c>
    </row>
    <row r="1688" spans="1:13" x14ac:dyDescent="0.3">
      <c r="A1688" s="1">
        <f>[2]Gesamt!A14</f>
        <v>13</v>
      </c>
      <c r="B1688" s="1">
        <f>[2]Gesamt!B14</f>
        <v>2</v>
      </c>
      <c r="C1688" s="1">
        <f>[2]Gesamt!C14</f>
        <v>1</v>
      </c>
      <c r="D1688" s="1" t="str">
        <f>[2]Gesamt!D14</f>
        <v>DO2004</v>
      </c>
      <c r="E1688" s="1">
        <f>[2]Gesamt!E14</f>
        <v>3</v>
      </c>
      <c r="F1688" s="1" t="str">
        <f>[2]Gesamt!F14</f>
        <v>Leptonchidae</v>
      </c>
      <c r="G1688" s="1" t="str">
        <f>[2]Gesamt!G14</f>
        <v>female</v>
      </c>
      <c r="H1688" s="1" t="str">
        <f>[2]Gesamt!H14</f>
        <v>fungivor</v>
      </c>
      <c r="I1688" s="1">
        <f>[2]Gesamt!I14</f>
        <v>0</v>
      </c>
      <c r="J1688" s="1">
        <f>[2]Gesamt!J14</f>
        <v>0</v>
      </c>
      <c r="K1688" s="1">
        <f>VLOOKUP($F1688,Mastertable_FT!$C$5:$D$34,2,FALSE)</f>
        <v>2</v>
      </c>
      <c r="L1688" s="1">
        <f>VLOOKUP($F1688,Mastertable_FT!$C$5:$E$34,3,FALSE)</f>
        <v>4</v>
      </c>
      <c r="M1688" s="1" t="str">
        <f>VLOOKUP($F1688,Mastertable_FT!$C$5:$F$34,4,FALSE)</f>
        <v>MI</v>
      </c>
    </row>
    <row r="1689" spans="1:13" x14ac:dyDescent="0.3">
      <c r="A1689" s="1">
        <f>[2]Gesamt!A15</f>
        <v>14</v>
      </c>
      <c r="B1689" s="1">
        <f>[2]Gesamt!B15</f>
        <v>2</v>
      </c>
      <c r="C1689" s="1">
        <f>[2]Gesamt!C15</f>
        <v>1</v>
      </c>
      <c r="D1689" s="1" t="str">
        <f>[2]Gesamt!D15</f>
        <v>DO2004</v>
      </c>
      <c r="E1689" s="1">
        <f>[2]Gesamt!E15</f>
        <v>3</v>
      </c>
      <c r="F1689" s="1" t="str">
        <f>[2]Gesamt!F15</f>
        <v>Hoplolaimidae</v>
      </c>
      <c r="G1689" s="1" t="str">
        <f>[2]Gesamt!G15</f>
        <v>female</v>
      </c>
      <c r="H1689" s="1" t="str">
        <f>[2]Gesamt!H15</f>
        <v>herbivor</v>
      </c>
      <c r="I1689" s="1">
        <f>[2]Gesamt!I15</f>
        <v>0</v>
      </c>
      <c r="J1689" s="1">
        <f>[2]Gesamt!J15</f>
        <v>0</v>
      </c>
      <c r="K1689" s="1" t="str">
        <f>VLOOKUP($F1689,Mastertable_FT!$C$5:$D$34,2,FALSE)</f>
        <v>1c</v>
      </c>
      <c r="L1689" s="1">
        <f>VLOOKUP($F1689,Mastertable_FT!$C$5:$E$34,3,FALSE)</f>
        <v>3</v>
      </c>
      <c r="M1689" s="1" t="str">
        <f>VLOOKUP($F1689,Mastertable_FT!$C$5:$F$34,4,FALSE)</f>
        <v>PPI</v>
      </c>
    </row>
    <row r="1690" spans="1:13" x14ac:dyDescent="0.3">
      <c r="A1690" s="1">
        <f>[2]Gesamt!A16</f>
        <v>15</v>
      </c>
      <c r="B1690" s="1">
        <f>[2]Gesamt!B16</f>
        <v>2</v>
      </c>
      <c r="C1690" s="1">
        <f>[2]Gesamt!C16</f>
        <v>1</v>
      </c>
      <c r="D1690" s="1" t="str">
        <f>[2]Gesamt!D16</f>
        <v>DO2004</v>
      </c>
      <c r="E1690" s="1">
        <f>[2]Gesamt!E16</f>
        <v>3</v>
      </c>
      <c r="F1690" s="1" t="str">
        <f>[2]Gesamt!F16</f>
        <v>Hoplolaimidae</v>
      </c>
      <c r="G1690" s="1" t="str">
        <f>[2]Gesamt!G16</f>
        <v>female</v>
      </c>
      <c r="H1690" s="1" t="str">
        <f>[2]Gesamt!H16</f>
        <v>herbivor</v>
      </c>
      <c r="I1690" s="1">
        <f>[2]Gesamt!I16</f>
        <v>0</v>
      </c>
      <c r="J1690" s="1">
        <f>[2]Gesamt!J16</f>
        <v>0</v>
      </c>
      <c r="K1690" s="1" t="str">
        <f>VLOOKUP($F1690,Mastertable_FT!$C$5:$D$34,2,FALSE)</f>
        <v>1c</v>
      </c>
      <c r="L1690" s="1">
        <f>VLOOKUP($F1690,Mastertable_FT!$C$5:$E$34,3,FALSE)</f>
        <v>3</v>
      </c>
      <c r="M1690" s="1" t="str">
        <f>VLOOKUP($F1690,Mastertable_FT!$C$5:$F$34,4,FALSE)</f>
        <v>PPI</v>
      </c>
    </row>
    <row r="1691" spans="1:13" x14ac:dyDescent="0.3">
      <c r="A1691" s="1">
        <f>[2]Gesamt!A17</f>
        <v>16</v>
      </c>
      <c r="B1691" s="1">
        <f>[2]Gesamt!B17</f>
        <v>2</v>
      </c>
      <c r="C1691" s="1">
        <f>[2]Gesamt!C17</f>
        <v>1</v>
      </c>
      <c r="D1691" s="1" t="str">
        <f>[2]Gesamt!D17</f>
        <v>DO2004</v>
      </c>
      <c r="E1691" s="1">
        <f>[2]Gesamt!E17</f>
        <v>3</v>
      </c>
      <c r="F1691" s="1" t="str">
        <f>[2]Gesamt!F17</f>
        <v>Hoplolaimidae</v>
      </c>
      <c r="G1691" s="1" t="str">
        <f>[2]Gesamt!G17</f>
        <v>female</v>
      </c>
      <c r="H1691" s="1" t="str">
        <f>[2]Gesamt!H17</f>
        <v>herbivor</v>
      </c>
      <c r="I1691" s="1">
        <f>[2]Gesamt!I17</f>
        <v>0</v>
      </c>
      <c r="J1691" s="1">
        <f>[2]Gesamt!J17</f>
        <v>0</v>
      </c>
      <c r="K1691" s="1" t="str">
        <f>VLOOKUP($F1691,Mastertable_FT!$C$5:$D$34,2,FALSE)</f>
        <v>1c</v>
      </c>
      <c r="L1691" s="1">
        <f>VLOOKUP($F1691,Mastertable_FT!$C$5:$E$34,3,FALSE)</f>
        <v>3</v>
      </c>
      <c r="M1691" s="1" t="str">
        <f>VLOOKUP($F1691,Mastertable_FT!$C$5:$F$34,4,FALSE)</f>
        <v>PPI</v>
      </c>
    </row>
    <row r="1692" spans="1:13" x14ac:dyDescent="0.3">
      <c r="A1692" s="1">
        <f>[2]Gesamt!A18</f>
        <v>17</v>
      </c>
      <c r="B1692" s="1">
        <f>[2]Gesamt!B18</f>
        <v>2</v>
      </c>
      <c r="C1692" s="1">
        <f>[2]Gesamt!C18</f>
        <v>1</v>
      </c>
      <c r="D1692" s="1" t="str">
        <f>[2]Gesamt!D18</f>
        <v>DO2004</v>
      </c>
      <c r="E1692" s="1">
        <f>[2]Gesamt!E18</f>
        <v>3</v>
      </c>
      <c r="F1692" s="1" t="str">
        <f>[2]Gesamt!F18</f>
        <v>Hoplolaimidae</v>
      </c>
      <c r="G1692" s="1" t="str">
        <f>[2]Gesamt!G18</f>
        <v>juvenil</v>
      </c>
      <c r="H1692" s="1" t="str">
        <f>[2]Gesamt!H18</f>
        <v>herbivor</v>
      </c>
      <c r="I1692" s="1">
        <f>[2]Gesamt!I18</f>
        <v>0</v>
      </c>
      <c r="J1692" s="1">
        <f>[2]Gesamt!J18</f>
        <v>0</v>
      </c>
      <c r="K1692" s="1" t="str">
        <f>VLOOKUP($F1692,Mastertable_FT!$C$5:$D$34,2,FALSE)</f>
        <v>1c</v>
      </c>
      <c r="L1692" s="1">
        <f>VLOOKUP($F1692,Mastertable_FT!$C$5:$E$34,3,FALSE)</f>
        <v>3</v>
      </c>
      <c r="M1692" s="1" t="str">
        <f>VLOOKUP($F1692,Mastertable_FT!$C$5:$F$34,4,FALSE)</f>
        <v>PPI</v>
      </c>
    </row>
    <row r="1693" spans="1:13" x14ac:dyDescent="0.3">
      <c r="A1693" s="1">
        <f>[2]Gesamt!A19</f>
        <v>18</v>
      </c>
      <c r="B1693" s="1">
        <f>[2]Gesamt!B19</f>
        <v>2</v>
      </c>
      <c r="C1693" s="1">
        <f>[2]Gesamt!C19</f>
        <v>1</v>
      </c>
      <c r="D1693" s="1" t="str">
        <f>[2]Gesamt!D19</f>
        <v>DO2004</v>
      </c>
      <c r="E1693" s="1">
        <f>[2]Gesamt!E19</f>
        <v>3</v>
      </c>
      <c r="F1693" s="1" t="str">
        <f>[2]Gesamt!F19</f>
        <v>Hoplolaimidae</v>
      </c>
      <c r="G1693" s="1" t="str">
        <f>[2]Gesamt!G19</f>
        <v>female</v>
      </c>
      <c r="H1693" s="1" t="str">
        <f>[2]Gesamt!H19</f>
        <v>herbivor</v>
      </c>
      <c r="I1693" s="1">
        <f>[2]Gesamt!I19</f>
        <v>0</v>
      </c>
      <c r="J1693" s="1">
        <f>[2]Gesamt!J19</f>
        <v>0</v>
      </c>
      <c r="K1693" s="1" t="str">
        <f>VLOOKUP($F1693,Mastertable_FT!$C$5:$D$34,2,FALSE)</f>
        <v>1c</v>
      </c>
      <c r="L1693" s="1">
        <f>VLOOKUP($F1693,Mastertable_FT!$C$5:$E$34,3,FALSE)</f>
        <v>3</v>
      </c>
      <c r="M1693" s="1" t="str">
        <f>VLOOKUP($F1693,Mastertable_FT!$C$5:$F$34,4,FALSE)</f>
        <v>PPI</v>
      </c>
    </row>
    <row r="1694" spans="1:13" x14ac:dyDescent="0.3">
      <c r="A1694" s="1">
        <f>[2]Gesamt!A20</f>
        <v>19</v>
      </c>
      <c r="B1694" s="1">
        <f>[2]Gesamt!B20</f>
        <v>2</v>
      </c>
      <c r="C1694" s="1">
        <f>[2]Gesamt!C20</f>
        <v>1</v>
      </c>
      <c r="D1694" s="1" t="str">
        <f>[2]Gesamt!D20</f>
        <v>DO2004</v>
      </c>
      <c r="E1694" s="1">
        <f>[2]Gesamt!E20</f>
        <v>3</v>
      </c>
      <c r="F1694" s="1" t="str">
        <f>[2]Gesamt!F20</f>
        <v>Hoplolaimidae</v>
      </c>
      <c r="G1694" s="1" t="str">
        <f>[2]Gesamt!G20</f>
        <v>female</v>
      </c>
      <c r="H1694" s="1" t="str">
        <f>[2]Gesamt!H20</f>
        <v>herbivor</v>
      </c>
      <c r="I1694" s="1">
        <f>[2]Gesamt!I20</f>
        <v>0</v>
      </c>
      <c r="J1694" s="1">
        <f>[2]Gesamt!J20</f>
        <v>0</v>
      </c>
      <c r="K1694" s="1" t="str">
        <f>VLOOKUP($F1694,Mastertable_FT!$C$5:$D$34,2,FALSE)</f>
        <v>1c</v>
      </c>
      <c r="L1694" s="1">
        <f>VLOOKUP($F1694,Mastertable_FT!$C$5:$E$34,3,FALSE)</f>
        <v>3</v>
      </c>
      <c r="M1694" s="1" t="str">
        <f>VLOOKUP($F1694,Mastertable_FT!$C$5:$F$34,4,FALSE)</f>
        <v>PPI</v>
      </c>
    </row>
    <row r="1695" spans="1:13" x14ac:dyDescent="0.3">
      <c r="A1695" s="1">
        <f>[2]Gesamt!A21</f>
        <v>20</v>
      </c>
      <c r="B1695" s="1">
        <f>[2]Gesamt!B21</f>
        <v>2</v>
      </c>
      <c r="C1695" s="1">
        <f>[2]Gesamt!C21</f>
        <v>1</v>
      </c>
      <c r="D1695" s="1" t="str">
        <f>[2]Gesamt!D21</f>
        <v>DO2004</v>
      </c>
      <c r="E1695" s="1">
        <f>[2]Gesamt!E21</f>
        <v>3</v>
      </c>
      <c r="F1695" s="1" t="str">
        <f>[2]Gesamt!F21</f>
        <v>Hoplolaimidae</v>
      </c>
      <c r="G1695" s="1" t="str">
        <f>[2]Gesamt!G21</f>
        <v>female</v>
      </c>
      <c r="H1695" s="1" t="str">
        <f>[2]Gesamt!H21</f>
        <v>herbivor</v>
      </c>
      <c r="I1695" s="1">
        <f>[2]Gesamt!I21</f>
        <v>0</v>
      </c>
      <c r="J1695" s="1">
        <f>[2]Gesamt!J21</f>
        <v>0</v>
      </c>
      <c r="K1695" s="1" t="str">
        <f>VLOOKUP($F1695,Mastertable_FT!$C$5:$D$34,2,FALSE)</f>
        <v>1c</v>
      </c>
      <c r="L1695" s="1">
        <f>VLOOKUP($F1695,Mastertable_FT!$C$5:$E$34,3,FALSE)</f>
        <v>3</v>
      </c>
      <c r="M1695" s="1" t="str">
        <f>VLOOKUP($F1695,Mastertable_FT!$C$5:$F$34,4,FALSE)</f>
        <v>PPI</v>
      </c>
    </row>
    <row r="1696" spans="1:13" x14ac:dyDescent="0.3">
      <c r="A1696" s="1">
        <f>[2]Gesamt!A22</f>
        <v>21</v>
      </c>
      <c r="B1696" s="1">
        <f>[2]Gesamt!B22</f>
        <v>2</v>
      </c>
      <c r="C1696" s="1">
        <f>[2]Gesamt!C22</f>
        <v>1</v>
      </c>
      <c r="D1696" s="1" t="str">
        <f>[2]Gesamt!D22</f>
        <v>DO2004</v>
      </c>
      <c r="E1696" s="1">
        <f>[2]Gesamt!E22</f>
        <v>3</v>
      </c>
      <c r="F1696" s="1" t="str">
        <f>[2]Gesamt!F22</f>
        <v>Hoplolaimidae</v>
      </c>
      <c r="G1696" s="1" t="str">
        <f>[2]Gesamt!G22</f>
        <v>juvenil</v>
      </c>
      <c r="H1696" s="1" t="str">
        <f>[2]Gesamt!H22</f>
        <v>herbivor</v>
      </c>
      <c r="I1696" s="1">
        <f>[2]Gesamt!I22</f>
        <v>0</v>
      </c>
      <c r="J1696" s="1">
        <f>[2]Gesamt!J22</f>
        <v>0</v>
      </c>
      <c r="K1696" s="1" t="str">
        <f>VLOOKUP($F1696,Mastertable_FT!$C$5:$D$34,2,FALSE)</f>
        <v>1c</v>
      </c>
      <c r="L1696" s="1">
        <f>VLOOKUP($F1696,Mastertable_FT!$C$5:$E$34,3,FALSE)</f>
        <v>3</v>
      </c>
      <c r="M1696" s="1" t="str">
        <f>VLOOKUP($F1696,Mastertable_FT!$C$5:$F$34,4,FALSE)</f>
        <v>PPI</v>
      </c>
    </row>
    <row r="1697" spans="1:13" x14ac:dyDescent="0.3">
      <c r="A1697" s="1">
        <f>[2]Gesamt!A23</f>
        <v>22</v>
      </c>
      <c r="B1697" s="1">
        <f>[2]Gesamt!B23</f>
        <v>2</v>
      </c>
      <c r="C1697" s="1">
        <f>[2]Gesamt!C23</f>
        <v>1</v>
      </c>
      <c r="D1697" s="1" t="str">
        <f>[2]Gesamt!D23</f>
        <v>DO2004</v>
      </c>
      <c r="E1697" s="1">
        <f>[2]Gesamt!E23</f>
        <v>3</v>
      </c>
      <c r="F1697" s="1" t="str">
        <f>[2]Gesamt!F23</f>
        <v>Hoplolaimidae</v>
      </c>
      <c r="G1697" s="1" t="str">
        <f>[2]Gesamt!G23</f>
        <v>female</v>
      </c>
      <c r="H1697" s="1" t="str">
        <f>[2]Gesamt!H23</f>
        <v>herbivor</v>
      </c>
      <c r="I1697" s="1">
        <f>[2]Gesamt!I23</f>
        <v>0</v>
      </c>
      <c r="J1697" s="1">
        <f>[2]Gesamt!J23</f>
        <v>0</v>
      </c>
      <c r="K1697" s="1" t="str">
        <f>VLOOKUP($F1697,Mastertable_FT!$C$5:$D$34,2,FALSE)</f>
        <v>1c</v>
      </c>
      <c r="L1697" s="1">
        <f>VLOOKUP($F1697,Mastertable_FT!$C$5:$E$34,3,FALSE)</f>
        <v>3</v>
      </c>
      <c r="M1697" s="1" t="str">
        <f>VLOOKUP($F1697,Mastertable_FT!$C$5:$F$34,4,FALSE)</f>
        <v>PPI</v>
      </c>
    </row>
    <row r="1698" spans="1:13" x14ac:dyDescent="0.3">
      <c r="A1698" s="1">
        <f>[2]Gesamt!A24</f>
        <v>23</v>
      </c>
      <c r="B1698" s="1">
        <f>[2]Gesamt!B24</f>
        <v>2</v>
      </c>
      <c r="C1698" s="1">
        <f>[2]Gesamt!C24</f>
        <v>1</v>
      </c>
      <c r="D1698" s="1" t="str">
        <f>[2]Gesamt!D24</f>
        <v>DO2004</v>
      </c>
      <c r="E1698" s="1">
        <f>[2]Gesamt!E24</f>
        <v>3</v>
      </c>
      <c r="F1698" s="1" t="str">
        <f>[2]Gesamt!F24</f>
        <v>Hoplolaimidae</v>
      </c>
      <c r="G1698" s="1" t="str">
        <f>[2]Gesamt!G24</f>
        <v>juvenil</v>
      </c>
      <c r="H1698" s="1" t="str">
        <f>[2]Gesamt!H24</f>
        <v>herbivor</v>
      </c>
      <c r="I1698" s="1">
        <f>[2]Gesamt!I24</f>
        <v>0</v>
      </c>
      <c r="J1698" s="1">
        <f>[2]Gesamt!J24</f>
        <v>0</v>
      </c>
      <c r="K1698" s="1" t="str">
        <f>VLOOKUP($F1698,Mastertable_FT!$C$5:$D$34,2,FALSE)</f>
        <v>1c</v>
      </c>
      <c r="L1698" s="1">
        <f>VLOOKUP($F1698,Mastertable_FT!$C$5:$E$34,3,FALSE)</f>
        <v>3</v>
      </c>
      <c r="M1698" s="1" t="str">
        <f>VLOOKUP($F1698,Mastertable_FT!$C$5:$F$34,4,FALSE)</f>
        <v>PPI</v>
      </c>
    </row>
    <row r="1699" spans="1:13" x14ac:dyDescent="0.3">
      <c r="A1699" s="1">
        <f>[2]Gesamt!A25</f>
        <v>24</v>
      </c>
      <c r="B1699" s="1">
        <f>[2]Gesamt!B25</f>
        <v>2</v>
      </c>
      <c r="C1699" s="1">
        <f>[2]Gesamt!C25</f>
        <v>1</v>
      </c>
      <c r="D1699" s="1" t="str">
        <f>[2]Gesamt!D25</f>
        <v>DO2004</v>
      </c>
      <c r="E1699" s="1">
        <f>[2]Gesamt!E25</f>
        <v>3</v>
      </c>
      <c r="F1699" s="1" t="str">
        <f>[2]Gesamt!F25</f>
        <v>Hoplolaimidae</v>
      </c>
      <c r="G1699" s="1" t="str">
        <f>[2]Gesamt!G25</f>
        <v>juvenil</v>
      </c>
      <c r="H1699" s="1" t="str">
        <f>[2]Gesamt!H25</f>
        <v>herbivor</v>
      </c>
      <c r="I1699" s="1">
        <f>[2]Gesamt!I25</f>
        <v>0</v>
      </c>
      <c r="J1699" s="1">
        <f>[2]Gesamt!J25</f>
        <v>0</v>
      </c>
      <c r="K1699" s="1" t="str">
        <f>VLOOKUP($F1699,Mastertable_FT!$C$5:$D$34,2,FALSE)</f>
        <v>1c</v>
      </c>
      <c r="L1699" s="1">
        <f>VLOOKUP($F1699,Mastertable_FT!$C$5:$E$34,3,FALSE)</f>
        <v>3</v>
      </c>
      <c r="M1699" s="1" t="str">
        <f>VLOOKUP($F1699,Mastertable_FT!$C$5:$F$34,4,FALSE)</f>
        <v>PPI</v>
      </c>
    </row>
    <row r="1700" spans="1:13" x14ac:dyDescent="0.3">
      <c r="A1700" s="1">
        <f>[2]Gesamt!A26</f>
        <v>25</v>
      </c>
      <c r="B1700" s="1">
        <f>[2]Gesamt!B26</f>
        <v>2</v>
      </c>
      <c r="C1700" s="1">
        <f>[2]Gesamt!C26</f>
        <v>1</v>
      </c>
      <c r="D1700" s="1" t="str">
        <f>[2]Gesamt!D26</f>
        <v>DO2004</v>
      </c>
      <c r="E1700" s="1">
        <f>[2]Gesamt!E26</f>
        <v>3</v>
      </c>
      <c r="F1700" s="1" t="str">
        <f>[2]Gesamt!F26</f>
        <v>Cephalobidae</v>
      </c>
      <c r="G1700" s="1" t="str">
        <f>[2]Gesamt!G26</f>
        <v>juvenil</v>
      </c>
      <c r="H1700" s="1" t="str">
        <f>[2]Gesamt!H26</f>
        <v>bacterivor</v>
      </c>
      <c r="I1700" s="1">
        <f>[2]Gesamt!I26</f>
        <v>0</v>
      </c>
      <c r="J1700" s="1">
        <f>[2]Gesamt!J26</f>
        <v>0</v>
      </c>
      <c r="K1700" s="1">
        <f>VLOOKUP($F1700,Mastertable_FT!$C$5:$D$34,2,FALSE)</f>
        <v>3</v>
      </c>
      <c r="L1700" s="1">
        <f>VLOOKUP($F1700,Mastertable_FT!$C$5:$E$34,3,FALSE)</f>
        <v>2</v>
      </c>
      <c r="M1700" s="1" t="str">
        <f>VLOOKUP($F1700,Mastertable_FT!$C$5:$F$34,4,FALSE)</f>
        <v>MI</v>
      </c>
    </row>
    <row r="1701" spans="1:13" x14ac:dyDescent="0.3">
      <c r="A1701" s="1">
        <f>[2]Gesamt!A27</f>
        <v>26</v>
      </c>
      <c r="B1701" s="1">
        <f>[2]Gesamt!B27</f>
        <v>2</v>
      </c>
      <c r="C1701" s="1">
        <f>[2]Gesamt!C27</f>
        <v>1</v>
      </c>
      <c r="D1701" s="1" t="str">
        <f>[2]Gesamt!D27</f>
        <v>DO2004</v>
      </c>
      <c r="E1701" s="1">
        <f>[2]Gesamt!E27</f>
        <v>3</v>
      </c>
      <c r="F1701" s="1" t="str">
        <f>[2]Gesamt!F27</f>
        <v>Qudsianematidae</v>
      </c>
      <c r="G1701" s="1" t="str">
        <f>[2]Gesamt!G27</f>
        <v>female</v>
      </c>
      <c r="H1701" s="1">
        <f>[2]Gesamt!H27</f>
        <v>0</v>
      </c>
      <c r="I1701" s="1">
        <f>[2]Gesamt!I27</f>
        <v>0</v>
      </c>
      <c r="J1701" s="1">
        <f>[2]Gesamt!J27</f>
        <v>0</v>
      </c>
      <c r="K1701" s="1">
        <f>VLOOKUP($F1701,Mastertable_FT!$C$5:$D$34,2,FALSE)</f>
        <v>8</v>
      </c>
      <c r="L1701" s="1">
        <f>VLOOKUP($F1701,Mastertable_FT!$C$5:$E$34,3,FALSE)</f>
        <v>4</v>
      </c>
      <c r="M1701" s="1" t="str">
        <f>VLOOKUP($F1701,Mastertable_FT!$C$5:$F$34,4,FALSE)</f>
        <v>MI</v>
      </c>
    </row>
    <row r="1702" spans="1:13" x14ac:dyDescent="0.3">
      <c r="A1702" s="1">
        <f>[2]Gesamt!A28</f>
        <v>27</v>
      </c>
      <c r="B1702" s="1">
        <f>[2]Gesamt!B28</f>
        <v>2</v>
      </c>
      <c r="C1702" s="1">
        <f>[2]Gesamt!C28</f>
        <v>1</v>
      </c>
      <c r="D1702" s="1" t="str">
        <f>[2]Gesamt!D28</f>
        <v>DO2004</v>
      </c>
      <c r="E1702" s="1">
        <f>[2]Gesamt!E28</f>
        <v>3</v>
      </c>
      <c r="F1702" s="1" t="str">
        <f>[2]Gesamt!F28</f>
        <v>Hoplolaimidae</v>
      </c>
      <c r="G1702" s="1" t="str">
        <f>[2]Gesamt!G28</f>
        <v>juvenil</v>
      </c>
      <c r="H1702" s="1" t="str">
        <f>[2]Gesamt!H28</f>
        <v>herbivor</v>
      </c>
      <c r="I1702" s="1">
        <f>[2]Gesamt!I28</f>
        <v>0</v>
      </c>
      <c r="J1702" s="1">
        <f>[2]Gesamt!J28</f>
        <v>0</v>
      </c>
      <c r="K1702" s="1" t="str">
        <f>VLOOKUP($F1702,Mastertable_FT!$C$5:$D$34,2,FALSE)</f>
        <v>1c</v>
      </c>
      <c r="L1702" s="1">
        <f>VLOOKUP($F1702,Mastertable_FT!$C$5:$E$34,3,FALSE)</f>
        <v>3</v>
      </c>
      <c r="M1702" s="1" t="str">
        <f>VLOOKUP($F1702,Mastertable_FT!$C$5:$F$34,4,FALSE)</f>
        <v>PPI</v>
      </c>
    </row>
    <row r="1703" spans="1:13" x14ac:dyDescent="0.3">
      <c r="A1703" s="1">
        <f>[2]Gesamt!A29</f>
        <v>28</v>
      </c>
      <c r="B1703" s="1">
        <f>[2]Gesamt!B29</f>
        <v>2</v>
      </c>
      <c r="C1703" s="1">
        <f>[2]Gesamt!C29</f>
        <v>1</v>
      </c>
      <c r="D1703" s="1" t="str">
        <f>[2]Gesamt!D29</f>
        <v>DO2004</v>
      </c>
      <c r="E1703" s="1">
        <f>[2]Gesamt!E29</f>
        <v>3</v>
      </c>
      <c r="F1703" s="1" t="str">
        <f>[2]Gesamt!F29</f>
        <v>Hoplolaimidae</v>
      </c>
      <c r="G1703" s="1" t="str">
        <f>[2]Gesamt!G29</f>
        <v>female</v>
      </c>
      <c r="H1703" s="1" t="str">
        <f>[2]Gesamt!H29</f>
        <v>herbivor</v>
      </c>
      <c r="I1703" s="1">
        <f>[2]Gesamt!I29</f>
        <v>0</v>
      </c>
      <c r="J1703" s="1">
        <f>[2]Gesamt!J29</f>
        <v>0</v>
      </c>
      <c r="K1703" s="1" t="str">
        <f>VLOOKUP($F1703,Mastertable_FT!$C$5:$D$34,2,FALSE)</f>
        <v>1c</v>
      </c>
      <c r="L1703" s="1">
        <f>VLOOKUP($F1703,Mastertable_FT!$C$5:$E$34,3,FALSE)</f>
        <v>3</v>
      </c>
      <c r="M1703" s="1" t="str">
        <f>VLOOKUP($F1703,Mastertable_FT!$C$5:$F$34,4,FALSE)</f>
        <v>PPI</v>
      </c>
    </row>
    <row r="1704" spans="1:13" x14ac:dyDescent="0.3">
      <c r="A1704" s="1">
        <f>[2]Gesamt!A30</f>
        <v>29</v>
      </c>
      <c r="B1704" s="1">
        <f>[2]Gesamt!B30</f>
        <v>2</v>
      </c>
      <c r="C1704" s="1">
        <f>[2]Gesamt!C30</f>
        <v>1</v>
      </c>
      <c r="D1704" s="1" t="str">
        <f>[2]Gesamt!D30</f>
        <v>DO2004</v>
      </c>
      <c r="E1704" s="1">
        <f>[2]Gesamt!E30</f>
        <v>3</v>
      </c>
      <c r="F1704" s="1" t="str">
        <f>[2]Gesamt!F30</f>
        <v>-</v>
      </c>
      <c r="G1704" s="1" t="str">
        <f>[2]Gesamt!G30</f>
        <v>-</v>
      </c>
      <c r="H1704" s="1" t="str">
        <f>[2]Gesamt!H30</f>
        <v>-</v>
      </c>
      <c r="I1704" s="1">
        <f>[2]Gesamt!I30</f>
        <v>0</v>
      </c>
      <c r="J1704" s="1">
        <f>[2]Gesamt!J30</f>
        <v>0</v>
      </c>
      <c r="K1704" s="1" t="e">
        <f>VLOOKUP($F1704,Mastertable_FT!$C$5:$D$34,2,FALSE)</f>
        <v>#N/A</v>
      </c>
      <c r="L1704" s="1" t="e">
        <f>VLOOKUP($F1704,Mastertable_FT!$C$5:$E$34,3,FALSE)</f>
        <v>#N/A</v>
      </c>
      <c r="M1704" s="1" t="e">
        <f>VLOOKUP($F1704,Mastertable_FT!$C$5:$F$34,4,FALSE)</f>
        <v>#N/A</v>
      </c>
    </row>
    <row r="1705" spans="1:13" x14ac:dyDescent="0.3">
      <c r="A1705" s="1">
        <f>[2]Gesamt!A31</f>
        <v>30</v>
      </c>
      <c r="B1705" s="1">
        <f>[2]Gesamt!B31</f>
        <v>2</v>
      </c>
      <c r="C1705" s="1">
        <f>[2]Gesamt!C31</f>
        <v>1</v>
      </c>
      <c r="D1705" s="1" t="str">
        <f>[2]Gesamt!D31</f>
        <v>DO2004</v>
      </c>
      <c r="E1705" s="1">
        <f>[2]Gesamt!E31</f>
        <v>3</v>
      </c>
      <c r="F1705" s="1" t="str">
        <f>[2]Gesamt!F31</f>
        <v>Hoplolaimidae</v>
      </c>
      <c r="G1705" s="1" t="str">
        <f>[2]Gesamt!G31</f>
        <v>female</v>
      </c>
      <c r="H1705" s="1" t="str">
        <f>[2]Gesamt!H31</f>
        <v>herbivor</v>
      </c>
      <c r="I1705" s="1">
        <f>[2]Gesamt!I31</f>
        <v>0</v>
      </c>
      <c r="J1705" s="1">
        <f>[2]Gesamt!J31</f>
        <v>0</v>
      </c>
      <c r="K1705" s="1" t="str">
        <f>VLOOKUP($F1705,Mastertable_FT!$C$5:$D$34,2,FALSE)</f>
        <v>1c</v>
      </c>
      <c r="L1705" s="1">
        <f>VLOOKUP($F1705,Mastertable_FT!$C$5:$E$34,3,FALSE)</f>
        <v>3</v>
      </c>
      <c r="M1705" s="1" t="str">
        <f>VLOOKUP($F1705,Mastertable_FT!$C$5:$F$34,4,FALSE)</f>
        <v>PPI</v>
      </c>
    </row>
    <row r="1706" spans="1:13" x14ac:dyDescent="0.3">
      <c r="A1706" s="1">
        <f>[2]Gesamt!A32</f>
        <v>31</v>
      </c>
      <c r="B1706" s="1">
        <f>[2]Gesamt!B32</f>
        <v>2</v>
      </c>
      <c r="C1706" s="1">
        <f>[2]Gesamt!C32</f>
        <v>1</v>
      </c>
      <c r="D1706" s="1" t="str">
        <f>[2]Gesamt!D32</f>
        <v>DO2004</v>
      </c>
      <c r="E1706" s="1">
        <f>[2]Gesamt!E32</f>
        <v>3</v>
      </c>
      <c r="F1706" s="1" t="str">
        <f>[2]Gesamt!F32</f>
        <v>Hoplolaimidae</v>
      </c>
      <c r="G1706" s="1" t="str">
        <f>[2]Gesamt!G32</f>
        <v>juvenil</v>
      </c>
      <c r="H1706" s="1" t="str">
        <f>[2]Gesamt!H32</f>
        <v>herbivor</v>
      </c>
      <c r="I1706" s="1">
        <f>[2]Gesamt!I32</f>
        <v>0</v>
      </c>
      <c r="J1706" s="1">
        <f>[2]Gesamt!J32</f>
        <v>0</v>
      </c>
      <c r="K1706" s="1" t="str">
        <f>VLOOKUP($F1706,Mastertable_FT!$C$5:$D$34,2,FALSE)</f>
        <v>1c</v>
      </c>
      <c r="L1706" s="1">
        <f>VLOOKUP($F1706,Mastertable_FT!$C$5:$E$34,3,FALSE)</f>
        <v>3</v>
      </c>
      <c r="M1706" s="1" t="str">
        <f>VLOOKUP($F1706,Mastertable_FT!$C$5:$F$34,4,FALSE)</f>
        <v>PPI</v>
      </c>
    </row>
    <row r="1707" spans="1:13" x14ac:dyDescent="0.3">
      <c r="A1707" s="1">
        <f>[2]Gesamt!A33</f>
        <v>32</v>
      </c>
      <c r="B1707" s="1">
        <f>[2]Gesamt!B33</f>
        <v>2</v>
      </c>
      <c r="C1707" s="1">
        <f>[2]Gesamt!C33</f>
        <v>1</v>
      </c>
      <c r="D1707" s="1" t="str">
        <f>[2]Gesamt!D33</f>
        <v>DO2004</v>
      </c>
      <c r="E1707" s="1">
        <f>[2]Gesamt!E33</f>
        <v>3</v>
      </c>
      <c r="F1707" s="1" t="str">
        <f>[2]Gesamt!F33</f>
        <v>Hoplolaimidae</v>
      </c>
      <c r="G1707" s="1" t="str">
        <f>[2]Gesamt!G33</f>
        <v>female</v>
      </c>
      <c r="H1707" s="1" t="str">
        <f>[2]Gesamt!H33</f>
        <v>herbivor</v>
      </c>
      <c r="I1707" s="1">
        <f>[2]Gesamt!I33</f>
        <v>0</v>
      </c>
      <c r="J1707" s="1">
        <f>[2]Gesamt!J33</f>
        <v>0</v>
      </c>
      <c r="K1707" s="1" t="str">
        <f>VLOOKUP($F1707,Mastertable_FT!$C$5:$D$34,2,FALSE)</f>
        <v>1c</v>
      </c>
      <c r="L1707" s="1">
        <f>VLOOKUP($F1707,Mastertable_FT!$C$5:$E$34,3,FALSE)</f>
        <v>3</v>
      </c>
      <c r="M1707" s="1" t="str">
        <f>VLOOKUP($F1707,Mastertable_FT!$C$5:$F$34,4,FALSE)</f>
        <v>PPI</v>
      </c>
    </row>
    <row r="1708" spans="1:13" x14ac:dyDescent="0.3">
      <c r="A1708" s="1">
        <f>[2]Gesamt!A34</f>
        <v>33</v>
      </c>
      <c r="B1708" s="1">
        <f>[2]Gesamt!B34</f>
        <v>2</v>
      </c>
      <c r="C1708" s="1">
        <f>[2]Gesamt!C34</f>
        <v>1</v>
      </c>
      <c r="D1708" s="1" t="str">
        <f>[2]Gesamt!D34</f>
        <v>DO2004</v>
      </c>
      <c r="E1708" s="1">
        <f>[2]Gesamt!E34</f>
        <v>3</v>
      </c>
      <c r="F1708" s="1" t="str">
        <f>[2]Gesamt!F34</f>
        <v>Hoplolaimidae</v>
      </c>
      <c r="G1708" s="1" t="str">
        <f>[2]Gesamt!G34</f>
        <v>female</v>
      </c>
      <c r="H1708" s="1" t="str">
        <f>[2]Gesamt!H34</f>
        <v>herbivor</v>
      </c>
      <c r="I1708" s="1">
        <f>[2]Gesamt!I34</f>
        <v>0</v>
      </c>
      <c r="J1708" s="1">
        <f>[2]Gesamt!J34</f>
        <v>0</v>
      </c>
      <c r="K1708" s="1" t="str">
        <f>VLOOKUP($F1708,Mastertable_FT!$C$5:$D$34,2,FALSE)</f>
        <v>1c</v>
      </c>
      <c r="L1708" s="1">
        <f>VLOOKUP($F1708,Mastertable_FT!$C$5:$E$34,3,FALSE)</f>
        <v>3</v>
      </c>
      <c r="M1708" s="1" t="str">
        <f>VLOOKUP($F1708,Mastertable_FT!$C$5:$F$34,4,FALSE)</f>
        <v>PPI</v>
      </c>
    </row>
    <row r="1709" spans="1:13" x14ac:dyDescent="0.3">
      <c r="A1709" s="1">
        <f>[2]Gesamt!A35</f>
        <v>34</v>
      </c>
      <c r="B1709" s="1">
        <f>[2]Gesamt!B35</f>
        <v>2</v>
      </c>
      <c r="C1709" s="1">
        <f>[2]Gesamt!C35</f>
        <v>1</v>
      </c>
      <c r="D1709" s="1" t="str">
        <f>[2]Gesamt!D35</f>
        <v>DO2004</v>
      </c>
      <c r="E1709" s="1">
        <f>[2]Gesamt!E35</f>
        <v>3</v>
      </c>
      <c r="F1709" s="1" t="str">
        <f>[2]Gesamt!F35</f>
        <v>Aphelenchidae</v>
      </c>
      <c r="G1709" s="1" t="str">
        <f>[2]Gesamt!G35</f>
        <v>female</v>
      </c>
      <c r="H1709" s="1" t="str">
        <f>[2]Gesamt!H35</f>
        <v>fungivor</v>
      </c>
      <c r="I1709" s="1">
        <f>[2]Gesamt!I35</f>
        <v>0</v>
      </c>
      <c r="J1709" s="1">
        <f>[2]Gesamt!J35</f>
        <v>0</v>
      </c>
      <c r="K1709" s="1">
        <f>VLOOKUP($F1709,Mastertable_FT!$C$5:$D$34,2,FALSE)</f>
        <v>2</v>
      </c>
      <c r="L1709" s="1">
        <f>VLOOKUP($F1709,Mastertable_FT!$C$5:$E$34,3,FALSE)</f>
        <v>2</v>
      </c>
      <c r="M1709" s="1" t="str">
        <f>VLOOKUP($F1709,Mastertable_FT!$C$5:$F$34,4,FALSE)</f>
        <v>MI</v>
      </c>
    </row>
    <row r="1710" spans="1:13" x14ac:dyDescent="0.3">
      <c r="A1710" s="1">
        <f>[2]Gesamt!A36</f>
        <v>35</v>
      </c>
      <c r="B1710" s="1">
        <f>[2]Gesamt!B36</f>
        <v>2</v>
      </c>
      <c r="C1710" s="1">
        <f>[2]Gesamt!C36</f>
        <v>1</v>
      </c>
      <c r="D1710" s="1" t="str">
        <f>[2]Gesamt!D36</f>
        <v>DO2004</v>
      </c>
      <c r="E1710" s="1">
        <f>[2]Gesamt!E36</f>
        <v>3</v>
      </c>
      <c r="F1710" s="1" t="str">
        <f>[2]Gesamt!F36</f>
        <v>Tylenchidae</v>
      </c>
      <c r="G1710" s="1" t="str">
        <f>[2]Gesamt!G36</f>
        <v>juvenil</v>
      </c>
      <c r="H1710" s="1" t="str">
        <f>[2]Gesamt!H36</f>
        <v>fungivor</v>
      </c>
      <c r="I1710" s="1">
        <f>[2]Gesamt!I36</f>
        <v>0</v>
      </c>
      <c r="J1710" s="1">
        <f>[2]Gesamt!J36</f>
        <v>0</v>
      </c>
      <c r="K1710" s="1" t="str">
        <f>VLOOKUP($F1710,Mastertable_FT!$C$5:$D$34,2,FALSE)</f>
        <v>1e</v>
      </c>
      <c r="L1710" s="1">
        <f>VLOOKUP($F1710,Mastertable_FT!$C$5:$E$34,3,FALSE)</f>
        <v>2</v>
      </c>
      <c r="M1710" s="1" t="str">
        <f>VLOOKUP($F1710,Mastertable_FT!$C$5:$F$34,4,FALSE)</f>
        <v>PPI</v>
      </c>
    </row>
    <row r="1711" spans="1:13" x14ac:dyDescent="0.3">
      <c r="A1711" s="1">
        <f>[2]Gesamt!A37</f>
        <v>36</v>
      </c>
      <c r="B1711" s="1">
        <f>[2]Gesamt!B37</f>
        <v>2</v>
      </c>
      <c r="C1711" s="1">
        <f>[2]Gesamt!C37</f>
        <v>1</v>
      </c>
      <c r="D1711" s="1" t="str">
        <f>[2]Gesamt!D37</f>
        <v>DO2004</v>
      </c>
      <c r="E1711" s="1">
        <f>[2]Gesamt!E37</f>
        <v>3</v>
      </c>
      <c r="F1711" s="1" t="str">
        <f>[2]Gesamt!F37</f>
        <v>Hoplolaimidae</v>
      </c>
      <c r="G1711" s="1" t="str">
        <f>[2]Gesamt!G37</f>
        <v>female</v>
      </c>
      <c r="H1711" s="1" t="str">
        <f>[2]Gesamt!H37</f>
        <v>herbivor</v>
      </c>
      <c r="I1711" s="1">
        <f>[2]Gesamt!I37</f>
        <v>0</v>
      </c>
      <c r="J1711" s="1">
        <f>[2]Gesamt!J37</f>
        <v>0</v>
      </c>
      <c r="K1711" s="1" t="str">
        <f>VLOOKUP($F1711,Mastertable_FT!$C$5:$D$34,2,FALSE)</f>
        <v>1c</v>
      </c>
      <c r="L1711" s="1">
        <f>VLOOKUP($F1711,Mastertable_FT!$C$5:$E$34,3,FALSE)</f>
        <v>3</v>
      </c>
      <c r="M1711" s="1" t="str">
        <f>VLOOKUP($F1711,Mastertable_FT!$C$5:$F$34,4,FALSE)</f>
        <v>PPI</v>
      </c>
    </row>
    <row r="1712" spans="1:13" x14ac:dyDescent="0.3">
      <c r="A1712" s="1">
        <f>[2]Gesamt!A38</f>
        <v>37</v>
      </c>
      <c r="B1712" s="1">
        <f>[2]Gesamt!B38</f>
        <v>2</v>
      </c>
      <c r="C1712" s="1">
        <f>[2]Gesamt!C38</f>
        <v>1</v>
      </c>
      <c r="D1712" s="1" t="str">
        <f>[2]Gesamt!D38</f>
        <v>DO2004</v>
      </c>
      <c r="E1712" s="1">
        <f>[2]Gesamt!E38</f>
        <v>3</v>
      </c>
      <c r="F1712" s="1" t="str">
        <f>[2]Gesamt!F38</f>
        <v>Leptonchidae</v>
      </c>
      <c r="G1712" s="1" t="str">
        <f>[2]Gesamt!G38</f>
        <v>female</v>
      </c>
      <c r="H1712" s="1" t="str">
        <f>[2]Gesamt!H38</f>
        <v>fungivor</v>
      </c>
      <c r="I1712" s="1">
        <f>[2]Gesamt!I38</f>
        <v>0</v>
      </c>
      <c r="J1712" s="1">
        <f>[2]Gesamt!J38</f>
        <v>0</v>
      </c>
      <c r="K1712" s="1">
        <f>VLOOKUP($F1712,Mastertable_FT!$C$5:$D$34,2,FALSE)</f>
        <v>2</v>
      </c>
      <c r="L1712" s="1">
        <f>VLOOKUP($F1712,Mastertable_FT!$C$5:$E$34,3,FALSE)</f>
        <v>4</v>
      </c>
      <c r="M1712" s="1" t="str">
        <f>VLOOKUP($F1712,Mastertable_FT!$C$5:$F$34,4,FALSE)</f>
        <v>MI</v>
      </c>
    </row>
    <row r="1713" spans="1:13" x14ac:dyDescent="0.3">
      <c r="A1713" s="1">
        <f>[2]Gesamt!A39</f>
        <v>38</v>
      </c>
      <c r="B1713" s="1">
        <f>[2]Gesamt!B39</f>
        <v>2</v>
      </c>
      <c r="C1713" s="1">
        <f>[2]Gesamt!C39</f>
        <v>1</v>
      </c>
      <c r="D1713" s="1" t="str">
        <f>[2]Gesamt!D39</f>
        <v>DO2004</v>
      </c>
      <c r="E1713" s="1">
        <f>[2]Gesamt!E39</f>
        <v>3</v>
      </c>
      <c r="F1713" s="1" t="str">
        <f>[2]Gesamt!F39</f>
        <v>Hoplolaimidae</v>
      </c>
      <c r="G1713" s="1" t="str">
        <f>[2]Gesamt!G39</f>
        <v>female</v>
      </c>
      <c r="H1713" s="1" t="str">
        <f>[2]Gesamt!H39</f>
        <v>herbivor</v>
      </c>
      <c r="I1713" s="1">
        <f>[2]Gesamt!I39</f>
        <v>0</v>
      </c>
      <c r="J1713" s="1">
        <f>[2]Gesamt!J39</f>
        <v>0</v>
      </c>
      <c r="K1713" s="1" t="str">
        <f>VLOOKUP($F1713,Mastertable_FT!$C$5:$D$34,2,FALSE)</f>
        <v>1c</v>
      </c>
      <c r="L1713" s="1">
        <f>VLOOKUP($F1713,Mastertable_FT!$C$5:$E$34,3,FALSE)</f>
        <v>3</v>
      </c>
      <c r="M1713" s="1" t="str">
        <f>VLOOKUP($F1713,Mastertable_FT!$C$5:$F$34,4,FALSE)</f>
        <v>PPI</v>
      </c>
    </row>
    <row r="1714" spans="1:13" x14ac:dyDescent="0.3">
      <c r="A1714" s="1">
        <f>[2]Gesamt!A40</f>
        <v>39</v>
      </c>
      <c r="B1714" s="1">
        <f>[2]Gesamt!B40</f>
        <v>2</v>
      </c>
      <c r="C1714" s="1">
        <f>[2]Gesamt!C40</f>
        <v>1</v>
      </c>
      <c r="D1714" s="1" t="str">
        <f>[2]Gesamt!D40</f>
        <v>DO2004</v>
      </c>
      <c r="E1714" s="1">
        <f>[2]Gesamt!E40</f>
        <v>3</v>
      </c>
      <c r="F1714" s="1" t="str">
        <f>[2]Gesamt!F40</f>
        <v>Hoplolaimidae</v>
      </c>
      <c r="G1714" s="1" t="str">
        <f>[2]Gesamt!G40</f>
        <v>female</v>
      </c>
      <c r="H1714" s="1" t="str">
        <f>[2]Gesamt!H40</f>
        <v>herbivor</v>
      </c>
      <c r="I1714" s="1">
        <f>[2]Gesamt!I40</f>
        <v>0</v>
      </c>
      <c r="J1714" s="1">
        <f>[2]Gesamt!J40</f>
        <v>0</v>
      </c>
      <c r="K1714" s="1" t="str">
        <f>VLOOKUP($F1714,Mastertable_FT!$C$5:$D$34,2,FALSE)</f>
        <v>1c</v>
      </c>
      <c r="L1714" s="1">
        <f>VLOOKUP($F1714,Mastertable_FT!$C$5:$E$34,3,FALSE)</f>
        <v>3</v>
      </c>
      <c r="M1714" s="1" t="str">
        <f>VLOOKUP($F1714,Mastertable_FT!$C$5:$F$34,4,FALSE)</f>
        <v>PPI</v>
      </c>
    </row>
    <row r="1715" spans="1:13" x14ac:dyDescent="0.3">
      <c r="A1715" s="1">
        <f>[2]Gesamt!A41</f>
        <v>40</v>
      </c>
      <c r="B1715" s="1">
        <f>[2]Gesamt!B41</f>
        <v>2</v>
      </c>
      <c r="C1715" s="1">
        <f>[2]Gesamt!C41</f>
        <v>1</v>
      </c>
      <c r="D1715" s="1" t="str">
        <f>[2]Gesamt!D41</f>
        <v>DO2004</v>
      </c>
      <c r="E1715" s="1">
        <f>[2]Gesamt!E41</f>
        <v>3</v>
      </c>
      <c r="F1715" s="1" t="str">
        <f>[2]Gesamt!F41</f>
        <v>Hoplolaimidae</v>
      </c>
      <c r="G1715" s="1" t="str">
        <f>[2]Gesamt!G41</f>
        <v>female</v>
      </c>
      <c r="H1715" s="1" t="str">
        <f>[2]Gesamt!H41</f>
        <v>herbivor</v>
      </c>
      <c r="I1715" s="1">
        <f>[2]Gesamt!I41</f>
        <v>0</v>
      </c>
      <c r="J1715" s="1">
        <f>[2]Gesamt!J41</f>
        <v>0</v>
      </c>
      <c r="K1715" s="1" t="str">
        <f>VLOOKUP($F1715,Mastertable_FT!$C$5:$D$34,2,FALSE)</f>
        <v>1c</v>
      </c>
      <c r="L1715" s="1">
        <f>VLOOKUP($F1715,Mastertable_FT!$C$5:$E$34,3,FALSE)</f>
        <v>3</v>
      </c>
      <c r="M1715" s="1" t="str">
        <f>VLOOKUP($F1715,Mastertable_FT!$C$5:$F$34,4,FALSE)</f>
        <v>PPI</v>
      </c>
    </row>
    <row r="1716" spans="1:13" x14ac:dyDescent="0.3">
      <c r="A1716" s="1">
        <f>[2]Gesamt!A42</f>
        <v>41</v>
      </c>
      <c r="B1716" s="1">
        <f>[2]Gesamt!B42</f>
        <v>2</v>
      </c>
      <c r="C1716" s="1">
        <f>[2]Gesamt!C42</f>
        <v>1</v>
      </c>
      <c r="D1716" s="1" t="str">
        <f>[2]Gesamt!D42</f>
        <v>DO2004</v>
      </c>
      <c r="E1716" s="1">
        <f>[2]Gesamt!E42</f>
        <v>3</v>
      </c>
      <c r="F1716" s="1" t="str">
        <f>[2]Gesamt!F42</f>
        <v>Psilenchidae</v>
      </c>
      <c r="G1716" s="1" t="str">
        <f>[2]Gesamt!G42</f>
        <v>female</v>
      </c>
      <c r="H1716" s="1" t="str">
        <f>[2]Gesamt!H42</f>
        <v>herbivor</v>
      </c>
      <c r="I1716" s="1">
        <f>[2]Gesamt!I42</f>
        <v>0</v>
      </c>
      <c r="J1716" s="1">
        <f>[2]Gesamt!J42</f>
        <v>0</v>
      </c>
      <c r="K1716" s="1" t="str">
        <f>VLOOKUP($F1716,Mastertable_FT!$C$5:$D$34,2,FALSE)</f>
        <v>1e</v>
      </c>
      <c r="L1716" s="1">
        <f>VLOOKUP($F1716,Mastertable_FT!$C$5:$E$34,3,FALSE)</f>
        <v>2</v>
      </c>
      <c r="M1716" s="1" t="str">
        <f>VLOOKUP($F1716,Mastertable_FT!$C$5:$F$34,4,FALSE)</f>
        <v>PPI</v>
      </c>
    </row>
    <row r="1717" spans="1:13" x14ac:dyDescent="0.3">
      <c r="A1717" s="1">
        <f>[2]Gesamt!A43</f>
        <v>42</v>
      </c>
      <c r="B1717" s="1">
        <f>[2]Gesamt!B43</f>
        <v>2</v>
      </c>
      <c r="C1717" s="1">
        <f>[2]Gesamt!C43</f>
        <v>1</v>
      </c>
      <c r="D1717" s="1" t="str">
        <f>[2]Gesamt!D43</f>
        <v>DO2004</v>
      </c>
      <c r="E1717" s="1">
        <f>[2]Gesamt!E43</f>
        <v>3</v>
      </c>
      <c r="F1717" s="1" t="str">
        <f>[2]Gesamt!F43</f>
        <v>Hoplolaimidae</v>
      </c>
      <c r="G1717" s="1" t="str">
        <f>[2]Gesamt!G43</f>
        <v>female</v>
      </c>
      <c r="H1717" s="1" t="str">
        <f>[2]Gesamt!H43</f>
        <v>herbivor</v>
      </c>
      <c r="I1717" s="1">
        <f>[2]Gesamt!I43</f>
        <v>0</v>
      </c>
      <c r="J1717" s="1">
        <f>[2]Gesamt!J43</f>
        <v>0</v>
      </c>
      <c r="K1717" s="1" t="str">
        <f>VLOOKUP($F1717,Mastertable_FT!$C$5:$D$34,2,FALSE)</f>
        <v>1c</v>
      </c>
      <c r="L1717" s="1">
        <f>VLOOKUP($F1717,Mastertable_FT!$C$5:$E$34,3,FALSE)</f>
        <v>3</v>
      </c>
      <c r="M1717" s="1" t="str">
        <f>VLOOKUP($F1717,Mastertable_FT!$C$5:$F$34,4,FALSE)</f>
        <v>PPI</v>
      </c>
    </row>
    <row r="1718" spans="1:13" x14ac:dyDescent="0.3">
      <c r="A1718" s="1">
        <f>[2]Gesamt!A44</f>
        <v>43</v>
      </c>
      <c r="B1718" s="1">
        <f>[2]Gesamt!B44</f>
        <v>2</v>
      </c>
      <c r="C1718" s="1">
        <f>[2]Gesamt!C44</f>
        <v>1</v>
      </c>
      <c r="D1718" s="1" t="str">
        <f>[2]Gesamt!D44</f>
        <v>DO2004</v>
      </c>
      <c r="E1718" s="1">
        <f>[2]Gesamt!E44</f>
        <v>3</v>
      </c>
      <c r="F1718" s="1" t="str">
        <f>[2]Gesamt!F44</f>
        <v>Hoplolaimidae</v>
      </c>
      <c r="G1718" s="1" t="str">
        <f>[2]Gesamt!G44</f>
        <v>female</v>
      </c>
      <c r="H1718" s="1" t="str">
        <f>[2]Gesamt!H44</f>
        <v>herbivor</v>
      </c>
      <c r="I1718" s="1">
        <f>[2]Gesamt!I44</f>
        <v>0</v>
      </c>
      <c r="J1718" s="1">
        <f>[2]Gesamt!J44</f>
        <v>0</v>
      </c>
      <c r="K1718" s="1" t="str">
        <f>VLOOKUP($F1718,Mastertable_FT!$C$5:$D$34,2,FALSE)</f>
        <v>1c</v>
      </c>
      <c r="L1718" s="1">
        <f>VLOOKUP($F1718,Mastertable_FT!$C$5:$E$34,3,FALSE)</f>
        <v>3</v>
      </c>
      <c r="M1718" s="1" t="str">
        <f>VLOOKUP($F1718,Mastertable_FT!$C$5:$F$34,4,FALSE)</f>
        <v>PPI</v>
      </c>
    </row>
    <row r="1719" spans="1:13" x14ac:dyDescent="0.3">
      <c r="A1719" s="1">
        <f>[2]Gesamt!A45</f>
        <v>44</v>
      </c>
      <c r="B1719" s="1">
        <f>[2]Gesamt!B45</f>
        <v>2</v>
      </c>
      <c r="C1719" s="1">
        <f>[2]Gesamt!C45</f>
        <v>1</v>
      </c>
      <c r="D1719" s="1" t="str">
        <f>[2]Gesamt!D45</f>
        <v>DO2004</v>
      </c>
      <c r="E1719" s="1">
        <f>[2]Gesamt!E45</f>
        <v>3</v>
      </c>
      <c r="F1719" s="1" t="str">
        <f>[2]Gesamt!F45</f>
        <v>Hoplolaimidae</v>
      </c>
      <c r="G1719" s="1" t="str">
        <f>[2]Gesamt!G45</f>
        <v>juvenil</v>
      </c>
      <c r="H1719" s="1" t="str">
        <f>[2]Gesamt!H45</f>
        <v>herbivor</v>
      </c>
      <c r="I1719" s="1">
        <f>[2]Gesamt!I45</f>
        <v>0</v>
      </c>
      <c r="J1719" s="1">
        <f>[2]Gesamt!J45</f>
        <v>0</v>
      </c>
      <c r="K1719" s="1" t="str">
        <f>VLOOKUP($F1719,Mastertable_FT!$C$5:$D$34,2,FALSE)</f>
        <v>1c</v>
      </c>
      <c r="L1719" s="1">
        <f>VLOOKUP($F1719,Mastertable_FT!$C$5:$E$34,3,FALSE)</f>
        <v>3</v>
      </c>
      <c r="M1719" s="1" t="str">
        <f>VLOOKUP($F1719,Mastertable_FT!$C$5:$F$34,4,FALSE)</f>
        <v>PPI</v>
      </c>
    </row>
    <row r="1720" spans="1:13" x14ac:dyDescent="0.3">
      <c r="A1720" s="1">
        <f>[2]Gesamt!A46</f>
        <v>45</v>
      </c>
      <c r="B1720" s="1">
        <f>[2]Gesamt!B46</f>
        <v>2</v>
      </c>
      <c r="C1720" s="1">
        <f>[2]Gesamt!C46</f>
        <v>1</v>
      </c>
      <c r="D1720" s="1" t="str">
        <f>[2]Gesamt!D46</f>
        <v>DO2004</v>
      </c>
      <c r="E1720" s="1">
        <f>[2]Gesamt!E46</f>
        <v>3</v>
      </c>
      <c r="F1720" s="1" t="str">
        <f>[2]Gesamt!F46</f>
        <v>Hoplolaimidae</v>
      </c>
      <c r="G1720" s="1" t="str">
        <f>[2]Gesamt!G46</f>
        <v>female</v>
      </c>
      <c r="H1720" s="1" t="str">
        <f>[2]Gesamt!H46</f>
        <v>herbivor</v>
      </c>
      <c r="I1720" s="1">
        <f>[2]Gesamt!I46</f>
        <v>0</v>
      </c>
      <c r="J1720" s="1">
        <f>[2]Gesamt!J46</f>
        <v>0</v>
      </c>
      <c r="K1720" s="1" t="str">
        <f>VLOOKUP($F1720,Mastertable_FT!$C$5:$D$34,2,FALSE)</f>
        <v>1c</v>
      </c>
      <c r="L1720" s="1">
        <f>VLOOKUP($F1720,Mastertable_FT!$C$5:$E$34,3,FALSE)</f>
        <v>3</v>
      </c>
      <c r="M1720" s="1" t="str">
        <f>VLOOKUP($F1720,Mastertable_FT!$C$5:$F$34,4,FALSE)</f>
        <v>PPI</v>
      </c>
    </row>
    <row r="1721" spans="1:13" x14ac:dyDescent="0.3">
      <c r="A1721" s="1">
        <f>[2]Gesamt!A47</f>
        <v>46</v>
      </c>
      <c r="B1721" s="1">
        <f>[2]Gesamt!B47</f>
        <v>2</v>
      </c>
      <c r="C1721" s="1">
        <f>[2]Gesamt!C47</f>
        <v>1</v>
      </c>
      <c r="D1721" s="1" t="str">
        <f>[2]Gesamt!D47</f>
        <v>DO2004</v>
      </c>
      <c r="E1721" s="1">
        <f>[2]Gesamt!E47</f>
        <v>3</v>
      </c>
      <c r="F1721" s="1" t="str">
        <f>[2]Gesamt!F47</f>
        <v>Hoplolaimidae</v>
      </c>
      <c r="G1721" s="1" t="str">
        <f>[2]Gesamt!G47</f>
        <v>female</v>
      </c>
      <c r="H1721" s="1" t="str">
        <f>[2]Gesamt!H47</f>
        <v>herbivor</v>
      </c>
      <c r="I1721" s="1">
        <f>[2]Gesamt!I47</f>
        <v>0</v>
      </c>
      <c r="J1721" s="1">
        <f>[2]Gesamt!J47</f>
        <v>0</v>
      </c>
      <c r="K1721" s="1" t="str">
        <f>VLOOKUP($F1721,Mastertable_FT!$C$5:$D$34,2,FALSE)</f>
        <v>1c</v>
      </c>
      <c r="L1721" s="1">
        <f>VLOOKUP($F1721,Mastertable_FT!$C$5:$E$34,3,FALSE)</f>
        <v>3</v>
      </c>
      <c r="M1721" s="1" t="str">
        <f>VLOOKUP($F1721,Mastertable_FT!$C$5:$F$34,4,FALSE)</f>
        <v>PPI</v>
      </c>
    </row>
    <row r="1722" spans="1:13" x14ac:dyDescent="0.3">
      <c r="A1722" s="1">
        <f>[2]Gesamt!A48</f>
        <v>47</v>
      </c>
      <c r="B1722" s="1">
        <f>[2]Gesamt!B48</f>
        <v>2</v>
      </c>
      <c r="C1722" s="1">
        <f>[2]Gesamt!C48</f>
        <v>1</v>
      </c>
      <c r="D1722" s="1" t="str">
        <f>[2]Gesamt!D48</f>
        <v>DO2004</v>
      </c>
      <c r="E1722" s="1">
        <f>[2]Gesamt!E48</f>
        <v>3</v>
      </c>
      <c r="F1722" s="1" t="str">
        <f>[2]Gesamt!F48</f>
        <v>Hoplolaimidae</v>
      </c>
      <c r="G1722" s="1" t="str">
        <f>[2]Gesamt!G48</f>
        <v>female</v>
      </c>
      <c r="H1722" s="1" t="str">
        <f>[2]Gesamt!H48</f>
        <v>herbivor</v>
      </c>
      <c r="I1722" s="1">
        <f>[2]Gesamt!I48</f>
        <v>0</v>
      </c>
      <c r="J1722" s="1">
        <f>[2]Gesamt!J48</f>
        <v>0</v>
      </c>
      <c r="K1722" s="1" t="str">
        <f>VLOOKUP($F1722,Mastertable_FT!$C$5:$D$34,2,FALSE)</f>
        <v>1c</v>
      </c>
      <c r="L1722" s="1">
        <f>VLOOKUP($F1722,Mastertable_FT!$C$5:$E$34,3,FALSE)</f>
        <v>3</v>
      </c>
      <c r="M1722" s="1" t="str">
        <f>VLOOKUP($F1722,Mastertable_FT!$C$5:$F$34,4,FALSE)</f>
        <v>PPI</v>
      </c>
    </row>
    <row r="1723" spans="1:13" x14ac:dyDescent="0.3">
      <c r="A1723" s="1">
        <f>[2]Gesamt!A49</f>
        <v>48</v>
      </c>
      <c r="B1723" s="1">
        <f>[2]Gesamt!B49</f>
        <v>2</v>
      </c>
      <c r="C1723" s="1">
        <f>[2]Gesamt!C49</f>
        <v>1</v>
      </c>
      <c r="D1723" s="1" t="str">
        <f>[2]Gesamt!D49</f>
        <v>DO2004</v>
      </c>
      <c r="E1723" s="1">
        <f>[2]Gesamt!E49</f>
        <v>3</v>
      </c>
      <c r="F1723" s="1" t="str">
        <f>[2]Gesamt!F49</f>
        <v>Hoplolaimidae</v>
      </c>
      <c r="G1723" s="1" t="str">
        <f>[2]Gesamt!G49</f>
        <v>female</v>
      </c>
      <c r="H1723" s="1" t="str">
        <f>[2]Gesamt!H49</f>
        <v>herbivor</v>
      </c>
      <c r="I1723" s="1">
        <f>[2]Gesamt!I49</f>
        <v>0</v>
      </c>
      <c r="J1723" s="1">
        <f>[2]Gesamt!J49</f>
        <v>0</v>
      </c>
      <c r="K1723" s="1" t="str">
        <f>VLOOKUP($F1723,Mastertable_FT!$C$5:$D$34,2,FALSE)</f>
        <v>1c</v>
      </c>
      <c r="L1723" s="1">
        <f>VLOOKUP($F1723,Mastertable_FT!$C$5:$E$34,3,FALSE)</f>
        <v>3</v>
      </c>
      <c r="M1723" s="1" t="str">
        <f>VLOOKUP($F1723,Mastertable_FT!$C$5:$F$34,4,FALSE)</f>
        <v>PPI</v>
      </c>
    </row>
    <row r="1724" spans="1:13" x14ac:dyDescent="0.3">
      <c r="A1724" s="1">
        <f>[2]Gesamt!A50</f>
        <v>49</v>
      </c>
      <c r="B1724" s="1">
        <f>[2]Gesamt!B50</f>
        <v>2</v>
      </c>
      <c r="C1724" s="1">
        <f>[2]Gesamt!C50</f>
        <v>1</v>
      </c>
      <c r="D1724" s="1" t="str">
        <f>[2]Gesamt!D50</f>
        <v>DO2004</v>
      </c>
      <c r="E1724" s="1">
        <f>[2]Gesamt!E50</f>
        <v>3</v>
      </c>
      <c r="F1724" s="1" t="str">
        <f>[2]Gesamt!F50</f>
        <v>Hoplolaimidae</v>
      </c>
      <c r="G1724" s="1" t="str">
        <f>[2]Gesamt!G50</f>
        <v>female</v>
      </c>
      <c r="H1724" s="1" t="str">
        <f>[2]Gesamt!H50</f>
        <v>herbivor</v>
      </c>
      <c r="I1724" s="1">
        <f>[2]Gesamt!I50</f>
        <v>0</v>
      </c>
      <c r="J1724" s="1">
        <f>[2]Gesamt!J50</f>
        <v>0</v>
      </c>
      <c r="K1724" s="1" t="str">
        <f>VLOOKUP($F1724,Mastertable_FT!$C$5:$D$34,2,FALSE)</f>
        <v>1c</v>
      </c>
      <c r="L1724" s="1">
        <f>VLOOKUP($F1724,Mastertable_FT!$C$5:$E$34,3,FALSE)</f>
        <v>3</v>
      </c>
      <c r="M1724" s="1" t="str">
        <f>VLOOKUP($F1724,Mastertable_FT!$C$5:$F$34,4,FALSE)</f>
        <v>PPI</v>
      </c>
    </row>
    <row r="1725" spans="1:13" x14ac:dyDescent="0.3">
      <c r="A1725" s="1">
        <f>[2]Gesamt!A51</f>
        <v>50</v>
      </c>
      <c r="B1725" s="1">
        <f>[2]Gesamt!B51</f>
        <v>2</v>
      </c>
      <c r="C1725" s="1">
        <f>[2]Gesamt!C51</f>
        <v>1</v>
      </c>
      <c r="D1725" s="1" t="str">
        <f>[2]Gesamt!D51</f>
        <v>DO2004</v>
      </c>
      <c r="E1725" s="1">
        <f>[2]Gesamt!E51</f>
        <v>3</v>
      </c>
      <c r="F1725" s="1" t="str">
        <f>[2]Gesamt!F51</f>
        <v>Hoplolaimidae</v>
      </c>
      <c r="G1725" s="1" t="str">
        <f>[2]Gesamt!G51</f>
        <v>female</v>
      </c>
      <c r="H1725" s="1" t="str">
        <f>[2]Gesamt!H51</f>
        <v>herbivor</v>
      </c>
      <c r="I1725" s="1">
        <f>[2]Gesamt!I51</f>
        <v>0</v>
      </c>
      <c r="J1725" s="1">
        <f>[2]Gesamt!J51</f>
        <v>0</v>
      </c>
      <c r="K1725" s="1" t="str">
        <f>VLOOKUP($F1725,Mastertable_FT!$C$5:$D$34,2,FALSE)</f>
        <v>1c</v>
      </c>
      <c r="L1725" s="1">
        <f>VLOOKUP($F1725,Mastertable_FT!$C$5:$E$34,3,FALSE)</f>
        <v>3</v>
      </c>
      <c r="M1725" s="1" t="str">
        <f>VLOOKUP($F1725,Mastertable_FT!$C$5:$F$34,4,FALSE)</f>
        <v>PPI</v>
      </c>
    </row>
    <row r="1726" spans="1:13" x14ac:dyDescent="0.3">
      <c r="A1726" s="1">
        <f>[2]Gesamt!A52</f>
        <v>51</v>
      </c>
      <c r="B1726" s="1">
        <f>[2]Gesamt!B52</f>
        <v>2</v>
      </c>
      <c r="C1726" s="1">
        <f>[2]Gesamt!C52</f>
        <v>1</v>
      </c>
      <c r="D1726" s="1" t="str">
        <f>[2]Gesamt!D52</f>
        <v>DO2004</v>
      </c>
      <c r="E1726" s="1">
        <f>[2]Gesamt!E52</f>
        <v>3</v>
      </c>
      <c r="F1726" s="1" t="str">
        <f>[2]Gesamt!F52</f>
        <v>Hoplolaimidae</v>
      </c>
      <c r="G1726" s="1" t="str">
        <f>[2]Gesamt!G52</f>
        <v>female</v>
      </c>
      <c r="H1726" s="1" t="str">
        <f>[2]Gesamt!H52</f>
        <v>herbivor</v>
      </c>
      <c r="I1726" s="1">
        <f>[2]Gesamt!I52</f>
        <v>0</v>
      </c>
      <c r="J1726" s="1">
        <f>[2]Gesamt!J52</f>
        <v>0</v>
      </c>
      <c r="K1726" s="1" t="str">
        <f>VLOOKUP($F1726,Mastertable_FT!$C$5:$D$34,2,FALSE)</f>
        <v>1c</v>
      </c>
      <c r="L1726" s="1">
        <f>VLOOKUP($F1726,Mastertable_FT!$C$5:$E$34,3,FALSE)</f>
        <v>3</v>
      </c>
      <c r="M1726" s="1" t="str">
        <f>VLOOKUP($F1726,Mastertable_FT!$C$5:$F$34,4,FALSE)</f>
        <v>PPI</v>
      </c>
    </row>
    <row r="1727" spans="1:13" x14ac:dyDescent="0.3">
      <c r="A1727" s="1">
        <f>[2]Gesamt!A53</f>
        <v>52</v>
      </c>
      <c r="B1727" s="1">
        <f>[2]Gesamt!B53</f>
        <v>2</v>
      </c>
      <c r="C1727" s="1">
        <f>[2]Gesamt!C53</f>
        <v>1</v>
      </c>
      <c r="D1727" s="1" t="str">
        <f>[2]Gesamt!D53</f>
        <v>DO2004</v>
      </c>
      <c r="E1727" s="1">
        <f>[2]Gesamt!E53</f>
        <v>3</v>
      </c>
      <c r="F1727" s="1" t="str">
        <f>[2]Gesamt!F53</f>
        <v>Cephalobidae</v>
      </c>
      <c r="G1727" s="1" t="str">
        <f>[2]Gesamt!G53</f>
        <v>female</v>
      </c>
      <c r="H1727" s="1" t="str">
        <f>[2]Gesamt!H53</f>
        <v>bacterivor</v>
      </c>
      <c r="I1727" s="1">
        <f>[2]Gesamt!I53</f>
        <v>0</v>
      </c>
      <c r="J1727" s="1">
        <f>[2]Gesamt!J53</f>
        <v>0</v>
      </c>
      <c r="K1727" s="1">
        <f>VLOOKUP($F1727,Mastertable_FT!$C$5:$D$34,2,FALSE)</f>
        <v>3</v>
      </c>
      <c r="L1727" s="1">
        <f>VLOOKUP($F1727,Mastertable_FT!$C$5:$E$34,3,FALSE)</f>
        <v>2</v>
      </c>
      <c r="M1727" s="1" t="str">
        <f>VLOOKUP($F1727,Mastertable_FT!$C$5:$F$34,4,FALSE)</f>
        <v>MI</v>
      </c>
    </row>
    <row r="1728" spans="1:13" x14ac:dyDescent="0.3">
      <c r="A1728" s="1">
        <f>[2]Gesamt!A54</f>
        <v>53</v>
      </c>
      <c r="B1728" s="1">
        <f>[2]Gesamt!B54</f>
        <v>2</v>
      </c>
      <c r="C1728" s="1">
        <f>[2]Gesamt!C54</f>
        <v>1</v>
      </c>
      <c r="D1728" s="1" t="str">
        <f>[2]Gesamt!D54</f>
        <v>DO2004</v>
      </c>
      <c r="E1728" s="1">
        <f>[2]Gesamt!E54</f>
        <v>3</v>
      </c>
      <c r="F1728" s="1" t="str">
        <f>[2]Gesamt!F54</f>
        <v>Hoplolaimidae</v>
      </c>
      <c r="G1728" s="1" t="str">
        <f>[2]Gesamt!G54</f>
        <v>female</v>
      </c>
      <c r="H1728" s="1" t="str">
        <f>[2]Gesamt!H54</f>
        <v>herbivor</v>
      </c>
      <c r="I1728" s="1">
        <f>[2]Gesamt!I54</f>
        <v>0</v>
      </c>
      <c r="J1728" s="1">
        <f>[2]Gesamt!J54</f>
        <v>0</v>
      </c>
      <c r="K1728" s="1" t="str">
        <f>VLOOKUP($F1728,Mastertable_FT!$C$5:$D$34,2,FALSE)</f>
        <v>1c</v>
      </c>
      <c r="L1728" s="1">
        <f>VLOOKUP($F1728,Mastertable_FT!$C$5:$E$34,3,FALSE)</f>
        <v>3</v>
      </c>
      <c r="M1728" s="1" t="str">
        <f>VLOOKUP($F1728,Mastertable_FT!$C$5:$F$34,4,FALSE)</f>
        <v>PPI</v>
      </c>
    </row>
    <row r="1729" spans="1:13" x14ac:dyDescent="0.3">
      <c r="A1729" s="1">
        <f>[2]Gesamt!A55</f>
        <v>54</v>
      </c>
      <c r="B1729" s="1">
        <f>[2]Gesamt!B55</f>
        <v>2</v>
      </c>
      <c r="C1729" s="1">
        <f>[2]Gesamt!C55</f>
        <v>1</v>
      </c>
      <c r="D1729" s="1" t="str">
        <f>[2]Gesamt!D55</f>
        <v>DO2004</v>
      </c>
      <c r="E1729" s="1">
        <f>[2]Gesamt!E55</f>
        <v>3</v>
      </c>
      <c r="F1729" s="1" t="str">
        <f>[2]Gesamt!F55</f>
        <v>Hoplolaimidae</v>
      </c>
      <c r="G1729" s="1" t="str">
        <f>[2]Gesamt!G55</f>
        <v>female</v>
      </c>
      <c r="H1729" s="1" t="str">
        <f>[2]Gesamt!H55</f>
        <v>herbivor</v>
      </c>
      <c r="I1729" s="1">
        <f>[2]Gesamt!I55</f>
        <v>0</v>
      </c>
      <c r="J1729" s="1">
        <f>[2]Gesamt!J55</f>
        <v>0</v>
      </c>
      <c r="K1729" s="1" t="str">
        <f>VLOOKUP($F1729,Mastertable_FT!$C$5:$D$34,2,FALSE)</f>
        <v>1c</v>
      </c>
      <c r="L1729" s="1">
        <f>VLOOKUP($F1729,Mastertable_FT!$C$5:$E$34,3,FALSE)</f>
        <v>3</v>
      </c>
      <c r="M1729" s="1" t="str">
        <f>VLOOKUP($F1729,Mastertable_FT!$C$5:$F$34,4,FALSE)</f>
        <v>PPI</v>
      </c>
    </row>
    <row r="1730" spans="1:13" x14ac:dyDescent="0.3">
      <c r="A1730" s="1">
        <f>[2]Gesamt!A56</f>
        <v>55</v>
      </c>
      <c r="B1730" s="1">
        <f>[2]Gesamt!B56</f>
        <v>2</v>
      </c>
      <c r="C1730" s="1">
        <f>[2]Gesamt!C56</f>
        <v>1</v>
      </c>
      <c r="D1730" s="1" t="str">
        <f>[2]Gesamt!D56</f>
        <v>DO2004</v>
      </c>
      <c r="E1730" s="1">
        <f>[2]Gesamt!E56</f>
        <v>3</v>
      </c>
      <c r="F1730" s="1" t="str">
        <f>[2]Gesamt!F56</f>
        <v>Hoplolaimidae</v>
      </c>
      <c r="G1730" s="1" t="str">
        <f>[2]Gesamt!G56</f>
        <v>female</v>
      </c>
      <c r="H1730" s="1" t="str">
        <f>[2]Gesamt!H56</f>
        <v>herbivor</v>
      </c>
      <c r="I1730" s="1">
        <f>[2]Gesamt!I56</f>
        <v>0</v>
      </c>
      <c r="J1730" s="1">
        <f>[2]Gesamt!J56</f>
        <v>0</v>
      </c>
      <c r="K1730" s="1" t="str">
        <f>VLOOKUP($F1730,Mastertable_FT!$C$5:$D$34,2,FALSE)</f>
        <v>1c</v>
      </c>
      <c r="L1730" s="1">
        <f>VLOOKUP($F1730,Mastertable_FT!$C$5:$E$34,3,FALSE)</f>
        <v>3</v>
      </c>
      <c r="M1730" s="1" t="str">
        <f>VLOOKUP($F1730,Mastertable_FT!$C$5:$F$34,4,FALSE)</f>
        <v>PPI</v>
      </c>
    </row>
    <row r="1731" spans="1:13" x14ac:dyDescent="0.3">
      <c r="A1731" s="1">
        <f>[2]Gesamt!A57</f>
        <v>56</v>
      </c>
      <c r="B1731" s="1">
        <f>[2]Gesamt!B57</f>
        <v>2</v>
      </c>
      <c r="C1731" s="1">
        <f>[2]Gesamt!C57</f>
        <v>1</v>
      </c>
      <c r="D1731" s="1" t="str">
        <f>[2]Gesamt!D57</f>
        <v>DO2004</v>
      </c>
      <c r="E1731" s="1">
        <f>[2]Gesamt!E57</f>
        <v>3</v>
      </c>
      <c r="F1731" s="1" t="str">
        <f>[2]Gesamt!F57</f>
        <v>Tylenchidae</v>
      </c>
      <c r="G1731" s="1" t="str">
        <f>[2]Gesamt!G57</f>
        <v>female</v>
      </c>
      <c r="H1731" s="1" t="str">
        <f>[2]Gesamt!H57</f>
        <v>fungivor</v>
      </c>
      <c r="I1731" s="1">
        <f>[2]Gesamt!I57</f>
        <v>0</v>
      </c>
      <c r="J1731" s="1">
        <f>[2]Gesamt!J57</f>
        <v>0</v>
      </c>
      <c r="K1731" s="1" t="str">
        <f>VLOOKUP($F1731,Mastertable_FT!$C$5:$D$34,2,FALSE)</f>
        <v>1e</v>
      </c>
      <c r="L1731" s="1">
        <f>VLOOKUP($F1731,Mastertable_FT!$C$5:$E$34,3,FALSE)</f>
        <v>2</v>
      </c>
      <c r="M1731" s="1" t="str">
        <f>VLOOKUP($F1731,Mastertable_FT!$C$5:$F$34,4,FALSE)</f>
        <v>PPI</v>
      </c>
    </row>
    <row r="1732" spans="1:13" x14ac:dyDescent="0.3">
      <c r="A1732" s="1">
        <f>[2]Gesamt!A58</f>
        <v>57</v>
      </c>
      <c r="B1732" s="1">
        <f>[2]Gesamt!B58</f>
        <v>2</v>
      </c>
      <c r="C1732" s="1">
        <f>[2]Gesamt!C58</f>
        <v>1</v>
      </c>
      <c r="D1732" s="1" t="str">
        <f>[2]Gesamt!D58</f>
        <v>DO2004</v>
      </c>
      <c r="E1732" s="1">
        <f>[2]Gesamt!E58</f>
        <v>3</v>
      </c>
      <c r="F1732" s="1" t="str">
        <f>[2]Gesamt!F58</f>
        <v>Tylenchidae</v>
      </c>
      <c r="G1732" s="1" t="str">
        <f>[2]Gesamt!G58</f>
        <v>female</v>
      </c>
      <c r="H1732" s="1" t="str">
        <f>[2]Gesamt!H58</f>
        <v>fungivor</v>
      </c>
      <c r="I1732" s="1">
        <f>[2]Gesamt!I58</f>
        <v>0</v>
      </c>
      <c r="J1732" s="1">
        <f>[2]Gesamt!J58</f>
        <v>0</v>
      </c>
      <c r="K1732" s="1" t="str">
        <f>VLOOKUP($F1732,Mastertable_FT!$C$5:$D$34,2,FALSE)</f>
        <v>1e</v>
      </c>
      <c r="L1732" s="1">
        <f>VLOOKUP($F1732,Mastertable_FT!$C$5:$E$34,3,FALSE)</f>
        <v>2</v>
      </c>
      <c r="M1732" s="1" t="str">
        <f>VLOOKUP($F1732,Mastertable_FT!$C$5:$F$34,4,FALSE)</f>
        <v>PPI</v>
      </c>
    </row>
    <row r="1733" spans="1:13" x14ac:dyDescent="0.3">
      <c r="A1733" s="1">
        <f>[2]Gesamt!A59</f>
        <v>58</v>
      </c>
      <c r="B1733" s="1">
        <f>[2]Gesamt!B59</f>
        <v>2</v>
      </c>
      <c r="C1733" s="1">
        <f>[2]Gesamt!C59</f>
        <v>1</v>
      </c>
      <c r="D1733" s="1" t="str">
        <f>[2]Gesamt!D59</f>
        <v>DO2004</v>
      </c>
      <c r="E1733" s="1">
        <f>[2]Gesamt!E59</f>
        <v>3</v>
      </c>
      <c r="F1733" s="1" t="str">
        <f>[2]Gesamt!F59</f>
        <v>Hoplolaimidae</v>
      </c>
      <c r="G1733" s="1" t="str">
        <f>[2]Gesamt!G59</f>
        <v>female</v>
      </c>
      <c r="H1733" s="1" t="str">
        <f>[2]Gesamt!H59</f>
        <v>herbivor</v>
      </c>
      <c r="I1733" s="1">
        <f>[2]Gesamt!I59</f>
        <v>0</v>
      </c>
      <c r="J1733" s="1">
        <f>[2]Gesamt!J59</f>
        <v>0</v>
      </c>
      <c r="K1733" s="1" t="str">
        <f>VLOOKUP($F1733,Mastertable_FT!$C$5:$D$34,2,FALSE)</f>
        <v>1c</v>
      </c>
      <c r="L1733" s="1">
        <f>VLOOKUP($F1733,Mastertable_FT!$C$5:$E$34,3,FALSE)</f>
        <v>3</v>
      </c>
      <c r="M1733" s="1" t="str">
        <f>VLOOKUP($F1733,Mastertable_FT!$C$5:$F$34,4,FALSE)</f>
        <v>PPI</v>
      </c>
    </row>
    <row r="1734" spans="1:13" x14ac:dyDescent="0.3">
      <c r="A1734" s="1">
        <f>[2]Gesamt!A60</f>
        <v>59</v>
      </c>
      <c r="B1734" s="1">
        <f>[2]Gesamt!B60</f>
        <v>2</v>
      </c>
      <c r="C1734" s="1">
        <f>[2]Gesamt!C60</f>
        <v>1</v>
      </c>
      <c r="D1734" s="1" t="str">
        <f>[2]Gesamt!D60</f>
        <v>DO2004</v>
      </c>
      <c r="E1734" s="1">
        <f>[2]Gesamt!E60</f>
        <v>3</v>
      </c>
      <c r="F1734" s="1" t="str">
        <f>[2]Gesamt!F60</f>
        <v>Hoplolaimidae</v>
      </c>
      <c r="G1734" s="1" t="str">
        <f>[2]Gesamt!G60</f>
        <v>female</v>
      </c>
      <c r="H1734" s="1" t="str">
        <f>[2]Gesamt!H60</f>
        <v>herbivor</v>
      </c>
      <c r="I1734" s="1">
        <f>[2]Gesamt!I60</f>
        <v>0</v>
      </c>
      <c r="J1734" s="1">
        <f>[2]Gesamt!J60</f>
        <v>0</v>
      </c>
      <c r="K1734" s="1" t="str">
        <f>VLOOKUP($F1734,Mastertable_FT!$C$5:$D$34,2,FALSE)</f>
        <v>1c</v>
      </c>
      <c r="L1734" s="1">
        <f>VLOOKUP($F1734,Mastertable_FT!$C$5:$E$34,3,FALSE)</f>
        <v>3</v>
      </c>
      <c r="M1734" s="1" t="str">
        <f>VLOOKUP($F1734,Mastertable_FT!$C$5:$F$34,4,FALSE)</f>
        <v>PPI</v>
      </c>
    </row>
    <row r="1735" spans="1:13" x14ac:dyDescent="0.3">
      <c r="A1735" s="1">
        <f>[2]Gesamt!A61</f>
        <v>60</v>
      </c>
      <c r="B1735" s="1">
        <f>[2]Gesamt!B61</f>
        <v>2</v>
      </c>
      <c r="C1735" s="1">
        <f>[2]Gesamt!C61</f>
        <v>1</v>
      </c>
      <c r="D1735" s="1" t="str">
        <f>[2]Gesamt!D61</f>
        <v>DO2004</v>
      </c>
      <c r="E1735" s="1">
        <f>[2]Gesamt!E61</f>
        <v>3</v>
      </c>
      <c r="F1735" s="1" t="str">
        <f>[2]Gesamt!F61</f>
        <v>Cephalobidae</v>
      </c>
      <c r="G1735" s="1" t="str">
        <f>[2]Gesamt!G61</f>
        <v>juvenil</v>
      </c>
      <c r="H1735" s="1" t="str">
        <f>[2]Gesamt!H61</f>
        <v>bacterivor</v>
      </c>
      <c r="I1735" s="1">
        <f>[2]Gesamt!I61</f>
        <v>0</v>
      </c>
      <c r="J1735" s="1">
        <f>[2]Gesamt!J61</f>
        <v>0</v>
      </c>
      <c r="K1735" s="1">
        <f>VLOOKUP($F1735,Mastertable_FT!$C$5:$D$34,2,FALSE)</f>
        <v>3</v>
      </c>
      <c r="L1735" s="1">
        <f>VLOOKUP($F1735,Mastertable_FT!$C$5:$E$34,3,FALSE)</f>
        <v>2</v>
      </c>
      <c r="M1735" s="1" t="str">
        <f>VLOOKUP($F1735,Mastertable_FT!$C$5:$F$34,4,FALSE)</f>
        <v>MI</v>
      </c>
    </row>
    <row r="1736" spans="1:13" x14ac:dyDescent="0.3">
      <c r="A1736" s="1">
        <f>[2]Gesamt!A62</f>
        <v>61</v>
      </c>
      <c r="B1736" s="1">
        <f>[2]Gesamt!B62</f>
        <v>2</v>
      </c>
      <c r="C1736" s="1">
        <f>[2]Gesamt!C62</f>
        <v>1</v>
      </c>
      <c r="D1736" s="1" t="str">
        <f>[2]Gesamt!D62</f>
        <v>DO2004</v>
      </c>
      <c r="E1736" s="1">
        <f>[2]Gesamt!E62</f>
        <v>3</v>
      </c>
      <c r="F1736" s="1" t="str">
        <f>[2]Gesamt!F62</f>
        <v>Hoplolaimidae</v>
      </c>
      <c r="G1736" s="1" t="str">
        <f>[2]Gesamt!G62</f>
        <v>female</v>
      </c>
      <c r="H1736" s="1" t="str">
        <f>[2]Gesamt!H62</f>
        <v>herbivor</v>
      </c>
      <c r="I1736" s="1">
        <f>[2]Gesamt!I62</f>
        <v>0</v>
      </c>
      <c r="J1736" s="1">
        <f>[2]Gesamt!J62</f>
        <v>0</v>
      </c>
      <c r="K1736" s="1" t="str">
        <f>VLOOKUP($F1736,Mastertable_FT!$C$5:$D$34,2,FALSE)</f>
        <v>1c</v>
      </c>
      <c r="L1736" s="1">
        <f>VLOOKUP($F1736,Mastertable_FT!$C$5:$E$34,3,FALSE)</f>
        <v>3</v>
      </c>
      <c r="M1736" s="1" t="str">
        <f>VLOOKUP($F1736,Mastertable_FT!$C$5:$F$34,4,FALSE)</f>
        <v>PPI</v>
      </c>
    </row>
    <row r="1737" spans="1:13" x14ac:dyDescent="0.3">
      <c r="A1737" s="1">
        <f>[2]Gesamt!A63</f>
        <v>62</v>
      </c>
      <c r="B1737" s="1">
        <f>[2]Gesamt!B63</f>
        <v>2</v>
      </c>
      <c r="C1737" s="1">
        <f>[2]Gesamt!C63</f>
        <v>1</v>
      </c>
      <c r="D1737" s="1" t="str">
        <f>[2]Gesamt!D63</f>
        <v>DO2004</v>
      </c>
      <c r="E1737" s="1">
        <f>[2]Gesamt!E63</f>
        <v>3</v>
      </c>
      <c r="F1737" s="1" t="str">
        <f>[2]Gesamt!F63</f>
        <v>Hoplolaimidae</v>
      </c>
      <c r="G1737" s="1" t="str">
        <f>[2]Gesamt!G63</f>
        <v>female</v>
      </c>
      <c r="H1737" s="1" t="str">
        <f>[2]Gesamt!H63</f>
        <v>herbivor</v>
      </c>
      <c r="I1737" s="1">
        <f>[2]Gesamt!I63</f>
        <v>0</v>
      </c>
      <c r="J1737" s="1">
        <f>[2]Gesamt!J63</f>
        <v>0</v>
      </c>
      <c r="K1737" s="1" t="str">
        <f>VLOOKUP($F1737,Mastertable_FT!$C$5:$D$34,2,FALSE)</f>
        <v>1c</v>
      </c>
      <c r="L1737" s="1">
        <f>VLOOKUP($F1737,Mastertable_FT!$C$5:$E$34,3,FALSE)</f>
        <v>3</v>
      </c>
      <c r="M1737" s="1" t="str">
        <f>VLOOKUP($F1737,Mastertable_FT!$C$5:$F$34,4,FALSE)</f>
        <v>PPI</v>
      </c>
    </row>
    <row r="1738" spans="1:13" x14ac:dyDescent="0.3">
      <c r="A1738" s="1">
        <f>[2]Gesamt!A64</f>
        <v>63</v>
      </c>
      <c r="B1738" s="1">
        <f>[2]Gesamt!B64</f>
        <v>2</v>
      </c>
      <c r="C1738" s="1">
        <f>[2]Gesamt!C64</f>
        <v>1</v>
      </c>
      <c r="D1738" s="1" t="str">
        <f>[2]Gesamt!D64</f>
        <v>DO2004</v>
      </c>
      <c r="E1738" s="1">
        <f>[2]Gesamt!E64</f>
        <v>3</v>
      </c>
      <c r="F1738" s="1" t="str">
        <f>[2]Gesamt!F64</f>
        <v>Hoplolaimidae</v>
      </c>
      <c r="G1738" s="1" t="str">
        <f>[2]Gesamt!G64</f>
        <v>female</v>
      </c>
      <c r="H1738" s="1" t="str">
        <f>[2]Gesamt!H64</f>
        <v>herbivor</v>
      </c>
      <c r="I1738" s="1">
        <f>[2]Gesamt!I64</f>
        <v>0</v>
      </c>
      <c r="J1738" s="1">
        <f>[2]Gesamt!J64</f>
        <v>0</v>
      </c>
      <c r="K1738" s="1" t="str">
        <f>VLOOKUP($F1738,Mastertable_FT!$C$5:$D$34,2,FALSE)</f>
        <v>1c</v>
      </c>
      <c r="L1738" s="1">
        <f>VLOOKUP($F1738,Mastertable_FT!$C$5:$E$34,3,FALSE)</f>
        <v>3</v>
      </c>
      <c r="M1738" s="1" t="str">
        <f>VLOOKUP($F1738,Mastertable_FT!$C$5:$F$34,4,FALSE)</f>
        <v>PPI</v>
      </c>
    </row>
    <row r="1739" spans="1:13" x14ac:dyDescent="0.3">
      <c r="A1739" s="1">
        <f>[2]Gesamt!A65</f>
        <v>64</v>
      </c>
      <c r="B1739" s="1">
        <f>[2]Gesamt!B65</f>
        <v>2</v>
      </c>
      <c r="C1739" s="1">
        <f>[2]Gesamt!C65</f>
        <v>1</v>
      </c>
      <c r="D1739" s="1" t="str">
        <f>[2]Gesamt!D65</f>
        <v>DO2004</v>
      </c>
      <c r="E1739" s="1">
        <f>[2]Gesamt!E65</f>
        <v>3</v>
      </c>
      <c r="F1739" s="1" t="str">
        <f>[2]Gesamt!F65</f>
        <v>Hoplolaimidae</v>
      </c>
      <c r="G1739" s="1" t="str">
        <f>[2]Gesamt!G65</f>
        <v>juvenil</v>
      </c>
      <c r="H1739" s="1" t="str">
        <f>[2]Gesamt!H65</f>
        <v>herbivor</v>
      </c>
      <c r="I1739" s="1">
        <f>[2]Gesamt!I65</f>
        <v>0</v>
      </c>
      <c r="J1739" s="1">
        <f>[2]Gesamt!J65</f>
        <v>0</v>
      </c>
      <c r="K1739" s="1" t="str">
        <f>VLOOKUP($F1739,Mastertable_FT!$C$5:$D$34,2,FALSE)</f>
        <v>1c</v>
      </c>
      <c r="L1739" s="1">
        <f>VLOOKUP($F1739,Mastertable_FT!$C$5:$E$34,3,FALSE)</f>
        <v>3</v>
      </c>
      <c r="M1739" s="1" t="str">
        <f>VLOOKUP($F1739,Mastertable_FT!$C$5:$F$34,4,FALSE)</f>
        <v>PPI</v>
      </c>
    </row>
    <row r="1740" spans="1:13" x14ac:dyDescent="0.3">
      <c r="A1740" s="1">
        <f>[2]Gesamt!A66</f>
        <v>65</v>
      </c>
      <c r="B1740" s="1">
        <f>[2]Gesamt!B66</f>
        <v>2</v>
      </c>
      <c r="C1740" s="1">
        <f>[2]Gesamt!C66</f>
        <v>1</v>
      </c>
      <c r="D1740" s="1" t="str">
        <f>[2]Gesamt!D66</f>
        <v>DO2004</v>
      </c>
      <c r="E1740" s="1">
        <f>[2]Gesamt!E66</f>
        <v>3</v>
      </c>
      <c r="F1740" s="1" t="str">
        <f>[2]Gesamt!F66</f>
        <v>Panagrolaimidae</v>
      </c>
      <c r="G1740" s="1" t="str">
        <f>[2]Gesamt!G66</f>
        <v>male</v>
      </c>
      <c r="H1740" s="1" t="str">
        <f>[2]Gesamt!H66</f>
        <v>bacterivor</v>
      </c>
      <c r="I1740" s="1">
        <f>[2]Gesamt!I66</f>
        <v>0</v>
      </c>
      <c r="J1740" s="1">
        <f>[2]Gesamt!J66</f>
        <v>0</v>
      </c>
      <c r="K1740" s="1">
        <f>VLOOKUP($F1740,Mastertable_FT!$C$5:$D$34,2,FALSE)</f>
        <v>3</v>
      </c>
      <c r="L1740" s="1">
        <f>VLOOKUP($F1740,Mastertable_FT!$C$5:$E$34,3,FALSE)</f>
        <v>1</v>
      </c>
      <c r="M1740" s="1" t="str">
        <f>VLOOKUP($F1740,Mastertable_FT!$C$5:$F$34,4,FALSE)</f>
        <v>MI</v>
      </c>
    </row>
    <row r="1741" spans="1:13" x14ac:dyDescent="0.3">
      <c r="A1741" s="1">
        <f>[2]Gesamt!A67</f>
        <v>66</v>
      </c>
      <c r="B1741" s="1">
        <f>[2]Gesamt!B67</f>
        <v>2</v>
      </c>
      <c r="C1741" s="1">
        <f>[2]Gesamt!C67</f>
        <v>1</v>
      </c>
      <c r="D1741" s="1" t="str">
        <f>[2]Gesamt!D67</f>
        <v>DO2004</v>
      </c>
      <c r="E1741" s="1">
        <f>[2]Gesamt!E67</f>
        <v>3</v>
      </c>
      <c r="F1741" s="1" t="str">
        <f>[2]Gesamt!F67</f>
        <v>Hoplolaimidae</v>
      </c>
      <c r="G1741" s="1" t="str">
        <f>[2]Gesamt!G67</f>
        <v>female</v>
      </c>
      <c r="H1741" s="1" t="str">
        <f>[2]Gesamt!H67</f>
        <v>herbivor</v>
      </c>
      <c r="I1741" s="1">
        <f>[2]Gesamt!I67</f>
        <v>0</v>
      </c>
      <c r="J1741" s="1">
        <f>[2]Gesamt!J67</f>
        <v>0</v>
      </c>
      <c r="K1741" s="1" t="str">
        <f>VLOOKUP($F1741,Mastertable_FT!$C$5:$D$34,2,FALSE)</f>
        <v>1c</v>
      </c>
      <c r="L1741" s="1">
        <f>VLOOKUP($F1741,Mastertable_FT!$C$5:$E$34,3,FALSE)</f>
        <v>3</v>
      </c>
      <c r="M1741" s="1" t="str">
        <f>VLOOKUP($F1741,Mastertable_FT!$C$5:$F$34,4,FALSE)</f>
        <v>PPI</v>
      </c>
    </row>
    <row r="1742" spans="1:13" x14ac:dyDescent="0.3">
      <c r="A1742" s="1">
        <f>[2]Gesamt!A68</f>
        <v>67</v>
      </c>
      <c r="B1742" s="1">
        <f>[2]Gesamt!B68</f>
        <v>2</v>
      </c>
      <c r="C1742" s="1">
        <f>[2]Gesamt!C68</f>
        <v>1</v>
      </c>
      <c r="D1742" s="1" t="str">
        <f>[2]Gesamt!D68</f>
        <v>DO2004</v>
      </c>
      <c r="E1742" s="1">
        <f>[2]Gesamt!E68</f>
        <v>3</v>
      </c>
      <c r="F1742" s="1" t="str">
        <f>[2]Gesamt!F68</f>
        <v>Hoplolaimidae</v>
      </c>
      <c r="G1742" s="1" t="str">
        <f>[2]Gesamt!G68</f>
        <v>female</v>
      </c>
      <c r="H1742" s="1" t="str">
        <f>[2]Gesamt!H68</f>
        <v>herbivor</v>
      </c>
      <c r="I1742" s="1">
        <f>[2]Gesamt!I68</f>
        <v>0</v>
      </c>
      <c r="J1742" s="1">
        <f>[2]Gesamt!J68</f>
        <v>0</v>
      </c>
      <c r="K1742" s="1" t="str">
        <f>VLOOKUP($F1742,Mastertable_FT!$C$5:$D$34,2,FALSE)</f>
        <v>1c</v>
      </c>
      <c r="L1742" s="1">
        <f>VLOOKUP($F1742,Mastertable_FT!$C$5:$E$34,3,FALSE)</f>
        <v>3</v>
      </c>
      <c r="M1742" s="1" t="str">
        <f>VLOOKUP($F1742,Mastertable_FT!$C$5:$F$34,4,FALSE)</f>
        <v>PPI</v>
      </c>
    </row>
    <row r="1743" spans="1:13" x14ac:dyDescent="0.3">
      <c r="A1743" s="1">
        <f>[2]Gesamt!A69</f>
        <v>68</v>
      </c>
      <c r="B1743" s="1">
        <f>[2]Gesamt!B69</f>
        <v>2</v>
      </c>
      <c r="C1743" s="1">
        <f>[2]Gesamt!C69</f>
        <v>1</v>
      </c>
      <c r="D1743" s="1" t="str">
        <f>[2]Gesamt!D69</f>
        <v>DO2004</v>
      </c>
      <c r="E1743" s="1">
        <f>[2]Gesamt!E69</f>
        <v>3</v>
      </c>
      <c r="F1743" s="1" t="str">
        <f>[2]Gesamt!F69</f>
        <v>Hoplolaimidae</v>
      </c>
      <c r="G1743" s="1" t="str">
        <f>[2]Gesamt!G69</f>
        <v>female</v>
      </c>
      <c r="H1743" s="1" t="str">
        <f>[2]Gesamt!H69</f>
        <v>herbivor</v>
      </c>
      <c r="I1743" s="1">
        <f>[2]Gesamt!I69</f>
        <v>0</v>
      </c>
      <c r="J1743" s="1">
        <f>[2]Gesamt!J69</f>
        <v>0</v>
      </c>
      <c r="K1743" s="1" t="str">
        <f>VLOOKUP($F1743,Mastertable_FT!$C$5:$D$34,2,FALSE)</f>
        <v>1c</v>
      </c>
      <c r="L1743" s="1">
        <f>VLOOKUP($F1743,Mastertable_FT!$C$5:$E$34,3,FALSE)</f>
        <v>3</v>
      </c>
      <c r="M1743" s="1" t="str">
        <f>VLOOKUP($F1743,Mastertable_FT!$C$5:$F$34,4,FALSE)</f>
        <v>PPI</v>
      </c>
    </row>
    <row r="1744" spans="1:13" x14ac:dyDescent="0.3">
      <c r="A1744" s="1">
        <f>[2]Gesamt!A70</f>
        <v>69</v>
      </c>
      <c r="B1744" s="1">
        <f>[2]Gesamt!B70</f>
        <v>2</v>
      </c>
      <c r="C1744" s="1">
        <f>[2]Gesamt!C70</f>
        <v>1</v>
      </c>
      <c r="D1744" s="1" t="str">
        <f>[2]Gesamt!D70</f>
        <v>DO2004</v>
      </c>
      <c r="E1744" s="1">
        <f>[2]Gesamt!E70</f>
        <v>3</v>
      </c>
      <c r="F1744" s="1" t="str">
        <f>[2]Gesamt!F70</f>
        <v>Hoplolaimidae</v>
      </c>
      <c r="G1744" s="1" t="str">
        <f>[2]Gesamt!G70</f>
        <v>juvenil</v>
      </c>
      <c r="H1744" s="1" t="str">
        <f>[2]Gesamt!H70</f>
        <v>herbivor</v>
      </c>
      <c r="I1744" s="1">
        <f>[2]Gesamt!I70</f>
        <v>0</v>
      </c>
      <c r="J1744" s="1">
        <f>[2]Gesamt!J70</f>
        <v>0</v>
      </c>
      <c r="K1744" s="1" t="str">
        <f>VLOOKUP($F1744,Mastertable_FT!$C$5:$D$34,2,FALSE)</f>
        <v>1c</v>
      </c>
      <c r="L1744" s="1">
        <f>VLOOKUP($F1744,Mastertable_FT!$C$5:$E$34,3,FALSE)</f>
        <v>3</v>
      </c>
      <c r="M1744" s="1" t="str">
        <f>VLOOKUP($F1744,Mastertable_FT!$C$5:$F$34,4,FALSE)</f>
        <v>PPI</v>
      </c>
    </row>
    <row r="1745" spans="1:13" x14ac:dyDescent="0.3">
      <c r="A1745" s="1">
        <f>[2]Gesamt!A71</f>
        <v>70</v>
      </c>
      <c r="B1745" s="1">
        <f>[2]Gesamt!B71</f>
        <v>2</v>
      </c>
      <c r="C1745" s="1">
        <f>[2]Gesamt!C71</f>
        <v>1</v>
      </c>
      <c r="D1745" s="1" t="str">
        <f>[2]Gesamt!D71</f>
        <v>DO2004</v>
      </c>
      <c r="E1745" s="1">
        <f>[2]Gesamt!E71</f>
        <v>3</v>
      </c>
      <c r="F1745" s="1" t="str">
        <f>[2]Gesamt!F71</f>
        <v>Hoplolaimidae</v>
      </c>
      <c r="G1745" s="1" t="str">
        <f>[2]Gesamt!G71</f>
        <v>female</v>
      </c>
      <c r="H1745" s="1" t="str">
        <f>[2]Gesamt!H71</f>
        <v>herbivor</v>
      </c>
      <c r="I1745" s="1">
        <f>[2]Gesamt!I71</f>
        <v>0</v>
      </c>
      <c r="J1745" s="1">
        <f>[2]Gesamt!J71</f>
        <v>0</v>
      </c>
      <c r="K1745" s="1" t="str">
        <f>VLOOKUP($F1745,Mastertable_FT!$C$5:$D$34,2,FALSE)</f>
        <v>1c</v>
      </c>
      <c r="L1745" s="1">
        <f>VLOOKUP($F1745,Mastertable_FT!$C$5:$E$34,3,FALSE)</f>
        <v>3</v>
      </c>
      <c r="M1745" s="1" t="str">
        <f>VLOOKUP($F1745,Mastertable_FT!$C$5:$F$34,4,FALSE)</f>
        <v>PPI</v>
      </c>
    </row>
    <row r="1746" spans="1:13" x14ac:dyDescent="0.3">
      <c r="A1746" s="1">
        <f>[2]Gesamt!A72</f>
        <v>71</v>
      </c>
      <c r="B1746" s="1">
        <f>[2]Gesamt!B72</f>
        <v>2</v>
      </c>
      <c r="C1746" s="1">
        <f>[2]Gesamt!C72</f>
        <v>1</v>
      </c>
      <c r="D1746" s="1" t="str">
        <f>[2]Gesamt!D72</f>
        <v>DO2004</v>
      </c>
      <c r="E1746" s="1">
        <f>[2]Gesamt!E72</f>
        <v>3</v>
      </c>
      <c r="F1746" s="1" t="str">
        <f>[2]Gesamt!F72</f>
        <v>Hoplolaimidae</v>
      </c>
      <c r="G1746" s="1" t="str">
        <f>[2]Gesamt!G72</f>
        <v>female</v>
      </c>
      <c r="H1746" s="1" t="str">
        <f>[2]Gesamt!H72</f>
        <v>herbivor</v>
      </c>
      <c r="I1746" s="1">
        <f>[2]Gesamt!I72</f>
        <v>0</v>
      </c>
      <c r="J1746" s="1">
        <f>[2]Gesamt!J72</f>
        <v>0</v>
      </c>
      <c r="K1746" s="1" t="str">
        <f>VLOOKUP($F1746,Mastertable_FT!$C$5:$D$34,2,FALSE)</f>
        <v>1c</v>
      </c>
      <c r="L1746" s="1">
        <f>VLOOKUP($F1746,Mastertable_FT!$C$5:$E$34,3,FALSE)</f>
        <v>3</v>
      </c>
      <c r="M1746" s="1" t="str">
        <f>VLOOKUP($F1746,Mastertable_FT!$C$5:$F$34,4,FALSE)</f>
        <v>PPI</v>
      </c>
    </row>
    <row r="1747" spans="1:13" x14ac:dyDescent="0.3">
      <c r="A1747" s="1">
        <f>[2]Gesamt!A73</f>
        <v>72</v>
      </c>
      <c r="B1747" s="1">
        <f>[2]Gesamt!B73</f>
        <v>2</v>
      </c>
      <c r="C1747" s="1">
        <f>[2]Gesamt!C73</f>
        <v>1</v>
      </c>
      <c r="D1747" s="1" t="str">
        <f>[2]Gesamt!D73</f>
        <v>DO2004</v>
      </c>
      <c r="E1747" s="1">
        <f>[2]Gesamt!E73</f>
        <v>3</v>
      </c>
      <c r="F1747" s="1" t="str">
        <f>[2]Gesamt!F73</f>
        <v>Thornenematidae</v>
      </c>
      <c r="G1747" s="1" t="str">
        <f>[2]Gesamt!G73</f>
        <v>female</v>
      </c>
      <c r="H1747" s="1">
        <f>[2]Gesamt!H73</f>
        <v>0</v>
      </c>
      <c r="I1747" s="1">
        <f>[2]Gesamt!I73</f>
        <v>0</v>
      </c>
      <c r="J1747" s="1">
        <f>[2]Gesamt!J73</f>
        <v>0</v>
      </c>
      <c r="K1747" s="1">
        <f>VLOOKUP($F1747,Mastertable_FT!$C$5:$D$34,2,FALSE)</f>
        <v>8</v>
      </c>
      <c r="L1747" s="1">
        <f>VLOOKUP($F1747,Mastertable_FT!$C$5:$E$34,3,FALSE)</f>
        <v>5</v>
      </c>
      <c r="M1747" s="1" t="str">
        <f>VLOOKUP($F1747,Mastertable_FT!$C$5:$F$34,4,FALSE)</f>
        <v>MI</v>
      </c>
    </row>
    <row r="1748" spans="1:13" x14ac:dyDescent="0.3">
      <c r="A1748" s="1">
        <f>[2]Gesamt!A74</f>
        <v>73</v>
      </c>
      <c r="B1748" s="1">
        <f>[2]Gesamt!B74</f>
        <v>2</v>
      </c>
      <c r="C1748" s="1">
        <f>[2]Gesamt!C74</f>
        <v>1</v>
      </c>
      <c r="D1748" s="1" t="str">
        <f>[2]Gesamt!D74</f>
        <v>DO2004</v>
      </c>
      <c r="E1748" s="1">
        <f>[2]Gesamt!E74</f>
        <v>3</v>
      </c>
      <c r="F1748" s="1" t="str">
        <f>[2]Gesamt!F74</f>
        <v>Hoplolaimidae</v>
      </c>
      <c r="G1748" s="1" t="str">
        <f>[2]Gesamt!G74</f>
        <v>female</v>
      </c>
      <c r="H1748" s="1" t="str">
        <f>[2]Gesamt!H74</f>
        <v>herbivor</v>
      </c>
      <c r="I1748" s="1">
        <f>[2]Gesamt!I74</f>
        <v>0</v>
      </c>
      <c r="J1748" s="1">
        <f>[2]Gesamt!J74</f>
        <v>0</v>
      </c>
      <c r="K1748" s="1" t="str">
        <f>VLOOKUP($F1748,Mastertable_FT!$C$5:$D$34,2,FALSE)</f>
        <v>1c</v>
      </c>
      <c r="L1748" s="1">
        <f>VLOOKUP($F1748,Mastertable_FT!$C$5:$E$34,3,FALSE)</f>
        <v>3</v>
      </c>
      <c r="M1748" s="1" t="str">
        <f>VLOOKUP($F1748,Mastertable_FT!$C$5:$F$34,4,FALSE)</f>
        <v>PPI</v>
      </c>
    </row>
    <row r="1749" spans="1:13" x14ac:dyDescent="0.3">
      <c r="A1749" s="1">
        <f>[2]Gesamt!A75</f>
        <v>74</v>
      </c>
      <c r="B1749" s="1">
        <f>[2]Gesamt!B75</f>
        <v>2</v>
      </c>
      <c r="C1749" s="1">
        <f>[2]Gesamt!C75</f>
        <v>1</v>
      </c>
      <c r="D1749" s="1" t="str">
        <f>[2]Gesamt!D75</f>
        <v>DO2004</v>
      </c>
      <c r="E1749" s="1">
        <f>[2]Gesamt!E75</f>
        <v>3</v>
      </c>
      <c r="F1749" s="1" t="str">
        <f>[2]Gesamt!F75</f>
        <v>Mononchidae</v>
      </c>
      <c r="G1749" s="1" t="str">
        <f>[2]Gesamt!G75</f>
        <v>female</v>
      </c>
      <c r="H1749" s="1" t="str">
        <f>[2]Gesamt!H75</f>
        <v>carnivor</v>
      </c>
      <c r="I1749" s="1">
        <f>[2]Gesamt!I75</f>
        <v>0</v>
      </c>
      <c r="J1749" s="1">
        <f>[2]Gesamt!J75</f>
        <v>0</v>
      </c>
      <c r="K1749" s="1" t="str">
        <f>VLOOKUP($F1749,Mastertable_FT!$C$5:$D$34,2,FALSE)</f>
        <v>5a</v>
      </c>
      <c r="L1749" s="1">
        <f>VLOOKUP($F1749,Mastertable_FT!$C$5:$E$34,3,FALSE)</f>
        <v>4</v>
      </c>
      <c r="M1749" s="1" t="str">
        <f>VLOOKUP($F1749,Mastertable_FT!$C$5:$F$34,4,FALSE)</f>
        <v>MI</v>
      </c>
    </row>
    <row r="1750" spans="1:13" x14ac:dyDescent="0.3">
      <c r="A1750" s="1">
        <f>[2]Gesamt!A76</f>
        <v>75</v>
      </c>
      <c r="B1750" s="1">
        <f>[2]Gesamt!B76</f>
        <v>2</v>
      </c>
      <c r="C1750" s="1">
        <f>[2]Gesamt!C76</f>
        <v>1</v>
      </c>
      <c r="D1750" s="1" t="str">
        <f>[2]Gesamt!D76</f>
        <v>DO2004</v>
      </c>
      <c r="E1750" s="1">
        <f>[2]Gesamt!E76</f>
        <v>3</v>
      </c>
      <c r="F1750" s="1" t="str">
        <f>[2]Gesamt!F76</f>
        <v>Tylenchidae</v>
      </c>
      <c r="G1750" s="1" t="str">
        <f>[2]Gesamt!G76</f>
        <v>female</v>
      </c>
      <c r="H1750" s="1" t="str">
        <f>[2]Gesamt!H76</f>
        <v>fungivor</v>
      </c>
      <c r="I1750" s="1">
        <f>[2]Gesamt!I76</f>
        <v>0</v>
      </c>
      <c r="J1750" s="1">
        <f>[2]Gesamt!J76</f>
        <v>0</v>
      </c>
      <c r="K1750" s="1" t="str">
        <f>VLOOKUP($F1750,Mastertable_FT!$C$5:$D$34,2,FALSE)</f>
        <v>1e</v>
      </c>
      <c r="L1750" s="1">
        <f>VLOOKUP($F1750,Mastertable_FT!$C$5:$E$34,3,FALSE)</f>
        <v>2</v>
      </c>
      <c r="M1750" s="1" t="str">
        <f>VLOOKUP($F1750,Mastertable_FT!$C$5:$F$34,4,FALSE)</f>
        <v>PPI</v>
      </c>
    </row>
    <row r="1751" spans="1:13" x14ac:dyDescent="0.3">
      <c r="A1751" s="1">
        <f>[2]Gesamt!A77</f>
        <v>76</v>
      </c>
      <c r="B1751" s="1">
        <f>[2]Gesamt!B77</f>
        <v>2</v>
      </c>
      <c r="C1751" s="1">
        <f>[2]Gesamt!C77</f>
        <v>1</v>
      </c>
      <c r="D1751" s="1" t="str">
        <f>[2]Gesamt!D77</f>
        <v>DO2004</v>
      </c>
      <c r="E1751" s="1">
        <f>[2]Gesamt!E77</f>
        <v>3</v>
      </c>
      <c r="F1751" s="1" t="str">
        <f>[2]Gesamt!F77</f>
        <v>Cephalobidae</v>
      </c>
      <c r="G1751" s="1" t="str">
        <f>[2]Gesamt!G77</f>
        <v>male</v>
      </c>
      <c r="H1751" s="1" t="str">
        <f>[2]Gesamt!H77</f>
        <v>bacterivor</v>
      </c>
      <c r="I1751" s="1">
        <f>[2]Gesamt!I77</f>
        <v>0</v>
      </c>
      <c r="J1751" s="1">
        <f>[2]Gesamt!J77</f>
        <v>0</v>
      </c>
      <c r="K1751" s="1">
        <f>VLOOKUP($F1751,Mastertable_FT!$C$5:$D$34,2,FALSE)</f>
        <v>3</v>
      </c>
      <c r="L1751" s="1">
        <f>VLOOKUP($F1751,Mastertable_FT!$C$5:$E$34,3,FALSE)</f>
        <v>2</v>
      </c>
      <c r="M1751" s="1" t="str">
        <f>VLOOKUP($F1751,Mastertable_FT!$C$5:$F$34,4,FALSE)</f>
        <v>MI</v>
      </c>
    </row>
    <row r="1752" spans="1:13" x14ac:dyDescent="0.3">
      <c r="A1752" s="1">
        <f>[2]Gesamt!A78</f>
        <v>77</v>
      </c>
      <c r="B1752" s="1">
        <f>[2]Gesamt!B78</f>
        <v>2</v>
      </c>
      <c r="C1752" s="1">
        <f>[2]Gesamt!C78</f>
        <v>1</v>
      </c>
      <c r="D1752" s="1" t="str">
        <f>[2]Gesamt!D78</f>
        <v>DO2004</v>
      </c>
      <c r="E1752" s="1">
        <f>[2]Gesamt!E78</f>
        <v>3</v>
      </c>
      <c r="F1752" s="1" t="str">
        <f>[2]Gesamt!F78</f>
        <v>Tylenchidae</v>
      </c>
      <c r="G1752" s="1" t="str">
        <f>[2]Gesamt!G78</f>
        <v>female</v>
      </c>
      <c r="H1752" s="1" t="str">
        <f>[2]Gesamt!H78</f>
        <v>fungivor</v>
      </c>
      <c r="I1752" s="1">
        <f>[2]Gesamt!I78</f>
        <v>0</v>
      </c>
      <c r="J1752" s="1">
        <f>[2]Gesamt!J78</f>
        <v>0</v>
      </c>
      <c r="K1752" s="1" t="str">
        <f>VLOOKUP($F1752,Mastertable_FT!$C$5:$D$34,2,FALSE)</f>
        <v>1e</v>
      </c>
      <c r="L1752" s="1">
        <f>VLOOKUP($F1752,Mastertable_FT!$C$5:$E$34,3,FALSE)</f>
        <v>2</v>
      </c>
      <c r="M1752" s="1" t="str">
        <f>VLOOKUP($F1752,Mastertable_FT!$C$5:$F$34,4,FALSE)</f>
        <v>PPI</v>
      </c>
    </row>
    <row r="1753" spans="1:13" x14ac:dyDescent="0.3">
      <c r="A1753" s="1">
        <f>[2]Gesamt!A79</f>
        <v>78</v>
      </c>
      <c r="B1753" s="1">
        <f>[2]Gesamt!B79</f>
        <v>2</v>
      </c>
      <c r="C1753" s="1">
        <f>[2]Gesamt!C79</f>
        <v>1</v>
      </c>
      <c r="D1753" s="1" t="str">
        <f>[2]Gesamt!D79</f>
        <v>DO2004</v>
      </c>
      <c r="E1753" s="1">
        <f>[2]Gesamt!E79</f>
        <v>3</v>
      </c>
      <c r="F1753" s="1" t="str">
        <f>[2]Gesamt!F79</f>
        <v>Diphterophoridae</v>
      </c>
      <c r="G1753" s="1" t="str">
        <f>[2]Gesamt!G79</f>
        <v>female</v>
      </c>
      <c r="H1753" s="1" t="str">
        <f>[2]Gesamt!H79</f>
        <v>fungivor</v>
      </c>
      <c r="I1753" s="1">
        <f>[2]Gesamt!I79</f>
        <v>0</v>
      </c>
      <c r="J1753" s="1">
        <f>[2]Gesamt!J79</f>
        <v>0</v>
      </c>
      <c r="K1753" s="1">
        <f>VLOOKUP($F1753,Mastertable_FT!$C$5:$D$34,2,FALSE)</f>
        <v>2</v>
      </c>
      <c r="L1753" s="1">
        <f>VLOOKUP($F1753,Mastertable_FT!$C$5:$E$34,3,FALSE)</f>
        <v>3</v>
      </c>
      <c r="M1753" s="1" t="str">
        <f>VLOOKUP($F1753,Mastertable_FT!$C$5:$F$34,4,FALSE)</f>
        <v>MI</v>
      </c>
    </row>
    <row r="1754" spans="1:13" x14ac:dyDescent="0.3">
      <c r="A1754" s="1">
        <f>[2]Gesamt!A80</f>
        <v>79</v>
      </c>
      <c r="B1754" s="1">
        <f>[2]Gesamt!B80</f>
        <v>2</v>
      </c>
      <c r="C1754" s="1">
        <f>[2]Gesamt!C80</f>
        <v>1</v>
      </c>
      <c r="D1754" s="1" t="str">
        <f>[2]Gesamt!D80</f>
        <v>DO2004</v>
      </c>
      <c r="E1754" s="1">
        <f>[2]Gesamt!E80</f>
        <v>3</v>
      </c>
      <c r="F1754" s="1" t="str">
        <f>[2]Gesamt!F80</f>
        <v>Hoplolaimidae</v>
      </c>
      <c r="G1754" s="1" t="str">
        <f>[2]Gesamt!G80</f>
        <v>female</v>
      </c>
      <c r="H1754" s="1" t="str">
        <f>[2]Gesamt!H80</f>
        <v>herbivor</v>
      </c>
      <c r="I1754" s="1">
        <f>[2]Gesamt!I80</f>
        <v>0</v>
      </c>
      <c r="J1754" s="1">
        <f>[2]Gesamt!J80</f>
        <v>0</v>
      </c>
      <c r="K1754" s="1" t="str">
        <f>VLOOKUP($F1754,Mastertable_FT!$C$5:$D$34,2,FALSE)</f>
        <v>1c</v>
      </c>
      <c r="L1754" s="1">
        <f>VLOOKUP($F1754,Mastertable_FT!$C$5:$E$34,3,FALSE)</f>
        <v>3</v>
      </c>
      <c r="M1754" s="1" t="str">
        <f>VLOOKUP($F1754,Mastertable_FT!$C$5:$F$34,4,FALSE)</f>
        <v>PPI</v>
      </c>
    </row>
    <row r="1755" spans="1:13" x14ac:dyDescent="0.3">
      <c r="A1755" s="1">
        <f>[2]Gesamt!A81</f>
        <v>80</v>
      </c>
      <c r="B1755" s="1">
        <f>[2]Gesamt!B81</f>
        <v>2</v>
      </c>
      <c r="C1755" s="1">
        <f>[2]Gesamt!C81</f>
        <v>1</v>
      </c>
      <c r="D1755" s="1" t="str">
        <f>[2]Gesamt!D81</f>
        <v>DO2004</v>
      </c>
      <c r="E1755" s="1">
        <f>[2]Gesamt!E81</f>
        <v>3</v>
      </c>
      <c r="F1755" s="1" t="str">
        <f>[2]Gesamt!F81</f>
        <v>Hoplolaimidae</v>
      </c>
      <c r="G1755" s="1" t="str">
        <f>[2]Gesamt!G81</f>
        <v>female</v>
      </c>
      <c r="H1755" s="1" t="str">
        <f>[2]Gesamt!H81</f>
        <v>herbivor</v>
      </c>
      <c r="I1755" s="1">
        <f>[2]Gesamt!I81</f>
        <v>0</v>
      </c>
      <c r="J1755" s="1">
        <f>[2]Gesamt!J81</f>
        <v>0</v>
      </c>
      <c r="K1755" s="1" t="str">
        <f>VLOOKUP($F1755,Mastertable_FT!$C$5:$D$34,2,FALSE)</f>
        <v>1c</v>
      </c>
      <c r="L1755" s="1">
        <f>VLOOKUP($F1755,Mastertable_FT!$C$5:$E$34,3,FALSE)</f>
        <v>3</v>
      </c>
      <c r="M1755" s="1" t="str">
        <f>VLOOKUP($F1755,Mastertable_FT!$C$5:$F$34,4,FALSE)</f>
        <v>PPI</v>
      </c>
    </row>
    <row r="1756" spans="1:13" x14ac:dyDescent="0.3">
      <c r="A1756" s="1">
        <f>[2]Gesamt!A82</f>
        <v>81</v>
      </c>
      <c r="B1756" s="1">
        <f>[2]Gesamt!B82</f>
        <v>2</v>
      </c>
      <c r="C1756" s="1">
        <f>[2]Gesamt!C82</f>
        <v>1</v>
      </c>
      <c r="D1756" s="1" t="str">
        <f>[2]Gesamt!D82</f>
        <v>DO2004</v>
      </c>
      <c r="E1756" s="1">
        <f>[2]Gesamt!E82</f>
        <v>3</v>
      </c>
      <c r="F1756" s="1" t="str">
        <f>[2]Gesamt!F82</f>
        <v>Hoplolaimidae</v>
      </c>
      <c r="G1756" s="1" t="str">
        <f>[2]Gesamt!G82</f>
        <v>female</v>
      </c>
      <c r="H1756" s="1" t="str">
        <f>[2]Gesamt!H82</f>
        <v>herbivor</v>
      </c>
      <c r="I1756" s="1">
        <f>[2]Gesamt!I82</f>
        <v>0</v>
      </c>
      <c r="J1756" s="1">
        <f>[2]Gesamt!J82</f>
        <v>0</v>
      </c>
      <c r="K1756" s="1" t="str">
        <f>VLOOKUP($F1756,Mastertable_FT!$C$5:$D$34,2,FALSE)</f>
        <v>1c</v>
      </c>
      <c r="L1756" s="1">
        <f>VLOOKUP($F1756,Mastertable_FT!$C$5:$E$34,3,FALSE)</f>
        <v>3</v>
      </c>
      <c r="M1756" s="1" t="str">
        <f>VLOOKUP($F1756,Mastertable_FT!$C$5:$F$34,4,FALSE)</f>
        <v>PPI</v>
      </c>
    </row>
    <row r="1757" spans="1:13" x14ac:dyDescent="0.3">
      <c r="A1757" s="1">
        <f>[2]Gesamt!A83</f>
        <v>82</v>
      </c>
      <c r="B1757" s="1">
        <f>[2]Gesamt!B83</f>
        <v>2</v>
      </c>
      <c r="C1757" s="1">
        <f>[2]Gesamt!C83</f>
        <v>1</v>
      </c>
      <c r="D1757" s="1" t="str">
        <f>[2]Gesamt!D83</f>
        <v>DO2004</v>
      </c>
      <c r="E1757" s="1">
        <f>[2]Gesamt!E83</f>
        <v>3</v>
      </c>
      <c r="F1757" s="1" t="str">
        <f>[2]Gesamt!F83</f>
        <v>Hoplolaimidae</v>
      </c>
      <c r="G1757" s="1" t="str">
        <f>[2]Gesamt!G83</f>
        <v>female</v>
      </c>
      <c r="H1757" s="1" t="str">
        <f>[2]Gesamt!H83</f>
        <v>herbivor</v>
      </c>
      <c r="I1757" s="1">
        <f>[2]Gesamt!I83</f>
        <v>0</v>
      </c>
      <c r="J1757" s="1">
        <f>[2]Gesamt!J83</f>
        <v>0</v>
      </c>
      <c r="K1757" s="1" t="str">
        <f>VLOOKUP($F1757,Mastertable_FT!$C$5:$D$34,2,FALSE)</f>
        <v>1c</v>
      </c>
      <c r="L1757" s="1">
        <f>VLOOKUP($F1757,Mastertable_FT!$C$5:$E$34,3,FALSE)</f>
        <v>3</v>
      </c>
      <c r="M1757" s="1" t="str">
        <f>VLOOKUP($F1757,Mastertable_FT!$C$5:$F$34,4,FALSE)</f>
        <v>PPI</v>
      </c>
    </row>
    <row r="1758" spans="1:13" x14ac:dyDescent="0.3">
      <c r="A1758" s="1">
        <f>[2]Gesamt!A84</f>
        <v>83</v>
      </c>
      <c r="B1758" s="1">
        <f>[2]Gesamt!B84</f>
        <v>2</v>
      </c>
      <c r="C1758" s="1">
        <f>[2]Gesamt!C84</f>
        <v>1</v>
      </c>
      <c r="D1758" s="1" t="str">
        <f>[2]Gesamt!D84</f>
        <v>DO2004</v>
      </c>
      <c r="E1758" s="1">
        <f>[2]Gesamt!E84</f>
        <v>3</v>
      </c>
      <c r="F1758" s="1" t="str">
        <f>[2]Gesamt!F84</f>
        <v>Hoplolaimidae</v>
      </c>
      <c r="G1758" s="1" t="str">
        <f>[2]Gesamt!G84</f>
        <v>female</v>
      </c>
      <c r="H1758" s="1" t="str">
        <f>[2]Gesamt!H84</f>
        <v>herbivor</v>
      </c>
      <c r="I1758" s="1">
        <f>[2]Gesamt!I84</f>
        <v>0</v>
      </c>
      <c r="J1758" s="1">
        <f>[2]Gesamt!J84</f>
        <v>0</v>
      </c>
      <c r="K1758" s="1" t="str">
        <f>VLOOKUP($F1758,Mastertable_FT!$C$5:$D$34,2,FALSE)</f>
        <v>1c</v>
      </c>
      <c r="L1758" s="1">
        <f>VLOOKUP($F1758,Mastertable_FT!$C$5:$E$34,3,FALSE)</f>
        <v>3</v>
      </c>
      <c r="M1758" s="1" t="str">
        <f>VLOOKUP($F1758,Mastertable_FT!$C$5:$F$34,4,FALSE)</f>
        <v>PPI</v>
      </c>
    </row>
    <row r="1759" spans="1:13" x14ac:dyDescent="0.3">
      <c r="A1759" s="1">
        <f>[2]Gesamt!A85</f>
        <v>84</v>
      </c>
      <c r="B1759" s="1">
        <f>[2]Gesamt!B85</f>
        <v>2</v>
      </c>
      <c r="C1759" s="1">
        <f>[2]Gesamt!C85</f>
        <v>1</v>
      </c>
      <c r="D1759" s="1" t="str">
        <f>[2]Gesamt!D85</f>
        <v>DO2004</v>
      </c>
      <c r="E1759" s="1">
        <f>[2]Gesamt!E85</f>
        <v>3</v>
      </c>
      <c r="F1759" s="1" t="str">
        <f>[2]Gesamt!F85</f>
        <v>Hoplolaimidae</v>
      </c>
      <c r="G1759" s="1" t="str">
        <f>[2]Gesamt!G85</f>
        <v>juvenil</v>
      </c>
      <c r="H1759" s="1" t="str">
        <f>[2]Gesamt!H85</f>
        <v>herbivor</v>
      </c>
      <c r="I1759" s="1">
        <f>[2]Gesamt!I85</f>
        <v>0</v>
      </c>
      <c r="J1759" s="1">
        <f>[2]Gesamt!J85</f>
        <v>0</v>
      </c>
      <c r="K1759" s="1" t="str">
        <f>VLOOKUP($F1759,Mastertable_FT!$C$5:$D$34,2,FALSE)</f>
        <v>1c</v>
      </c>
      <c r="L1759" s="1">
        <f>VLOOKUP($F1759,Mastertable_FT!$C$5:$E$34,3,FALSE)</f>
        <v>3</v>
      </c>
      <c r="M1759" s="1" t="str">
        <f>VLOOKUP($F1759,Mastertable_FT!$C$5:$F$34,4,FALSE)</f>
        <v>PPI</v>
      </c>
    </row>
    <row r="1760" spans="1:13" x14ac:dyDescent="0.3">
      <c r="A1760" s="1">
        <f>[2]Gesamt!A86</f>
        <v>85</v>
      </c>
      <c r="B1760" s="1">
        <f>[2]Gesamt!B86</f>
        <v>2</v>
      </c>
      <c r="C1760" s="1">
        <f>[2]Gesamt!C86</f>
        <v>1</v>
      </c>
      <c r="D1760" s="1" t="str">
        <f>[2]Gesamt!D86</f>
        <v>DO2004</v>
      </c>
      <c r="E1760" s="1">
        <f>[2]Gesamt!E86</f>
        <v>3</v>
      </c>
      <c r="F1760" s="1" t="str">
        <f>[2]Gesamt!F86</f>
        <v>Cephalobidae</v>
      </c>
      <c r="G1760" s="1" t="str">
        <f>[2]Gesamt!G86</f>
        <v>male</v>
      </c>
      <c r="H1760" s="1" t="str">
        <f>[2]Gesamt!H86</f>
        <v>bacterivor</v>
      </c>
      <c r="I1760" s="1">
        <f>[2]Gesamt!I86</f>
        <v>0</v>
      </c>
      <c r="J1760" s="1">
        <f>[2]Gesamt!J86</f>
        <v>0</v>
      </c>
      <c r="K1760" s="1">
        <f>VLOOKUP($F1760,Mastertable_FT!$C$5:$D$34,2,FALSE)</f>
        <v>3</v>
      </c>
      <c r="L1760" s="1">
        <f>VLOOKUP($F1760,Mastertable_FT!$C$5:$E$34,3,FALSE)</f>
        <v>2</v>
      </c>
      <c r="M1760" s="1" t="str">
        <f>VLOOKUP($F1760,Mastertable_FT!$C$5:$F$34,4,FALSE)</f>
        <v>MI</v>
      </c>
    </row>
    <row r="1761" spans="1:13" x14ac:dyDescent="0.3">
      <c r="A1761" s="1">
        <f>[2]Gesamt!A87</f>
        <v>86</v>
      </c>
      <c r="B1761" s="1">
        <f>[2]Gesamt!B87</f>
        <v>2</v>
      </c>
      <c r="C1761" s="1">
        <f>[2]Gesamt!C87</f>
        <v>1</v>
      </c>
      <c r="D1761" s="1" t="str">
        <f>[2]Gesamt!D87</f>
        <v>DO2004</v>
      </c>
      <c r="E1761" s="1">
        <f>[2]Gesamt!E87</f>
        <v>3</v>
      </c>
      <c r="F1761" s="1" t="str">
        <f>[2]Gesamt!F87</f>
        <v>Hoplolaimidae</v>
      </c>
      <c r="G1761" s="1" t="str">
        <f>[2]Gesamt!G87</f>
        <v>juvenil</v>
      </c>
      <c r="H1761" s="1" t="str">
        <f>[2]Gesamt!H87</f>
        <v>herbivor</v>
      </c>
      <c r="I1761" s="1">
        <f>[2]Gesamt!I87</f>
        <v>0</v>
      </c>
      <c r="J1761" s="1">
        <f>[2]Gesamt!J87</f>
        <v>0</v>
      </c>
      <c r="K1761" s="1" t="str">
        <f>VLOOKUP($F1761,Mastertable_FT!$C$5:$D$34,2,FALSE)</f>
        <v>1c</v>
      </c>
      <c r="L1761" s="1">
        <f>VLOOKUP($F1761,Mastertable_FT!$C$5:$E$34,3,FALSE)</f>
        <v>3</v>
      </c>
      <c r="M1761" s="1" t="str">
        <f>VLOOKUP($F1761,Mastertable_FT!$C$5:$F$34,4,FALSE)</f>
        <v>PPI</v>
      </c>
    </row>
    <row r="1762" spans="1:13" x14ac:dyDescent="0.3">
      <c r="A1762" s="1">
        <f>[2]Gesamt!A88</f>
        <v>87</v>
      </c>
      <c r="B1762" s="1">
        <f>[2]Gesamt!B88</f>
        <v>2</v>
      </c>
      <c r="C1762" s="1">
        <f>[2]Gesamt!C88</f>
        <v>1</v>
      </c>
      <c r="D1762" s="1" t="str">
        <f>[2]Gesamt!D88</f>
        <v>DO2004</v>
      </c>
      <c r="E1762" s="1">
        <f>[2]Gesamt!E88</f>
        <v>3</v>
      </c>
      <c r="F1762" s="1" t="str">
        <f>[2]Gesamt!F88</f>
        <v>Hoplolaimidae</v>
      </c>
      <c r="G1762" s="1" t="str">
        <f>[2]Gesamt!G88</f>
        <v>female</v>
      </c>
      <c r="H1762" s="1" t="str">
        <f>[2]Gesamt!H88</f>
        <v>herbivor</v>
      </c>
      <c r="I1762" s="1">
        <f>[2]Gesamt!I88</f>
        <v>0</v>
      </c>
      <c r="J1762" s="1">
        <f>[2]Gesamt!J88</f>
        <v>0</v>
      </c>
      <c r="K1762" s="1" t="str">
        <f>VLOOKUP($F1762,Mastertable_FT!$C$5:$D$34,2,FALSE)</f>
        <v>1c</v>
      </c>
      <c r="L1762" s="1">
        <f>VLOOKUP($F1762,Mastertable_FT!$C$5:$E$34,3,FALSE)</f>
        <v>3</v>
      </c>
      <c r="M1762" s="1" t="str">
        <f>VLOOKUP($F1762,Mastertable_FT!$C$5:$F$34,4,FALSE)</f>
        <v>PPI</v>
      </c>
    </row>
    <row r="1763" spans="1:13" x14ac:dyDescent="0.3">
      <c r="A1763" s="1">
        <f>[2]Gesamt!A89</f>
        <v>88</v>
      </c>
      <c r="B1763" s="1">
        <f>[2]Gesamt!B89</f>
        <v>2</v>
      </c>
      <c r="C1763" s="1">
        <f>[2]Gesamt!C89</f>
        <v>1</v>
      </c>
      <c r="D1763" s="1" t="str">
        <f>[2]Gesamt!D89</f>
        <v>DO2004</v>
      </c>
      <c r="E1763" s="1">
        <f>[2]Gesamt!E89</f>
        <v>3</v>
      </c>
      <c r="F1763" s="1" t="str">
        <f>[2]Gesamt!F89</f>
        <v>Hoplolaimidae</v>
      </c>
      <c r="G1763" s="1" t="str">
        <f>[2]Gesamt!G89</f>
        <v>female</v>
      </c>
      <c r="H1763" s="1" t="str">
        <f>[2]Gesamt!H89</f>
        <v>herbivor</v>
      </c>
      <c r="I1763" s="1">
        <f>[2]Gesamt!I89</f>
        <v>0</v>
      </c>
      <c r="J1763" s="1">
        <f>[2]Gesamt!J89</f>
        <v>0</v>
      </c>
      <c r="K1763" s="1" t="str">
        <f>VLOOKUP($F1763,Mastertable_FT!$C$5:$D$34,2,FALSE)</f>
        <v>1c</v>
      </c>
      <c r="L1763" s="1">
        <f>VLOOKUP($F1763,Mastertable_FT!$C$5:$E$34,3,FALSE)</f>
        <v>3</v>
      </c>
      <c r="M1763" s="1" t="str">
        <f>VLOOKUP($F1763,Mastertable_FT!$C$5:$F$34,4,FALSE)</f>
        <v>PPI</v>
      </c>
    </row>
    <row r="1764" spans="1:13" x14ac:dyDescent="0.3">
      <c r="A1764" s="1">
        <f>[2]Gesamt!A90</f>
        <v>89</v>
      </c>
      <c r="B1764" s="1">
        <f>[2]Gesamt!B90</f>
        <v>2</v>
      </c>
      <c r="C1764" s="1">
        <f>[2]Gesamt!C90</f>
        <v>1</v>
      </c>
      <c r="D1764" s="1" t="str">
        <f>[2]Gesamt!D90</f>
        <v>DO2004</v>
      </c>
      <c r="E1764" s="1">
        <f>[2]Gesamt!E90</f>
        <v>3</v>
      </c>
      <c r="F1764" s="1" t="str">
        <f>[2]Gesamt!F90</f>
        <v>Hoplolaimidae</v>
      </c>
      <c r="G1764" s="1" t="str">
        <f>[2]Gesamt!G90</f>
        <v>juvenil</v>
      </c>
      <c r="H1764" s="1" t="str">
        <f>[2]Gesamt!H90</f>
        <v>herbivor</v>
      </c>
      <c r="I1764" s="1">
        <f>[2]Gesamt!I90</f>
        <v>0</v>
      </c>
      <c r="J1764" s="1">
        <f>[2]Gesamt!J90</f>
        <v>0</v>
      </c>
      <c r="K1764" s="1" t="str">
        <f>VLOOKUP($F1764,Mastertable_FT!$C$5:$D$34,2,FALSE)</f>
        <v>1c</v>
      </c>
      <c r="L1764" s="1">
        <f>VLOOKUP($F1764,Mastertable_FT!$C$5:$E$34,3,FALSE)</f>
        <v>3</v>
      </c>
      <c r="M1764" s="1" t="str">
        <f>VLOOKUP($F1764,Mastertable_FT!$C$5:$F$34,4,FALSE)</f>
        <v>PPI</v>
      </c>
    </row>
    <row r="1765" spans="1:13" x14ac:dyDescent="0.3">
      <c r="A1765" s="1">
        <f>[2]Gesamt!A91</f>
        <v>90</v>
      </c>
      <c r="B1765" s="1">
        <f>[2]Gesamt!B91</f>
        <v>2</v>
      </c>
      <c r="C1765" s="1">
        <f>[2]Gesamt!C91</f>
        <v>1</v>
      </c>
      <c r="D1765" s="1" t="str">
        <f>[2]Gesamt!D91</f>
        <v>DO2004</v>
      </c>
      <c r="E1765" s="1">
        <f>[2]Gesamt!E91</f>
        <v>3</v>
      </c>
      <c r="F1765" s="1" t="str">
        <f>[2]Gesamt!F91</f>
        <v>Hoplolaimidae</v>
      </c>
      <c r="G1765" s="1" t="str">
        <f>[2]Gesamt!G91</f>
        <v>female</v>
      </c>
      <c r="H1765" s="1" t="str">
        <f>[2]Gesamt!H91</f>
        <v>herbivor</v>
      </c>
      <c r="I1765" s="1">
        <f>[2]Gesamt!I91</f>
        <v>0</v>
      </c>
      <c r="J1765" s="1">
        <f>[2]Gesamt!J91</f>
        <v>0</v>
      </c>
      <c r="K1765" s="1" t="str">
        <f>VLOOKUP($F1765,Mastertable_FT!$C$5:$D$34,2,FALSE)</f>
        <v>1c</v>
      </c>
      <c r="L1765" s="1">
        <f>VLOOKUP($F1765,Mastertable_FT!$C$5:$E$34,3,FALSE)</f>
        <v>3</v>
      </c>
      <c r="M1765" s="1" t="str">
        <f>VLOOKUP($F1765,Mastertable_FT!$C$5:$F$34,4,FALSE)</f>
        <v>PPI</v>
      </c>
    </row>
    <row r="1766" spans="1:13" x14ac:dyDescent="0.3">
      <c r="A1766" s="1">
        <f>[2]Gesamt!A92</f>
        <v>91</v>
      </c>
      <c r="B1766" s="1">
        <f>[2]Gesamt!B92</f>
        <v>2</v>
      </c>
      <c r="C1766" s="1">
        <f>[2]Gesamt!C92</f>
        <v>1</v>
      </c>
      <c r="D1766" s="1" t="str">
        <f>[2]Gesamt!D92</f>
        <v>DO2004</v>
      </c>
      <c r="E1766" s="1">
        <f>[2]Gesamt!E92</f>
        <v>3</v>
      </c>
      <c r="F1766" s="1" t="str">
        <f>[2]Gesamt!F92</f>
        <v>Hoplolaimidae</v>
      </c>
      <c r="G1766" s="1" t="str">
        <f>[2]Gesamt!G92</f>
        <v>juvenil</v>
      </c>
      <c r="H1766" s="1" t="str">
        <f>[2]Gesamt!H92</f>
        <v>herbivor</v>
      </c>
      <c r="I1766" s="1">
        <f>[2]Gesamt!I92</f>
        <v>0</v>
      </c>
      <c r="J1766" s="1">
        <f>[2]Gesamt!J92</f>
        <v>0</v>
      </c>
      <c r="K1766" s="1" t="str">
        <f>VLOOKUP($F1766,Mastertable_FT!$C$5:$D$34,2,FALSE)</f>
        <v>1c</v>
      </c>
      <c r="L1766" s="1">
        <f>VLOOKUP($F1766,Mastertable_FT!$C$5:$E$34,3,FALSE)</f>
        <v>3</v>
      </c>
      <c r="M1766" s="1" t="str">
        <f>VLOOKUP($F1766,Mastertable_FT!$C$5:$F$34,4,FALSE)</f>
        <v>PPI</v>
      </c>
    </row>
    <row r="1767" spans="1:13" x14ac:dyDescent="0.3">
      <c r="A1767" s="1">
        <f>[2]Gesamt!A93</f>
        <v>92</v>
      </c>
      <c r="B1767" s="1">
        <f>[2]Gesamt!B93</f>
        <v>2</v>
      </c>
      <c r="C1767" s="1">
        <f>[2]Gesamt!C93</f>
        <v>1</v>
      </c>
      <c r="D1767" s="1" t="str">
        <f>[2]Gesamt!D93</f>
        <v>DO2004</v>
      </c>
      <c r="E1767" s="1">
        <f>[2]Gesamt!E93</f>
        <v>3</v>
      </c>
      <c r="F1767" s="1" t="str">
        <f>[2]Gesamt!F93</f>
        <v>Hoplolaimidae</v>
      </c>
      <c r="G1767" s="1" t="str">
        <f>[2]Gesamt!G93</f>
        <v>juvenil</v>
      </c>
      <c r="H1767" s="1" t="str">
        <f>[2]Gesamt!H93</f>
        <v>herbivor</v>
      </c>
      <c r="I1767" s="1">
        <f>[2]Gesamt!I93</f>
        <v>0</v>
      </c>
      <c r="J1767" s="1">
        <f>[2]Gesamt!J93</f>
        <v>0</v>
      </c>
      <c r="K1767" s="1" t="str">
        <f>VLOOKUP($F1767,Mastertable_FT!$C$5:$D$34,2,FALSE)</f>
        <v>1c</v>
      </c>
      <c r="L1767" s="1">
        <f>VLOOKUP($F1767,Mastertable_FT!$C$5:$E$34,3,FALSE)</f>
        <v>3</v>
      </c>
      <c r="M1767" s="1" t="str">
        <f>VLOOKUP($F1767,Mastertable_FT!$C$5:$F$34,4,FALSE)</f>
        <v>PPI</v>
      </c>
    </row>
    <row r="1768" spans="1:13" x14ac:dyDescent="0.3">
      <c r="A1768" s="1">
        <f>[2]Gesamt!A94</f>
        <v>93</v>
      </c>
      <c r="B1768" s="1">
        <f>[2]Gesamt!B94</f>
        <v>2</v>
      </c>
      <c r="C1768" s="1">
        <f>[2]Gesamt!C94</f>
        <v>1</v>
      </c>
      <c r="D1768" s="1" t="str">
        <f>[2]Gesamt!D94</f>
        <v>DO2004</v>
      </c>
      <c r="E1768" s="1">
        <f>[2]Gesamt!E94</f>
        <v>3</v>
      </c>
      <c r="F1768" s="1" t="str">
        <f>[2]Gesamt!F94</f>
        <v>Tylenchidae</v>
      </c>
      <c r="G1768" s="1" t="str">
        <f>[2]Gesamt!G94</f>
        <v>female</v>
      </c>
      <c r="H1768" s="1" t="str">
        <f>[2]Gesamt!H94</f>
        <v>herbivor</v>
      </c>
      <c r="I1768" s="1">
        <f>[2]Gesamt!I94</f>
        <v>0</v>
      </c>
      <c r="J1768" s="1">
        <f>[2]Gesamt!J94</f>
        <v>0</v>
      </c>
      <c r="K1768" s="1" t="str">
        <f>VLOOKUP($F1768,Mastertable_FT!$C$5:$D$34,2,FALSE)</f>
        <v>1e</v>
      </c>
      <c r="L1768" s="1">
        <f>VLOOKUP($F1768,Mastertable_FT!$C$5:$E$34,3,FALSE)</f>
        <v>2</v>
      </c>
      <c r="M1768" s="1" t="str">
        <f>VLOOKUP($F1768,Mastertable_FT!$C$5:$F$34,4,FALSE)</f>
        <v>PPI</v>
      </c>
    </row>
    <row r="1769" spans="1:13" x14ac:dyDescent="0.3">
      <c r="A1769" s="1">
        <f>[2]Gesamt!A95</f>
        <v>94</v>
      </c>
      <c r="B1769" s="1">
        <f>[2]Gesamt!B95</f>
        <v>2</v>
      </c>
      <c r="C1769" s="1">
        <f>[2]Gesamt!C95</f>
        <v>1</v>
      </c>
      <c r="D1769" s="1" t="str">
        <f>[2]Gesamt!D95</f>
        <v>DO2004</v>
      </c>
      <c r="E1769" s="1">
        <f>[2]Gesamt!E95</f>
        <v>3</v>
      </c>
      <c r="F1769" s="1" t="str">
        <f>[2]Gesamt!F95</f>
        <v>Tylenchidae</v>
      </c>
      <c r="G1769" s="1" t="str">
        <f>[2]Gesamt!G95</f>
        <v>female</v>
      </c>
      <c r="H1769" s="1" t="str">
        <f>[2]Gesamt!H95</f>
        <v>fungivor</v>
      </c>
      <c r="I1769" s="1">
        <f>[2]Gesamt!I95</f>
        <v>0</v>
      </c>
      <c r="J1769" s="1">
        <f>[2]Gesamt!J95</f>
        <v>0</v>
      </c>
      <c r="K1769" s="1" t="str">
        <f>VLOOKUP($F1769,Mastertable_FT!$C$5:$D$34,2,FALSE)</f>
        <v>1e</v>
      </c>
      <c r="L1769" s="1">
        <f>VLOOKUP($F1769,Mastertable_FT!$C$5:$E$34,3,FALSE)</f>
        <v>2</v>
      </c>
      <c r="M1769" s="1" t="str">
        <f>VLOOKUP($F1769,Mastertable_FT!$C$5:$F$34,4,FALSE)</f>
        <v>PPI</v>
      </c>
    </row>
    <row r="1770" spans="1:13" x14ac:dyDescent="0.3">
      <c r="A1770" s="1">
        <f>[2]Gesamt!A96</f>
        <v>95</v>
      </c>
      <c r="B1770" s="1">
        <f>[2]Gesamt!B96</f>
        <v>2</v>
      </c>
      <c r="C1770" s="1">
        <f>[2]Gesamt!C96</f>
        <v>1</v>
      </c>
      <c r="D1770" s="1" t="str">
        <f>[2]Gesamt!D96</f>
        <v>DO2004</v>
      </c>
      <c r="E1770" s="1">
        <f>[2]Gesamt!E96</f>
        <v>3</v>
      </c>
      <c r="F1770" s="1" t="str">
        <f>[2]Gesamt!F96</f>
        <v>Hoplolaimidae</v>
      </c>
      <c r="G1770" s="1" t="str">
        <f>[2]Gesamt!G96</f>
        <v>female</v>
      </c>
      <c r="H1770" s="1" t="str">
        <f>[2]Gesamt!H96</f>
        <v>herbivor</v>
      </c>
      <c r="I1770" s="1">
        <f>[2]Gesamt!I96</f>
        <v>0</v>
      </c>
      <c r="J1770" s="1">
        <f>[2]Gesamt!J96</f>
        <v>0</v>
      </c>
      <c r="K1770" s="1" t="str">
        <f>VLOOKUP($F1770,Mastertable_FT!$C$5:$D$34,2,FALSE)</f>
        <v>1c</v>
      </c>
      <c r="L1770" s="1">
        <f>VLOOKUP($F1770,Mastertable_FT!$C$5:$E$34,3,FALSE)</f>
        <v>3</v>
      </c>
      <c r="M1770" s="1" t="str">
        <f>VLOOKUP($F1770,Mastertable_FT!$C$5:$F$34,4,FALSE)</f>
        <v>PPI</v>
      </c>
    </row>
    <row r="1771" spans="1:13" x14ac:dyDescent="0.3">
      <c r="A1771" s="1">
        <f>[2]Gesamt!A97</f>
        <v>96</v>
      </c>
      <c r="B1771" s="1">
        <f>[2]Gesamt!B97</f>
        <v>2</v>
      </c>
      <c r="C1771" s="1">
        <f>[2]Gesamt!C97</f>
        <v>1</v>
      </c>
      <c r="D1771" s="1" t="str">
        <f>[2]Gesamt!D97</f>
        <v>DO2004</v>
      </c>
      <c r="E1771" s="1">
        <f>[2]Gesamt!E97</f>
        <v>3</v>
      </c>
      <c r="F1771" s="1" t="str">
        <f>[2]Gesamt!F97</f>
        <v>Hoplolaimidae</v>
      </c>
      <c r="G1771" s="1" t="str">
        <f>[2]Gesamt!G97</f>
        <v>female</v>
      </c>
      <c r="H1771" s="1" t="str">
        <f>[2]Gesamt!H97</f>
        <v>herbivor</v>
      </c>
      <c r="I1771" s="1">
        <f>[2]Gesamt!I97</f>
        <v>0</v>
      </c>
      <c r="J1771" s="1">
        <f>[2]Gesamt!J97</f>
        <v>0</v>
      </c>
      <c r="K1771" s="1" t="str">
        <f>VLOOKUP($F1771,Mastertable_FT!$C$5:$D$34,2,FALSE)</f>
        <v>1c</v>
      </c>
      <c r="L1771" s="1">
        <f>VLOOKUP($F1771,Mastertable_FT!$C$5:$E$34,3,FALSE)</f>
        <v>3</v>
      </c>
      <c r="M1771" s="1" t="str">
        <f>VLOOKUP($F1771,Mastertable_FT!$C$5:$F$34,4,FALSE)</f>
        <v>PPI</v>
      </c>
    </row>
    <row r="1772" spans="1:13" x14ac:dyDescent="0.3">
      <c r="A1772" s="1">
        <f>[2]Gesamt!A98</f>
        <v>97</v>
      </c>
      <c r="B1772" s="1">
        <f>[2]Gesamt!B98</f>
        <v>2</v>
      </c>
      <c r="C1772" s="1">
        <f>[2]Gesamt!C98</f>
        <v>1</v>
      </c>
      <c r="D1772" s="1" t="str">
        <f>[2]Gesamt!D98</f>
        <v>DO2004</v>
      </c>
      <c r="E1772" s="1">
        <f>[2]Gesamt!E98</f>
        <v>3</v>
      </c>
      <c r="F1772" s="1" t="str">
        <f>[2]Gesamt!F98</f>
        <v>Hoplolaimidae</v>
      </c>
      <c r="G1772" s="1" t="str">
        <f>[2]Gesamt!G98</f>
        <v>female</v>
      </c>
      <c r="H1772" s="1" t="str">
        <f>[2]Gesamt!H98</f>
        <v>herbivor</v>
      </c>
      <c r="I1772" s="1">
        <f>[2]Gesamt!I98</f>
        <v>0</v>
      </c>
      <c r="J1772" s="1">
        <f>[2]Gesamt!J98</f>
        <v>0</v>
      </c>
      <c r="K1772" s="1" t="str">
        <f>VLOOKUP($F1772,Mastertable_FT!$C$5:$D$34,2,FALSE)</f>
        <v>1c</v>
      </c>
      <c r="L1772" s="1">
        <f>VLOOKUP($F1772,Mastertable_FT!$C$5:$E$34,3,FALSE)</f>
        <v>3</v>
      </c>
      <c r="M1772" s="1" t="str">
        <f>VLOOKUP($F1772,Mastertable_FT!$C$5:$F$34,4,FALSE)</f>
        <v>PPI</v>
      </c>
    </row>
    <row r="1773" spans="1:13" x14ac:dyDescent="0.3">
      <c r="A1773" s="1">
        <f>[2]Gesamt!A99</f>
        <v>98</v>
      </c>
      <c r="B1773" s="1">
        <f>[2]Gesamt!B99</f>
        <v>2</v>
      </c>
      <c r="C1773" s="1">
        <f>[2]Gesamt!C99</f>
        <v>1</v>
      </c>
      <c r="D1773" s="1" t="str">
        <f>[2]Gesamt!D99</f>
        <v>DO2004</v>
      </c>
      <c r="E1773" s="1">
        <f>[2]Gesamt!E99</f>
        <v>3</v>
      </c>
      <c r="F1773" s="1" t="str">
        <f>[2]Gesamt!F99</f>
        <v>Cephalobidae</v>
      </c>
      <c r="G1773" s="1" t="str">
        <f>[2]Gesamt!G99</f>
        <v>female</v>
      </c>
      <c r="H1773" s="1" t="str">
        <f>[2]Gesamt!H99</f>
        <v>bacterivor</v>
      </c>
      <c r="I1773" s="1">
        <f>[2]Gesamt!I99</f>
        <v>0</v>
      </c>
      <c r="J1773" s="1">
        <f>[2]Gesamt!J99</f>
        <v>0</v>
      </c>
      <c r="K1773" s="1">
        <f>VLOOKUP($F1773,Mastertable_FT!$C$5:$D$34,2,FALSE)</f>
        <v>3</v>
      </c>
      <c r="L1773" s="1">
        <f>VLOOKUP($F1773,Mastertable_FT!$C$5:$E$34,3,FALSE)</f>
        <v>2</v>
      </c>
      <c r="M1773" s="1" t="str">
        <f>VLOOKUP($F1773,Mastertable_FT!$C$5:$F$34,4,FALSE)</f>
        <v>MI</v>
      </c>
    </row>
    <row r="1774" spans="1:13" x14ac:dyDescent="0.3">
      <c r="A1774" s="1">
        <f>[2]Gesamt!A100</f>
        <v>99</v>
      </c>
      <c r="B1774" s="1">
        <f>[2]Gesamt!B100</f>
        <v>2</v>
      </c>
      <c r="C1774" s="1">
        <f>[2]Gesamt!C100</f>
        <v>1</v>
      </c>
      <c r="D1774" s="1" t="str">
        <f>[2]Gesamt!D100</f>
        <v>DO2004</v>
      </c>
      <c r="E1774" s="1">
        <f>[2]Gesamt!E100</f>
        <v>3</v>
      </c>
      <c r="F1774" s="1" t="str">
        <f>[2]Gesamt!F100</f>
        <v>Psilenchidae</v>
      </c>
      <c r="G1774" s="1" t="str">
        <f>[2]Gesamt!G100</f>
        <v>male</v>
      </c>
      <c r="H1774" s="1" t="str">
        <f>[2]Gesamt!H100</f>
        <v>herbivor</v>
      </c>
      <c r="I1774" s="1">
        <f>[2]Gesamt!I100</f>
        <v>0</v>
      </c>
      <c r="J1774" s="1">
        <f>[2]Gesamt!J100</f>
        <v>0</v>
      </c>
      <c r="K1774" s="1" t="str">
        <f>VLOOKUP($F1774,Mastertable_FT!$C$5:$D$34,2,FALSE)</f>
        <v>1e</v>
      </c>
      <c r="L1774" s="1">
        <f>VLOOKUP($F1774,Mastertable_FT!$C$5:$E$34,3,FALSE)</f>
        <v>2</v>
      </c>
      <c r="M1774" s="1" t="str">
        <f>VLOOKUP($F1774,Mastertable_FT!$C$5:$F$34,4,FALSE)</f>
        <v>PPI</v>
      </c>
    </row>
    <row r="1775" spans="1:13" x14ac:dyDescent="0.3">
      <c r="A1775" s="1">
        <f>[2]Gesamt!A101</f>
        <v>100</v>
      </c>
      <c r="B1775" s="1">
        <f>[2]Gesamt!B101</f>
        <v>2</v>
      </c>
      <c r="C1775" s="1">
        <f>[2]Gesamt!C101</f>
        <v>1</v>
      </c>
      <c r="D1775" s="1" t="str">
        <f>[2]Gesamt!D101</f>
        <v>DO2004</v>
      </c>
      <c r="E1775" s="1">
        <f>[2]Gesamt!E101</f>
        <v>3</v>
      </c>
      <c r="F1775" s="1" t="str">
        <f>[2]Gesamt!F101</f>
        <v>Aphelenchoididae</v>
      </c>
      <c r="G1775" s="1" t="str">
        <f>[2]Gesamt!G101</f>
        <v>female</v>
      </c>
      <c r="H1775" s="1" t="str">
        <f>[2]Gesamt!H101</f>
        <v>fungivor</v>
      </c>
      <c r="I1775" s="1">
        <f>[2]Gesamt!I101</f>
        <v>0</v>
      </c>
      <c r="J1775" s="1">
        <f>[2]Gesamt!J101</f>
        <v>0</v>
      </c>
      <c r="K1775" s="1">
        <f>VLOOKUP($F1775,Mastertable_FT!$C$5:$D$34,2,FALSE)</f>
        <v>2</v>
      </c>
      <c r="L1775" s="1">
        <f>VLOOKUP($F1775,Mastertable_FT!$C$5:$E$34,3,FALSE)</f>
        <v>2</v>
      </c>
      <c r="M1775" s="1" t="str">
        <f>VLOOKUP($F1775,Mastertable_FT!$C$5:$F$34,4,FALSE)</f>
        <v>MI</v>
      </c>
    </row>
    <row r="1776" spans="1:13" x14ac:dyDescent="0.3">
      <c r="A1776" s="1">
        <f>[2]Gesamt!A102</f>
        <v>1</v>
      </c>
      <c r="B1776" s="1">
        <f>[2]Gesamt!B102</f>
        <v>2</v>
      </c>
      <c r="C1776" s="1">
        <f>[2]Gesamt!C102</f>
        <v>2</v>
      </c>
      <c r="D1776" s="1" t="str">
        <f>[2]Gesamt!D102</f>
        <v>HE2004</v>
      </c>
      <c r="E1776" s="1">
        <f>[2]Gesamt!E102</f>
        <v>6</v>
      </c>
      <c r="F1776" s="1" t="str">
        <f>[2]Gesamt!F102</f>
        <v>Hoplolaimidae</v>
      </c>
      <c r="G1776" s="1" t="str">
        <f>[2]Gesamt!G102</f>
        <v>female</v>
      </c>
      <c r="H1776" s="1" t="str">
        <f>[2]Gesamt!H102</f>
        <v>herbivor</v>
      </c>
      <c r="I1776" s="1">
        <f>[2]Gesamt!I102</f>
        <v>0</v>
      </c>
      <c r="J1776" s="1">
        <f>[2]Gesamt!J102</f>
        <v>0</v>
      </c>
      <c r="K1776" s="1" t="str">
        <f>VLOOKUP($F1776,Mastertable_FT!$C$5:$D$34,2,FALSE)</f>
        <v>1c</v>
      </c>
      <c r="L1776" s="1">
        <f>VLOOKUP($F1776,Mastertable_FT!$C$5:$E$34,3,FALSE)</f>
        <v>3</v>
      </c>
      <c r="M1776" s="1" t="str">
        <f>VLOOKUP($F1776,Mastertable_FT!$C$5:$F$34,4,FALSE)</f>
        <v>PPI</v>
      </c>
    </row>
    <row r="1777" spans="1:13" x14ac:dyDescent="0.3">
      <c r="A1777" s="1">
        <f>[2]Gesamt!A103</f>
        <v>2</v>
      </c>
      <c r="B1777" s="1">
        <f>[2]Gesamt!B103</f>
        <v>2</v>
      </c>
      <c r="C1777" s="1">
        <f>[2]Gesamt!C103</f>
        <v>2</v>
      </c>
      <c r="D1777" s="1" t="str">
        <f>[2]Gesamt!D103</f>
        <v>HE2004</v>
      </c>
      <c r="E1777" s="1">
        <f>[2]Gesamt!E103</f>
        <v>6</v>
      </c>
      <c r="F1777" s="1" t="str">
        <f>[2]Gesamt!F103</f>
        <v>Hoplolaimidae</v>
      </c>
      <c r="G1777" s="1" t="str">
        <f>[2]Gesamt!G103</f>
        <v>juvenil</v>
      </c>
      <c r="H1777" s="1" t="str">
        <f>[2]Gesamt!H103</f>
        <v>herbivor</v>
      </c>
      <c r="I1777" s="1">
        <f>[2]Gesamt!I103</f>
        <v>0</v>
      </c>
      <c r="J1777" s="1">
        <f>[2]Gesamt!J103</f>
        <v>0</v>
      </c>
      <c r="K1777" s="1" t="str">
        <f>VLOOKUP($F1777,Mastertable_FT!$C$5:$D$34,2,FALSE)</f>
        <v>1c</v>
      </c>
      <c r="L1777" s="1">
        <f>VLOOKUP($F1777,Mastertable_FT!$C$5:$E$34,3,FALSE)</f>
        <v>3</v>
      </c>
      <c r="M1777" s="1" t="str">
        <f>VLOOKUP($F1777,Mastertable_FT!$C$5:$F$34,4,FALSE)</f>
        <v>PPI</v>
      </c>
    </row>
    <row r="1778" spans="1:13" x14ac:dyDescent="0.3">
      <c r="A1778" s="1">
        <f>[2]Gesamt!A104</f>
        <v>3</v>
      </c>
      <c r="B1778" s="1">
        <f>[2]Gesamt!B104</f>
        <v>2</v>
      </c>
      <c r="C1778" s="1">
        <f>[2]Gesamt!C104</f>
        <v>2</v>
      </c>
      <c r="D1778" s="1" t="str">
        <f>[2]Gesamt!D104</f>
        <v>HE2004</v>
      </c>
      <c r="E1778" s="1">
        <f>[2]Gesamt!E104</f>
        <v>6</v>
      </c>
      <c r="F1778" s="1" t="str">
        <f>[2]Gesamt!F104</f>
        <v>Hoplolaimidae</v>
      </c>
      <c r="G1778" s="1" t="str">
        <f>[2]Gesamt!G104</f>
        <v>juvenil</v>
      </c>
      <c r="H1778" s="1" t="str">
        <f>[2]Gesamt!H104</f>
        <v>herbivor</v>
      </c>
      <c r="I1778" s="1">
        <f>[2]Gesamt!I104</f>
        <v>0</v>
      </c>
      <c r="J1778" s="1">
        <f>[2]Gesamt!J104</f>
        <v>0</v>
      </c>
      <c r="K1778" s="1" t="str">
        <f>VLOOKUP($F1778,Mastertable_FT!$C$5:$D$34,2,FALSE)</f>
        <v>1c</v>
      </c>
      <c r="L1778" s="1">
        <f>VLOOKUP($F1778,Mastertable_FT!$C$5:$E$34,3,FALSE)</f>
        <v>3</v>
      </c>
      <c r="M1778" s="1" t="str">
        <f>VLOOKUP($F1778,Mastertable_FT!$C$5:$F$34,4,FALSE)</f>
        <v>PPI</v>
      </c>
    </row>
    <row r="1779" spans="1:13" x14ac:dyDescent="0.3">
      <c r="A1779" s="1">
        <f>[2]Gesamt!A105</f>
        <v>4</v>
      </c>
      <c r="B1779" s="1">
        <f>[2]Gesamt!B105</f>
        <v>2</v>
      </c>
      <c r="C1779" s="1">
        <f>[2]Gesamt!C105</f>
        <v>2</v>
      </c>
      <c r="D1779" s="1" t="str">
        <f>[2]Gesamt!D105</f>
        <v>HE2004</v>
      </c>
      <c r="E1779" s="1">
        <f>[2]Gesamt!E105</f>
        <v>6</v>
      </c>
      <c r="F1779" s="1" t="str">
        <f>[2]Gesamt!F105</f>
        <v>Hoplolaimidae</v>
      </c>
      <c r="G1779" s="1" t="str">
        <f>[2]Gesamt!G105</f>
        <v>female</v>
      </c>
      <c r="H1779" s="1" t="str">
        <f>[2]Gesamt!H105</f>
        <v>herbivor</v>
      </c>
      <c r="I1779" s="1">
        <f>[2]Gesamt!I105</f>
        <v>0</v>
      </c>
      <c r="J1779" s="1">
        <f>[2]Gesamt!J105</f>
        <v>0</v>
      </c>
      <c r="K1779" s="1" t="str">
        <f>VLOOKUP($F1779,Mastertable_FT!$C$5:$D$34,2,FALSE)</f>
        <v>1c</v>
      </c>
      <c r="L1779" s="1">
        <f>VLOOKUP($F1779,Mastertable_FT!$C$5:$E$34,3,FALSE)</f>
        <v>3</v>
      </c>
      <c r="M1779" s="1" t="str">
        <f>VLOOKUP($F1779,Mastertable_FT!$C$5:$F$34,4,FALSE)</f>
        <v>PPI</v>
      </c>
    </row>
    <row r="1780" spans="1:13" x14ac:dyDescent="0.3">
      <c r="A1780" s="1">
        <f>[2]Gesamt!A106</f>
        <v>5</v>
      </c>
      <c r="B1780" s="1">
        <f>[2]Gesamt!B106</f>
        <v>2</v>
      </c>
      <c r="C1780" s="1">
        <f>[2]Gesamt!C106</f>
        <v>2</v>
      </c>
      <c r="D1780" s="1" t="str">
        <f>[2]Gesamt!D106</f>
        <v>HE2004</v>
      </c>
      <c r="E1780" s="1">
        <f>[2]Gesamt!E106</f>
        <v>6</v>
      </c>
      <c r="F1780" s="1" t="str">
        <f>[2]Gesamt!F106</f>
        <v>Hoplolaimidae</v>
      </c>
      <c r="G1780" s="1" t="str">
        <f>[2]Gesamt!G106</f>
        <v>male</v>
      </c>
      <c r="H1780" s="1" t="str">
        <f>[2]Gesamt!H106</f>
        <v>herbivor</v>
      </c>
      <c r="I1780" s="1">
        <f>[2]Gesamt!I106</f>
        <v>0</v>
      </c>
      <c r="J1780" s="1">
        <f>[2]Gesamt!J106</f>
        <v>0</v>
      </c>
      <c r="K1780" s="1" t="str">
        <f>VLOOKUP($F1780,Mastertable_FT!$C$5:$D$34,2,FALSE)</f>
        <v>1c</v>
      </c>
      <c r="L1780" s="1">
        <f>VLOOKUP($F1780,Mastertable_FT!$C$5:$E$34,3,FALSE)</f>
        <v>3</v>
      </c>
      <c r="M1780" s="1" t="str">
        <f>VLOOKUP($F1780,Mastertable_FT!$C$5:$F$34,4,FALSE)</f>
        <v>PPI</v>
      </c>
    </row>
    <row r="1781" spans="1:13" x14ac:dyDescent="0.3">
      <c r="A1781" s="1">
        <f>[2]Gesamt!A107</f>
        <v>6</v>
      </c>
      <c r="B1781" s="1">
        <f>[2]Gesamt!B107</f>
        <v>2</v>
      </c>
      <c r="C1781" s="1">
        <f>[2]Gesamt!C107</f>
        <v>2</v>
      </c>
      <c r="D1781" s="1" t="str">
        <f>[2]Gesamt!D107</f>
        <v>HE2004</v>
      </c>
      <c r="E1781" s="1">
        <f>[2]Gesamt!E107</f>
        <v>6</v>
      </c>
      <c r="F1781" s="1" t="str">
        <f>[2]Gesamt!F107</f>
        <v>Hoplolaimidae</v>
      </c>
      <c r="G1781" s="1" t="str">
        <f>[2]Gesamt!G107</f>
        <v>female</v>
      </c>
      <c r="H1781" s="1" t="str">
        <f>[2]Gesamt!H107</f>
        <v>herbivor</v>
      </c>
      <c r="I1781" s="1">
        <f>[2]Gesamt!I107</f>
        <v>0</v>
      </c>
      <c r="J1781" s="1">
        <f>[2]Gesamt!J107</f>
        <v>0</v>
      </c>
      <c r="K1781" s="1" t="str">
        <f>VLOOKUP($F1781,Mastertable_FT!$C$5:$D$34,2,FALSE)</f>
        <v>1c</v>
      </c>
      <c r="L1781" s="1">
        <f>VLOOKUP($F1781,Mastertable_FT!$C$5:$E$34,3,FALSE)</f>
        <v>3</v>
      </c>
      <c r="M1781" s="1" t="str">
        <f>VLOOKUP($F1781,Mastertable_FT!$C$5:$F$34,4,FALSE)</f>
        <v>PPI</v>
      </c>
    </row>
    <row r="1782" spans="1:13" x14ac:dyDescent="0.3">
      <c r="A1782" s="1">
        <f>[2]Gesamt!A108</f>
        <v>7</v>
      </c>
      <c r="B1782" s="1">
        <f>[2]Gesamt!B108</f>
        <v>2</v>
      </c>
      <c r="C1782" s="1">
        <f>[2]Gesamt!C108</f>
        <v>2</v>
      </c>
      <c r="D1782" s="1" t="str">
        <f>[2]Gesamt!D108</f>
        <v>HE2004</v>
      </c>
      <c r="E1782" s="1">
        <f>[2]Gesamt!E108</f>
        <v>6</v>
      </c>
      <c r="F1782" s="1" t="str">
        <f>[2]Gesamt!F108</f>
        <v>Hoplolaimidae</v>
      </c>
      <c r="G1782" s="1" t="str">
        <f>[2]Gesamt!G108</f>
        <v>male</v>
      </c>
      <c r="H1782" s="1" t="str">
        <f>[2]Gesamt!H108</f>
        <v>herbivor</v>
      </c>
      <c r="I1782" s="1">
        <f>[2]Gesamt!I108</f>
        <v>0</v>
      </c>
      <c r="J1782" s="1">
        <f>[2]Gesamt!J108</f>
        <v>0</v>
      </c>
      <c r="K1782" s="1" t="str">
        <f>VLOOKUP($F1782,Mastertable_FT!$C$5:$D$34,2,FALSE)</f>
        <v>1c</v>
      </c>
      <c r="L1782" s="1">
        <f>VLOOKUP($F1782,Mastertable_FT!$C$5:$E$34,3,FALSE)</f>
        <v>3</v>
      </c>
      <c r="M1782" s="1" t="str">
        <f>VLOOKUP($F1782,Mastertable_FT!$C$5:$F$34,4,FALSE)</f>
        <v>PPI</v>
      </c>
    </row>
    <row r="1783" spans="1:13" x14ac:dyDescent="0.3">
      <c r="A1783" s="1">
        <f>[2]Gesamt!A109</f>
        <v>8</v>
      </c>
      <c r="B1783" s="1">
        <f>[2]Gesamt!B109</f>
        <v>2</v>
      </c>
      <c r="C1783" s="1">
        <f>[2]Gesamt!C109</f>
        <v>2</v>
      </c>
      <c r="D1783" s="1" t="str">
        <f>[2]Gesamt!D109</f>
        <v>HE2004</v>
      </c>
      <c r="E1783" s="1">
        <f>[2]Gesamt!E109</f>
        <v>6</v>
      </c>
      <c r="F1783" s="1" t="str">
        <f>[2]Gesamt!F109</f>
        <v>Hoplolaimidae</v>
      </c>
      <c r="G1783" s="1" t="str">
        <f>[2]Gesamt!G109</f>
        <v>female</v>
      </c>
      <c r="H1783" s="1" t="str">
        <f>[2]Gesamt!H109</f>
        <v>herbivor</v>
      </c>
      <c r="I1783" s="1">
        <f>[2]Gesamt!I109</f>
        <v>0</v>
      </c>
      <c r="J1783" s="1">
        <f>[2]Gesamt!J109</f>
        <v>0</v>
      </c>
      <c r="K1783" s="1" t="str">
        <f>VLOOKUP($F1783,Mastertable_FT!$C$5:$D$34,2,FALSE)</f>
        <v>1c</v>
      </c>
      <c r="L1783" s="1">
        <f>VLOOKUP($F1783,Mastertable_FT!$C$5:$E$34,3,FALSE)</f>
        <v>3</v>
      </c>
      <c r="M1783" s="1" t="str">
        <f>VLOOKUP($F1783,Mastertable_FT!$C$5:$F$34,4,FALSE)</f>
        <v>PPI</v>
      </c>
    </row>
    <row r="1784" spans="1:13" x14ac:dyDescent="0.3">
      <c r="A1784" s="1">
        <f>[2]Gesamt!A110</f>
        <v>9</v>
      </c>
      <c r="B1784" s="1">
        <f>[2]Gesamt!B110</f>
        <v>2</v>
      </c>
      <c r="C1784" s="1">
        <f>[2]Gesamt!C110</f>
        <v>2</v>
      </c>
      <c r="D1784" s="1" t="str">
        <f>[2]Gesamt!D110</f>
        <v>HE2004</v>
      </c>
      <c r="E1784" s="1">
        <f>[2]Gesamt!E110</f>
        <v>6</v>
      </c>
      <c r="F1784" s="1" t="str">
        <f>[2]Gesamt!F110</f>
        <v>Cephalobidae</v>
      </c>
      <c r="G1784" s="1" t="str">
        <f>[2]Gesamt!G110</f>
        <v>female</v>
      </c>
      <c r="H1784" s="1" t="str">
        <f>[2]Gesamt!H110</f>
        <v>bacterivor</v>
      </c>
      <c r="I1784" s="1">
        <f>[2]Gesamt!I110</f>
        <v>0</v>
      </c>
      <c r="J1784" s="1">
        <f>[2]Gesamt!J110</f>
        <v>0</v>
      </c>
      <c r="K1784" s="1">
        <f>VLOOKUP($F1784,Mastertable_FT!$C$5:$D$34,2,FALSE)</f>
        <v>3</v>
      </c>
      <c r="L1784" s="1">
        <f>VLOOKUP($F1784,Mastertable_FT!$C$5:$E$34,3,FALSE)</f>
        <v>2</v>
      </c>
      <c r="M1784" s="1" t="str">
        <f>VLOOKUP($F1784,Mastertable_FT!$C$5:$F$34,4,FALSE)</f>
        <v>MI</v>
      </c>
    </row>
    <row r="1785" spans="1:13" x14ac:dyDescent="0.3">
      <c r="A1785" s="1">
        <f>[2]Gesamt!A111</f>
        <v>10</v>
      </c>
      <c r="B1785" s="1">
        <f>[2]Gesamt!B111</f>
        <v>2</v>
      </c>
      <c r="C1785" s="1">
        <f>[2]Gesamt!C111</f>
        <v>2</v>
      </c>
      <c r="D1785" s="1" t="str">
        <f>[2]Gesamt!D111</f>
        <v>HE2004</v>
      </c>
      <c r="E1785" s="1">
        <f>[2]Gesamt!E111</f>
        <v>6</v>
      </c>
      <c r="F1785" s="1" t="str">
        <f>[2]Gesamt!F111</f>
        <v>Hoplolaimidae</v>
      </c>
      <c r="G1785" s="1" t="str">
        <f>[2]Gesamt!G111</f>
        <v>juvenil</v>
      </c>
      <c r="H1785" s="1" t="str">
        <f>[2]Gesamt!H111</f>
        <v>herbivor</v>
      </c>
      <c r="I1785" s="1">
        <f>[2]Gesamt!I111</f>
        <v>0</v>
      </c>
      <c r="J1785" s="1">
        <f>[2]Gesamt!J111</f>
        <v>0</v>
      </c>
      <c r="K1785" s="1" t="str">
        <f>VLOOKUP($F1785,Mastertable_FT!$C$5:$D$34,2,FALSE)</f>
        <v>1c</v>
      </c>
      <c r="L1785" s="1">
        <f>VLOOKUP($F1785,Mastertable_FT!$C$5:$E$34,3,FALSE)</f>
        <v>3</v>
      </c>
      <c r="M1785" s="1" t="str">
        <f>VLOOKUP($F1785,Mastertable_FT!$C$5:$F$34,4,FALSE)</f>
        <v>PPI</v>
      </c>
    </row>
    <row r="1786" spans="1:13" x14ac:dyDescent="0.3">
      <c r="A1786" s="1">
        <f>[2]Gesamt!A112</f>
        <v>11</v>
      </c>
      <c r="B1786" s="1">
        <f>[2]Gesamt!B112</f>
        <v>2</v>
      </c>
      <c r="C1786" s="1">
        <f>[2]Gesamt!C112</f>
        <v>2</v>
      </c>
      <c r="D1786" s="1" t="str">
        <f>[2]Gesamt!D112</f>
        <v>HE2004</v>
      </c>
      <c r="E1786" s="1">
        <f>[2]Gesamt!E112</f>
        <v>6</v>
      </c>
      <c r="F1786" s="1" t="str">
        <f>[2]Gesamt!F112</f>
        <v>Hoplolaimidae</v>
      </c>
      <c r="G1786" s="1" t="str">
        <f>[2]Gesamt!G112</f>
        <v>female</v>
      </c>
      <c r="H1786" s="1" t="str">
        <f>[2]Gesamt!H112</f>
        <v>herbivor</v>
      </c>
      <c r="I1786" s="1">
        <f>[2]Gesamt!I112</f>
        <v>0</v>
      </c>
      <c r="J1786" s="1">
        <f>[2]Gesamt!J112</f>
        <v>0</v>
      </c>
      <c r="K1786" s="1" t="str">
        <f>VLOOKUP($F1786,Mastertable_FT!$C$5:$D$34,2,FALSE)</f>
        <v>1c</v>
      </c>
      <c r="L1786" s="1">
        <f>VLOOKUP($F1786,Mastertable_FT!$C$5:$E$34,3,FALSE)</f>
        <v>3</v>
      </c>
      <c r="M1786" s="1" t="str">
        <f>VLOOKUP($F1786,Mastertable_FT!$C$5:$F$34,4,FALSE)</f>
        <v>PPI</v>
      </c>
    </row>
    <row r="1787" spans="1:13" x14ac:dyDescent="0.3">
      <c r="A1787" s="1">
        <f>[2]Gesamt!A113</f>
        <v>12</v>
      </c>
      <c r="B1787" s="1">
        <f>[2]Gesamt!B113</f>
        <v>2</v>
      </c>
      <c r="C1787" s="1">
        <f>[2]Gesamt!C113</f>
        <v>2</v>
      </c>
      <c r="D1787" s="1" t="str">
        <f>[2]Gesamt!D113</f>
        <v>HE2004</v>
      </c>
      <c r="E1787" s="1">
        <f>[2]Gesamt!E113</f>
        <v>6</v>
      </c>
      <c r="F1787" s="1" t="str">
        <f>[2]Gesamt!F113</f>
        <v>Hoplolaimidae</v>
      </c>
      <c r="G1787" s="1" t="str">
        <f>[2]Gesamt!G113</f>
        <v>female</v>
      </c>
      <c r="H1787" s="1" t="str">
        <f>[2]Gesamt!H113</f>
        <v>herbivor</v>
      </c>
      <c r="I1787" s="1">
        <f>[2]Gesamt!I113</f>
        <v>0</v>
      </c>
      <c r="J1787" s="1">
        <f>[2]Gesamt!J113</f>
        <v>0</v>
      </c>
      <c r="K1787" s="1" t="str">
        <f>VLOOKUP($F1787,Mastertable_FT!$C$5:$D$34,2,FALSE)</f>
        <v>1c</v>
      </c>
      <c r="L1787" s="1">
        <f>VLOOKUP($F1787,Mastertable_FT!$C$5:$E$34,3,FALSE)</f>
        <v>3</v>
      </c>
      <c r="M1787" s="1" t="str">
        <f>VLOOKUP($F1787,Mastertable_FT!$C$5:$F$34,4,FALSE)</f>
        <v>PPI</v>
      </c>
    </row>
    <row r="1788" spans="1:13" x14ac:dyDescent="0.3">
      <c r="A1788" s="1">
        <f>[2]Gesamt!A114</f>
        <v>13</v>
      </c>
      <c r="B1788" s="1">
        <f>[2]Gesamt!B114</f>
        <v>2</v>
      </c>
      <c r="C1788" s="1">
        <f>[2]Gesamt!C114</f>
        <v>2</v>
      </c>
      <c r="D1788" s="1" t="str">
        <f>[2]Gesamt!D114</f>
        <v>HE2004</v>
      </c>
      <c r="E1788" s="1">
        <f>[2]Gesamt!E114</f>
        <v>6</v>
      </c>
      <c r="F1788" s="1" t="str">
        <f>[2]Gesamt!F114</f>
        <v>Hoplolaimidae</v>
      </c>
      <c r="G1788" s="1" t="str">
        <f>[2]Gesamt!G114</f>
        <v>female</v>
      </c>
      <c r="H1788" s="1" t="str">
        <f>[2]Gesamt!H114</f>
        <v>herbivor</v>
      </c>
      <c r="I1788" s="1">
        <f>[2]Gesamt!I114</f>
        <v>0</v>
      </c>
      <c r="J1788" s="1">
        <f>[2]Gesamt!J114</f>
        <v>0</v>
      </c>
      <c r="K1788" s="1" t="str">
        <f>VLOOKUP($F1788,Mastertable_FT!$C$5:$D$34,2,FALSE)</f>
        <v>1c</v>
      </c>
      <c r="L1788" s="1">
        <f>VLOOKUP($F1788,Mastertable_FT!$C$5:$E$34,3,FALSE)</f>
        <v>3</v>
      </c>
      <c r="M1788" s="1" t="str">
        <f>VLOOKUP($F1788,Mastertable_FT!$C$5:$F$34,4,FALSE)</f>
        <v>PPI</v>
      </c>
    </row>
    <row r="1789" spans="1:13" x14ac:dyDescent="0.3">
      <c r="A1789" s="1">
        <f>[2]Gesamt!A115</f>
        <v>14</v>
      </c>
      <c r="B1789" s="1">
        <f>[2]Gesamt!B115</f>
        <v>2</v>
      </c>
      <c r="C1789" s="1">
        <f>[2]Gesamt!C115</f>
        <v>2</v>
      </c>
      <c r="D1789" s="1" t="str">
        <f>[2]Gesamt!D115</f>
        <v>HE2004</v>
      </c>
      <c r="E1789" s="1">
        <f>[2]Gesamt!E115</f>
        <v>6</v>
      </c>
      <c r="F1789" s="1" t="str">
        <f>[2]Gesamt!F115</f>
        <v>Hoplolaimidae</v>
      </c>
      <c r="G1789" s="1" t="str">
        <f>[2]Gesamt!G115</f>
        <v>female</v>
      </c>
      <c r="H1789" s="1" t="str">
        <f>[2]Gesamt!H115</f>
        <v>herbivor</v>
      </c>
      <c r="I1789" s="1">
        <f>[2]Gesamt!I115</f>
        <v>0</v>
      </c>
      <c r="J1789" s="1">
        <f>[2]Gesamt!J115</f>
        <v>0</v>
      </c>
      <c r="K1789" s="1" t="str">
        <f>VLOOKUP($F1789,Mastertable_FT!$C$5:$D$34,2,FALSE)</f>
        <v>1c</v>
      </c>
      <c r="L1789" s="1">
        <f>VLOOKUP($F1789,Mastertable_FT!$C$5:$E$34,3,FALSE)</f>
        <v>3</v>
      </c>
      <c r="M1789" s="1" t="str">
        <f>VLOOKUP($F1789,Mastertable_FT!$C$5:$F$34,4,FALSE)</f>
        <v>PPI</v>
      </c>
    </row>
    <row r="1790" spans="1:13" x14ac:dyDescent="0.3">
      <c r="A1790" s="1">
        <f>[2]Gesamt!A116</f>
        <v>15</v>
      </c>
      <c r="B1790" s="1">
        <f>[2]Gesamt!B116</f>
        <v>2</v>
      </c>
      <c r="C1790" s="1">
        <f>[2]Gesamt!C116</f>
        <v>2</v>
      </c>
      <c r="D1790" s="1" t="str">
        <f>[2]Gesamt!D116</f>
        <v>HE2004</v>
      </c>
      <c r="E1790" s="1">
        <f>[2]Gesamt!E116</f>
        <v>6</v>
      </c>
      <c r="F1790" s="1" t="str">
        <f>[2]Gesamt!F116</f>
        <v>Hoplolaimidae</v>
      </c>
      <c r="G1790" s="1" t="str">
        <f>[2]Gesamt!G116</f>
        <v>female</v>
      </c>
      <c r="H1790" s="1" t="str">
        <f>[2]Gesamt!H116</f>
        <v>herbivor</v>
      </c>
      <c r="I1790" s="1">
        <f>[2]Gesamt!I116</f>
        <v>0</v>
      </c>
      <c r="J1790" s="1">
        <f>[2]Gesamt!J116</f>
        <v>0</v>
      </c>
      <c r="K1790" s="1" t="str">
        <f>VLOOKUP($F1790,Mastertable_FT!$C$5:$D$34,2,FALSE)</f>
        <v>1c</v>
      </c>
      <c r="L1790" s="1">
        <f>VLOOKUP($F1790,Mastertable_FT!$C$5:$E$34,3,FALSE)</f>
        <v>3</v>
      </c>
      <c r="M1790" s="1" t="str">
        <f>VLOOKUP($F1790,Mastertable_FT!$C$5:$F$34,4,FALSE)</f>
        <v>PPI</v>
      </c>
    </row>
    <row r="1791" spans="1:13" x14ac:dyDescent="0.3">
      <c r="A1791" s="1">
        <f>[2]Gesamt!A117</f>
        <v>16</v>
      </c>
      <c r="B1791" s="1">
        <f>[2]Gesamt!B117</f>
        <v>2</v>
      </c>
      <c r="C1791" s="1">
        <f>[2]Gesamt!C117</f>
        <v>2</v>
      </c>
      <c r="D1791" s="1" t="str">
        <f>[2]Gesamt!D117</f>
        <v>HE2004</v>
      </c>
      <c r="E1791" s="1">
        <f>[2]Gesamt!E117</f>
        <v>6</v>
      </c>
      <c r="F1791" s="1" t="str">
        <f>[2]Gesamt!F117</f>
        <v>Hoplolaimidae</v>
      </c>
      <c r="G1791" s="1" t="str">
        <f>[2]Gesamt!G117</f>
        <v>female</v>
      </c>
      <c r="H1791" s="1" t="str">
        <f>[2]Gesamt!H117</f>
        <v>herbivor</v>
      </c>
      <c r="I1791" s="1">
        <f>[2]Gesamt!I117</f>
        <v>0</v>
      </c>
      <c r="J1791" s="1">
        <f>[2]Gesamt!J117</f>
        <v>0</v>
      </c>
      <c r="K1791" s="1" t="str">
        <f>VLOOKUP($F1791,Mastertable_FT!$C$5:$D$34,2,FALSE)</f>
        <v>1c</v>
      </c>
      <c r="L1791" s="1">
        <f>VLOOKUP($F1791,Mastertable_FT!$C$5:$E$34,3,FALSE)</f>
        <v>3</v>
      </c>
      <c r="M1791" s="1" t="str">
        <f>VLOOKUP($F1791,Mastertable_FT!$C$5:$F$34,4,FALSE)</f>
        <v>PPI</v>
      </c>
    </row>
    <row r="1792" spans="1:13" x14ac:dyDescent="0.3">
      <c r="A1792" s="1">
        <f>[2]Gesamt!A118</f>
        <v>17</v>
      </c>
      <c r="B1792" s="1">
        <f>[2]Gesamt!B118</f>
        <v>2</v>
      </c>
      <c r="C1792" s="1">
        <f>[2]Gesamt!C118</f>
        <v>2</v>
      </c>
      <c r="D1792" s="1" t="str">
        <f>[2]Gesamt!D118</f>
        <v>HE2004</v>
      </c>
      <c r="E1792" s="1">
        <f>[2]Gesamt!E118</f>
        <v>6</v>
      </c>
      <c r="F1792" s="1" t="str">
        <f>[2]Gesamt!F118</f>
        <v>Hoplolaimidae</v>
      </c>
      <c r="G1792" s="1" t="str">
        <f>[2]Gesamt!G118</f>
        <v>female</v>
      </c>
      <c r="H1792" s="1" t="str">
        <f>[2]Gesamt!H118</f>
        <v>herbivor</v>
      </c>
      <c r="I1792" s="1">
        <f>[2]Gesamt!I118</f>
        <v>0</v>
      </c>
      <c r="J1792" s="1">
        <f>[2]Gesamt!J118</f>
        <v>0</v>
      </c>
      <c r="K1792" s="1" t="str">
        <f>VLOOKUP($F1792,Mastertable_FT!$C$5:$D$34,2,FALSE)</f>
        <v>1c</v>
      </c>
      <c r="L1792" s="1">
        <f>VLOOKUP($F1792,Mastertable_FT!$C$5:$E$34,3,FALSE)</f>
        <v>3</v>
      </c>
      <c r="M1792" s="1" t="str">
        <f>VLOOKUP($F1792,Mastertable_FT!$C$5:$F$34,4,FALSE)</f>
        <v>PPI</v>
      </c>
    </row>
    <row r="1793" spans="1:13" x14ac:dyDescent="0.3">
      <c r="A1793" s="1">
        <f>[2]Gesamt!A119</f>
        <v>18</v>
      </c>
      <c r="B1793" s="1">
        <f>[2]Gesamt!B119</f>
        <v>2</v>
      </c>
      <c r="C1793" s="1">
        <f>[2]Gesamt!C119</f>
        <v>2</v>
      </c>
      <c r="D1793" s="1" t="str">
        <f>[2]Gesamt!D119</f>
        <v>HE2004</v>
      </c>
      <c r="E1793" s="1">
        <f>[2]Gesamt!E119</f>
        <v>6</v>
      </c>
      <c r="F1793" s="1" t="str">
        <f>[2]Gesamt!F119</f>
        <v>Hoplolaimidae</v>
      </c>
      <c r="G1793" s="1" t="str">
        <f>[2]Gesamt!G119</f>
        <v>juvenil</v>
      </c>
      <c r="H1793" s="1" t="str">
        <f>[2]Gesamt!H119</f>
        <v>herbivor</v>
      </c>
      <c r="I1793" s="1">
        <f>[2]Gesamt!I119</f>
        <v>0</v>
      </c>
      <c r="J1793" s="1">
        <f>[2]Gesamt!J119</f>
        <v>0</v>
      </c>
      <c r="K1793" s="1" t="str">
        <f>VLOOKUP($F1793,Mastertable_FT!$C$5:$D$34,2,FALSE)</f>
        <v>1c</v>
      </c>
      <c r="L1793" s="1">
        <f>VLOOKUP($F1793,Mastertable_FT!$C$5:$E$34,3,FALSE)</f>
        <v>3</v>
      </c>
      <c r="M1793" s="1" t="str">
        <f>VLOOKUP($F1793,Mastertable_FT!$C$5:$F$34,4,FALSE)</f>
        <v>PPI</v>
      </c>
    </row>
    <row r="1794" spans="1:13" x14ac:dyDescent="0.3">
      <c r="A1794" s="1">
        <f>[2]Gesamt!A120</f>
        <v>19</v>
      </c>
      <c r="B1794" s="1">
        <f>[2]Gesamt!B120</f>
        <v>2</v>
      </c>
      <c r="C1794" s="1">
        <f>[2]Gesamt!C120</f>
        <v>2</v>
      </c>
      <c r="D1794" s="1" t="str">
        <f>[2]Gesamt!D120</f>
        <v>HE2004</v>
      </c>
      <c r="E1794" s="1">
        <f>[2]Gesamt!E120</f>
        <v>6</v>
      </c>
      <c r="F1794" s="1" t="str">
        <f>[2]Gesamt!F120</f>
        <v>Hoplolaimidae</v>
      </c>
      <c r="G1794" s="1" t="str">
        <f>[2]Gesamt!G120</f>
        <v>female</v>
      </c>
      <c r="H1794" s="1" t="str">
        <f>[2]Gesamt!H120</f>
        <v>herbivor</v>
      </c>
      <c r="I1794" s="1">
        <f>[2]Gesamt!I120</f>
        <v>0</v>
      </c>
      <c r="J1794" s="1">
        <f>[2]Gesamt!J120</f>
        <v>0</v>
      </c>
      <c r="K1794" s="1" t="str">
        <f>VLOOKUP($F1794,Mastertable_FT!$C$5:$D$34,2,FALSE)</f>
        <v>1c</v>
      </c>
      <c r="L1794" s="1">
        <f>VLOOKUP($F1794,Mastertable_FT!$C$5:$E$34,3,FALSE)</f>
        <v>3</v>
      </c>
      <c r="M1794" s="1" t="str">
        <f>VLOOKUP($F1794,Mastertable_FT!$C$5:$F$34,4,FALSE)</f>
        <v>PPI</v>
      </c>
    </row>
    <row r="1795" spans="1:13" x14ac:dyDescent="0.3">
      <c r="A1795" s="1">
        <f>[2]Gesamt!A121</f>
        <v>20</v>
      </c>
      <c r="B1795" s="1">
        <f>[2]Gesamt!B121</f>
        <v>2</v>
      </c>
      <c r="C1795" s="1">
        <f>[2]Gesamt!C121</f>
        <v>2</v>
      </c>
      <c r="D1795" s="1" t="str">
        <f>[2]Gesamt!D121</f>
        <v>HE2004</v>
      </c>
      <c r="E1795" s="1">
        <f>[2]Gesamt!E121</f>
        <v>6</v>
      </c>
      <c r="F1795" s="1" t="str">
        <f>[2]Gesamt!F121</f>
        <v>Hoplolaimidae</v>
      </c>
      <c r="G1795" s="1" t="str">
        <f>[2]Gesamt!G121</f>
        <v>female</v>
      </c>
      <c r="H1795" s="1" t="str">
        <f>[2]Gesamt!H121</f>
        <v>herbivor</v>
      </c>
      <c r="I1795" s="1">
        <f>[2]Gesamt!I121</f>
        <v>0</v>
      </c>
      <c r="J1795" s="1">
        <f>[2]Gesamt!J121</f>
        <v>0</v>
      </c>
      <c r="K1795" s="1" t="str">
        <f>VLOOKUP($F1795,Mastertable_FT!$C$5:$D$34,2,FALSE)</f>
        <v>1c</v>
      </c>
      <c r="L1795" s="1">
        <f>VLOOKUP($F1795,Mastertable_FT!$C$5:$E$34,3,FALSE)</f>
        <v>3</v>
      </c>
      <c r="M1795" s="1" t="str">
        <f>VLOOKUP($F1795,Mastertable_FT!$C$5:$F$34,4,FALSE)</f>
        <v>PPI</v>
      </c>
    </row>
    <row r="1796" spans="1:13" x14ac:dyDescent="0.3">
      <c r="A1796" s="1">
        <f>[2]Gesamt!A122</f>
        <v>21</v>
      </c>
      <c r="B1796" s="1">
        <f>[2]Gesamt!B122</f>
        <v>2</v>
      </c>
      <c r="C1796" s="1">
        <f>[2]Gesamt!C122</f>
        <v>2</v>
      </c>
      <c r="D1796" s="1" t="str">
        <f>[2]Gesamt!D122</f>
        <v>HE2004</v>
      </c>
      <c r="E1796" s="1">
        <f>[2]Gesamt!E122</f>
        <v>6</v>
      </c>
      <c r="F1796" s="1" t="str">
        <f>[2]Gesamt!F122</f>
        <v>Hoplolaimidae</v>
      </c>
      <c r="G1796" s="1" t="str">
        <f>[2]Gesamt!G122</f>
        <v>female</v>
      </c>
      <c r="H1796" s="1" t="str">
        <f>[2]Gesamt!H122</f>
        <v>herbivor</v>
      </c>
      <c r="I1796" s="1">
        <f>[2]Gesamt!I122</f>
        <v>0</v>
      </c>
      <c r="J1796" s="1">
        <f>[2]Gesamt!J122</f>
        <v>0</v>
      </c>
      <c r="K1796" s="1" t="str">
        <f>VLOOKUP($F1796,Mastertable_FT!$C$5:$D$34,2,FALSE)</f>
        <v>1c</v>
      </c>
      <c r="L1796" s="1">
        <f>VLOOKUP($F1796,Mastertable_FT!$C$5:$E$34,3,FALSE)</f>
        <v>3</v>
      </c>
      <c r="M1796" s="1" t="str">
        <f>VLOOKUP($F1796,Mastertable_FT!$C$5:$F$34,4,FALSE)</f>
        <v>PPI</v>
      </c>
    </row>
    <row r="1797" spans="1:13" x14ac:dyDescent="0.3">
      <c r="A1797" s="1">
        <f>[2]Gesamt!A123</f>
        <v>22</v>
      </c>
      <c r="B1797" s="1">
        <f>[2]Gesamt!B123</f>
        <v>2</v>
      </c>
      <c r="C1797" s="1">
        <f>[2]Gesamt!C123</f>
        <v>2</v>
      </c>
      <c r="D1797" s="1" t="str">
        <f>[2]Gesamt!D123</f>
        <v>HE2004</v>
      </c>
      <c r="E1797" s="1">
        <f>[2]Gesamt!E123</f>
        <v>6</v>
      </c>
      <c r="F1797" s="1" t="str">
        <f>[2]Gesamt!F123</f>
        <v>Hoplolaimidae</v>
      </c>
      <c r="G1797" s="1" t="str">
        <f>[2]Gesamt!G123</f>
        <v>female</v>
      </c>
      <c r="H1797" s="1" t="str">
        <f>[2]Gesamt!H123</f>
        <v>herbivor</v>
      </c>
      <c r="I1797" s="1">
        <f>[2]Gesamt!I123</f>
        <v>0</v>
      </c>
      <c r="J1797" s="1">
        <f>[2]Gesamt!J123</f>
        <v>0</v>
      </c>
      <c r="K1797" s="1" t="str">
        <f>VLOOKUP($F1797,Mastertable_FT!$C$5:$D$34,2,FALSE)</f>
        <v>1c</v>
      </c>
      <c r="L1797" s="1">
        <f>VLOOKUP($F1797,Mastertable_FT!$C$5:$E$34,3,FALSE)</f>
        <v>3</v>
      </c>
      <c r="M1797" s="1" t="str">
        <f>VLOOKUP($F1797,Mastertable_FT!$C$5:$F$34,4,FALSE)</f>
        <v>PPI</v>
      </c>
    </row>
    <row r="1798" spans="1:13" x14ac:dyDescent="0.3">
      <c r="A1798" s="1">
        <f>[2]Gesamt!A124</f>
        <v>23</v>
      </c>
      <c r="B1798" s="1">
        <f>[2]Gesamt!B124</f>
        <v>2</v>
      </c>
      <c r="C1798" s="1">
        <f>[2]Gesamt!C124</f>
        <v>2</v>
      </c>
      <c r="D1798" s="1" t="str">
        <f>[2]Gesamt!D124</f>
        <v>HE2004</v>
      </c>
      <c r="E1798" s="1">
        <f>[2]Gesamt!E124</f>
        <v>6</v>
      </c>
      <c r="F1798" s="1" t="str">
        <f>[2]Gesamt!F124</f>
        <v>Hoplolaimidae</v>
      </c>
      <c r="G1798" s="1" t="str">
        <f>[2]Gesamt!G124</f>
        <v>juvenil</v>
      </c>
      <c r="H1798" s="1" t="str">
        <f>[2]Gesamt!H124</f>
        <v>herbivor</v>
      </c>
      <c r="I1798" s="1">
        <f>[2]Gesamt!I124</f>
        <v>0</v>
      </c>
      <c r="J1798" s="1">
        <f>[2]Gesamt!J124</f>
        <v>0</v>
      </c>
      <c r="K1798" s="1" t="str">
        <f>VLOOKUP($F1798,Mastertable_FT!$C$5:$D$34,2,FALSE)</f>
        <v>1c</v>
      </c>
      <c r="L1798" s="1">
        <f>VLOOKUP($F1798,Mastertable_FT!$C$5:$E$34,3,FALSE)</f>
        <v>3</v>
      </c>
      <c r="M1798" s="1" t="str">
        <f>VLOOKUP($F1798,Mastertable_FT!$C$5:$F$34,4,FALSE)</f>
        <v>PPI</v>
      </c>
    </row>
    <row r="1799" spans="1:13" x14ac:dyDescent="0.3">
      <c r="A1799" s="1">
        <f>[2]Gesamt!A125</f>
        <v>24</v>
      </c>
      <c r="B1799" s="1">
        <f>[2]Gesamt!B125</f>
        <v>2</v>
      </c>
      <c r="C1799" s="1">
        <f>[2]Gesamt!C125</f>
        <v>2</v>
      </c>
      <c r="D1799" s="1" t="str">
        <f>[2]Gesamt!D125</f>
        <v>HE2004</v>
      </c>
      <c r="E1799" s="1">
        <f>[2]Gesamt!E125</f>
        <v>6</v>
      </c>
      <c r="F1799" s="1" t="str">
        <f>[2]Gesamt!F125</f>
        <v>Hoplolaimidae</v>
      </c>
      <c r="G1799" s="1" t="str">
        <f>[2]Gesamt!G125</f>
        <v>juvenil</v>
      </c>
      <c r="H1799" s="1" t="str">
        <f>[2]Gesamt!H125</f>
        <v>herbivor</v>
      </c>
      <c r="I1799" s="1">
        <f>[2]Gesamt!I125</f>
        <v>0</v>
      </c>
      <c r="J1799" s="1">
        <f>[2]Gesamt!J125</f>
        <v>0</v>
      </c>
      <c r="K1799" s="1" t="str">
        <f>VLOOKUP($F1799,Mastertable_FT!$C$5:$D$34,2,FALSE)</f>
        <v>1c</v>
      </c>
      <c r="L1799" s="1">
        <f>VLOOKUP($F1799,Mastertable_FT!$C$5:$E$34,3,FALSE)</f>
        <v>3</v>
      </c>
      <c r="M1799" s="1" t="str">
        <f>VLOOKUP($F1799,Mastertable_FT!$C$5:$F$34,4,FALSE)</f>
        <v>PPI</v>
      </c>
    </row>
    <row r="1800" spans="1:13" x14ac:dyDescent="0.3">
      <c r="A1800" s="1">
        <f>[2]Gesamt!A126</f>
        <v>25</v>
      </c>
      <c r="B1800" s="1">
        <f>[2]Gesamt!B126</f>
        <v>2</v>
      </c>
      <c r="C1800" s="1">
        <f>[2]Gesamt!C126</f>
        <v>2</v>
      </c>
      <c r="D1800" s="1" t="str">
        <f>[2]Gesamt!D126</f>
        <v>HE2004</v>
      </c>
      <c r="E1800" s="1">
        <f>[2]Gesamt!E126</f>
        <v>6</v>
      </c>
      <c r="F1800" s="1" t="str">
        <f>[2]Gesamt!F126</f>
        <v>Hoplolaimidae</v>
      </c>
      <c r="G1800" s="1" t="str">
        <f>[2]Gesamt!G126</f>
        <v>female</v>
      </c>
      <c r="H1800" s="1" t="str">
        <f>[2]Gesamt!H126</f>
        <v>herbivor</v>
      </c>
      <c r="I1800" s="1">
        <f>[2]Gesamt!I126</f>
        <v>0</v>
      </c>
      <c r="J1800" s="1">
        <f>[2]Gesamt!J126</f>
        <v>0</v>
      </c>
      <c r="K1800" s="1" t="str">
        <f>VLOOKUP($F1800,Mastertable_FT!$C$5:$D$34,2,FALSE)</f>
        <v>1c</v>
      </c>
      <c r="L1800" s="1">
        <f>VLOOKUP($F1800,Mastertable_FT!$C$5:$E$34,3,FALSE)</f>
        <v>3</v>
      </c>
      <c r="M1800" s="1" t="str">
        <f>VLOOKUP($F1800,Mastertable_FT!$C$5:$F$34,4,FALSE)</f>
        <v>PPI</v>
      </c>
    </row>
    <row r="1801" spans="1:13" x14ac:dyDescent="0.3">
      <c r="A1801" s="1">
        <f>[2]Gesamt!A127</f>
        <v>26</v>
      </c>
      <c r="B1801" s="1">
        <f>[2]Gesamt!B127</f>
        <v>2</v>
      </c>
      <c r="C1801" s="1">
        <f>[2]Gesamt!C127</f>
        <v>2</v>
      </c>
      <c r="D1801" s="1" t="str">
        <f>[2]Gesamt!D127</f>
        <v>HE2004</v>
      </c>
      <c r="E1801" s="1">
        <f>[2]Gesamt!E127</f>
        <v>6</v>
      </c>
      <c r="F1801" s="1" t="str">
        <f>[2]Gesamt!F127</f>
        <v>Cephalobidae</v>
      </c>
      <c r="G1801" s="1" t="str">
        <f>[2]Gesamt!G127</f>
        <v>female</v>
      </c>
      <c r="H1801" s="1" t="str">
        <f>[2]Gesamt!H127</f>
        <v>bacterivor</v>
      </c>
      <c r="I1801" s="1">
        <f>[2]Gesamt!I127</f>
        <v>0</v>
      </c>
      <c r="J1801" s="1">
        <f>[2]Gesamt!J127</f>
        <v>0</v>
      </c>
      <c r="K1801" s="1">
        <f>VLOOKUP($F1801,Mastertable_FT!$C$5:$D$34,2,FALSE)</f>
        <v>3</v>
      </c>
      <c r="L1801" s="1">
        <f>VLOOKUP($F1801,Mastertable_FT!$C$5:$E$34,3,FALSE)</f>
        <v>2</v>
      </c>
      <c r="M1801" s="1" t="str">
        <f>VLOOKUP($F1801,Mastertable_FT!$C$5:$F$34,4,FALSE)</f>
        <v>MI</v>
      </c>
    </row>
    <row r="1802" spans="1:13" x14ac:dyDescent="0.3">
      <c r="A1802" s="1">
        <f>[2]Gesamt!A128</f>
        <v>27</v>
      </c>
      <c r="B1802" s="1">
        <f>[2]Gesamt!B128</f>
        <v>2</v>
      </c>
      <c r="C1802" s="1">
        <f>[2]Gesamt!C128</f>
        <v>2</v>
      </c>
      <c r="D1802" s="1" t="str">
        <f>[2]Gesamt!D128</f>
        <v>HE2004</v>
      </c>
      <c r="E1802" s="1">
        <f>[2]Gesamt!E128</f>
        <v>6</v>
      </c>
      <c r="F1802" s="1" t="str">
        <f>[2]Gesamt!F128</f>
        <v>Hoplolaimidae</v>
      </c>
      <c r="G1802" s="1" t="str">
        <f>[2]Gesamt!G128</f>
        <v>male</v>
      </c>
      <c r="H1802" s="1" t="str">
        <f>[2]Gesamt!H128</f>
        <v>herbivor</v>
      </c>
      <c r="I1802" s="1">
        <f>[2]Gesamt!I128</f>
        <v>0</v>
      </c>
      <c r="J1802" s="1">
        <f>[2]Gesamt!J128</f>
        <v>0</v>
      </c>
      <c r="K1802" s="1" t="str">
        <f>VLOOKUP($F1802,Mastertable_FT!$C$5:$D$34,2,FALSE)</f>
        <v>1c</v>
      </c>
      <c r="L1802" s="1">
        <f>VLOOKUP($F1802,Mastertable_FT!$C$5:$E$34,3,FALSE)</f>
        <v>3</v>
      </c>
      <c r="M1802" s="1" t="str">
        <f>VLOOKUP($F1802,Mastertable_FT!$C$5:$F$34,4,FALSE)</f>
        <v>PPI</v>
      </c>
    </row>
    <row r="1803" spans="1:13" x14ac:dyDescent="0.3">
      <c r="A1803" s="1">
        <f>[2]Gesamt!A129</f>
        <v>28</v>
      </c>
      <c r="B1803" s="1">
        <f>[2]Gesamt!B129</f>
        <v>2</v>
      </c>
      <c r="C1803" s="1">
        <f>[2]Gesamt!C129</f>
        <v>2</v>
      </c>
      <c r="D1803" s="1" t="str">
        <f>[2]Gesamt!D129</f>
        <v>HE2004</v>
      </c>
      <c r="E1803" s="1">
        <f>[2]Gesamt!E129</f>
        <v>6</v>
      </c>
      <c r="F1803" s="1" t="str">
        <f>[2]Gesamt!F129</f>
        <v>Panagrolaimidae</v>
      </c>
      <c r="G1803" s="1" t="str">
        <f>[2]Gesamt!G129</f>
        <v>male</v>
      </c>
      <c r="H1803" s="1" t="str">
        <f>[2]Gesamt!H129</f>
        <v>bacterivor</v>
      </c>
      <c r="I1803" s="1">
        <f>[2]Gesamt!I129</f>
        <v>0</v>
      </c>
      <c r="J1803" s="1">
        <f>[2]Gesamt!J129</f>
        <v>0</v>
      </c>
      <c r="K1803" s="1">
        <f>VLOOKUP($F1803,Mastertable_FT!$C$5:$D$34,2,FALSE)</f>
        <v>3</v>
      </c>
      <c r="L1803" s="1">
        <f>VLOOKUP($F1803,Mastertable_FT!$C$5:$E$34,3,FALSE)</f>
        <v>1</v>
      </c>
      <c r="M1803" s="1" t="str">
        <f>VLOOKUP($F1803,Mastertable_FT!$C$5:$F$34,4,FALSE)</f>
        <v>MI</v>
      </c>
    </row>
    <row r="1804" spans="1:13" x14ac:dyDescent="0.3">
      <c r="A1804" s="1">
        <f>[2]Gesamt!A130</f>
        <v>29</v>
      </c>
      <c r="B1804" s="1">
        <f>[2]Gesamt!B130</f>
        <v>2</v>
      </c>
      <c r="C1804" s="1">
        <f>[2]Gesamt!C130</f>
        <v>2</v>
      </c>
      <c r="D1804" s="1" t="str">
        <f>[2]Gesamt!D130</f>
        <v>HE2004</v>
      </c>
      <c r="E1804" s="1">
        <f>[2]Gesamt!E130</f>
        <v>6</v>
      </c>
      <c r="F1804" s="1" t="str">
        <f>[2]Gesamt!F130</f>
        <v>Hoplolaimidae</v>
      </c>
      <c r="G1804" s="1" t="str">
        <f>[2]Gesamt!G130</f>
        <v>female</v>
      </c>
      <c r="H1804" s="1" t="str">
        <f>[2]Gesamt!H130</f>
        <v>herbivor</v>
      </c>
      <c r="I1804" s="1">
        <f>[2]Gesamt!I130</f>
        <v>0</v>
      </c>
      <c r="J1804" s="1">
        <f>[2]Gesamt!J130</f>
        <v>0</v>
      </c>
      <c r="K1804" s="1" t="str">
        <f>VLOOKUP($F1804,Mastertable_FT!$C$5:$D$34,2,FALSE)</f>
        <v>1c</v>
      </c>
      <c r="L1804" s="1">
        <f>VLOOKUP($F1804,Mastertable_FT!$C$5:$E$34,3,FALSE)</f>
        <v>3</v>
      </c>
      <c r="M1804" s="1" t="str">
        <f>VLOOKUP($F1804,Mastertable_FT!$C$5:$F$34,4,FALSE)</f>
        <v>PPI</v>
      </c>
    </row>
    <row r="1805" spans="1:13" x14ac:dyDescent="0.3">
      <c r="A1805" s="1">
        <f>[2]Gesamt!A131</f>
        <v>30</v>
      </c>
      <c r="B1805" s="1">
        <f>[2]Gesamt!B131</f>
        <v>2</v>
      </c>
      <c r="C1805" s="1">
        <f>[2]Gesamt!C131</f>
        <v>2</v>
      </c>
      <c r="D1805" s="1" t="str">
        <f>[2]Gesamt!D131</f>
        <v>HE2004</v>
      </c>
      <c r="E1805" s="1">
        <f>[2]Gesamt!E131</f>
        <v>6</v>
      </c>
      <c r="F1805" s="1" t="str">
        <f>[2]Gesamt!F131</f>
        <v>Hoplolaimidae</v>
      </c>
      <c r="G1805" s="1" t="str">
        <f>[2]Gesamt!G131</f>
        <v>juvenil</v>
      </c>
      <c r="H1805" s="1" t="str">
        <f>[2]Gesamt!H131</f>
        <v>herbivor</v>
      </c>
      <c r="I1805" s="1">
        <f>[2]Gesamt!I131</f>
        <v>0</v>
      </c>
      <c r="J1805" s="1">
        <f>[2]Gesamt!J131</f>
        <v>0</v>
      </c>
      <c r="K1805" s="1" t="str">
        <f>VLOOKUP($F1805,Mastertable_FT!$C$5:$D$34,2,FALSE)</f>
        <v>1c</v>
      </c>
      <c r="L1805" s="1">
        <f>VLOOKUP($F1805,Mastertable_FT!$C$5:$E$34,3,FALSE)</f>
        <v>3</v>
      </c>
      <c r="M1805" s="1" t="str">
        <f>VLOOKUP($F1805,Mastertable_FT!$C$5:$F$34,4,FALSE)</f>
        <v>PPI</v>
      </c>
    </row>
    <row r="1806" spans="1:13" x14ac:dyDescent="0.3">
      <c r="A1806" s="1">
        <f>[2]Gesamt!A132</f>
        <v>31</v>
      </c>
      <c r="B1806" s="1">
        <f>[2]Gesamt!B132</f>
        <v>2</v>
      </c>
      <c r="C1806" s="1">
        <f>[2]Gesamt!C132</f>
        <v>2</v>
      </c>
      <c r="D1806" s="1" t="str">
        <f>[2]Gesamt!D132</f>
        <v>HE2004</v>
      </c>
      <c r="E1806" s="1">
        <f>[2]Gesamt!E132</f>
        <v>6</v>
      </c>
      <c r="F1806" s="1" t="str">
        <f>[2]Gesamt!F132</f>
        <v>Hoplolaimidae</v>
      </c>
      <c r="G1806" s="1" t="str">
        <f>[2]Gesamt!G132</f>
        <v>female</v>
      </c>
      <c r="H1806" s="1" t="str">
        <f>[2]Gesamt!H132</f>
        <v>herbivor</v>
      </c>
      <c r="I1806" s="1">
        <f>[2]Gesamt!I132</f>
        <v>0</v>
      </c>
      <c r="J1806" s="1">
        <f>[2]Gesamt!J132</f>
        <v>0</v>
      </c>
      <c r="K1806" s="1" t="str">
        <f>VLOOKUP($F1806,Mastertable_FT!$C$5:$D$34,2,FALSE)</f>
        <v>1c</v>
      </c>
      <c r="L1806" s="1">
        <f>VLOOKUP($F1806,Mastertable_FT!$C$5:$E$34,3,FALSE)</f>
        <v>3</v>
      </c>
      <c r="M1806" s="1" t="str">
        <f>VLOOKUP($F1806,Mastertable_FT!$C$5:$F$34,4,FALSE)</f>
        <v>PPI</v>
      </c>
    </row>
    <row r="1807" spans="1:13" x14ac:dyDescent="0.3">
      <c r="A1807" s="1">
        <f>[2]Gesamt!A133</f>
        <v>32</v>
      </c>
      <c r="B1807" s="1">
        <f>[2]Gesamt!B133</f>
        <v>2</v>
      </c>
      <c r="C1807" s="1">
        <f>[2]Gesamt!C133</f>
        <v>2</v>
      </c>
      <c r="D1807" s="1" t="str">
        <f>[2]Gesamt!D133</f>
        <v>HE2004</v>
      </c>
      <c r="E1807" s="1">
        <f>[2]Gesamt!E133</f>
        <v>6</v>
      </c>
      <c r="F1807" s="1" t="str">
        <f>[2]Gesamt!F133</f>
        <v>Hoplolaimidae</v>
      </c>
      <c r="G1807" s="1" t="str">
        <f>[2]Gesamt!G133</f>
        <v>female</v>
      </c>
      <c r="H1807" s="1" t="str">
        <f>[2]Gesamt!H133</f>
        <v>herbivor</v>
      </c>
      <c r="I1807" s="1">
        <f>[2]Gesamt!I133</f>
        <v>0</v>
      </c>
      <c r="J1807" s="1">
        <f>[2]Gesamt!J133</f>
        <v>0</v>
      </c>
      <c r="K1807" s="1" t="str">
        <f>VLOOKUP($F1807,Mastertable_FT!$C$5:$D$34,2,FALSE)</f>
        <v>1c</v>
      </c>
      <c r="L1807" s="1">
        <f>VLOOKUP($F1807,Mastertable_FT!$C$5:$E$34,3,FALSE)</f>
        <v>3</v>
      </c>
      <c r="M1807" s="1" t="str">
        <f>VLOOKUP($F1807,Mastertable_FT!$C$5:$F$34,4,FALSE)</f>
        <v>PPI</v>
      </c>
    </row>
    <row r="1808" spans="1:13" x14ac:dyDescent="0.3">
      <c r="A1808" s="1">
        <f>[2]Gesamt!A134</f>
        <v>33</v>
      </c>
      <c r="B1808" s="1">
        <f>[2]Gesamt!B134</f>
        <v>2</v>
      </c>
      <c r="C1808" s="1">
        <f>[2]Gesamt!C134</f>
        <v>2</v>
      </c>
      <c r="D1808" s="1" t="str">
        <f>[2]Gesamt!D134</f>
        <v>HE2004</v>
      </c>
      <c r="E1808" s="1">
        <f>[2]Gesamt!E134</f>
        <v>6</v>
      </c>
      <c r="F1808" s="1" t="str">
        <f>[2]Gesamt!F134</f>
        <v>Hoplolaimidae</v>
      </c>
      <c r="G1808" s="1" t="str">
        <f>[2]Gesamt!G134</f>
        <v>juvenil</v>
      </c>
      <c r="H1808" s="1" t="str">
        <f>[2]Gesamt!H134</f>
        <v>herbivor</v>
      </c>
      <c r="I1808" s="1">
        <f>[2]Gesamt!I134</f>
        <v>0</v>
      </c>
      <c r="J1808" s="1">
        <f>[2]Gesamt!J134</f>
        <v>0</v>
      </c>
      <c r="K1808" s="1" t="str">
        <f>VLOOKUP($F1808,Mastertable_FT!$C$5:$D$34,2,FALSE)</f>
        <v>1c</v>
      </c>
      <c r="L1808" s="1">
        <f>VLOOKUP($F1808,Mastertable_FT!$C$5:$E$34,3,FALSE)</f>
        <v>3</v>
      </c>
      <c r="M1808" s="1" t="str">
        <f>VLOOKUP($F1808,Mastertable_FT!$C$5:$F$34,4,FALSE)</f>
        <v>PPI</v>
      </c>
    </row>
    <row r="1809" spans="1:13" x14ac:dyDescent="0.3">
      <c r="A1809" s="1">
        <f>[2]Gesamt!A135</f>
        <v>34</v>
      </c>
      <c r="B1809" s="1">
        <f>[2]Gesamt!B135</f>
        <v>2</v>
      </c>
      <c r="C1809" s="1">
        <f>[2]Gesamt!C135</f>
        <v>2</v>
      </c>
      <c r="D1809" s="1" t="str">
        <f>[2]Gesamt!D135</f>
        <v>HE2004</v>
      </c>
      <c r="E1809" s="1">
        <f>[2]Gesamt!E135</f>
        <v>6</v>
      </c>
      <c r="F1809" s="1" t="str">
        <f>[2]Gesamt!F135</f>
        <v>Hoplolaimidae</v>
      </c>
      <c r="G1809" s="1" t="str">
        <f>[2]Gesamt!G135</f>
        <v>juvenil</v>
      </c>
      <c r="H1809" s="1" t="str">
        <f>[2]Gesamt!H135</f>
        <v>herbivor</v>
      </c>
      <c r="I1809" s="1">
        <f>[2]Gesamt!I135</f>
        <v>0</v>
      </c>
      <c r="J1809" s="1">
        <f>[2]Gesamt!J135</f>
        <v>0</v>
      </c>
      <c r="K1809" s="1" t="str">
        <f>VLOOKUP($F1809,Mastertable_FT!$C$5:$D$34,2,FALSE)</f>
        <v>1c</v>
      </c>
      <c r="L1809" s="1">
        <f>VLOOKUP($F1809,Mastertable_FT!$C$5:$E$34,3,FALSE)</f>
        <v>3</v>
      </c>
      <c r="M1809" s="1" t="str">
        <f>VLOOKUP($F1809,Mastertable_FT!$C$5:$F$34,4,FALSE)</f>
        <v>PPI</v>
      </c>
    </row>
    <row r="1810" spans="1:13" x14ac:dyDescent="0.3">
      <c r="A1810" s="1">
        <f>[2]Gesamt!A136</f>
        <v>35</v>
      </c>
      <c r="B1810" s="1">
        <f>[2]Gesamt!B136</f>
        <v>2</v>
      </c>
      <c r="C1810" s="1">
        <f>[2]Gesamt!C136</f>
        <v>2</v>
      </c>
      <c r="D1810" s="1" t="str">
        <f>[2]Gesamt!D136</f>
        <v>HE2004</v>
      </c>
      <c r="E1810" s="1">
        <f>[2]Gesamt!E136</f>
        <v>6</v>
      </c>
      <c r="F1810" s="1" t="str">
        <f>[2]Gesamt!F136</f>
        <v>Hoplolaimidae</v>
      </c>
      <c r="G1810" s="1" t="str">
        <f>[2]Gesamt!G136</f>
        <v>female</v>
      </c>
      <c r="H1810" s="1" t="str">
        <f>[2]Gesamt!H136</f>
        <v>herbivor</v>
      </c>
      <c r="I1810" s="1">
        <f>[2]Gesamt!I136</f>
        <v>0</v>
      </c>
      <c r="J1810" s="1">
        <f>[2]Gesamt!J136</f>
        <v>0</v>
      </c>
      <c r="K1810" s="1" t="str">
        <f>VLOOKUP($F1810,Mastertable_FT!$C$5:$D$34,2,FALSE)</f>
        <v>1c</v>
      </c>
      <c r="L1810" s="1">
        <f>VLOOKUP($F1810,Mastertable_FT!$C$5:$E$34,3,FALSE)</f>
        <v>3</v>
      </c>
      <c r="M1810" s="1" t="str">
        <f>VLOOKUP($F1810,Mastertable_FT!$C$5:$F$34,4,FALSE)</f>
        <v>PPI</v>
      </c>
    </row>
    <row r="1811" spans="1:13" x14ac:dyDescent="0.3">
      <c r="A1811" s="1">
        <f>[2]Gesamt!A137</f>
        <v>36</v>
      </c>
      <c r="B1811" s="1">
        <f>[2]Gesamt!B137</f>
        <v>2</v>
      </c>
      <c r="C1811" s="1">
        <f>[2]Gesamt!C137</f>
        <v>2</v>
      </c>
      <c r="D1811" s="1" t="str">
        <f>[2]Gesamt!D137</f>
        <v>HE2004</v>
      </c>
      <c r="E1811" s="1">
        <f>[2]Gesamt!E137</f>
        <v>6</v>
      </c>
      <c r="F1811" s="1" t="str">
        <f>[2]Gesamt!F137</f>
        <v>Hoplolaimidae</v>
      </c>
      <c r="G1811" s="1" t="str">
        <f>[2]Gesamt!G137</f>
        <v>juvenil</v>
      </c>
      <c r="H1811" s="1" t="str">
        <f>[2]Gesamt!H137</f>
        <v>herbivor</v>
      </c>
      <c r="I1811" s="1">
        <f>[2]Gesamt!I137</f>
        <v>0</v>
      </c>
      <c r="J1811" s="1">
        <f>[2]Gesamt!J137</f>
        <v>0</v>
      </c>
      <c r="K1811" s="1" t="str">
        <f>VLOOKUP($F1811,Mastertable_FT!$C$5:$D$34,2,FALSE)</f>
        <v>1c</v>
      </c>
      <c r="L1811" s="1">
        <f>VLOOKUP($F1811,Mastertable_FT!$C$5:$E$34,3,FALSE)</f>
        <v>3</v>
      </c>
      <c r="M1811" s="1" t="str">
        <f>VLOOKUP($F1811,Mastertable_FT!$C$5:$F$34,4,FALSE)</f>
        <v>PPI</v>
      </c>
    </row>
    <row r="1812" spans="1:13" x14ac:dyDescent="0.3">
      <c r="A1812" s="1">
        <f>[2]Gesamt!A138</f>
        <v>37</v>
      </c>
      <c r="B1812" s="1">
        <f>[2]Gesamt!B138</f>
        <v>2</v>
      </c>
      <c r="C1812" s="1">
        <f>[2]Gesamt!C138</f>
        <v>2</v>
      </c>
      <c r="D1812" s="1" t="str">
        <f>[2]Gesamt!D138</f>
        <v>HE2004</v>
      </c>
      <c r="E1812" s="1">
        <f>[2]Gesamt!E138</f>
        <v>6</v>
      </c>
      <c r="F1812" s="1" t="str">
        <f>[2]Gesamt!F138</f>
        <v>Hoplolaimidae</v>
      </c>
      <c r="G1812" s="1" t="str">
        <f>[2]Gesamt!G138</f>
        <v>juvenil</v>
      </c>
      <c r="H1812" s="1" t="str">
        <f>[2]Gesamt!H138</f>
        <v>herbivor</v>
      </c>
      <c r="I1812" s="1">
        <f>[2]Gesamt!I138</f>
        <v>0</v>
      </c>
      <c r="J1812" s="1">
        <f>[2]Gesamt!J138</f>
        <v>0</v>
      </c>
      <c r="K1812" s="1" t="str">
        <f>VLOOKUP($F1812,Mastertable_FT!$C$5:$D$34,2,FALSE)</f>
        <v>1c</v>
      </c>
      <c r="L1812" s="1">
        <f>VLOOKUP($F1812,Mastertable_FT!$C$5:$E$34,3,FALSE)</f>
        <v>3</v>
      </c>
      <c r="M1812" s="1" t="str">
        <f>VLOOKUP($F1812,Mastertable_FT!$C$5:$F$34,4,FALSE)</f>
        <v>PPI</v>
      </c>
    </row>
    <row r="1813" spans="1:13" x14ac:dyDescent="0.3">
      <c r="A1813" s="1">
        <f>[2]Gesamt!A139</f>
        <v>38</v>
      </c>
      <c r="B1813" s="1">
        <f>[2]Gesamt!B139</f>
        <v>2</v>
      </c>
      <c r="C1813" s="1">
        <f>[2]Gesamt!C139</f>
        <v>2</v>
      </c>
      <c r="D1813" s="1" t="str">
        <f>[2]Gesamt!D139</f>
        <v>HE2004</v>
      </c>
      <c r="E1813" s="1">
        <f>[2]Gesamt!E139</f>
        <v>6</v>
      </c>
      <c r="F1813" s="1" t="str">
        <f>[2]Gesamt!F139</f>
        <v>Hoplolaimidae</v>
      </c>
      <c r="G1813" s="1" t="str">
        <f>[2]Gesamt!G139</f>
        <v>female</v>
      </c>
      <c r="H1813" s="1" t="str">
        <f>[2]Gesamt!H139</f>
        <v>herbivor</v>
      </c>
      <c r="I1813" s="1">
        <f>[2]Gesamt!I139</f>
        <v>0</v>
      </c>
      <c r="J1813" s="1">
        <f>[2]Gesamt!J139</f>
        <v>0</v>
      </c>
      <c r="K1813" s="1" t="str">
        <f>VLOOKUP($F1813,Mastertable_FT!$C$5:$D$34,2,FALSE)</f>
        <v>1c</v>
      </c>
      <c r="L1813" s="1">
        <f>VLOOKUP($F1813,Mastertable_FT!$C$5:$E$34,3,FALSE)</f>
        <v>3</v>
      </c>
      <c r="M1813" s="1" t="str">
        <f>VLOOKUP($F1813,Mastertable_FT!$C$5:$F$34,4,FALSE)</f>
        <v>PPI</v>
      </c>
    </row>
    <row r="1814" spans="1:13" x14ac:dyDescent="0.3">
      <c r="A1814" s="1">
        <f>[2]Gesamt!A140</f>
        <v>39</v>
      </c>
      <c r="B1814" s="1">
        <f>[2]Gesamt!B140</f>
        <v>2</v>
      </c>
      <c r="C1814" s="1">
        <f>[2]Gesamt!C140</f>
        <v>2</v>
      </c>
      <c r="D1814" s="1" t="str">
        <f>[2]Gesamt!D140</f>
        <v>HE2004</v>
      </c>
      <c r="E1814" s="1">
        <f>[2]Gesamt!E140</f>
        <v>6</v>
      </c>
      <c r="F1814" s="1" t="str">
        <f>[2]Gesamt!F140</f>
        <v>Tylenchidae</v>
      </c>
      <c r="G1814" s="1" t="str">
        <f>[2]Gesamt!G140</f>
        <v>juvenil</v>
      </c>
      <c r="H1814" s="1" t="str">
        <f>[2]Gesamt!H140</f>
        <v>fungivor</v>
      </c>
      <c r="I1814" s="1">
        <f>[2]Gesamt!I140</f>
        <v>0</v>
      </c>
      <c r="J1814" s="1">
        <f>[2]Gesamt!J140</f>
        <v>0</v>
      </c>
      <c r="K1814" s="1" t="str">
        <f>VLOOKUP($F1814,Mastertable_FT!$C$5:$D$34,2,FALSE)</f>
        <v>1e</v>
      </c>
      <c r="L1814" s="1">
        <f>VLOOKUP($F1814,Mastertable_FT!$C$5:$E$34,3,FALSE)</f>
        <v>2</v>
      </c>
      <c r="M1814" s="1" t="str">
        <f>VLOOKUP($F1814,Mastertable_FT!$C$5:$F$34,4,FALSE)</f>
        <v>PPI</v>
      </c>
    </row>
    <row r="1815" spans="1:13" x14ac:dyDescent="0.3">
      <c r="A1815" s="1">
        <f>[2]Gesamt!A141</f>
        <v>40</v>
      </c>
      <c r="B1815" s="1">
        <f>[2]Gesamt!B141</f>
        <v>2</v>
      </c>
      <c r="C1815" s="1">
        <f>[2]Gesamt!C141</f>
        <v>2</v>
      </c>
      <c r="D1815" s="1" t="str">
        <f>[2]Gesamt!D141</f>
        <v>HE2004</v>
      </c>
      <c r="E1815" s="1">
        <f>[2]Gesamt!E141</f>
        <v>6</v>
      </c>
      <c r="F1815" s="1" t="str">
        <f>[2]Gesamt!F141</f>
        <v>Hoplolaimidae</v>
      </c>
      <c r="G1815" s="1" t="str">
        <f>[2]Gesamt!G141</f>
        <v>juvenil</v>
      </c>
      <c r="H1815" s="1" t="str">
        <f>[2]Gesamt!H141</f>
        <v>herbivor</v>
      </c>
      <c r="I1815" s="1">
        <f>[2]Gesamt!I141</f>
        <v>0</v>
      </c>
      <c r="J1815" s="1">
        <f>[2]Gesamt!J141</f>
        <v>0</v>
      </c>
      <c r="K1815" s="1" t="str">
        <f>VLOOKUP($F1815,Mastertable_FT!$C$5:$D$34,2,FALSE)</f>
        <v>1c</v>
      </c>
      <c r="L1815" s="1">
        <f>VLOOKUP($F1815,Mastertable_FT!$C$5:$E$34,3,FALSE)</f>
        <v>3</v>
      </c>
      <c r="M1815" s="1" t="str">
        <f>VLOOKUP($F1815,Mastertable_FT!$C$5:$F$34,4,FALSE)</f>
        <v>PPI</v>
      </c>
    </row>
    <row r="1816" spans="1:13" x14ac:dyDescent="0.3">
      <c r="A1816" s="1">
        <f>[2]Gesamt!A142</f>
        <v>41</v>
      </c>
      <c r="B1816" s="1">
        <f>[2]Gesamt!B142</f>
        <v>2</v>
      </c>
      <c r="C1816" s="1">
        <f>[2]Gesamt!C142</f>
        <v>2</v>
      </c>
      <c r="D1816" s="1" t="str">
        <f>[2]Gesamt!D142</f>
        <v>HE2004</v>
      </c>
      <c r="E1816" s="1">
        <f>[2]Gesamt!E142</f>
        <v>6</v>
      </c>
      <c r="F1816" s="1" t="str">
        <f>[2]Gesamt!F142</f>
        <v>Hoplolaimidae</v>
      </c>
      <c r="G1816" s="1" t="str">
        <f>[2]Gesamt!G142</f>
        <v>female</v>
      </c>
      <c r="H1816" s="1" t="str">
        <f>[2]Gesamt!H142</f>
        <v>herbivor</v>
      </c>
      <c r="I1816" s="1">
        <f>[2]Gesamt!I142</f>
        <v>0</v>
      </c>
      <c r="J1816" s="1">
        <f>[2]Gesamt!J142</f>
        <v>0</v>
      </c>
      <c r="K1816" s="1" t="str">
        <f>VLOOKUP($F1816,Mastertable_FT!$C$5:$D$34,2,FALSE)</f>
        <v>1c</v>
      </c>
      <c r="L1816" s="1">
        <f>VLOOKUP($F1816,Mastertable_FT!$C$5:$E$34,3,FALSE)</f>
        <v>3</v>
      </c>
      <c r="M1816" s="1" t="str">
        <f>VLOOKUP($F1816,Mastertable_FT!$C$5:$F$34,4,FALSE)</f>
        <v>PPI</v>
      </c>
    </row>
    <row r="1817" spans="1:13" x14ac:dyDescent="0.3">
      <c r="A1817" s="1">
        <f>[2]Gesamt!A143</f>
        <v>42</v>
      </c>
      <c r="B1817" s="1">
        <f>[2]Gesamt!B143</f>
        <v>2</v>
      </c>
      <c r="C1817" s="1">
        <f>[2]Gesamt!C143</f>
        <v>2</v>
      </c>
      <c r="D1817" s="1" t="str">
        <f>[2]Gesamt!D143</f>
        <v>HE2004</v>
      </c>
      <c r="E1817" s="1">
        <f>[2]Gesamt!E143</f>
        <v>6</v>
      </c>
      <c r="F1817" s="1" t="str">
        <f>[2]Gesamt!F143</f>
        <v>Hoplolaimidae</v>
      </c>
      <c r="G1817" s="1" t="str">
        <f>[2]Gesamt!G143</f>
        <v>female</v>
      </c>
      <c r="H1817" s="1" t="str">
        <f>[2]Gesamt!H143</f>
        <v>herbivor</v>
      </c>
      <c r="I1817" s="1">
        <f>[2]Gesamt!I143</f>
        <v>0</v>
      </c>
      <c r="J1817" s="1">
        <f>[2]Gesamt!J143</f>
        <v>0</v>
      </c>
      <c r="K1817" s="1" t="str">
        <f>VLOOKUP($F1817,Mastertable_FT!$C$5:$D$34,2,FALSE)</f>
        <v>1c</v>
      </c>
      <c r="L1817" s="1">
        <f>VLOOKUP($F1817,Mastertable_FT!$C$5:$E$34,3,FALSE)</f>
        <v>3</v>
      </c>
      <c r="M1817" s="1" t="str">
        <f>VLOOKUP($F1817,Mastertable_FT!$C$5:$F$34,4,FALSE)</f>
        <v>PPI</v>
      </c>
    </row>
    <row r="1818" spans="1:13" x14ac:dyDescent="0.3">
      <c r="A1818" s="1">
        <f>[2]Gesamt!A144</f>
        <v>43</v>
      </c>
      <c r="B1818" s="1">
        <f>[2]Gesamt!B144</f>
        <v>2</v>
      </c>
      <c r="C1818" s="1">
        <f>[2]Gesamt!C144</f>
        <v>2</v>
      </c>
      <c r="D1818" s="1" t="str">
        <f>[2]Gesamt!D144</f>
        <v>HE2004</v>
      </c>
      <c r="E1818" s="1">
        <f>[2]Gesamt!E144</f>
        <v>6</v>
      </c>
      <c r="F1818" s="1" t="str">
        <f>[2]Gesamt!F144</f>
        <v>Hoplolaimidae</v>
      </c>
      <c r="G1818" s="1" t="str">
        <f>[2]Gesamt!G144</f>
        <v>female</v>
      </c>
      <c r="H1818" s="1" t="str">
        <f>[2]Gesamt!H144</f>
        <v>herbivor</v>
      </c>
      <c r="I1818" s="1">
        <f>[2]Gesamt!I144</f>
        <v>0</v>
      </c>
      <c r="J1818" s="1">
        <f>[2]Gesamt!J144</f>
        <v>0</v>
      </c>
      <c r="K1818" s="1" t="str">
        <f>VLOOKUP($F1818,Mastertable_FT!$C$5:$D$34,2,FALSE)</f>
        <v>1c</v>
      </c>
      <c r="L1818" s="1">
        <f>VLOOKUP($F1818,Mastertable_FT!$C$5:$E$34,3,FALSE)</f>
        <v>3</v>
      </c>
      <c r="M1818" s="1" t="str">
        <f>VLOOKUP($F1818,Mastertable_FT!$C$5:$F$34,4,FALSE)</f>
        <v>PPI</v>
      </c>
    </row>
    <row r="1819" spans="1:13" x14ac:dyDescent="0.3">
      <c r="A1819" s="1">
        <f>[2]Gesamt!A145</f>
        <v>44</v>
      </c>
      <c r="B1819" s="1">
        <f>[2]Gesamt!B145</f>
        <v>2</v>
      </c>
      <c r="C1819" s="1">
        <f>[2]Gesamt!C145</f>
        <v>2</v>
      </c>
      <c r="D1819" s="1" t="str">
        <f>[2]Gesamt!D145</f>
        <v>HE2004</v>
      </c>
      <c r="E1819" s="1">
        <f>[2]Gesamt!E145</f>
        <v>6</v>
      </c>
      <c r="F1819" s="1" t="str">
        <f>[2]Gesamt!F145</f>
        <v>Hoplolaimidae</v>
      </c>
      <c r="G1819" s="1" t="str">
        <f>[2]Gesamt!G145</f>
        <v>female</v>
      </c>
      <c r="H1819" s="1" t="str">
        <f>[2]Gesamt!H145</f>
        <v>herbivor</v>
      </c>
      <c r="I1819" s="1">
        <f>[2]Gesamt!I145</f>
        <v>0</v>
      </c>
      <c r="J1819" s="1">
        <f>[2]Gesamt!J145</f>
        <v>0</v>
      </c>
      <c r="K1819" s="1" t="str">
        <f>VLOOKUP($F1819,Mastertable_FT!$C$5:$D$34,2,FALSE)</f>
        <v>1c</v>
      </c>
      <c r="L1819" s="1">
        <f>VLOOKUP($F1819,Mastertable_FT!$C$5:$E$34,3,FALSE)</f>
        <v>3</v>
      </c>
      <c r="M1819" s="1" t="str">
        <f>VLOOKUP($F1819,Mastertable_FT!$C$5:$F$34,4,FALSE)</f>
        <v>PPI</v>
      </c>
    </row>
    <row r="1820" spans="1:13" x14ac:dyDescent="0.3">
      <c r="A1820" s="1">
        <f>[2]Gesamt!A146</f>
        <v>45</v>
      </c>
      <c r="B1820" s="1">
        <f>[2]Gesamt!B146</f>
        <v>2</v>
      </c>
      <c r="C1820" s="1">
        <f>[2]Gesamt!C146</f>
        <v>2</v>
      </c>
      <c r="D1820" s="1" t="str">
        <f>[2]Gesamt!D146</f>
        <v>HE2004</v>
      </c>
      <c r="E1820" s="1">
        <f>[2]Gesamt!E146</f>
        <v>6</v>
      </c>
      <c r="F1820" s="1" t="str">
        <f>[2]Gesamt!F146</f>
        <v>Hoplolaimidae</v>
      </c>
      <c r="G1820" s="1" t="str">
        <f>[2]Gesamt!G146</f>
        <v>female</v>
      </c>
      <c r="H1820" s="1" t="str">
        <f>[2]Gesamt!H146</f>
        <v>herbivor</v>
      </c>
      <c r="I1820" s="1">
        <f>[2]Gesamt!I146</f>
        <v>0</v>
      </c>
      <c r="J1820" s="1">
        <f>[2]Gesamt!J146</f>
        <v>0</v>
      </c>
      <c r="K1820" s="1" t="str">
        <f>VLOOKUP($F1820,Mastertable_FT!$C$5:$D$34,2,FALSE)</f>
        <v>1c</v>
      </c>
      <c r="L1820" s="1">
        <f>VLOOKUP($F1820,Mastertable_FT!$C$5:$E$34,3,FALSE)</f>
        <v>3</v>
      </c>
      <c r="M1820" s="1" t="str">
        <f>VLOOKUP($F1820,Mastertable_FT!$C$5:$F$34,4,FALSE)</f>
        <v>PPI</v>
      </c>
    </row>
    <row r="1821" spans="1:13" x14ac:dyDescent="0.3">
      <c r="A1821" s="1">
        <f>[2]Gesamt!A147</f>
        <v>46</v>
      </c>
      <c r="B1821" s="1">
        <f>[2]Gesamt!B147</f>
        <v>2</v>
      </c>
      <c r="C1821" s="1">
        <f>[2]Gesamt!C147</f>
        <v>2</v>
      </c>
      <c r="D1821" s="1" t="str">
        <f>[2]Gesamt!D147</f>
        <v>HE2004</v>
      </c>
      <c r="E1821" s="1">
        <f>[2]Gesamt!E147</f>
        <v>6</v>
      </c>
      <c r="F1821" s="1" t="str">
        <f>[2]Gesamt!F147</f>
        <v>Hoplolaimidae</v>
      </c>
      <c r="G1821" s="1" t="str">
        <f>[2]Gesamt!G147</f>
        <v>female</v>
      </c>
      <c r="H1821" s="1" t="str">
        <f>[2]Gesamt!H147</f>
        <v>herbivor</v>
      </c>
      <c r="I1821" s="1">
        <f>[2]Gesamt!I147</f>
        <v>0</v>
      </c>
      <c r="J1821" s="1">
        <f>[2]Gesamt!J147</f>
        <v>0</v>
      </c>
      <c r="K1821" s="1" t="str">
        <f>VLOOKUP($F1821,Mastertable_FT!$C$5:$D$34,2,FALSE)</f>
        <v>1c</v>
      </c>
      <c r="L1821" s="1">
        <f>VLOOKUP($F1821,Mastertable_FT!$C$5:$E$34,3,FALSE)</f>
        <v>3</v>
      </c>
      <c r="M1821" s="1" t="str">
        <f>VLOOKUP($F1821,Mastertable_FT!$C$5:$F$34,4,FALSE)</f>
        <v>PPI</v>
      </c>
    </row>
    <row r="1822" spans="1:13" x14ac:dyDescent="0.3">
      <c r="A1822" s="1">
        <f>[2]Gesamt!A148</f>
        <v>47</v>
      </c>
      <c r="B1822" s="1">
        <f>[2]Gesamt!B148</f>
        <v>2</v>
      </c>
      <c r="C1822" s="1">
        <f>[2]Gesamt!C148</f>
        <v>2</v>
      </c>
      <c r="D1822" s="1" t="str">
        <f>[2]Gesamt!D148</f>
        <v>HE2004</v>
      </c>
      <c r="E1822" s="1">
        <f>[2]Gesamt!E148</f>
        <v>6</v>
      </c>
      <c r="F1822" s="1" t="str">
        <f>[2]Gesamt!F148</f>
        <v>Plectidae</v>
      </c>
      <c r="G1822" s="1" t="str">
        <f>[2]Gesamt!G148</f>
        <v>male</v>
      </c>
      <c r="H1822" s="1" t="str">
        <f>[2]Gesamt!H148</f>
        <v>bacterivor</v>
      </c>
      <c r="I1822" s="1">
        <f>[2]Gesamt!I148</f>
        <v>0</v>
      </c>
      <c r="J1822" s="1">
        <f>[2]Gesamt!J148</f>
        <v>0</v>
      </c>
      <c r="K1822" s="1">
        <f>VLOOKUP($F1822,Mastertable_FT!$C$5:$D$34,2,FALSE)</f>
        <v>3</v>
      </c>
      <c r="L1822" s="1">
        <f>VLOOKUP($F1822,Mastertable_FT!$C$5:$E$34,3,FALSE)</f>
        <v>2</v>
      </c>
      <c r="M1822" s="1" t="str">
        <f>VLOOKUP($F1822,Mastertable_FT!$C$5:$F$34,4,FALSE)</f>
        <v>MI</v>
      </c>
    </row>
    <row r="1823" spans="1:13" x14ac:dyDescent="0.3">
      <c r="A1823" s="1">
        <f>[2]Gesamt!A149</f>
        <v>48</v>
      </c>
      <c r="B1823" s="1">
        <f>[2]Gesamt!B149</f>
        <v>2</v>
      </c>
      <c r="C1823" s="1">
        <f>[2]Gesamt!C149</f>
        <v>2</v>
      </c>
      <c r="D1823" s="1" t="str">
        <f>[2]Gesamt!D149</f>
        <v>HE2004</v>
      </c>
      <c r="E1823" s="1">
        <f>[2]Gesamt!E149</f>
        <v>6</v>
      </c>
      <c r="F1823" s="1" t="str">
        <f>[2]Gesamt!F149</f>
        <v>Hoplolaimidae</v>
      </c>
      <c r="G1823" s="1" t="str">
        <f>[2]Gesamt!G149</f>
        <v>female</v>
      </c>
      <c r="H1823" s="1" t="str">
        <f>[2]Gesamt!H149</f>
        <v>herbivor</v>
      </c>
      <c r="I1823" s="1">
        <f>[2]Gesamt!I149</f>
        <v>0</v>
      </c>
      <c r="J1823" s="1">
        <f>[2]Gesamt!J149</f>
        <v>0</v>
      </c>
      <c r="K1823" s="1" t="str">
        <f>VLOOKUP($F1823,Mastertable_FT!$C$5:$D$34,2,FALSE)</f>
        <v>1c</v>
      </c>
      <c r="L1823" s="1">
        <f>VLOOKUP($F1823,Mastertable_FT!$C$5:$E$34,3,FALSE)</f>
        <v>3</v>
      </c>
      <c r="M1823" s="1" t="str">
        <f>VLOOKUP($F1823,Mastertable_FT!$C$5:$F$34,4,FALSE)</f>
        <v>PPI</v>
      </c>
    </row>
    <row r="1824" spans="1:13" x14ac:dyDescent="0.3">
      <c r="A1824" s="1">
        <f>[2]Gesamt!A150</f>
        <v>49</v>
      </c>
      <c r="B1824" s="1">
        <f>[2]Gesamt!B150</f>
        <v>2</v>
      </c>
      <c r="C1824" s="1">
        <f>[2]Gesamt!C150</f>
        <v>2</v>
      </c>
      <c r="D1824" s="1" t="str">
        <f>[2]Gesamt!D150</f>
        <v>HE2004</v>
      </c>
      <c r="E1824" s="1">
        <f>[2]Gesamt!E150</f>
        <v>6</v>
      </c>
      <c r="F1824" s="1" t="str">
        <f>[2]Gesamt!F150</f>
        <v>Hoplolaimidae</v>
      </c>
      <c r="G1824" s="1" t="str">
        <f>[2]Gesamt!G150</f>
        <v>female</v>
      </c>
      <c r="H1824" s="1" t="str">
        <f>[2]Gesamt!H150</f>
        <v>herbivor</v>
      </c>
      <c r="I1824" s="1">
        <f>[2]Gesamt!I150</f>
        <v>0</v>
      </c>
      <c r="J1824" s="1">
        <f>[2]Gesamt!J150</f>
        <v>0</v>
      </c>
      <c r="K1824" s="1" t="str">
        <f>VLOOKUP($F1824,Mastertable_FT!$C$5:$D$34,2,FALSE)</f>
        <v>1c</v>
      </c>
      <c r="L1824" s="1">
        <f>VLOOKUP($F1824,Mastertable_FT!$C$5:$E$34,3,FALSE)</f>
        <v>3</v>
      </c>
      <c r="M1824" s="1" t="str">
        <f>VLOOKUP($F1824,Mastertable_FT!$C$5:$F$34,4,FALSE)</f>
        <v>PPI</v>
      </c>
    </row>
    <row r="1825" spans="1:13" x14ac:dyDescent="0.3">
      <c r="A1825" s="1">
        <f>[2]Gesamt!A151</f>
        <v>50</v>
      </c>
      <c r="B1825" s="1">
        <f>[2]Gesamt!B151</f>
        <v>2</v>
      </c>
      <c r="C1825" s="1">
        <f>[2]Gesamt!C151</f>
        <v>2</v>
      </c>
      <c r="D1825" s="1" t="str">
        <f>[2]Gesamt!D151</f>
        <v>HE2004</v>
      </c>
      <c r="E1825" s="1">
        <f>[2]Gesamt!E151</f>
        <v>6</v>
      </c>
      <c r="F1825" s="1" t="str">
        <f>[2]Gesamt!F151</f>
        <v>Hoplolaimidae</v>
      </c>
      <c r="G1825" s="1" t="str">
        <f>[2]Gesamt!G151</f>
        <v>female</v>
      </c>
      <c r="H1825" s="1" t="str">
        <f>[2]Gesamt!H151</f>
        <v>herbivor</v>
      </c>
      <c r="I1825" s="1">
        <f>[2]Gesamt!I151</f>
        <v>0</v>
      </c>
      <c r="J1825" s="1">
        <f>[2]Gesamt!J151</f>
        <v>0</v>
      </c>
      <c r="K1825" s="1" t="str">
        <f>VLOOKUP($F1825,Mastertable_FT!$C$5:$D$34,2,FALSE)</f>
        <v>1c</v>
      </c>
      <c r="L1825" s="1">
        <f>VLOOKUP($F1825,Mastertable_FT!$C$5:$E$34,3,FALSE)</f>
        <v>3</v>
      </c>
      <c r="M1825" s="1" t="str">
        <f>VLOOKUP($F1825,Mastertable_FT!$C$5:$F$34,4,FALSE)</f>
        <v>PPI</v>
      </c>
    </row>
    <row r="1826" spans="1:13" x14ac:dyDescent="0.3">
      <c r="A1826" s="1">
        <f>[2]Gesamt!A152</f>
        <v>51</v>
      </c>
      <c r="B1826" s="1">
        <f>[2]Gesamt!B152</f>
        <v>2</v>
      </c>
      <c r="C1826" s="1">
        <f>[2]Gesamt!C152</f>
        <v>2</v>
      </c>
      <c r="D1826" s="1" t="str">
        <f>[2]Gesamt!D152</f>
        <v>HE2004</v>
      </c>
      <c r="E1826" s="1">
        <f>[2]Gesamt!E152</f>
        <v>6</v>
      </c>
      <c r="F1826" s="1" t="str">
        <f>[2]Gesamt!F152</f>
        <v>Hoplolaimidae</v>
      </c>
      <c r="G1826" s="1" t="str">
        <f>[2]Gesamt!G152</f>
        <v>female</v>
      </c>
      <c r="H1826" s="1" t="str">
        <f>[2]Gesamt!H152</f>
        <v>herbivor</v>
      </c>
      <c r="I1826" s="1">
        <f>[2]Gesamt!I152</f>
        <v>0</v>
      </c>
      <c r="J1826" s="1">
        <f>[2]Gesamt!J152</f>
        <v>0</v>
      </c>
      <c r="K1826" s="1" t="str">
        <f>VLOOKUP($F1826,Mastertable_FT!$C$5:$D$34,2,FALSE)</f>
        <v>1c</v>
      </c>
      <c r="L1826" s="1">
        <f>VLOOKUP($F1826,Mastertable_FT!$C$5:$E$34,3,FALSE)</f>
        <v>3</v>
      </c>
      <c r="M1826" s="1" t="str">
        <f>VLOOKUP($F1826,Mastertable_FT!$C$5:$F$34,4,FALSE)</f>
        <v>PPI</v>
      </c>
    </row>
    <row r="1827" spans="1:13" x14ac:dyDescent="0.3">
      <c r="A1827" s="1">
        <f>[2]Gesamt!A153</f>
        <v>52</v>
      </c>
      <c r="B1827" s="1">
        <f>[2]Gesamt!B153</f>
        <v>2</v>
      </c>
      <c r="C1827" s="1">
        <f>[2]Gesamt!C153</f>
        <v>2</v>
      </c>
      <c r="D1827" s="1" t="str">
        <f>[2]Gesamt!D153</f>
        <v>HE2004</v>
      </c>
      <c r="E1827" s="1">
        <f>[2]Gesamt!E153</f>
        <v>6</v>
      </c>
      <c r="F1827" s="1" t="str">
        <f>[2]Gesamt!F153</f>
        <v>Hoplolaimidae</v>
      </c>
      <c r="G1827" s="1" t="str">
        <f>[2]Gesamt!G153</f>
        <v>female</v>
      </c>
      <c r="H1827" s="1" t="str">
        <f>[2]Gesamt!H153</f>
        <v>herbivor</v>
      </c>
      <c r="I1827" s="1">
        <f>[2]Gesamt!I153</f>
        <v>0</v>
      </c>
      <c r="J1827" s="1">
        <f>[2]Gesamt!J153</f>
        <v>0</v>
      </c>
      <c r="K1827" s="1" t="str">
        <f>VLOOKUP($F1827,Mastertable_FT!$C$5:$D$34,2,FALSE)</f>
        <v>1c</v>
      </c>
      <c r="L1827" s="1">
        <f>VLOOKUP($F1827,Mastertable_FT!$C$5:$E$34,3,FALSE)</f>
        <v>3</v>
      </c>
      <c r="M1827" s="1" t="str">
        <f>VLOOKUP($F1827,Mastertable_FT!$C$5:$F$34,4,FALSE)</f>
        <v>PPI</v>
      </c>
    </row>
    <row r="1828" spans="1:13" x14ac:dyDescent="0.3">
      <c r="A1828" s="1">
        <f>[2]Gesamt!A154</f>
        <v>53</v>
      </c>
      <c r="B1828" s="1">
        <f>[2]Gesamt!B154</f>
        <v>2</v>
      </c>
      <c r="C1828" s="1">
        <f>[2]Gesamt!C154</f>
        <v>2</v>
      </c>
      <c r="D1828" s="1" t="str">
        <f>[2]Gesamt!D154</f>
        <v>HE2004</v>
      </c>
      <c r="E1828" s="1">
        <f>[2]Gesamt!E154</f>
        <v>6</v>
      </c>
      <c r="F1828" s="1" t="str">
        <f>[2]Gesamt!F154</f>
        <v>Hoplolaimidae</v>
      </c>
      <c r="G1828" s="1" t="str">
        <f>[2]Gesamt!G154</f>
        <v>female</v>
      </c>
      <c r="H1828" s="1" t="str">
        <f>[2]Gesamt!H154</f>
        <v>herbivor</v>
      </c>
      <c r="I1828" s="1">
        <f>[2]Gesamt!I154</f>
        <v>0</v>
      </c>
      <c r="J1828" s="1">
        <f>[2]Gesamt!J154</f>
        <v>0</v>
      </c>
      <c r="K1828" s="1" t="str">
        <f>VLOOKUP($F1828,Mastertable_FT!$C$5:$D$34,2,FALSE)</f>
        <v>1c</v>
      </c>
      <c r="L1828" s="1">
        <f>VLOOKUP($F1828,Mastertable_FT!$C$5:$E$34,3,FALSE)</f>
        <v>3</v>
      </c>
      <c r="M1828" s="1" t="str">
        <f>VLOOKUP($F1828,Mastertable_FT!$C$5:$F$34,4,FALSE)</f>
        <v>PPI</v>
      </c>
    </row>
    <row r="1829" spans="1:13" x14ac:dyDescent="0.3">
      <c r="A1829" s="1">
        <f>[2]Gesamt!A155</f>
        <v>54</v>
      </c>
      <c r="B1829" s="1">
        <f>[2]Gesamt!B155</f>
        <v>2</v>
      </c>
      <c r="C1829" s="1">
        <f>[2]Gesamt!C155</f>
        <v>2</v>
      </c>
      <c r="D1829" s="1" t="str">
        <f>[2]Gesamt!D155</f>
        <v>HE2004</v>
      </c>
      <c r="E1829" s="1">
        <f>[2]Gesamt!E155</f>
        <v>6</v>
      </c>
      <c r="F1829" s="1" t="str">
        <f>[2]Gesamt!F155</f>
        <v>Hoplolaimidae</v>
      </c>
      <c r="G1829" s="1" t="str">
        <f>[2]Gesamt!G155</f>
        <v>juvenil</v>
      </c>
      <c r="H1829" s="1" t="str">
        <f>[2]Gesamt!H155</f>
        <v>herbivor</v>
      </c>
      <c r="I1829" s="1">
        <f>[2]Gesamt!I155</f>
        <v>0</v>
      </c>
      <c r="J1829" s="1">
        <f>[2]Gesamt!J155</f>
        <v>0</v>
      </c>
      <c r="K1829" s="1" t="str">
        <f>VLOOKUP($F1829,Mastertable_FT!$C$5:$D$34,2,FALSE)</f>
        <v>1c</v>
      </c>
      <c r="L1829" s="1">
        <f>VLOOKUP($F1829,Mastertable_FT!$C$5:$E$34,3,FALSE)</f>
        <v>3</v>
      </c>
      <c r="M1829" s="1" t="str">
        <f>VLOOKUP($F1829,Mastertable_FT!$C$5:$F$34,4,FALSE)</f>
        <v>PPI</v>
      </c>
    </row>
    <row r="1830" spans="1:13" x14ac:dyDescent="0.3">
      <c r="A1830" s="1">
        <f>[2]Gesamt!A156</f>
        <v>55</v>
      </c>
      <c r="B1830" s="1">
        <f>[2]Gesamt!B156</f>
        <v>2</v>
      </c>
      <c r="C1830" s="1">
        <f>[2]Gesamt!C156</f>
        <v>2</v>
      </c>
      <c r="D1830" s="1" t="str">
        <f>[2]Gesamt!D156</f>
        <v>HE2004</v>
      </c>
      <c r="E1830" s="1">
        <f>[2]Gesamt!E156</f>
        <v>6</v>
      </c>
      <c r="F1830" s="1" t="str">
        <f>[2]Gesamt!F156</f>
        <v>Aphelenchoididae</v>
      </c>
      <c r="G1830" s="1" t="str">
        <f>[2]Gesamt!G156</f>
        <v>female</v>
      </c>
      <c r="H1830" s="1" t="str">
        <f>[2]Gesamt!H156</f>
        <v>carnivor</v>
      </c>
      <c r="I1830" s="1" t="str">
        <f>[2]Gesamt!I156</f>
        <v>Seinura</v>
      </c>
      <c r="J1830" s="1">
        <f>[2]Gesamt!J156</f>
        <v>0</v>
      </c>
      <c r="K1830" s="1">
        <f>VLOOKUP($F1830,Mastertable_FT!$C$5:$D$34,2,FALSE)</f>
        <v>2</v>
      </c>
      <c r="L1830" s="1">
        <f>VLOOKUP($F1830,Mastertable_FT!$C$5:$E$34,3,FALSE)</f>
        <v>2</v>
      </c>
      <c r="M1830" s="1" t="str">
        <f>VLOOKUP($F1830,Mastertable_FT!$C$5:$F$34,4,FALSE)</f>
        <v>MI</v>
      </c>
    </row>
    <row r="1831" spans="1:13" x14ac:dyDescent="0.3">
      <c r="A1831" s="1">
        <f>[2]Gesamt!A157</f>
        <v>56</v>
      </c>
      <c r="B1831" s="1">
        <f>[2]Gesamt!B157</f>
        <v>2</v>
      </c>
      <c r="C1831" s="1">
        <f>[2]Gesamt!C157</f>
        <v>2</v>
      </c>
      <c r="D1831" s="1" t="str">
        <f>[2]Gesamt!D157</f>
        <v>HE2004</v>
      </c>
      <c r="E1831" s="1">
        <f>[2]Gesamt!E157</f>
        <v>6</v>
      </c>
      <c r="F1831" s="1" t="str">
        <f>[2]Gesamt!F157</f>
        <v>Hoplolaimidae</v>
      </c>
      <c r="G1831" s="1" t="str">
        <f>[2]Gesamt!G157</f>
        <v>female</v>
      </c>
      <c r="H1831" s="1" t="str">
        <f>[2]Gesamt!H157</f>
        <v>herbivor</v>
      </c>
      <c r="I1831" s="1">
        <f>[2]Gesamt!I157</f>
        <v>0</v>
      </c>
      <c r="J1831" s="1">
        <f>[2]Gesamt!J157</f>
        <v>0</v>
      </c>
      <c r="K1831" s="1" t="str">
        <f>VLOOKUP($F1831,Mastertable_FT!$C$5:$D$34,2,FALSE)</f>
        <v>1c</v>
      </c>
      <c r="L1831" s="1">
        <f>VLOOKUP($F1831,Mastertable_FT!$C$5:$E$34,3,FALSE)</f>
        <v>3</v>
      </c>
      <c r="M1831" s="1" t="str">
        <f>VLOOKUP($F1831,Mastertable_FT!$C$5:$F$34,4,FALSE)</f>
        <v>PPI</v>
      </c>
    </row>
    <row r="1832" spans="1:13" x14ac:dyDescent="0.3">
      <c r="A1832" s="1">
        <f>[2]Gesamt!A158</f>
        <v>57</v>
      </c>
      <c r="B1832" s="1">
        <f>[2]Gesamt!B158</f>
        <v>2</v>
      </c>
      <c r="C1832" s="1">
        <f>[2]Gesamt!C158</f>
        <v>2</v>
      </c>
      <c r="D1832" s="1" t="str">
        <f>[2]Gesamt!D158</f>
        <v>HE2004</v>
      </c>
      <c r="E1832" s="1">
        <f>[2]Gesamt!E158</f>
        <v>6</v>
      </c>
      <c r="F1832" s="1" t="str">
        <f>[2]Gesamt!F158</f>
        <v>-</v>
      </c>
      <c r="G1832" s="1" t="str">
        <f>[2]Gesamt!G158</f>
        <v>-</v>
      </c>
      <c r="H1832" s="1" t="str">
        <f>[2]Gesamt!H158</f>
        <v>-</v>
      </c>
      <c r="I1832" s="1">
        <f>[2]Gesamt!I158</f>
        <v>0</v>
      </c>
      <c r="J1832" s="1">
        <f>[2]Gesamt!J158</f>
        <v>0</v>
      </c>
      <c r="K1832" s="1" t="e">
        <f>VLOOKUP($F1832,Mastertable_FT!$C$5:$D$34,2,FALSE)</f>
        <v>#N/A</v>
      </c>
      <c r="L1832" s="1" t="e">
        <f>VLOOKUP($F1832,Mastertable_FT!$C$5:$E$34,3,FALSE)</f>
        <v>#N/A</v>
      </c>
      <c r="M1832" s="1" t="e">
        <f>VLOOKUP($F1832,Mastertable_FT!$C$5:$F$34,4,FALSE)</f>
        <v>#N/A</v>
      </c>
    </row>
    <row r="1833" spans="1:13" x14ac:dyDescent="0.3">
      <c r="A1833" s="1">
        <f>[2]Gesamt!A159</f>
        <v>58</v>
      </c>
      <c r="B1833" s="1">
        <f>[2]Gesamt!B159</f>
        <v>2</v>
      </c>
      <c r="C1833" s="1">
        <f>[2]Gesamt!C159</f>
        <v>2</v>
      </c>
      <c r="D1833" s="1" t="str">
        <f>[2]Gesamt!D159</f>
        <v>HE2004</v>
      </c>
      <c r="E1833" s="1">
        <f>[2]Gesamt!E159</f>
        <v>6</v>
      </c>
      <c r="F1833" s="1" t="str">
        <f>[2]Gesamt!F159</f>
        <v>-</v>
      </c>
      <c r="G1833" s="1" t="str">
        <f>[2]Gesamt!G159</f>
        <v>-</v>
      </c>
      <c r="H1833" s="1" t="str">
        <f>[2]Gesamt!H159</f>
        <v>-</v>
      </c>
      <c r="I1833" s="1">
        <f>[2]Gesamt!I159</f>
        <v>0</v>
      </c>
      <c r="J1833" s="1">
        <f>[2]Gesamt!J159</f>
        <v>0</v>
      </c>
      <c r="K1833" s="1" t="e">
        <f>VLOOKUP($F1833,Mastertable_FT!$C$5:$D$34,2,FALSE)</f>
        <v>#N/A</v>
      </c>
      <c r="L1833" s="1" t="e">
        <f>VLOOKUP($F1833,Mastertable_FT!$C$5:$E$34,3,FALSE)</f>
        <v>#N/A</v>
      </c>
      <c r="M1833" s="1" t="e">
        <f>VLOOKUP($F1833,Mastertable_FT!$C$5:$F$34,4,FALSE)</f>
        <v>#N/A</v>
      </c>
    </row>
    <row r="1834" spans="1:13" x14ac:dyDescent="0.3">
      <c r="A1834" s="1">
        <f>[2]Gesamt!A160</f>
        <v>59</v>
      </c>
      <c r="B1834" s="1">
        <f>[2]Gesamt!B160</f>
        <v>2</v>
      </c>
      <c r="C1834" s="1">
        <f>[2]Gesamt!C160</f>
        <v>2</v>
      </c>
      <c r="D1834" s="1" t="str">
        <f>[2]Gesamt!D160</f>
        <v>HE2004</v>
      </c>
      <c r="E1834" s="1">
        <f>[2]Gesamt!E160</f>
        <v>6</v>
      </c>
      <c r="F1834" s="1" t="str">
        <f>[2]Gesamt!F160</f>
        <v>Hoplolaimidae</v>
      </c>
      <c r="G1834" s="1" t="str">
        <f>[2]Gesamt!G160</f>
        <v>female</v>
      </c>
      <c r="H1834" s="1" t="str">
        <f>[2]Gesamt!H160</f>
        <v>herbivor</v>
      </c>
      <c r="I1834" s="1">
        <f>[2]Gesamt!I160</f>
        <v>0</v>
      </c>
      <c r="J1834" s="1">
        <f>[2]Gesamt!J160</f>
        <v>0</v>
      </c>
      <c r="K1834" s="1" t="str">
        <f>VLOOKUP($F1834,Mastertable_FT!$C$5:$D$34,2,FALSE)</f>
        <v>1c</v>
      </c>
      <c r="L1834" s="1">
        <f>VLOOKUP($F1834,Mastertable_FT!$C$5:$E$34,3,FALSE)</f>
        <v>3</v>
      </c>
      <c r="M1834" s="1" t="str">
        <f>VLOOKUP($F1834,Mastertable_FT!$C$5:$F$34,4,FALSE)</f>
        <v>PPI</v>
      </c>
    </row>
    <row r="1835" spans="1:13" x14ac:dyDescent="0.3">
      <c r="A1835" s="1">
        <f>[2]Gesamt!A161</f>
        <v>60</v>
      </c>
      <c r="B1835" s="1">
        <f>[2]Gesamt!B161</f>
        <v>2</v>
      </c>
      <c r="C1835" s="1">
        <f>[2]Gesamt!C161</f>
        <v>2</v>
      </c>
      <c r="D1835" s="1" t="str">
        <f>[2]Gesamt!D161</f>
        <v>HE2004</v>
      </c>
      <c r="E1835" s="1">
        <f>[2]Gesamt!E161</f>
        <v>6</v>
      </c>
      <c r="F1835" s="1" t="str">
        <f>[2]Gesamt!F161</f>
        <v>Hoplolaimidae</v>
      </c>
      <c r="G1835" s="1" t="str">
        <f>[2]Gesamt!G161</f>
        <v>female</v>
      </c>
      <c r="H1835" s="1" t="str">
        <f>[2]Gesamt!H161</f>
        <v>herbivor</v>
      </c>
      <c r="I1835" s="1">
        <f>[2]Gesamt!I161</f>
        <v>0</v>
      </c>
      <c r="J1835" s="1">
        <f>[2]Gesamt!J161</f>
        <v>0</v>
      </c>
      <c r="K1835" s="1" t="str">
        <f>VLOOKUP($F1835,Mastertable_FT!$C$5:$D$34,2,FALSE)</f>
        <v>1c</v>
      </c>
      <c r="L1835" s="1">
        <f>VLOOKUP($F1835,Mastertable_FT!$C$5:$E$34,3,FALSE)</f>
        <v>3</v>
      </c>
      <c r="M1835" s="1" t="str">
        <f>VLOOKUP($F1835,Mastertable_FT!$C$5:$F$34,4,FALSE)</f>
        <v>PPI</v>
      </c>
    </row>
    <row r="1836" spans="1:13" x14ac:dyDescent="0.3">
      <c r="A1836" s="1">
        <f>[2]Gesamt!A162</f>
        <v>61</v>
      </c>
      <c r="B1836" s="1">
        <f>[2]Gesamt!B162</f>
        <v>2</v>
      </c>
      <c r="C1836" s="1">
        <f>[2]Gesamt!C162</f>
        <v>2</v>
      </c>
      <c r="D1836" s="1" t="str">
        <f>[2]Gesamt!D162</f>
        <v>HE2004</v>
      </c>
      <c r="E1836" s="1">
        <f>[2]Gesamt!E162</f>
        <v>6</v>
      </c>
      <c r="F1836" s="1" t="str">
        <f>[2]Gesamt!F162</f>
        <v>Hoplolaimidae</v>
      </c>
      <c r="G1836" s="1" t="str">
        <f>[2]Gesamt!G162</f>
        <v>juvenil</v>
      </c>
      <c r="H1836" s="1" t="str">
        <f>[2]Gesamt!H162</f>
        <v>herbivor</v>
      </c>
      <c r="I1836" s="1">
        <f>[2]Gesamt!I162</f>
        <v>0</v>
      </c>
      <c r="J1836" s="1">
        <f>[2]Gesamt!J162</f>
        <v>0</v>
      </c>
      <c r="K1836" s="1" t="str">
        <f>VLOOKUP($F1836,Mastertable_FT!$C$5:$D$34,2,FALSE)</f>
        <v>1c</v>
      </c>
      <c r="L1836" s="1">
        <f>VLOOKUP($F1836,Mastertable_FT!$C$5:$E$34,3,FALSE)</f>
        <v>3</v>
      </c>
      <c r="M1836" s="1" t="str">
        <f>VLOOKUP($F1836,Mastertable_FT!$C$5:$F$34,4,FALSE)</f>
        <v>PPI</v>
      </c>
    </row>
    <row r="1837" spans="1:13" x14ac:dyDescent="0.3">
      <c r="A1837" s="1">
        <f>[2]Gesamt!A163</f>
        <v>62</v>
      </c>
      <c r="B1837" s="1">
        <f>[2]Gesamt!B163</f>
        <v>2</v>
      </c>
      <c r="C1837" s="1">
        <f>[2]Gesamt!C163</f>
        <v>2</v>
      </c>
      <c r="D1837" s="1" t="str">
        <f>[2]Gesamt!D163</f>
        <v>HE2004</v>
      </c>
      <c r="E1837" s="1">
        <f>[2]Gesamt!E163</f>
        <v>6</v>
      </c>
      <c r="F1837" s="1" t="str">
        <f>[2]Gesamt!F163</f>
        <v>Hoplolaimidae</v>
      </c>
      <c r="G1837" s="1" t="str">
        <f>[2]Gesamt!G163</f>
        <v>female</v>
      </c>
      <c r="H1837" s="1" t="str">
        <f>[2]Gesamt!H163</f>
        <v>herbivor</v>
      </c>
      <c r="I1837" s="1">
        <f>[2]Gesamt!I163</f>
        <v>0</v>
      </c>
      <c r="J1837" s="1">
        <f>[2]Gesamt!J163</f>
        <v>0</v>
      </c>
      <c r="K1837" s="1" t="str">
        <f>VLOOKUP($F1837,Mastertable_FT!$C$5:$D$34,2,FALSE)</f>
        <v>1c</v>
      </c>
      <c r="L1837" s="1">
        <f>VLOOKUP($F1837,Mastertable_FT!$C$5:$E$34,3,FALSE)</f>
        <v>3</v>
      </c>
      <c r="M1837" s="1" t="str">
        <f>VLOOKUP($F1837,Mastertable_FT!$C$5:$F$34,4,FALSE)</f>
        <v>PPI</v>
      </c>
    </row>
    <row r="1838" spans="1:13" x14ac:dyDescent="0.3">
      <c r="A1838" s="1">
        <f>[2]Gesamt!A164</f>
        <v>63</v>
      </c>
      <c r="B1838" s="1">
        <f>[2]Gesamt!B164</f>
        <v>2</v>
      </c>
      <c r="C1838" s="1">
        <f>[2]Gesamt!C164</f>
        <v>2</v>
      </c>
      <c r="D1838" s="1" t="str">
        <f>[2]Gesamt!D164</f>
        <v>HE2004</v>
      </c>
      <c r="E1838" s="1">
        <f>[2]Gesamt!E164</f>
        <v>6</v>
      </c>
      <c r="F1838" s="1" t="str">
        <f>[2]Gesamt!F164</f>
        <v>Hoplolaimidae</v>
      </c>
      <c r="G1838" s="1" t="str">
        <f>[2]Gesamt!G164</f>
        <v>juvenil</v>
      </c>
      <c r="H1838" s="1" t="str">
        <f>[2]Gesamt!H164</f>
        <v>herbivor</v>
      </c>
      <c r="I1838" s="1">
        <f>[2]Gesamt!I164</f>
        <v>0</v>
      </c>
      <c r="J1838" s="1">
        <f>[2]Gesamt!J164</f>
        <v>0</v>
      </c>
      <c r="K1838" s="1" t="str">
        <f>VLOOKUP($F1838,Mastertable_FT!$C$5:$D$34,2,FALSE)</f>
        <v>1c</v>
      </c>
      <c r="L1838" s="1">
        <f>VLOOKUP($F1838,Mastertable_FT!$C$5:$E$34,3,FALSE)</f>
        <v>3</v>
      </c>
      <c r="M1838" s="1" t="str">
        <f>VLOOKUP($F1838,Mastertable_FT!$C$5:$F$34,4,FALSE)</f>
        <v>PPI</v>
      </c>
    </row>
    <row r="1839" spans="1:13" x14ac:dyDescent="0.3">
      <c r="A1839" s="1">
        <f>[2]Gesamt!A165</f>
        <v>64</v>
      </c>
      <c r="B1839" s="1">
        <f>[2]Gesamt!B165</f>
        <v>2</v>
      </c>
      <c r="C1839" s="1">
        <f>[2]Gesamt!C165</f>
        <v>2</v>
      </c>
      <c r="D1839" s="1" t="str">
        <f>[2]Gesamt!D165</f>
        <v>HE2004</v>
      </c>
      <c r="E1839" s="1">
        <f>[2]Gesamt!E165</f>
        <v>6</v>
      </c>
      <c r="F1839" s="1" t="str">
        <f>[2]Gesamt!F165</f>
        <v>Hoplolaimidae</v>
      </c>
      <c r="G1839" s="1" t="str">
        <f>[2]Gesamt!G165</f>
        <v>male</v>
      </c>
      <c r="H1839" s="1" t="str">
        <f>[2]Gesamt!H165</f>
        <v>herbivor</v>
      </c>
      <c r="I1839" s="1">
        <f>[2]Gesamt!I165</f>
        <v>0</v>
      </c>
      <c r="J1839" s="1">
        <f>[2]Gesamt!J165</f>
        <v>0</v>
      </c>
      <c r="K1839" s="1" t="str">
        <f>VLOOKUP($F1839,Mastertable_FT!$C$5:$D$34,2,FALSE)</f>
        <v>1c</v>
      </c>
      <c r="L1839" s="1">
        <f>VLOOKUP($F1839,Mastertable_FT!$C$5:$E$34,3,FALSE)</f>
        <v>3</v>
      </c>
      <c r="M1839" s="1" t="str">
        <f>VLOOKUP($F1839,Mastertable_FT!$C$5:$F$34,4,FALSE)</f>
        <v>PPI</v>
      </c>
    </row>
    <row r="1840" spans="1:13" x14ac:dyDescent="0.3">
      <c r="A1840" s="1">
        <f>[2]Gesamt!A166</f>
        <v>65</v>
      </c>
      <c r="B1840" s="1">
        <f>[2]Gesamt!B166</f>
        <v>2</v>
      </c>
      <c r="C1840" s="1">
        <f>[2]Gesamt!C166</f>
        <v>2</v>
      </c>
      <c r="D1840" s="1" t="str">
        <f>[2]Gesamt!D166</f>
        <v>HE2004</v>
      </c>
      <c r="E1840" s="1">
        <f>[2]Gesamt!E166</f>
        <v>6</v>
      </c>
      <c r="F1840" s="1" t="str">
        <f>[2]Gesamt!F166</f>
        <v>Cephalobidae</v>
      </c>
      <c r="G1840" s="1" t="str">
        <f>[2]Gesamt!G166</f>
        <v>female</v>
      </c>
      <c r="H1840" s="1" t="str">
        <f>[2]Gesamt!H166</f>
        <v>bacterivor</v>
      </c>
      <c r="I1840" s="1">
        <f>[2]Gesamt!I166</f>
        <v>0</v>
      </c>
      <c r="J1840" s="1">
        <f>[2]Gesamt!J166</f>
        <v>0</v>
      </c>
      <c r="K1840" s="1">
        <f>VLOOKUP($F1840,Mastertable_FT!$C$5:$D$34,2,FALSE)</f>
        <v>3</v>
      </c>
      <c r="L1840" s="1">
        <f>VLOOKUP($F1840,Mastertable_FT!$C$5:$E$34,3,FALSE)</f>
        <v>2</v>
      </c>
      <c r="M1840" s="1" t="str">
        <f>VLOOKUP($F1840,Mastertable_FT!$C$5:$F$34,4,FALSE)</f>
        <v>MI</v>
      </c>
    </row>
    <row r="1841" spans="1:13" x14ac:dyDescent="0.3">
      <c r="A1841" s="1">
        <f>[2]Gesamt!A167</f>
        <v>66</v>
      </c>
      <c r="B1841" s="1">
        <f>[2]Gesamt!B167</f>
        <v>2</v>
      </c>
      <c r="C1841" s="1">
        <f>[2]Gesamt!C167</f>
        <v>2</v>
      </c>
      <c r="D1841" s="1" t="str">
        <f>[2]Gesamt!D167</f>
        <v>HE2004</v>
      </c>
      <c r="E1841" s="1">
        <f>[2]Gesamt!E167</f>
        <v>6</v>
      </c>
      <c r="F1841" s="1" t="str">
        <f>[2]Gesamt!F167</f>
        <v>Hoplolaimidae</v>
      </c>
      <c r="G1841" s="1" t="str">
        <f>[2]Gesamt!G167</f>
        <v>female</v>
      </c>
      <c r="H1841" s="1" t="str">
        <f>[2]Gesamt!H167</f>
        <v>herbivor</v>
      </c>
      <c r="I1841" s="1">
        <f>[2]Gesamt!I167</f>
        <v>0</v>
      </c>
      <c r="J1841" s="1">
        <f>[2]Gesamt!J167</f>
        <v>0</v>
      </c>
      <c r="K1841" s="1" t="str">
        <f>VLOOKUP($F1841,Mastertable_FT!$C$5:$D$34,2,FALSE)</f>
        <v>1c</v>
      </c>
      <c r="L1841" s="1">
        <f>VLOOKUP($F1841,Mastertable_FT!$C$5:$E$34,3,FALSE)</f>
        <v>3</v>
      </c>
      <c r="M1841" s="1" t="str">
        <f>VLOOKUP($F1841,Mastertable_FT!$C$5:$F$34,4,FALSE)</f>
        <v>PPI</v>
      </c>
    </row>
    <row r="1842" spans="1:13" x14ac:dyDescent="0.3">
      <c r="A1842" s="1">
        <f>[2]Gesamt!A168</f>
        <v>67</v>
      </c>
      <c r="B1842" s="1">
        <f>[2]Gesamt!B168</f>
        <v>2</v>
      </c>
      <c r="C1842" s="1">
        <f>[2]Gesamt!C168</f>
        <v>2</v>
      </c>
      <c r="D1842" s="1" t="str">
        <f>[2]Gesamt!D168</f>
        <v>HE2004</v>
      </c>
      <c r="E1842" s="1">
        <f>[2]Gesamt!E168</f>
        <v>6</v>
      </c>
      <c r="F1842" s="1" t="str">
        <f>[2]Gesamt!F168</f>
        <v>Hoplolaimidae</v>
      </c>
      <c r="G1842" s="1" t="str">
        <f>[2]Gesamt!G168</f>
        <v>juvenil</v>
      </c>
      <c r="H1842" s="1" t="str">
        <f>[2]Gesamt!H168</f>
        <v>herbivor</v>
      </c>
      <c r="I1842" s="1">
        <f>[2]Gesamt!I168</f>
        <v>0</v>
      </c>
      <c r="J1842" s="1">
        <f>[2]Gesamt!J168</f>
        <v>0</v>
      </c>
      <c r="K1842" s="1" t="str">
        <f>VLOOKUP($F1842,Mastertable_FT!$C$5:$D$34,2,FALSE)</f>
        <v>1c</v>
      </c>
      <c r="L1842" s="1">
        <f>VLOOKUP($F1842,Mastertable_FT!$C$5:$E$34,3,FALSE)</f>
        <v>3</v>
      </c>
      <c r="M1842" s="1" t="str">
        <f>VLOOKUP($F1842,Mastertable_FT!$C$5:$F$34,4,FALSE)</f>
        <v>PPI</v>
      </c>
    </row>
    <row r="1843" spans="1:13" x14ac:dyDescent="0.3">
      <c r="A1843" s="1">
        <f>[2]Gesamt!A169</f>
        <v>68</v>
      </c>
      <c r="B1843" s="1">
        <f>[2]Gesamt!B169</f>
        <v>2</v>
      </c>
      <c r="C1843" s="1">
        <f>[2]Gesamt!C169</f>
        <v>2</v>
      </c>
      <c r="D1843" s="1" t="str">
        <f>[2]Gesamt!D169</f>
        <v>HE2004</v>
      </c>
      <c r="E1843" s="1">
        <f>[2]Gesamt!E169</f>
        <v>6</v>
      </c>
      <c r="F1843" s="1" t="str">
        <f>[2]Gesamt!F169</f>
        <v>Thornenematidae</v>
      </c>
      <c r="G1843" s="1" t="str">
        <f>[2]Gesamt!G169</f>
        <v>juvenil</v>
      </c>
      <c r="H1843" s="1">
        <f>[2]Gesamt!H169</f>
        <v>0</v>
      </c>
      <c r="I1843" s="1">
        <f>[2]Gesamt!I169</f>
        <v>0</v>
      </c>
      <c r="J1843" s="1">
        <f>[2]Gesamt!J169</f>
        <v>0</v>
      </c>
      <c r="K1843" s="1">
        <f>VLOOKUP($F1843,Mastertable_FT!$C$5:$D$34,2,FALSE)</f>
        <v>8</v>
      </c>
      <c r="L1843" s="1">
        <f>VLOOKUP($F1843,Mastertable_FT!$C$5:$E$34,3,FALSE)</f>
        <v>5</v>
      </c>
      <c r="M1843" s="1" t="str">
        <f>VLOOKUP($F1843,Mastertable_FT!$C$5:$F$34,4,FALSE)</f>
        <v>MI</v>
      </c>
    </row>
    <row r="1844" spans="1:13" x14ac:dyDescent="0.3">
      <c r="A1844" s="1">
        <f>[2]Gesamt!A170</f>
        <v>69</v>
      </c>
      <c r="B1844" s="1">
        <f>[2]Gesamt!B170</f>
        <v>2</v>
      </c>
      <c r="C1844" s="1">
        <f>[2]Gesamt!C170</f>
        <v>2</v>
      </c>
      <c r="D1844" s="1" t="str">
        <f>[2]Gesamt!D170</f>
        <v>HE2004</v>
      </c>
      <c r="E1844" s="1">
        <f>[2]Gesamt!E170</f>
        <v>6</v>
      </c>
      <c r="F1844" s="1" t="str">
        <f>[2]Gesamt!F170</f>
        <v>Cephalobidae</v>
      </c>
      <c r="G1844" s="1" t="str">
        <f>[2]Gesamt!G170</f>
        <v>female</v>
      </c>
      <c r="H1844" s="1" t="str">
        <f>[2]Gesamt!H170</f>
        <v>bacterivor</v>
      </c>
      <c r="I1844" s="1">
        <f>[2]Gesamt!I170</f>
        <v>0</v>
      </c>
      <c r="J1844" s="1">
        <f>[2]Gesamt!J170</f>
        <v>0</v>
      </c>
      <c r="K1844" s="1">
        <f>VLOOKUP($F1844,Mastertable_FT!$C$5:$D$34,2,FALSE)</f>
        <v>3</v>
      </c>
      <c r="L1844" s="1">
        <f>VLOOKUP($F1844,Mastertable_FT!$C$5:$E$34,3,FALSE)</f>
        <v>2</v>
      </c>
      <c r="M1844" s="1" t="str">
        <f>VLOOKUP($F1844,Mastertable_FT!$C$5:$F$34,4,FALSE)</f>
        <v>MI</v>
      </c>
    </row>
    <row r="1845" spans="1:13" x14ac:dyDescent="0.3">
      <c r="A1845" s="1">
        <f>[2]Gesamt!A171</f>
        <v>70</v>
      </c>
      <c r="B1845" s="1">
        <f>[2]Gesamt!B171</f>
        <v>2</v>
      </c>
      <c r="C1845" s="1">
        <f>[2]Gesamt!C171</f>
        <v>2</v>
      </c>
      <c r="D1845" s="1" t="str">
        <f>[2]Gesamt!D171</f>
        <v>HE2004</v>
      </c>
      <c r="E1845" s="1">
        <f>[2]Gesamt!E171</f>
        <v>6</v>
      </c>
      <c r="F1845" s="1" t="str">
        <f>[2]Gesamt!F171</f>
        <v>Aphelenchidae</v>
      </c>
      <c r="G1845" s="1" t="str">
        <f>[2]Gesamt!G171</f>
        <v>juvenil</v>
      </c>
      <c r="H1845" s="1" t="str">
        <f>[2]Gesamt!H171</f>
        <v>fungivor</v>
      </c>
      <c r="I1845" s="1">
        <f>[2]Gesamt!I171</f>
        <v>0</v>
      </c>
      <c r="J1845" s="1">
        <f>[2]Gesamt!J171</f>
        <v>0</v>
      </c>
      <c r="K1845" s="1">
        <f>VLOOKUP($F1845,Mastertable_FT!$C$5:$D$34,2,FALSE)</f>
        <v>2</v>
      </c>
      <c r="L1845" s="1">
        <f>VLOOKUP($F1845,Mastertable_FT!$C$5:$E$34,3,FALSE)</f>
        <v>2</v>
      </c>
      <c r="M1845" s="1" t="str">
        <f>VLOOKUP($F1845,Mastertable_FT!$C$5:$F$34,4,FALSE)</f>
        <v>MI</v>
      </c>
    </row>
    <row r="1846" spans="1:13" x14ac:dyDescent="0.3">
      <c r="A1846" s="1">
        <f>[2]Gesamt!A172</f>
        <v>71</v>
      </c>
      <c r="B1846" s="1">
        <f>[2]Gesamt!B172</f>
        <v>2</v>
      </c>
      <c r="C1846" s="1">
        <f>[2]Gesamt!C172</f>
        <v>2</v>
      </c>
      <c r="D1846" s="1" t="str">
        <f>[2]Gesamt!D172</f>
        <v>HE2004</v>
      </c>
      <c r="E1846" s="1">
        <f>[2]Gesamt!E172</f>
        <v>6</v>
      </c>
      <c r="F1846" s="1" t="str">
        <f>[2]Gesamt!F172</f>
        <v>Hoplolaimidae</v>
      </c>
      <c r="G1846" s="1" t="str">
        <f>[2]Gesamt!G172</f>
        <v>juvenil</v>
      </c>
      <c r="H1846" s="1" t="str">
        <f>[2]Gesamt!H172</f>
        <v>herbivor</v>
      </c>
      <c r="I1846" s="1">
        <f>[2]Gesamt!I172</f>
        <v>0</v>
      </c>
      <c r="J1846" s="1">
        <f>[2]Gesamt!J172</f>
        <v>0</v>
      </c>
      <c r="K1846" s="1" t="str">
        <f>VLOOKUP($F1846,Mastertable_FT!$C$5:$D$34,2,FALSE)</f>
        <v>1c</v>
      </c>
      <c r="L1846" s="1">
        <f>VLOOKUP($F1846,Mastertable_FT!$C$5:$E$34,3,FALSE)</f>
        <v>3</v>
      </c>
      <c r="M1846" s="1" t="str">
        <f>VLOOKUP($F1846,Mastertable_FT!$C$5:$F$34,4,FALSE)</f>
        <v>PPI</v>
      </c>
    </row>
    <row r="1847" spans="1:13" x14ac:dyDescent="0.3">
      <c r="A1847" s="1">
        <f>[2]Gesamt!A173</f>
        <v>72</v>
      </c>
      <c r="B1847" s="1">
        <f>[2]Gesamt!B173</f>
        <v>2</v>
      </c>
      <c r="C1847" s="1">
        <f>[2]Gesamt!C173</f>
        <v>2</v>
      </c>
      <c r="D1847" s="1" t="str">
        <f>[2]Gesamt!D173</f>
        <v>HE2004</v>
      </c>
      <c r="E1847" s="1">
        <f>[2]Gesamt!E173</f>
        <v>6</v>
      </c>
      <c r="F1847" s="1" t="str">
        <f>[2]Gesamt!F173</f>
        <v>Hoplolaimidae</v>
      </c>
      <c r="G1847" s="1" t="str">
        <f>[2]Gesamt!G173</f>
        <v>female</v>
      </c>
      <c r="H1847" s="1" t="str">
        <f>[2]Gesamt!H173</f>
        <v>herbivor</v>
      </c>
      <c r="I1847" s="1">
        <f>[2]Gesamt!I173</f>
        <v>0</v>
      </c>
      <c r="J1847" s="1">
        <f>[2]Gesamt!J173</f>
        <v>0</v>
      </c>
      <c r="K1847" s="1" t="str">
        <f>VLOOKUP($F1847,Mastertable_FT!$C$5:$D$34,2,FALSE)</f>
        <v>1c</v>
      </c>
      <c r="L1847" s="1">
        <f>VLOOKUP($F1847,Mastertable_FT!$C$5:$E$34,3,FALSE)</f>
        <v>3</v>
      </c>
      <c r="M1847" s="1" t="str">
        <f>VLOOKUP($F1847,Mastertable_FT!$C$5:$F$34,4,FALSE)</f>
        <v>PPI</v>
      </c>
    </row>
    <row r="1848" spans="1:13" x14ac:dyDescent="0.3">
      <c r="A1848" s="1">
        <f>[2]Gesamt!A174</f>
        <v>73</v>
      </c>
      <c r="B1848" s="1">
        <f>[2]Gesamt!B174</f>
        <v>2</v>
      </c>
      <c r="C1848" s="1">
        <f>[2]Gesamt!C174</f>
        <v>2</v>
      </c>
      <c r="D1848" s="1" t="str">
        <f>[2]Gesamt!D174</f>
        <v>HE2004</v>
      </c>
      <c r="E1848" s="1">
        <f>[2]Gesamt!E174</f>
        <v>6</v>
      </c>
      <c r="F1848" s="1" t="str">
        <f>[2]Gesamt!F174</f>
        <v>Thornenematidae</v>
      </c>
      <c r="G1848" s="1" t="str">
        <f>[2]Gesamt!G174</f>
        <v>juvenil</v>
      </c>
      <c r="H1848" s="1">
        <f>[2]Gesamt!H174</f>
        <v>0</v>
      </c>
      <c r="I1848" s="1">
        <f>[2]Gesamt!I174</f>
        <v>0</v>
      </c>
      <c r="J1848" s="1">
        <f>[2]Gesamt!J174</f>
        <v>0</v>
      </c>
      <c r="K1848" s="1">
        <f>VLOOKUP($F1848,Mastertable_FT!$C$5:$D$34,2,FALSE)</f>
        <v>8</v>
      </c>
      <c r="L1848" s="1">
        <f>VLOOKUP($F1848,Mastertable_FT!$C$5:$E$34,3,FALSE)</f>
        <v>5</v>
      </c>
      <c r="M1848" s="1" t="str">
        <f>VLOOKUP($F1848,Mastertable_FT!$C$5:$F$34,4,FALSE)</f>
        <v>MI</v>
      </c>
    </row>
    <row r="1849" spans="1:13" x14ac:dyDescent="0.3">
      <c r="A1849" s="1">
        <f>[2]Gesamt!A175</f>
        <v>74</v>
      </c>
      <c r="B1849" s="1">
        <f>[2]Gesamt!B175</f>
        <v>2</v>
      </c>
      <c r="C1849" s="1">
        <f>[2]Gesamt!C175</f>
        <v>2</v>
      </c>
      <c r="D1849" s="1" t="str">
        <f>[2]Gesamt!D175</f>
        <v>HE2004</v>
      </c>
      <c r="E1849" s="1">
        <f>[2]Gesamt!E175</f>
        <v>6</v>
      </c>
      <c r="F1849" s="1" t="str">
        <f>[2]Gesamt!F175</f>
        <v>Hoplolaimidae</v>
      </c>
      <c r="G1849" s="1" t="str">
        <f>[2]Gesamt!G175</f>
        <v>female</v>
      </c>
      <c r="H1849" s="1" t="str">
        <f>[2]Gesamt!H175</f>
        <v>herbivor</v>
      </c>
      <c r="I1849" s="1">
        <f>[2]Gesamt!I175</f>
        <v>0</v>
      </c>
      <c r="J1849" s="1">
        <f>[2]Gesamt!J175</f>
        <v>0</v>
      </c>
      <c r="K1849" s="1" t="str">
        <f>VLOOKUP($F1849,Mastertable_FT!$C$5:$D$34,2,FALSE)</f>
        <v>1c</v>
      </c>
      <c r="L1849" s="1">
        <f>VLOOKUP($F1849,Mastertable_FT!$C$5:$E$34,3,FALSE)</f>
        <v>3</v>
      </c>
      <c r="M1849" s="1" t="str">
        <f>VLOOKUP($F1849,Mastertable_FT!$C$5:$F$34,4,FALSE)</f>
        <v>PPI</v>
      </c>
    </row>
    <row r="1850" spans="1:13" x14ac:dyDescent="0.3">
      <c r="A1850" s="1">
        <f>[2]Gesamt!A176</f>
        <v>75</v>
      </c>
      <c r="B1850" s="1">
        <f>[2]Gesamt!B176</f>
        <v>2</v>
      </c>
      <c r="C1850" s="1">
        <f>[2]Gesamt!C176</f>
        <v>2</v>
      </c>
      <c r="D1850" s="1" t="str">
        <f>[2]Gesamt!D176</f>
        <v>HE2004</v>
      </c>
      <c r="E1850" s="1">
        <f>[2]Gesamt!E176</f>
        <v>6</v>
      </c>
      <c r="F1850" s="1" t="str">
        <f>[2]Gesamt!F176</f>
        <v>Cephalobidae</v>
      </c>
      <c r="G1850" s="1" t="str">
        <f>[2]Gesamt!G176</f>
        <v>male</v>
      </c>
      <c r="H1850" s="1" t="str">
        <f>[2]Gesamt!H176</f>
        <v>bacterivor</v>
      </c>
      <c r="I1850" s="1">
        <f>[2]Gesamt!I176</f>
        <v>0</v>
      </c>
      <c r="J1850" s="1">
        <f>[2]Gesamt!J176</f>
        <v>0</v>
      </c>
      <c r="K1850" s="1">
        <f>VLOOKUP($F1850,Mastertable_FT!$C$5:$D$34,2,FALSE)</f>
        <v>3</v>
      </c>
      <c r="L1850" s="1">
        <f>VLOOKUP($F1850,Mastertable_FT!$C$5:$E$34,3,FALSE)</f>
        <v>2</v>
      </c>
      <c r="M1850" s="1" t="str">
        <f>VLOOKUP($F1850,Mastertable_FT!$C$5:$F$34,4,FALSE)</f>
        <v>MI</v>
      </c>
    </row>
    <row r="1851" spans="1:13" x14ac:dyDescent="0.3">
      <c r="A1851" s="1">
        <f>[2]Gesamt!A177</f>
        <v>76</v>
      </c>
      <c r="B1851" s="1">
        <f>[2]Gesamt!B177</f>
        <v>2</v>
      </c>
      <c r="C1851" s="1">
        <f>[2]Gesamt!C177</f>
        <v>2</v>
      </c>
      <c r="D1851" s="1" t="str">
        <f>[2]Gesamt!D177</f>
        <v>HE2004</v>
      </c>
      <c r="E1851" s="1">
        <f>[2]Gesamt!E177</f>
        <v>6</v>
      </c>
      <c r="F1851" s="1" t="str">
        <f>[2]Gesamt!F177</f>
        <v>Hoplolaimidae</v>
      </c>
      <c r="G1851" s="1" t="str">
        <f>[2]Gesamt!G177</f>
        <v>female</v>
      </c>
      <c r="H1851" s="1" t="str">
        <f>[2]Gesamt!H177</f>
        <v>herbivor</v>
      </c>
      <c r="I1851" s="1">
        <f>[2]Gesamt!I177</f>
        <v>0</v>
      </c>
      <c r="J1851" s="1">
        <f>[2]Gesamt!J177</f>
        <v>0</v>
      </c>
      <c r="K1851" s="1" t="str">
        <f>VLOOKUP($F1851,Mastertable_FT!$C$5:$D$34,2,FALSE)</f>
        <v>1c</v>
      </c>
      <c r="L1851" s="1">
        <f>VLOOKUP($F1851,Mastertable_FT!$C$5:$E$34,3,FALSE)</f>
        <v>3</v>
      </c>
      <c r="M1851" s="1" t="str">
        <f>VLOOKUP($F1851,Mastertable_FT!$C$5:$F$34,4,FALSE)</f>
        <v>PPI</v>
      </c>
    </row>
    <row r="1852" spans="1:13" x14ac:dyDescent="0.3">
      <c r="A1852" s="1">
        <f>[2]Gesamt!A178</f>
        <v>77</v>
      </c>
      <c r="B1852" s="1">
        <f>[2]Gesamt!B178</f>
        <v>2</v>
      </c>
      <c r="C1852" s="1">
        <f>[2]Gesamt!C178</f>
        <v>2</v>
      </c>
      <c r="D1852" s="1" t="str">
        <f>[2]Gesamt!D178</f>
        <v>HE2004</v>
      </c>
      <c r="E1852" s="1">
        <f>[2]Gesamt!E178</f>
        <v>6</v>
      </c>
      <c r="F1852" s="1" t="str">
        <f>[2]Gesamt!F178</f>
        <v>Hoplolaimidae</v>
      </c>
      <c r="G1852" s="1" t="str">
        <f>[2]Gesamt!G178</f>
        <v>juvenil</v>
      </c>
      <c r="H1852" s="1" t="str">
        <f>[2]Gesamt!H178</f>
        <v>herbivor</v>
      </c>
      <c r="I1852" s="1">
        <f>[2]Gesamt!I178</f>
        <v>0</v>
      </c>
      <c r="J1852" s="1">
        <f>[2]Gesamt!J178</f>
        <v>0</v>
      </c>
      <c r="K1852" s="1" t="str">
        <f>VLOOKUP($F1852,Mastertable_FT!$C$5:$D$34,2,FALSE)</f>
        <v>1c</v>
      </c>
      <c r="L1852" s="1">
        <f>VLOOKUP($F1852,Mastertable_FT!$C$5:$E$34,3,FALSE)</f>
        <v>3</v>
      </c>
      <c r="M1852" s="1" t="str">
        <f>VLOOKUP($F1852,Mastertable_FT!$C$5:$F$34,4,FALSE)</f>
        <v>PPI</v>
      </c>
    </row>
    <row r="1853" spans="1:13" x14ac:dyDescent="0.3">
      <c r="A1853" s="1">
        <f>[2]Gesamt!A179</f>
        <v>78</v>
      </c>
      <c r="B1853" s="1">
        <f>[2]Gesamt!B179</f>
        <v>2</v>
      </c>
      <c r="C1853" s="1">
        <f>[2]Gesamt!C179</f>
        <v>2</v>
      </c>
      <c r="D1853" s="1" t="str">
        <f>[2]Gesamt!D179</f>
        <v>HE2004</v>
      </c>
      <c r="E1853" s="1">
        <f>[2]Gesamt!E179</f>
        <v>6</v>
      </c>
      <c r="F1853" s="1" t="str">
        <f>[2]Gesamt!F179</f>
        <v>Hoplolaimidae</v>
      </c>
      <c r="G1853" s="1" t="str">
        <f>[2]Gesamt!G179</f>
        <v>female</v>
      </c>
      <c r="H1853" s="1" t="str">
        <f>[2]Gesamt!H179</f>
        <v>herbivor</v>
      </c>
      <c r="I1853" s="1">
        <f>[2]Gesamt!I179</f>
        <v>0</v>
      </c>
      <c r="J1853" s="1">
        <f>[2]Gesamt!J179</f>
        <v>0</v>
      </c>
      <c r="K1853" s="1" t="str">
        <f>VLOOKUP($F1853,Mastertable_FT!$C$5:$D$34,2,FALSE)</f>
        <v>1c</v>
      </c>
      <c r="L1853" s="1">
        <f>VLOOKUP($F1853,Mastertable_FT!$C$5:$E$34,3,FALSE)</f>
        <v>3</v>
      </c>
      <c r="M1853" s="1" t="str">
        <f>VLOOKUP($F1853,Mastertable_FT!$C$5:$F$34,4,FALSE)</f>
        <v>PPI</v>
      </c>
    </row>
    <row r="1854" spans="1:13" x14ac:dyDescent="0.3">
      <c r="A1854" s="1">
        <f>[2]Gesamt!A180</f>
        <v>79</v>
      </c>
      <c r="B1854" s="1">
        <f>[2]Gesamt!B180</f>
        <v>2</v>
      </c>
      <c r="C1854" s="1">
        <f>[2]Gesamt!C180</f>
        <v>2</v>
      </c>
      <c r="D1854" s="1" t="str">
        <f>[2]Gesamt!D180</f>
        <v>HE2004</v>
      </c>
      <c r="E1854" s="1">
        <f>[2]Gesamt!E180</f>
        <v>6</v>
      </c>
      <c r="F1854" s="1" t="str">
        <f>[2]Gesamt!F180</f>
        <v>Hoplolaimidae</v>
      </c>
      <c r="G1854" s="1" t="str">
        <f>[2]Gesamt!G180</f>
        <v>juvenil</v>
      </c>
      <c r="H1854" s="1" t="str">
        <f>[2]Gesamt!H180</f>
        <v>herbivor</v>
      </c>
      <c r="I1854" s="1">
        <f>[2]Gesamt!I180</f>
        <v>0</v>
      </c>
      <c r="J1854" s="1">
        <f>[2]Gesamt!J180</f>
        <v>0</v>
      </c>
      <c r="K1854" s="1" t="str">
        <f>VLOOKUP($F1854,Mastertable_FT!$C$5:$D$34,2,FALSE)</f>
        <v>1c</v>
      </c>
      <c r="L1854" s="1">
        <f>VLOOKUP($F1854,Mastertable_FT!$C$5:$E$34,3,FALSE)</f>
        <v>3</v>
      </c>
      <c r="M1854" s="1" t="str">
        <f>VLOOKUP($F1854,Mastertable_FT!$C$5:$F$34,4,FALSE)</f>
        <v>PPI</v>
      </c>
    </row>
    <row r="1855" spans="1:13" x14ac:dyDescent="0.3">
      <c r="A1855" s="1">
        <f>[2]Gesamt!A181</f>
        <v>80</v>
      </c>
      <c r="B1855" s="1">
        <f>[2]Gesamt!B181</f>
        <v>2</v>
      </c>
      <c r="C1855" s="1">
        <f>[2]Gesamt!C181</f>
        <v>2</v>
      </c>
      <c r="D1855" s="1" t="str">
        <f>[2]Gesamt!D181</f>
        <v>HE2004</v>
      </c>
      <c r="E1855" s="1">
        <f>[2]Gesamt!E181</f>
        <v>6</v>
      </c>
      <c r="F1855" s="1" t="str">
        <f>[2]Gesamt!F181</f>
        <v>Hoplolaimidae</v>
      </c>
      <c r="G1855" s="1" t="str">
        <f>[2]Gesamt!G181</f>
        <v>female</v>
      </c>
      <c r="H1855" s="1" t="str">
        <f>[2]Gesamt!H181</f>
        <v>herbivor</v>
      </c>
      <c r="I1855" s="1">
        <f>[2]Gesamt!I181</f>
        <v>0</v>
      </c>
      <c r="J1855" s="1">
        <f>[2]Gesamt!J181</f>
        <v>0</v>
      </c>
      <c r="K1855" s="1" t="str">
        <f>VLOOKUP($F1855,Mastertable_FT!$C$5:$D$34,2,FALSE)</f>
        <v>1c</v>
      </c>
      <c r="L1855" s="1">
        <f>VLOOKUP($F1855,Mastertable_FT!$C$5:$E$34,3,FALSE)</f>
        <v>3</v>
      </c>
      <c r="M1855" s="1" t="str">
        <f>VLOOKUP($F1855,Mastertable_FT!$C$5:$F$34,4,FALSE)</f>
        <v>PPI</v>
      </c>
    </row>
    <row r="1856" spans="1:13" x14ac:dyDescent="0.3">
      <c r="A1856" s="1">
        <f>[2]Gesamt!A182</f>
        <v>81</v>
      </c>
      <c r="B1856" s="1">
        <f>[2]Gesamt!B182</f>
        <v>2</v>
      </c>
      <c r="C1856" s="1">
        <f>[2]Gesamt!C182</f>
        <v>2</v>
      </c>
      <c r="D1856" s="1" t="str">
        <f>[2]Gesamt!D182</f>
        <v>HE2004</v>
      </c>
      <c r="E1856" s="1">
        <f>[2]Gesamt!E182</f>
        <v>6</v>
      </c>
      <c r="F1856" s="1" t="str">
        <f>[2]Gesamt!F182</f>
        <v>Cephalobidae</v>
      </c>
      <c r="G1856" s="1" t="str">
        <f>[2]Gesamt!G182</f>
        <v>female</v>
      </c>
      <c r="H1856" s="1" t="str">
        <f>[2]Gesamt!H182</f>
        <v>bacterivor</v>
      </c>
      <c r="I1856" s="1">
        <f>[2]Gesamt!I182</f>
        <v>0</v>
      </c>
      <c r="J1856" s="1">
        <f>[2]Gesamt!J182</f>
        <v>0</v>
      </c>
      <c r="K1856" s="1">
        <f>VLOOKUP($F1856,Mastertable_FT!$C$5:$D$34,2,FALSE)</f>
        <v>3</v>
      </c>
      <c r="L1856" s="1">
        <f>VLOOKUP($F1856,Mastertable_FT!$C$5:$E$34,3,FALSE)</f>
        <v>2</v>
      </c>
      <c r="M1856" s="1" t="str">
        <f>VLOOKUP($F1856,Mastertable_FT!$C$5:$F$34,4,FALSE)</f>
        <v>MI</v>
      </c>
    </row>
    <row r="1857" spans="1:13" x14ac:dyDescent="0.3">
      <c r="A1857" s="1">
        <f>[2]Gesamt!A183</f>
        <v>82</v>
      </c>
      <c r="B1857" s="1">
        <f>[2]Gesamt!B183</f>
        <v>2</v>
      </c>
      <c r="C1857" s="1">
        <f>[2]Gesamt!C183</f>
        <v>2</v>
      </c>
      <c r="D1857" s="1" t="str">
        <f>[2]Gesamt!D183</f>
        <v>HE2004</v>
      </c>
      <c r="E1857" s="1">
        <f>[2]Gesamt!E183</f>
        <v>6</v>
      </c>
      <c r="F1857" s="1" t="str">
        <f>[2]Gesamt!F183</f>
        <v>Hoplolaimidae</v>
      </c>
      <c r="G1857" s="1" t="str">
        <f>[2]Gesamt!G183</f>
        <v>juvenil</v>
      </c>
      <c r="H1857" s="1" t="str">
        <f>[2]Gesamt!H183</f>
        <v>herbivor</v>
      </c>
      <c r="I1857" s="1">
        <f>[2]Gesamt!I183</f>
        <v>0</v>
      </c>
      <c r="J1857" s="1">
        <f>[2]Gesamt!J183</f>
        <v>0</v>
      </c>
      <c r="K1857" s="1" t="str">
        <f>VLOOKUP($F1857,Mastertable_FT!$C$5:$D$34,2,FALSE)</f>
        <v>1c</v>
      </c>
      <c r="L1857" s="1">
        <f>VLOOKUP($F1857,Mastertable_FT!$C$5:$E$34,3,FALSE)</f>
        <v>3</v>
      </c>
      <c r="M1857" s="1" t="str">
        <f>VLOOKUP($F1857,Mastertable_FT!$C$5:$F$34,4,FALSE)</f>
        <v>PPI</v>
      </c>
    </row>
    <row r="1858" spans="1:13" x14ac:dyDescent="0.3">
      <c r="A1858" s="1">
        <f>[2]Gesamt!A184</f>
        <v>83</v>
      </c>
      <c r="B1858" s="1">
        <f>[2]Gesamt!B184</f>
        <v>2</v>
      </c>
      <c r="C1858" s="1">
        <f>[2]Gesamt!C184</f>
        <v>2</v>
      </c>
      <c r="D1858" s="1" t="str">
        <f>[2]Gesamt!D184</f>
        <v>HE2004</v>
      </c>
      <c r="E1858" s="1">
        <f>[2]Gesamt!E184</f>
        <v>6</v>
      </c>
      <c r="F1858" s="1" t="str">
        <f>[2]Gesamt!F184</f>
        <v>Hoplolaimidae</v>
      </c>
      <c r="G1858" s="1" t="str">
        <f>[2]Gesamt!G184</f>
        <v>juvenil</v>
      </c>
      <c r="H1858" s="1" t="str">
        <f>[2]Gesamt!H184</f>
        <v>herbivor</v>
      </c>
      <c r="I1858" s="1">
        <f>[2]Gesamt!I184</f>
        <v>0</v>
      </c>
      <c r="J1858" s="1">
        <f>[2]Gesamt!J184</f>
        <v>0</v>
      </c>
      <c r="K1858" s="1" t="str">
        <f>VLOOKUP($F1858,Mastertable_FT!$C$5:$D$34,2,FALSE)</f>
        <v>1c</v>
      </c>
      <c r="L1858" s="1">
        <f>VLOOKUP($F1858,Mastertable_FT!$C$5:$E$34,3,FALSE)</f>
        <v>3</v>
      </c>
      <c r="M1858" s="1" t="str">
        <f>VLOOKUP($F1858,Mastertable_FT!$C$5:$F$34,4,FALSE)</f>
        <v>PPI</v>
      </c>
    </row>
    <row r="1859" spans="1:13" x14ac:dyDescent="0.3">
      <c r="A1859" s="1">
        <f>[2]Gesamt!A185</f>
        <v>84</v>
      </c>
      <c r="B1859" s="1">
        <f>[2]Gesamt!B185</f>
        <v>2</v>
      </c>
      <c r="C1859" s="1">
        <f>[2]Gesamt!C185</f>
        <v>2</v>
      </c>
      <c r="D1859" s="1" t="str">
        <f>[2]Gesamt!D185</f>
        <v>HE2004</v>
      </c>
      <c r="E1859" s="1">
        <f>[2]Gesamt!E185</f>
        <v>6</v>
      </c>
      <c r="F1859" s="1" t="str">
        <f>[2]Gesamt!F185</f>
        <v>Hoplolaimidae</v>
      </c>
      <c r="G1859" s="1" t="str">
        <f>[2]Gesamt!G185</f>
        <v>juvenil</v>
      </c>
      <c r="H1859" s="1" t="str">
        <f>[2]Gesamt!H185</f>
        <v>herbivor</v>
      </c>
      <c r="I1859" s="1">
        <f>[2]Gesamt!I185</f>
        <v>0</v>
      </c>
      <c r="J1859" s="1">
        <f>[2]Gesamt!J185</f>
        <v>0</v>
      </c>
      <c r="K1859" s="1" t="str">
        <f>VLOOKUP($F1859,Mastertable_FT!$C$5:$D$34,2,FALSE)</f>
        <v>1c</v>
      </c>
      <c r="L1859" s="1">
        <f>VLOOKUP($F1859,Mastertable_FT!$C$5:$E$34,3,FALSE)</f>
        <v>3</v>
      </c>
      <c r="M1859" s="1" t="str">
        <f>VLOOKUP($F1859,Mastertable_FT!$C$5:$F$34,4,FALSE)</f>
        <v>PPI</v>
      </c>
    </row>
    <row r="1860" spans="1:13" x14ac:dyDescent="0.3">
      <c r="A1860" s="1">
        <f>[2]Gesamt!A186</f>
        <v>85</v>
      </c>
      <c r="B1860" s="1">
        <f>[2]Gesamt!B186</f>
        <v>2</v>
      </c>
      <c r="C1860" s="1">
        <f>[2]Gesamt!C186</f>
        <v>2</v>
      </c>
      <c r="D1860" s="1" t="str">
        <f>[2]Gesamt!D186</f>
        <v>HE2004</v>
      </c>
      <c r="E1860" s="1">
        <f>[2]Gesamt!E186</f>
        <v>6</v>
      </c>
      <c r="F1860" s="1" t="str">
        <f>[2]Gesamt!F186</f>
        <v>Hoplolaimidae</v>
      </c>
      <c r="G1860" s="1" t="str">
        <f>[2]Gesamt!G186</f>
        <v>juvenil</v>
      </c>
      <c r="H1860" s="1" t="str">
        <f>[2]Gesamt!H186</f>
        <v>herbivor</v>
      </c>
      <c r="I1860" s="1">
        <f>[2]Gesamt!I186</f>
        <v>0</v>
      </c>
      <c r="J1860" s="1">
        <f>[2]Gesamt!J186</f>
        <v>0</v>
      </c>
      <c r="K1860" s="1" t="str">
        <f>VLOOKUP($F1860,Mastertable_FT!$C$5:$D$34,2,FALSE)</f>
        <v>1c</v>
      </c>
      <c r="L1860" s="1">
        <f>VLOOKUP($F1860,Mastertable_FT!$C$5:$E$34,3,FALSE)</f>
        <v>3</v>
      </c>
      <c r="M1860" s="1" t="str">
        <f>VLOOKUP($F1860,Mastertable_FT!$C$5:$F$34,4,FALSE)</f>
        <v>PPI</v>
      </c>
    </row>
    <row r="1861" spans="1:13" x14ac:dyDescent="0.3">
      <c r="A1861" s="1">
        <f>[2]Gesamt!A187</f>
        <v>86</v>
      </c>
      <c r="B1861" s="1">
        <f>[2]Gesamt!B187</f>
        <v>2</v>
      </c>
      <c r="C1861" s="1">
        <f>[2]Gesamt!C187</f>
        <v>2</v>
      </c>
      <c r="D1861" s="1" t="str">
        <f>[2]Gesamt!D187</f>
        <v>HE2004</v>
      </c>
      <c r="E1861" s="1">
        <f>[2]Gesamt!E187</f>
        <v>6</v>
      </c>
      <c r="F1861" s="1" t="str">
        <f>[2]Gesamt!F187</f>
        <v>Hoplolaimidae</v>
      </c>
      <c r="G1861" s="1" t="str">
        <f>[2]Gesamt!G187</f>
        <v>juvenil</v>
      </c>
      <c r="H1861" s="1" t="str">
        <f>[2]Gesamt!H187</f>
        <v>herbivor</v>
      </c>
      <c r="I1861" s="1">
        <f>[2]Gesamt!I187</f>
        <v>0</v>
      </c>
      <c r="J1861" s="1">
        <f>[2]Gesamt!J187</f>
        <v>0</v>
      </c>
      <c r="K1861" s="1" t="str">
        <f>VLOOKUP($F1861,Mastertable_FT!$C$5:$D$34,2,FALSE)</f>
        <v>1c</v>
      </c>
      <c r="L1861" s="1">
        <f>VLOOKUP($F1861,Mastertable_FT!$C$5:$E$34,3,FALSE)</f>
        <v>3</v>
      </c>
      <c r="M1861" s="1" t="str">
        <f>VLOOKUP($F1861,Mastertable_FT!$C$5:$F$34,4,FALSE)</f>
        <v>PPI</v>
      </c>
    </row>
    <row r="1862" spans="1:13" x14ac:dyDescent="0.3">
      <c r="A1862" s="1">
        <f>[2]Gesamt!A188</f>
        <v>87</v>
      </c>
      <c r="B1862" s="1">
        <f>[2]Gesamt!B188</f>
        <v>2</v>
      </c>
      <c r="C1862" s="1">
        <f>[2]Gesamt!C188</f>
        <v>2</v>
      </c>
      <c r="D1862" s="1" t="str">
        <f>[2]Gesamt!D188</f>
        <v>HE2004</v>
      </c>
      <c r="E1862" s="1">
        <f>[2]Gesamt!E188</f>
        <v>6</v>
      </c>
      <c r="F1862" s="1" t="str">
        <f>[2]Gesamt!F188</f>
        <v>Hoplolaimidae</v>
      </c>
      <c r="G1862" s="1" t="str">
        <f>[2]Gesamt!G188</f>
        <v>juvenil</v>
      </c>
      <c r="H1862" s="1" t="str">
        <f>[2]Gesamt!H188</f>
        <v>herbivor</v>
      </c>
      <c r="I1862" s="1">
        <f>[2]Gesamt!I188</f>
        <v>0</v>
      </c>
      <c r="J1862" s="1">
        <f>[2]Gesamt!J188</f>
        <v>0</v>
      </c>
      <c r="K1862" s="1" t="str">
        <f>VLOOKUP($F1862,Mastertable_FT!$C$5:$D$34,2,FALSE)</f>
        <v>1c</v>
      </c>
      <c r="L1862" s="1">
        <f>VLOOKUP($F1862,Mastertable_FT!$C$5:$E$34,3,FALSE)</f>
        <v>3</v>
      </c>
      <c r="M1862" s="1" t="str">
        <f>VLOOKUP($F1862,Mastertable_FT!$C$5:$F$34,4,FALSE)</f>
        <v>PPI</v>
      </c>
    </row>
    <row r="1863" spans="1:13" x14ac:dyDescent="0.3">
      <c r="A1863" s="1">
        <f>[2]Gesamt!A189</f>
        <v>88</v>
      </c>
      <c r="B1863" s="1">
        <f>[2]Gesamt!B189</f>
        <v>2</v>
      </c>
      <c r="C1863" s="1">
        <f>[2]Gesamt!C189</f>
        <v>2</v>
      </c>
      <c r="D1863" s="1" t="str">
        <f>[2]Gesamt!D189</f>
        <v>HE2004</v>
      </c>
      <c r="E1863" s="1">
        <f>[2]Gesamt!E189</f>
        <v>6</v>
      </c>
      <c r="F1863" s="1" t="str">
        <f>[2]Gesamt!F189</f>
        <v>Hoplolaimidae</v>
      </c>
      <c r="G1863" s="1" t="str">
        <f>[2]Gesamt!G189</f>
        <v>female</v>
      </c>
      <c r="H1863" s="1" t="str">
        <f>[2]Gesamt!H189</f>
        <v>herbivor</v>
      </c>
      <c r="I1863" s="1">
        <f>[2]Gesamt!I189</f>
        <v>0</v>
      </c>
      <c r="J1863" s="1">
        <f>[2]Gesamt!J189</f>
        <v>0</v>
      </c>
      <c r="K1863" s="1" t="str">
        <f>VLOOKUP($F1863,Mastertable_FT!$C$5:$D$34,2,FALSE)</f>
        <v>1c</v>
      </c>
      <c r="L1863" s="1">
        <f>VLOOKUP($F1863,Mastertable_FT!$C$5:$E$34,3,FALSE)</f>
        <v>3</v>
      </c>
      <c r="M1863" s="1" t="str">
        <f>VLOOKUP($F1863,Mastertable_FT!$C$5:$F$34,4,FALSE)</f>
        <v>PPI</v>
      </c>
    </row>
    <row r="1864" spans="1:13" x14ac:dyDescent="0.3">
      <c r="A1864" s="1">
        <f>[2]Gesamt!A190</f>
        <v>89</v>
      </c>
      <c r="B1864" s="1">
        <f>[2]Gesamt!B190</f>
        <v>2</v>
      </c>
      <c r="C1864" s="1">
        <f>[2]Gesamt!C190</f>
        <v>2</v>
      </c>
      <c r="D1864" s="1" t="str">
        <f>[2]Gesamt!D190</f>
        <v>HE2004</v>
      </c>
      <c r="E1864" s="1">
        <f>[2]Gesamt!E190</f>
        <v>6</v>
      </c>
      <c r="F1864" s="1" t="str">
        <f>[2]Gesamt!F190</f>
        <v>Thornenematidae</v>
      </c>
      <c r="G1864" s="1" t="str">
        <f>[2]Gesamt!G190</f>
        <v>juvenil</v>
      </c>
      <c r="H1864" s="1">
        <f>[2]Gesamt!H190</f>
        <v>0</v>
      </c>
      <c r="I1864" s="1">
        <f>[2]Gesamt!I190</f>
        <v>0</v>
      </c>
      <c r="J1864" s="1">
        <f>[2]Gesamt!J190</f>
        <v>0</v>
      </c>
      <c r="K1864" s="1">
        <f>VLOOKUP($F1864,Mastertable_FT!$C$5:$D$34,2,FALSE)</f>
        <v>8</v>
      </c>
      <c r="L1864" s="1">
        <f>VLOOKUP($F1864,Mastertable_FT!$C$5:$E$34,3,FALSE)</f>
        <v>5</v>
      </c>
      <c r="M1864" s="1" t="str">
        <f>VLOOKUP($F1864,Mastertable_FT!$C$5:$F$34,4,FALSE)</f>
        <v>MI</v>
      </c>
    </row>
    <row r="1865" spans="1:13" x14ac:dyDescent="0.3">
      <c r="A1865" s="1">
        <f>[2]Gesamt!A191</f>
        <v>90</v>
      </c>
      <c r="B1865" s="1">
        <f>[2]Gesamt!B191</f>
        <v>2</v>
      </c>
      <c r="C1865" s="1">
        <f>[2]Gesamt!C191</f>
        <v>2</v>
      </c>
      <c r="D1865" s="1" t="str">
        <f>[2]Gesamt!D191</f>
        <v>HE2004</v>
      </c>
      <c r="E1865" s="1">
        <f>[2]Gesamt!E191</f>
        <v>6</v>
      </c>
      <c r="F1865" s="1" t="str">
        <f>[2]Gesamt!F191</f>
        <v>Thornenematidae</v>
      </c>
      <c r="G1865" s="1" t="str">
        <f>[2]Gesamt!G191</f>
        <v>juvenil</v>
      </c>
      <c r="H1865" s="1">
        <f>[2]Gesamt!H191</f>
        <v>0</v>
      </c>
      <c r="I1865" s="1">
        <f>[2]Gesamt!I191</f>
        <v>0</v>
      </c>
      <c r="J1865" s="1">
        <f>[2]Gesamt!J191</f>
        <v>0</v>
      </c>
      <c r="K1865" s="1">
        <f>VLOOKUP($F1865,Mastertable_FT!$C$5:$D$34,2,FALSE)</f>
        <v>8</v>
      </c>
      <c r="L1865" s="1">
        <f>VLOOKUP($F1865,Mastertable_FT!$C$5:$E$34,3,FALSE)</f>
        <v>5</v>
      </c>
      <c r="M1865" s="1" t="str">
        <f>VLOOKUP($F1865,Mastertable_FT!$C$5:$F$34,4,FALSE)</f>
        <v>MI</v>
      </c>
    </row>
    <row r="1866" spans="1:13" x14ac:dyDescent="0.3">
      <c r="A1866" s="1">
        <f>[2]Gesamt!A192</f>
        <v>91</v>
      </c>
      <c r="B1866" s="1">
        <f>[2]Gesamt!B192</f>
        <v>2</v>
      </c>
      <c r="C1866" s="1">
        <f>[2]Gesamt!C192</f>
        <v>2</v>
      </c>
      <c r="D1866" s="1" t="str">
        <f>[2]Gesamt!D192</f>
        <v>HE2004</v>
      </c>
      <c r="E1866" s="1">
        <f>[2]Gesamt!E192</f>
        <v>6</v>
      </c>
      <c r="F1866" s="1" t="str">
        <f>[2]Gesamt!F192</f>
        <v>Cephalobidae</v>
      </c>
      <c r="G1866" s="1" t="str">
        <f>[2]Gesamt!G192</f>
        <v>juvenil</v>
      </c>
      <c r="H1866" s="1" t="str">
        <f>[2]Gesamt!H192</f>
        <v>bacterivor</v>
      </c>
      <c r="I1866" s="1">
        <f>[2]Gesamt!I192</f>
        <v>0</v>
      </c>
      <c r="J1866" s="1">
        <f>[2]Gesamt!J192</f>
        <v>0</v>
      </c>
      <c r="K1866" s="1">
        <f>VLOOKUP($F1866,Mastertable_FT!$C$5:$D$34,2,FALSE)</f>
        <v>3</v>
      </c>
      <c r="L1866" s="1">
        <f>VLOOKUP($F1866,Mastertable_FT!$C$5:$E$34,3,FALSE)</f>
        <v>2</v>
      </c>
      <c r="M1866" s="1" t="str">
        <f>VLOOKUP($F1866,Mastertable_FT!$C$5:$F$34,4,FALSE)</f>
        <v>MI</v>
      </c>
    </row>
    <row r="1867" spans="1:13" x14ac:dyDescent="0.3">
      <c r="A1867" s="1">
        <f>[2]Gesamt!A193</f>
        <v>92</v>
      </c>
      <c r="B1867" s="1">
        <f>[2]Gesamt!B193</f>
        <v>2</v>
      </c>
      <c r="C1867" s="1">
        <f>[2]Gesamt!C193</f>
        <v>2</v>
      </c>
      <c r="D1867" s="1" t="str">
        <f>[2]Gesamt!D193</f>
        <v>HE2004</v>
      </c>
      <c r="E1867" s="1">
        <f>[2]Gesamt!E193</f>
        <v>6</v>
      </c>
      <c r="F1867" s="1" t="str">
        <f>[2]Gesamt!F193</f>
        <v>Hoplolaimidae</v>
      </c>
      <c r="G1867" s="1" t="str">
        <f>[2]Gesamt!G193</f>
        <v>juvenil</v>
      </c>
      <c r="H1867" s="1" t="str">
        <f>[2]Gesamt!H193</f>
        <v>herbivor</v>
      </c>
      <c r="I1867" s="1">
        <f>[2]Gesamt!I193</f>
        <v>0</v>
      </c>
      <c r="J1867" s="1">
        <f>[2]Gesamt!J193</f>
        <v>0</v>
      </c>
      <c r="K1867" s="1" t="str">
        <f>VLOOKUP($F1867,Mastertable_FT!$C$5:$D$34,2,FALSE)</f>
        <v>1c</v>
      </c>
      <c r="L1867" s="1">
        <f>VLOOKUP($F1867,Mastertable_FT!$C$5:$E$34,3,FALSE)</f>
        <v>3</v>
      </c>
      <c r="M1867" s="1" t="str">
        <f>VLOOKUP($F1867,Mastertable_FT!$C$5:$F$34,4,FALSE)</f>
        <v>PPI</v>
      </c>
    </row>
    <row r="1868" spans="1:13" x14ac:dyDescent="0.3">
      <c r="A1868" s="1">
        <f>[2]Gesamt!A194</f>
        <v>93</v>
      </c>
      <c r="B1868" s="1">
        <f>[2]Gesamt!B194</f>
        <v>2</v>
      </c>
      <c r="C1868" s="1">
        <f>[2]Gesamt!C194</f>
        <v>2</v>
      </c>
      <c r="D1868" s="1" t="str">
        <f>[2]Gesamt!D194</f>
        <v>HE2004</v>
      </c>
      <c r="E1868" s="1">
        <f>[2]Gesamt!E194</f>
        <v>6</v>
      </c>
      <c r="F1868" s="1" t="str">
        <f>[2]Gesamt!F194</f>
        <v>Cephalobidae</v>
      </c>
      <c r="G1868" s="1" t="str">
        <f>[2]Gesamt!G194</f>
        <v>juvenil</v>
      </c>
      <c r="H1868" s="1" t="str">
        <f>[2]Gesamt!H194</f>
        <v>bacterivor</v>
      </c>
      <c r="I1868" s="1">
        <f>[2]Gesamt!I194</f>
        <v>0</v>
      </c>
      <c r="J1868" s="1">
        <f>[2]Gesamt!J194</f>
        <v>0</v>
      </c>
      <c r="K1868" s="1">
        <f>VLOOKUP($F1868,Mastertable_FT!$C$5:$D$34,2,FALSE)</f>
        <v>3</v>
      </c>
      <c r="L1868" s="1">
        <f>VLOOKUP($F1868,Mastertable_FT!$C$5:$E$34,3,FALSE)</f>
        <v>2</v>
      </c>
      <c r="M1868" s="1" t="str">
        <f>VLOOKUP($F1868,Mastertable_FT!$C$5:$F$34,4,FALSE)</f>
        <v>MI</v>
      </c>
    </row>
    <row r="1869" spans="1:13" x14ac:dyDescent="0.3">
      <c r="A1869" s="1">
        <f>[2]Gesamt!A195</f>
        <v>94</v>
      </c>
      <c r="B1869" s="1">
        <f>[2]Gesamt!B195</f>
        <v>2</v>
      </c>
      <c r="C1869" s="1">
        <f>[2]Gesamt!C195</f>
        <v>2</v>
      </c>
      <c r="D1869" s="1" t="str">
        <f>[2]Gesamt!D195</f>
        <v>HE2004</v>
      </c>
      <c r="E1869" s="1">
        <f>[2]Gesamt!E195</f>
        <v>6</v>
      </c>
      <c r="F1869" s="1" t="str">
        <f>[2]Gesamt!F195</f>
        <v>Dolichodoridae</v>
      </c>
      <c r="G1869" s="1" t="str">
        <f>[2]Gesamt!G195</f>
        <v>female</v>
      </c>
      <c r="H1869" s="1" t="str">
        <f>[2]Gesamt!H195</f>
        <v>herbivor</v>
      </c>
      <c r="I1869" s="1">
        <f>[2]Gesamt!I195</f>
        <v>0</v>
      </c>
      <c r="J1869" s="1">
        <f>[2]Gesamt!J195</f>
        <v>0</v>
      </c>
      <c r="K1869" s="1" t="str">
        <f>VLOOKUP($F1869,Mastertable_FT!$C$5:$D$34,2,FALSE)</f>
        <v>1d</v>
      </c>
      <c r="L1869" s="1">
        <f>VLOOKUP($F1869,Mastertable_FT!$C$5:$E$34,3,FALSE)</f>
        <v>3</v>
      </c>
      <c r="M1869" s="1" t="str">
        <f>VLOOKUP($F1869,Mastertable_FT!$C$5:$F$34,4,FALSE)</f>
        <v>PPI</v>
      </c>
    </row>
    <row r="1870" spans="1:13" x14ac:dyDescent="0.3">
      <c r="A1870" s="1">
        <f>[2]Gesamt!A196</f>
        <v>95</v>
      </c>
      <c r="B1870" s="1">
        <f>[2]Gesamt!B196</f>
        <v>2</v>
      </c>
      <c r="C1870" s="1">
        <f>[2]Gesamt!C196</f>
        <v>2</v>
      </c>
      <c r="D1870" s="1" t="str">
        <f>[2]Gesamt!D196</f>
        <v>HE2004</v>
      </c>
      <c r="E1870" s="1">
        <f>[2]Gesamt!E196</f>
        <v>6</v>
      </c>
      <c r="F1870" s="1" t="str">
        <f>[2]Gesamt!F196</f>
        <v>Cephalobidae</v>
      </c>
      <c r="G1870" s="1" t="str">
        <f>[2]Gesamt!G196</f>
        <v>juvenil</v>
      </c>
      <c r="H1870" s="1" t="str">
        <f>[2]Gesamt!H196</f>
        <v>bacterivor</v>
      </c>
      <c r="I1870" s="1">
        <f>[2]Gesamt!I196</f>
        <v>0</v>
      </c>
      <c r="J1870" s="1">
        <f>[2]Gesamt!J196</f>
        <v>0</v>
      </c>
      <c r="K1870" s="1">
        <f>VLOOKUP($F1870,Mastertable_FT!$C$5:$D$34,2,FALSE)</f>
        <v>3</v>
      </c>
      <c r="L1870" s="1">
        <f>VLOOKUP($F1870,Mastertable_FT!$C$5:$E$34,3,FALSE)</f>
        <v>2</v>
      </c>
      <c r="M1870" s="1" t="str">
        <f>VLOOKUP($F1870,Mastertable_FT!$C$5:$F$34,4,FALSE)</f>
        <v>MI</v>
      </c>
    </row>
    <row r="1871" spans="1:13" x14ac:dyDescent="0.3">
      <c r="A1871" s="1">
        <f>[2]Gesamt!A197</f>
        <v>96</v>
      </c>
      <c r="B1871" s="1">
        <f>[2]Gesamt!B197</f>
        <v>2</v>
      </c>
      <c r="C1871" s="1">
        <f>[2]Gesamt!C197</f>
        <v>2</v>
      </c>
      <c r="D1871" s="1" t="str">
        <f>[2]Gesamt!D197</f>
        <v>HE2004</v>
      </c>
      <c r="E1871" s="1">
        <f>[2]Gesamt!E197</f>
        <v>6</v>
      </c>
      <c r="F1871" s="1" t="str">
        <f>[2]Gesamt!F197</f>
        <v>Hoplolaimidae</v>
      </c>
      <c r="G1871" s="1" t="str">
        <f>[2]Gesamt!G197</f>
        <v>juvenil</v>
      </c>
      <c r="H1871" s="1" t="str">
        <f>[2]Gesamt!H197</f>
        <v>herbivor</v>
      </c>
      <c r="I1871" s="1">
        <f>[2]Gesamt!I197</f>
        <v>0</v>
      </c>
      <c r="J1871" s="1">
        <f>[2]Gesamt!J197</f>
        <v>0</v>
      </c>
      <c r="K1871" s="1" t="str">
        <f>VLOOKUP($F1871,Mastertable_FT!$C$5:$D$34,2,FALSE)</f>
        <v>1c</v>
      </c>
      <c r="L1871" s="1">
        <f>VLOOKUP($F1871,Mastertable_FT!$C$5:$E$34,3,FALSE)</f>
        <v>3</v>
      </c>
      <c r="M1871" s="1" t="str">
        <f>VLOOKUP($F1871,Mastertable_FT!$C$5:$F$34,4,FALSE)</f>
        <v>PPI</v>
      </c>
    </row>
    <row r="1872" spans="1:13" x14ac:dyDescent="0.3">
      <c r="A1872" s="1">
        <f>[2]Gesamt!A198</f>
        <v>97</v>
      </c>
      <c r="B1872" s="1">
        <f>[2]Gesamt!B198</f>
        <v>2</v>
      </c>
      <c r="C1872" s="1">
        <f>[2]Gesamt!C198</f>
        <v>2</v>
      </c>
      <c r="D1872" s="1" t="str">
        <f>[2]Gesamt!D198</f>
        <v>HE2004</v>
      </c>
      <c r="E1872" s="1">
        <f>[2]Gesamt!E198</f>
        <v>6</v>
      </c>
      <c r="F1872" s="1" t="str">
        <f>[2]Gesamt!F198</f>
        <v>Thornenematidae</v>
      </c>
      <c r="G1872" s="1" t="str">
        <f>[2]Gesamt!G198</f>
        <v>juvenil</v>
      </c>
      <c r="H1872" s="1">
        <f>[2]Gesamt!H198</f>
        <v>0</v>
      </c>
      <c r="I1872" s="1">
        <f>[2]Gesamt!I198</f>
        <v>0</v>
      </c>
      <c r="J1872" s="1">
        <f>[2]Gesamt!J198</f>
        <v>0</v>
      </c>
      <c r="K1872" s="1">
        <f>VLOOKUP($F1872,Mastertable_FT!$C$5:$D$34,2,FALSE)</f>
        <v>8</v>
      </c>
      <c r="L1872" s="1">
        <f>VLOOKUP($F1872,Mastertable_FT!$C$5:$E$34,3,FALSE)</f>
        <v>5</v>
      </c>
      <c r="M1872" s="1" t="str">
        <f>VLOOKUP($F1872,Mastertable_FT!$C$5:$F$34,4,FALSE)</f>
        <v>MI</v>
      </c>
    </row>
    <row r="1873" spans="1:13" x14ac:dyDescent="0.3">
      <c r="A1873" s="1">
        <f>[2]Gesamt!A199</f>
        <v>98</v>
      </c>
      <c r="B1873" s="1">
        <f>[2]Gesamt!B199</f>
        <v>2</v>
      </c>
      <c r="C1873" s="1">
        <f>[2]Gesamt!C199</f>
        <v>2</v>
      </c>
      <c r="D1873" s="1" t="str">
        <f>[2]Gesamt!D199</f>
        <v>HE2004</v>
      </c>
      <c r="E1873" s="1">
        <f>[2]Gesamt!E199</f>
        <v>6</v>
      </c>
      <c r="F1873" s="1" t="str">
        <f>[2]Gesamt!F199</f>
        <v>Tylenchidae</v>
      </c>
      <c r="G1873" s="1" t="str">
        <f>[2]Gesamt!G199</f>
        <v>juvenil</v>
      </c>
      <c r="H1873" s="1" t="str">
        <f>[2]Gesamt!H199</f>
        <v>fungivor</v>
      </c>
      <c r="I1873" s="1">
        <f>[2]Gesamt!I199</f>
        <v>0</v>
      </c>
      <c r="J1873" s="1">
        <f>[2]Gesamt!J199</f>
        <v>0</v>
      </c>
      <c r="K1873" s="1" t="str">
        <f>VLOOKUP($F1873,Mastertable_FT!$C$5:$D$34,2,FALSE)</f>
        <v>1e</v>
      </c>
      <c r="L1873" s="1">
        <f>VLOOKUP($F1873,Mastertable_FT!$C$5:$E$34,3,FALSE)</f>
        <v>2</v>
      </c>
      <c r="M1873" s="1" t="str">
        <f>VLOOKUP($F1873,Mastertable_FT!$C$5:$F$34,4,FALSE)</f>
        <v>PPI</v>
      </c>
    </row>
    <row r="1874" spans="1:13" x14ac:dyDescent="0.3">
      <c r="A1874" s="1">
        <f>[2]Gesamt!A200</f>
        <v>99</v>
      </c>
      <c r="B1874" s="1">
        <f>[2]Gesamt!B200</f>
        <v>2</v>
      </c>
      <c r="C1874" s="1">
        <f>[2]Gesamt!C200</f>
        <v>2</v>
      </c>
      <c r="D1874" s="1" t="str">
        <f>[2]Gesamt!D200</f>
        <v>HE2004</v>
      </c>
      <c r="E1874" s="1">
        <f>[2]Gesamt!E200</f>
        <v>6</v>
      </c>
      <c r="F1874" s="1" t="str">
        <f>[2]Gesamt!F200</f>
        <v>Hoplolaimidae</v>
      </c>
      <c r="G1874" s="1" t="str">
        <f>[2]Gesamt!G200</f>
        <v>female</v>
      </c>
      <c r="H1874" s="1" t="str">
        <f>[2]Gesamt!H200</f>
        <v>herbivor</v>
      </c>
      <c r="I1874" s="1">
        <f>[2]Gesamt!I200</f>
        <v>0</v>
      </c>
      <c r="J1874" s="1">
        <f>[2]Gesamt!J200</f>
        <v>0</v>
      </c>
      <c r="K1874" s="1" t="str">
        <f>VLOOKUP($F1874,Mastertable_FT!$C$5:$D$34,2,FALSE)</f>
        <v>1c</v>
      </c>
      <c r="L1874" s="1">
        <f>VLOOKUP($F1874,Mastertable_FT!$C$5:$E$34,3,FALSE)</f>
        <v>3</v>
      </c>
      <c r="M1874" s="1" t="str">
        <f>VLOOKUP($F1874,Mastertable_FT!$C$5:$F$34,4,FALSE)</f>
        <v>PPI</v>
      </c>
    </row>
    <row r="1875" spans="1:13" x14ac:dyDescent="0.3">
      <c r="A1875" s="1">
        <f>[2]Gesamt!A201</f>
        <v>100</v>
      </c>
      <c r="B1875" s="1">
        <f>[2]Gesamt!B201</f>
        <v>2</v>
      </c>
      <c r="C1875" s="1">
        <f>[2]Gesamt!C201</f>
        <v>2</v>
      </c>
      <c r="D1875" s="1" t="str">
        <f>[2]Gesamt!D201</f>
        <v>HE2004</v>
      </c>
      <c r="E1875" s="1">
        <f>[2]Gesamt!E201</f>
        <v>6</v>
      </c>
      <c r="F1875" s="1" t="str">
        <f>[2]Gesamt!F201</f>
        <v>unknown</v>
      </c>
      <c r="G1875" s="1" t="str">
        <f>[2]Gesamt!G201</f>
        <v>unknown</v>
      </c>
      <c r="H1875" s="1" t="str">
        <f>[2]Gesamt!H201</f>
        <v>unknown</v>
      </c>
      <c r="I1875" s="1">
        <f>[2]Gesamt!I201</f>
        <v>0</v>
      </c>
      <c r="J1875" s="1">
        <f>[2]Gesamt!J201</f>
        <v>0</v>
      </c>
      <c r="K1875" s="1">
        <f>VLOOKUP($F1875,Mastertable_FT!$C$5:$D$34,2,FALSE)</f>
        <v>0</v>
      </c>
      <c r="L1875" s="1">
        <f>VLOOKUP($F1875,Mastertable_FT!$C$5:$E$34,3,FALSE)</f>
        <v>0</v>
      </c>
      <c r="M1875" s="1">
        <f>VLOOKUP($F1875,Mastertable_FT!$C$5:$F$34,4,FALSE)</f>
        <v>0</v>
      </c>
    </row>
    <row r="1876" spans="1:13" x14ac:dyDescent="0.3">
      <c r="A1876" s="1">
        <f>[2]Gesamt!A202</f>
        <v>1</v>
      </c>
      <c r="B1876" s="1">
        <f>[2]Gesamt!B202</f>
        <v>2</v>
      </c>
      <c r="C1876" s="1">
        <f>[2]Gesamt!C202</f>
        <v>3</v>
      </c>
      <c r="D1876" s="1" t="str">
        <f>[2]Gesamt!D202</f>
        <v>DO2005</v>
      </c>
      <c r="E1876" s="1">
        <f>[2]Gesamt!E202</f>
        <v>7</v>
      </c>
      <c r="F1876" s="1" t="str">
        <f>[2]Gesamt!F202</f>
        <v>Panagrolaimidae</v>
      </c>
      <c r="G1876" s="1" t="str">
        <f>[2]Gesamt!G202</f>
        <v>male</v>
      </c>
      <c r="H1876" s="1" t="str">
        <f>[2]Gesamt!H202</f>
        <v>bacterivor</v>
      </c>
      <c r="I1876" s="1">
        <f>[2]Gesamt!I202</f>
        <v>0</v>
      </c>
      <c r="J1876" s="1">
        <f>[2]Gesamt!J202</f>
        <v>0</v>
      </c>
      <c r="K1876" s="1">
        <f>VLOOKUP($F1876,Mastertable_FT!$C$5:$D$34,2,FALSE)</f>
        <v>3</v>
      </c>
      <c r="L1876" s="1">
        <f>VLOOKUP($F1876,Mastertable_FT!$C$5:$E$34,3,FALSE)</f>
        <v>1</v>
      </c>
      <c r="M1876" s="1" t="str">
        <f>VLOOKUP($F1876,Mastertable_FT!$C$5:$F$34,4,FALSE)</f>
        <v>MI</v>
      </c>
    </row>
    <row r="1877" spans="1:13" x14ac:dyDescent="0.3">
      <c r="A1877" s="1">
        <f>[2]Gesamt!A203</f>
        <v>2</v>
      </c>
      <c r="B1877" s="1">
        <f>[2]Gesamt!B203</f>
        <v>2</v>
      </c>
      <c r="C1877" s="1">
        <f>[2]Gesamt!C203</f>
        <v>3</v>
      </c>
      <c r="D1877" s="1" t="str">
        <f>[2]Gesamt!D203</f>
        <v>DO2005</v>
      </c>
      <c r="E1877" s="1">
        <f>[2]Gesamt!E203</f>
        <v>7</v>
      </c>
      <c r="F1877" s="1" t="str">
        <f>[2]Gesamt!F203</f>
        <v>Panagrolaimidae</v>
      </c>
      <c r="G1877" s="1" t="str">
        <f>[2]Gesamt!G203</f>
        <v>juvenil</v>
      </c>
      <c r="H1877" s="1" t="str">
        <f>[2]Gesamt!H203</f>
        <v>bacterivor</v>
      </c>
      <c r="I1877" s="1">
        <f>[2]Gesamt!I203</f>
        <v>0</v>
      </c>
      <c r="J1877" s="1">
        <f>[2]Gesamt!J203</f>
        <v>0</v>
      </c>
      <c r="K1877" s="1">
        <f>VLOOKUP($F1877,Mastertable_FT!$C$5:$D$34,2,FALSE)</f>
        <v>3</v>
      </c>
      <c r="L1877" s="1">
        <f>VLOOKUP($F1877,Mastertable_FT!$C$5:$E$34,3,FALSE)</f>
        <v>1</v>
      </c>
      <c r="M1877" s="1" t="str">
        <f>VLOOKUP($F1877,Mastertable_FT!$C$5:$F$34,4,FALSE)</f>
        <v>MI</v>
      </c>
    </row>
    <row r="1878" spans="1:13" x14ac:dyDescent="0.3">
      <c r="A1878" s="1">
        <f>[2]Gesamt!A204</f>
        <v>3</v>
      </c>
      <c r="B1878" s="1">
        <f>[2]Gesamt!B204</f>
        <v>2</v>
      </c>
      <c r="C1878" s="1">
        <f>[2]Gesamt!C204</f>
        <v>3</v>
      </c>
      <c r="D1878" s="1" t="str">
        <f>[2]Gesamt!D204</f>
        <v>DO2005</v>
      </c>
      <c r="E1878" s="1">
        <f>[2]Gesamt!E204</f>
        <v>7</v>
      </c>
      <c r="F1878" s="1" t="str">
        <f>[2]Gesamt!F204</f>
        <v>Tylenchidae</v>
      </c>
      <c r="G1878" s="1" t="str">
        <f>[2]Gesamt!G204</f>
        <v>juvenil</v>
      </c>
      <c r="H1878" s="1" t="str">
        <f>[2]Gesamt!H204</f>
        <v>fungivor</v>
      </c>
      <c r="I1878" s="1">
        <f>[2]Gesamt!I204</f>
        <v>0</v>
      </c>
      <c r="J1878" s="1">
        <f>[2]Gesamt!J204</f>
        <v>0</v>
      </c>
      <c r="K1878" s="1" t="str">
        <f>VLOOKUP($F1878,Mastertable_FT!$C$5:$D$34,2,FALSE)</f>
        <v>1e</v>
      </c>
      <c r="L1878" s="1">
        <f>VLOOKUP($F1878,Mastertable_FT!$C$5:$E$34,3,FALSE)</f>
        <v>2</v>
      </c>
      <c r="M1878" s="1" t="str">
        <f>VLOOKUP($F1878,Mastertable_FT!$C$5:$F$34,4,FALSE)</f>
        <v>PPI</v>
      </c>
    </row>
    <row r="1879" spans="1:13" x14ac:dyDescent="0.3">
      <c r="A1879" s="1">
        <f>[2]Gesamt!A205</f>
        <v>4</v>
      </c>
      <c r="B1879" s="1">
        <f>[2]Gesamt!B205</f>
        <v>2</v>
      </c>
      <c r="C1879" s="1">
        <f>[2]Gesamt!C205</f>
        <v>3</v>
      </c>
      <c r="D1879" s="1" t="str">
        <f>[2]Gesamt!D205</f>
        <v>DO2005</v>
      </c>
      <c r="E1879" s="1">
        <f>[2]Gesamt!E205</f>
        <v>7</v>
      </c>
      <c r="F1879" s="1" t="str">
        <f>[2]Gesamt!F205</f>
        <v>Hoplolaimidae</v>
      </c>
      <c r="G1879" s="1" t="str">
        <f>[2]Gesamt!G205</f>
        <v>juvenil</v>
      </c>
      <c r="H1879" s="1" t="str">
        <f>[2]Gesamt!H205</f>
        <v>herbivor</v>
      </c>
      <c r="I1879" s="1">
        <f>[2]Gesamt!I205</f>
        <v>0</v>
      </c>
      <c r="J1879" s="1">
        <f>[2]Gesamt!J205</f>
        <v>0</v>
      </c>
      <c r="K1879" s="1" t="str">
        <f>VLOOKUP($F1879,Mastertable_FT!$C$5:$D$34,2,FALSE)</f>
        <v>1c</v>
      </c>
      <c r="L1879" s="1">
        <f>VLOOKUP($F1879,Mastertable_FT!$C$5:$E$34,3,FALSE)</f>
        <v>3</v>
      </c>
      <c r="M1879" s="1" t="str">
        <f>VLOOKUP($F1879,Mastertable_FT!$C$5:$F$34,4,FALSE)</f>
        <v>PPI</v>
      </c>
    </row>
    <row r="1880" spans="1:13" x14ac:dyDescent="0.3">
      <c r="A1880" s="1">
        <f>[2]Gesamt!A206</f>
        <v>5</v>
      </c>
      <c r="B1880" s="1">
        <f>[2]Gesamt!B206</f>
        <v>2</v>
      </c>
      <c r="C1880" s="1">
        <f>[2]Gesamt!C206</f>
        <v>3</v>
      </c>
      <c r="D1880" s="1" t="str">
        <f>[2]Gesamt!D206</f>
        <v>DO2005</v>
      </c>
      <c r="E1880" s="1">
        <f>[2]Gesamt!E206</f>
        <v>7</v>
      </c>
      <c r="F1880" s="1" t="str">
        <f>[2]Gesamt!F206</f>
        <v>Hoplolaimidae</v>
      </c>
      <c r="G1880" s="1" t="str">
        <f>[2]Gesamt!G206</f>
        <v>female</v>
      </c>
      <c r="H1880" s="1" t="str">
        <f>[2]Gesamt!H206</f>
        <v>herbivor</v>
      </c>
      <c r="I1880" s="1">
        <f>[2]Gesamt!I206</f>
        <v>0</v>
      </c>
      <c r="J1880" s="1">
        <f>[2]Gesamt!J206</f>
        <v>0</v>
      </c>
      <c r="K1880" s="1" t="str">
        <f>VLOOKUP($F1880,Mastertable_FT!$C$5:$D$34,2,FALSE)</f>
        <v>1c</v>
      </c>
      <c r="L1880" s="1">
        <f>VLOOKUP($F1880,Mastertable_FT!$C$5:$E$34,3,FALSE)</f>
        <v>3</v>
      </c>
      <c r="M1880" s="1" t="str">
        <f>VLOOKUP($F1880,Mastertable_FT!$C$5:$F$34,4,FALSE)</f>
        <v>PPI</v>
      </c>
    </row>
    <row r="1881" spans="1:13" x14ac:dyDescent="0.3">
      <c r="A1881" s="1">
        <f>[2]Gesamt!A207</f>
        <v>6</v>
      </c>
      <c r="B1881" s="1">
        <f>[2]Gesamt!B207</f>
        <v>2</v>
      </c>
      <c r="C1881" s="1">
        <f>[2]Gesamt!C207</f>
        <v>3</v>
      </c>
      <c r="D1881" s="1" t="str">
        <f>[2]Gesamt!D207</f>
        <v>DO2005</v>
      </c>
      <c r="E1881" s="1">
        <f>[2]Gesamt!E207</f>
        <v>7</v>
      </c>
      <c r="F1881" s="1" t="str">
        <f>[2]Gesamt!F207</f>
        <v>Hoplolaimidae</v>
      </c>
      <c r="G1881" s="1" t="str">
        <f>[2]Gesamt!G207</f>
        <v>juvenil</v>
      </c>
      <c r="H1881" s="1" t="str">
        <f>[2]Gesamt!H207</f>
        <v>herbivor</v>
      </c>
      <c r="I1881" s="1">
        <f>[2]Gesamt!I207</f>
        <v>0</v>
      </c>
      <c r="J1881" s="1">
        <f>[2]Gesamt!J207</f>
        <v>0</v>
      </c>
      <c r="K1881" s="1" t="str">
        <f>VLOOKUP($F1881,Mastertable_FT!$C$5:$D$34,2,FALSE)</f>
        <v>1c</v>
      </c>
      <c r="L1881" s="1">
        <f>VLOOKUP($F1881,Mastertable_FT!$C$5:$E$34,3,FALSE)</f>
        <v>3</v>
      </c>
      <c r="M1881" s="1" t="str">
        <f>VLOOKUP($F1881,Mastertable_FT!$C$5:$F$34,4,FALSE)</f>
        <v>PPI</v>
      </c>
    </row>
    <row r="1882" spans="1:13" x14ac:dyDescent="0.3">
      <c r="A1882" s="1">
        <f>[2]Gesamt!A208</f>
        <v>7</v>
      </c>
      <c r="B1882" s="1">
        <f>[2]Gesamt!B208</f>
        <v>2</v>
      </c>
      <c r="C1882" s="1">
        <f>[2]Gesamt!C208</f>
        <v>3</v>
      </c>
      <c r="D1882" s="1" t="str">
        <f>[2]Gesamt!D208</f>
        <v>DO2005</v>
      </c>
      <c r="E1882" s="1">
        <f>[2]Gesamt!E208</f>
        <v>7</v>
      </c>
      <c r="F1882" s="1" t="str">
        <f>[2]Gesamt!F208</f>
        <v>Hoplolaimidae</v>
      </c>
      <c r="G1882" s="1" t="str">
        <f>[2]Gesamt!G208</f>
        <v>juvenil</v>
      </c>
      <c r="H1882" s="1" t="str">
        <f>[2]Gesamt!H208</f>
        <v>herbivor</v>
      </c>
      <c r="I1882" s="1">
        <f>[2]Gesamt!I208</f>
        <v>0</v>
      </c>
      <c r="J1882" s="1">
        <f>[2]Gesamt!J208</f>
        <v>0</v>
      </c>
      <c r="K1882" s="1" t="str">
        <f>VLOOKUP($F1882,Mastertable_FT!$C$5:$D$34,2,FALSE)</f>
        <v>1c</v>
      </c>
      <c r="L1882" s="1">
        <f>VLOOKUP($F1882,Mastertable_FT!$C$5:$E$34,3,FALSE)</f>
        <v>3</v>
      </c>
      <c r="M1882" s="1" t="str">
        <f>VLOOKUP($F1882,Mastertable_FT!$C$5:$F$34,4,FALSE)</f>
        <v>PPI</v>
      </c>
    </row>
    <row r="1883" spans="1:13" x14ac:dyDescent="0.3">
      <c r="A1883" s="1">
        <f>[2]Gesamt!A209</f>
        <v>8</v>
      </c>
      <c r="B1883" s="1">
        <f>[2]Gesamt!B209</f>
        <v>2</v>
      </c>
      <c r="C1883" s="1">
        <f>[2]Gesamt!C209</f>
        <v>3</v>
      </c>
      <c r="D1883" s="1" t="str">
        <f>[2]Gesamt!D209</f>
        <v>DO2005</v>
      </c>
      <c r="E1883" s="1">
        <f>[2]Gesamt!E209</f>
        <v>7</v>
      </c>
      <c r="F1883" s="1" t="str">
        <f>[2]Gesamt!F209</f>
        <v>Hoplolaimidae</v>
      </c>
      <c r="G1883" s="1" t="str">
        <f>[2]Gesamt!G209</f>
        <v>female</v>
      </c>
      <c r="H1883" s="1" t="str">
        <f>[2]Gesamt!H209</f>
        <v>herbivor</v>
      </c>
      <c r="I1883" s="1">
        <f>[2]Gesamt!I209</f>
        <v>0</v>
      </c>
      <c r="J1883" s="1">
        <f>[2]Gesamt!J209</f>
        <v>0</v>
      </c>
      <c r="K1883" s="1" t="str">
        <f>VLOOKUP($F1883,Mastertable_FT!$C$5:$D$34,2,FALSE)</f>
        <v>1c</v>
      </c>
      <c r="L1883" s="1">
        <f>VLOOKUP($F1883,Mastertable_FT!$C$5:$E$34,3,FALSE)</f>
        <v>3</v>
      </c>
      <c r="M1883" s="1" t="str">
        <f>VLOOKUP($F1883,Mastertable_FT!$C$5:$F$34,4,FALSE)</f>
        <v>PPI</v>
      </c>
    </row>
    <row r="1884" spans="1:13" x14ac:dyDescent="0.3">
      <c r="A1884" s="1">
        <f>[2]Gesamt!A210</f>
        <v>9</v>
      </c>
      <c r="B1884" s="1">
        <f>[2]Gesamt!B210</f>
        <v>2</v>
      </c>
      <c r="C1884" s="1">
        <f>[2]Gesamt!C210</f>
        <v>3</v>
      </c>
      <c r="D1884" s="1" t="str">
        <f>[2]Gesamt!D210</f>
        <v>DO2005</v>
      </c>
      <c r="E1884" s="1">
        <f>[2]Gesamt!E210</f>
        <v>7</v>
      </c>
      <c r="F1884" s="1" t="str">
        <f>[2]Gesamt!F210</f>
        <v>Tylenchidae</v>
      </c>
      <c r="G1884" s="1" t="str">
        <f>[2]Gesamt!G210</f>
        <v>female</v>
      </c>
      <c r="H1884" s="1" t="str">
        <f>[2]Gesamt!H210</f>
        <v>fungivor</v>
      </c>
      <c r="I1884" s="1">
        <f>[2]Gesamt!I210</f>
        <v>0</v>
      </c>
      <c r="J1884" s="1">
        <f>[2]Gesamt!J210</f>
        <v>0</v>
      </c>
      <c r="K1884" s="1" t="str">
        <f>VLOOKUP($F1884,Mastertable_FT!$C$5:$D$34,2,FALSE)</f>
        <v>1e</v>
      </c>
      <c r="L1884" s="1">
        <f>VLOOKUP($F1884,Mastertable_FT!$C$5:$E$34,3,FALSE)</f>
        <v>2</v>
      </c>
      <c r="M1884" s="1" t="str">
        <f>VLOOKUP($F1884,Mastertable_FT!$C$5:$F$34,4,FALSE)</f>
        <v>PPI</v>
      </c>
    </row>
    <row r="1885" spans="1:13" x14ac:dyDescent="0.3">
      <c r="A1885" s="1">
        <f>[2]Gesamt!A211</f>
        <v>10</v>
      </c>
      <c r="B1885" s="1">
        <f>[2]Gesamt!B211</f>
        <v>2</v>
      </c>
      <c r="C1885" s="1">
        <f>[2]Gesamt!C211</f>
        <v>3</v>
      </c>
      <c r="D1885" s="1" t="str">
        <f>[2]Gesamt!D211</f>
        <v>DO2005</v>
      </c>
      <c r="E1885" s="1">
        <f>[2]Gesamt!E211</f>
        <v>7</v>
      </c>
      <c r="F1885" s="1" t="str">
        <f>[2]Gesamt!F211</f>
        <v>Hoplolaimidae</v>
      </c>
      <c r="G1885" s="1" t="str">
        <f>[2]Gesamt!G211</f>
        <v>female</v>
      </c>
      <c r="H1885" s="1" t="str">
        <f>[2]Gesamt!H211</f>
        <v>herbivor</v>
      </c>
      <c r="I1885" s="1">
        <f>[2]Gesamt!I211</f>
        <v>0</v>
      </c>
      <c r="J1885" s="1">
        <f>[2]Gesamt!J211</f>
        <v>0</v>
      </c>
      <c r="K1885" s="1" t="str">
        <f>VLOOKUP($F1885,Mastertable_FT!$C$5:$D$34,2,FALSE)</f>
        <v>1c</v>
      </c>
      <c r="L1885" s="1">
        <f>VLOOKUP($F1885,Mastertable_FT!$C$5:$E$34,3,FALSE)</f>
        <v>3</v>
      </c>
      <c r="M1885" s="1" t="str">
        <f>VLOOKUP($F1885,Mastertable_FT!$C$5:$F$34,4,FALSE)</f>
        <v>PPI</v>
      </c>
    </row>
    <row r="1886" spans="1:13" x14ac:dyDescent="0.3">
      <c r="A1886" s="1">
        <f>[2]Gesamt!A212</f>
        <v>11</v>
      </c>
      <c r="B1886" s="1">
        <f>[2]Gesamt!B212</f>
        <v>2</v>
      </c>
      <c r="C1886" s="1">
        <f>[2]Gesamt!C212</f>
        <v>3</v>
      </c>
      <c r="D1886" s="1" t="str">
        <f>[2]Gesamt!D212</f>
        <v>DO2005</v>
      </c>
      <c r="E1886" s="1">
        <f>[2]Gesamt!E212</f>
        <v>7</v>
      </c>
      <c r="F1886" s="1" t="str">
        <f>[2]Gesamt!F212</f>
        <v>Hoplolaimidae</v>
      </c>
      <c r="G1886" s="1" t="str">
        <f>[2]Gesamt!G212</f>
        <v>female</v>
      </c>
      <c r="H1886" s="1" t="str">
        <f>[2]Gesamt!H212</f>
        <v>herbivor</v>
      </c>
      <c r="I1886" s="1">
        <f>[2]Gesamt!I212</f>
        <v>0</v>
      </c>
      <c r="J1886" s="1">
        <f>[2]Gesamt!J212</f>
        <v>0</v>
      </c>
      <c r="K1886" s="1" t="str">
        <f>VLOOKUP($F1886,Mastertable_FT!$C$5:$D$34,2,FALSE)</f>
        <v>1c</v>
      </c>
      <c r="L1886" s="1">
        <f>VLOOKUP($F1886,Mastertable_FT!$C$5:$E$34,3,FALSE)</f>
        <v>3</v>
      </c>
      <c r="M1886" s="1" t="str">
        <f>VLOOKUP($F1886,Mastertable_FT!$C$5:$F$34,4,FALSE)</f>
        <v>PPI</v>
      </c>
    </row>
    <row r="1887" spans="1:13" x14ac:dyDescent="0.3">
      <c r="A1887" s="1">
        <f>[2]Gesamt!A213</f>
        <v>12</v>
      </c>
      <c r="B1887" s="1">
        <f>[2]Gesamt!B213</f>
        <v>2</v>
      </c>
      <c r="C1887" s="1">
        <f>[2]Gesamt!C213</f>
        <v>3</v>
      </c>
      <c r="D1887" s="1" t="str">
        <f>[2]Gesamt!D213</f>
        <v>DO2005</v>
      </c>
      <c r="E1887" s="1">
        <f>[2]Gesamt!E213</f>
        <v>7</v>
      </c>
      <c r="F1887" s="1" t="str">
        <f>[2]Gesamt!F213</f>
        <v>Cephalobidae</v>
      </c>
      <c r="G1887" s="1" t="str">
        <f>[2]Gesamt!G213</f>
        <v>juvenil</v>
      </c>
      <c r="H1887" s="1" t="str">
        <f>[2]Gesamt!H213</f>
        <v>bacterivor</v>
      </c>
      <c r="I1887" s="1">
        <f>[2]Gesamt!I213</f>
        <v>0</v>
      </c>
      <c r="J1887" s="1">
        <f>[2]Gesamt!J213</f>
        <v>0</v>
      </c>
      <c r="K1887" s="1">
        <f>VLOOKUP($F1887,Mastertable_FT!$C$5:$D$34,2,FALSE)</f>
        <v>3</v>
      </c>
      <c r="L1887" s="1">
        <f>VLOOKUP($F1887,Mastertable_FT!$C$5:$E$34,3,FALSE)</f>
        <v>2</v>
      </c>
      <c r="M1887" s="1" t="str">
        <f>VLOOKUP($F1887,Mastertable_FT!$C$5:$F$34,4,FALSE)</f>
        <v>MI</v>
      </c>
    </row>
    <row r="1888" spans="1:13" x14ac:dyDescent="0.3">
      <c r="A1888" s="1">
        <f>[2]Gesamt!A214</f>
        <v>13</v>
      </c>
      <c r="B1888" s="1">
        <f>[2]Gesamt!B214</f>
        <v>2</v>
      </c>
      <c r="C1888" s="1">
        <f>[2]Gesamt!C214</f>
        <v>3</v>
      </c>
      <c r="D1888" s="1" t="str">
        <f>[2]Gesamt!D214</f>
        <v>DO2005</v>
      </c>
      <c r="E1888" s="1">
        <f>[2]Gesamt!E214</f>
        <v>7</v>
      </c>
      <c r="F1888" s="1" t="str">
        <f>[2]Gesamt!F214</f>
        <v>Panagrolaimidae</v>
      </c>
      <c r="G1888" s="1" t="str">
        <f>[2]Gesamt!G214</f>
        <v>male</v>
      </c>
      <c r="H1888" s="1" t="str">
        <f>[2]Gesamt!H214</f>
        <v>bacterivor</v>
      </c>
      <c r="I1888" s="1">
        <f>[2]Gesamt!I214</f>
        <v>0</v>
      </c>
      <c r="J1888" s="1">
        <f>[2]Gesamt!J214</f>
        <v>0</v>
      </c>
      <c r="K1888" s="1">
        <f>VLOOKUP($F1888,Mastertable_FT!$C$5:$D$34,2,FALSE)</f>
        <v>3</v>
      </c>
      <c r="L1888" s="1">
        <f>VLOOKUP($F1888,Mastertable_FT!$C$5:$E$34,3,FALSE)</f>
        <v>1</v>
      </c>
      <c r="M1888" s="1" t="str">
        <f>VLOOKUP($F1888,Mastertable_FT!$C$5:$F$34,4,FALSE)</f>
        <v>MI</v>
      </c>
    </row>
    <row r="1889" spans="1:13" x14ac:dyDescent="0.3">
      <c r="A1889" s="1">
        <f>[2]Gesamt!A215</f>
        <v>14</v>
      </c>
      <c r="B1889" s="1">
        <f>[2]Gesamt!B215</f>
        <v>2</v>
      </c>
      <c r="C1889" s="1">
        <f>[2]Gesamt!C215</f>
        <v>3</v>
      </c>
      <c r="D1889" s="1" t="str">
        <f>[2]Gesamt!D215</f>
        <v>DO2005</v>
      </c>
      <c r="E1889" s="1">
        <f>[2]Gesamt!E215</f>
        <v>7</v>
      </c>
      <c r="F1889" s="1" t="str">
        <f>[2]Gesamt!F215</f>
        <v>Hoplolaimidae</v>
      </c>
      <c r="G1889" s="1" t="str">
        <f>[2]Gesamt!G215</f>
        <v>female</v>
      </c>
      <c r="H1889" s="1" t="str">
        <f>[2]Gesamt!H215</f>
        <v>herbivor</v>
      </c>
      <c r="I1889" s="1">
        <f>[2]Gesamt!I215</f>
        <v>0</v>
      </c>
      <c r="J1889" s="1">
        <f>[2]Gesamt!J215</f>
        <v>0</v>
      </c>
      <c r="K1889" s="1" t="str">
        <f>VLOOKUP($F1889,Mastertable_FT!$C$5:$D$34,2,FALSE)</f>
        <v>1c</v>
      </c>
      <c r="L1889" s="1">
        <f>VLOOKUP($F1889,Mastertable_FT!$C$5:$E$34,3,FALSE)</f>
        <v>3</v>
      </c>
      <c r="M1889" s="1" t="str">
        <f>VLOOKUP($F1889,Mastertable_FT!$C$5:$F$34,4,FALSE)</f>
        <v>PPI</v>
      </c>
    </row>
    <row r="1890" spans="1:13" x14ac:dyDescent="0.3">
      <c r="A1890" s="1">
        <f>[2]Gesamt!A216</f>
        <v>15</v>
      </c>
      <c r="B1890" s="1">
        <f>[2]Gesamt!B216</f>
        <v>2</v>
      </c>
      <c r="C1890" s="1">
        <f>[2]Gesamt!C216</f>
        <v>3</v>
      </c>
      <c r="D1890" s="1" t="str">
        <f>[2]Gesamt!D216</f>
        <v>DO2005</v>
      </c>
      <c r="E1890" s="1">
        <f>[2]Gesamt!E216</f>
        <v>7</v>
      </c>
      <c r="F1890" s="1" t="str">
        <f>[2]Gesamt!F216</f>
        <v>unknown</v>
      </c>
      <c r="G1890" s="1" t="str">
        <f>[2]Gesamt!G216</f>
        <v>unknown</v>
      </c>
      <c r="H1890" s="1" t="str">
        <f>[2]Gesamt!H216</f>
        <v>unknown</v>
      </c>
      <c r="I1890" s="1">
        <f>[2]Gesamt!I216</f>
        <v>0</v>
      </c>
      <c r="J1890" s="1">
        <f>[2]Gesamt!J216</f>
        <v>0</v>
      </c>
      <c r="K1890" s="1">
        <f>VLOOKUP($F1890,Mastertable_FT!$C$5:$D$34,2,FALSE)</f>
        <v>0</v>
      </c>
      <c r="L1890" s="1">
        <f>VLOOKUP($F1890,Mastertable_FT!$C$5:$E$34,3,FALSE)</f>
        <v>0</v>
      </c>
      <c r="M1890" s="1">
        <f>VLOOKUP($F1890,Mastertable_FT!$C$5:$F$34,4,FALSE)</f>
        <v>0</v>
      </c>
    </row>
    <row r="1891" spans="1:13" x14ac:dyDescent="0.3">
      <c r="A1891" s="1">
        <f>[2]Gesamt!A217</f>
        <v>16</v>
      </c>
      <c r="B1891" s="1">
        <f>[2]Gesamt!B217</f>
        <v>2</v>
      </c>
      <c r="C1891" s="1">
        <f>[2]Gesamt!C217</f>
        <v>3</v>
      </c>
      <c r="D1891" s="1" t="str">
        <f>[2]Gesamt!D217</f>
        <v>DO2005</v>
      </c>
      <c r="E1891" s="1">
        <f>[2]Gesamt!E217</f>
        <v>7</v>
      </c>
      <c r="F1891" s="1" t="str">
        <f>[2]Gesamt!F217</f>
        <v>Rhabditidae</v>
      </c>
      <c r="G1891" s="1" t="str">
        <f>[2]Gesamt!G217</f>
        <v>juvenil</v>
      </c>
      <c r="H1891" s="1" t="str">
        <f>[2]Gesamt!H217</f>
        <v>bacterivor</v>
      </c>
      <c r="I1891" s="1">
        <f>[2]Gesamt!I217</f>
        <v>0</v>
      </c>
      <c r="J1891" s="1">
        <f>[2]Gesamt!J217</f>
        <v>0</v>
      </c>
      <c r="K1891" s="1">
        <f>VLOOKUP($F1891,Mastertable_FT!$C$5:$D$34,2,FALSE)</f>
        <v>3</v>
      </c>
      <c r="L1891" s="1">
        <f>VLOOKUP($F1891,Mastertable_FT!$C$5:$E$34,3,FALSE)</f>
        <v>1</v>
      </c>
      <c r="M1891" s="1" t="str">
        <f>VLOOKUP($F1891,Mastertable_FT!$C$5:$F$34,4,FALSE)</f>
        <v>MI</v>
      </c>
    </row>
    <row r="1892" spans="1:13" x14ac:dyDescent="0.3">
      <c r="A1892" s="1">
        <f>[2]Gesamt!A218</f>
        <v>17</v>
      </c>
      <c r="B1892" s="1">
        <f>[2]Gesamt!B218</f>
        <v>2</v>
      </c>
      <c r="C1892" s="1">
        <f>[2]Gesamt!C218</f>
        <v>3</v>
      </c>
      <c r="D1892" s="1" t="str">
        <f>[2]Gesamt!D218</f>
        <v>DO2005</v>
      </c>
      <c r="E1892" s="1">
        <f>[2]Gesamt!E218</f>
        <v>7</v>
      </c>
      <c r="F1892" s="1" t="str">
        <f>[2]Gesamt!F218</f>
        <v>Hoplolaimidae</v>
      </c>
      <c r="G1892" s="1" t="str">
        <f>[2]Gesamt!G218</f>
        <v>female</v>
      </c>
      <c r="H1892" s="1" t="str">
        <f>[2]Gesamt!H218</f>
        <v>herbivor</v>
      </c>
      <c r="I1892" s="1">
        <f>[2]Gesamt!I218</f>
        <v>0</v>
      </c>
      <c r="J1892" s="1">
        <f>[2]Gesamt!J218</f>
        <v>0</v>
      </c>
      <c r="K1892" s="1" t="str">
        <f>VLOOKUP($F1892,Mastertable_FT!$C$5:$D$34,2,FALSE)</f>
        <v>1c</v>
      </c>
      <c r="L1892" s="1">
        <f>VLOOKUP($F1892,Mastertable_FT!$C$5:$E$34,3,FALSE)</f>
        <v>3</v>
      </c>
      <c r="M1892" s="1" t="str">
        <f>VLOOKUP($F1892,Mastertable_FT!$C$5:$F$34,4,FALSE)</f>
        <v>PPI</v>
      </c>
    </row>
    <row r="1893" spans="1:13" x14ac:dyDescent="0.3">
      <c r="A1893" s="1">
        <f>[2]Gesamt!A219</f>
        <v>18</v>
      </c>
      <c r="B1893" s="1">
        <f>[2]Gesamt!B219</f>
        <v>2</v>
      </c>
      <c r="C1893" s="1">
        <f>[2]Gesamt!C219</f>
        <v>3</v>
      </c>
      <c r="D1893" s="1" t="str">
        <f>[2]Gesamt!D219</f>
        <v>DO2005</v>
      </c>
      <c r="E1893" s="1">
        <f>[2]Gesamt!E219</f>
        <v>7</v>
      </c>
      <c r="F1893" s="1" t="str">
        <f>[2]Gesamt!F219</f>
        <v>Hoplolaimidae</v>
      </c>
      <c r="G1893" s="1" t="str">
        <f>[2]Gesamt!G219</f>
        <v>female</v>
      </c>
      <c r="H1893" s="1" t="str">
        <f>[2]Gesamt!H219</f>
        <v>herbivor</v>
      </c>
      <c r="I1893" s="1">
        <f>[2]Gesamt!I219</f>
        <v>0</v>
      </c>
      <c r="J1893" s="1">
        <f>[2]Gesamt!J219</f>
        <v>0</v>
      </c>
      <c r="K1893" s="1" t="str">
        <f>VLOOKUP($F1893,Mastertable_FT!$C$5:$D$34,2,FALSE)</f>
        <v>1c</v>
      </c>
      <c r="L1893" s="1">
        <f>VLOOKUP($F1893,Mastertable_FT!$C$5:$E$34,3,FALSE)</f>
        <v>3</v>
      </c>
      <c r="M1893" s="1" t="str">
        <f>VLOOKUP($F1893,Mastertable_FT!$C$5:$F$34,4,FALSE)</f>
        <v>PPI</v>
      </c>
    </row>
    <row r="1894" spans="1:13" x14ac:dyDescent="0.3">
      <c r="A1894" s="1">
        <f>[2]Gesamt!A220</f>
        <v>19</v>
      </c>
      <c r="B1894" s="1">
        <f>[2]Gesamt!B220</f>
        <v>2</v>
      </c>
      <c r="C1894" s="1">
        <f>[2]Gesamt!C220</f>
        <v>3</v>
      </c>
      <c r="D1894" s="1" t="str">
        <f>[2]Gesamt!D220</f>
        <v>DO2005</v>
      </c>
      <c r="E1894" s="1">
        <f>[2]Gesamt!E220</f>
        <v>7</v>
      </c>
      <c r="F1894" s="1" t="str">
        <f>[2]Gesamt!F220</f>
        <v>Hoplolaimidae</v>
      </c>
      <c r="G1894" s="1" t="str">
        <f>[2]Gesamt!G220</f>
        <v>female</v>
      </c>
      <c r="H1894" s="1" t="str">
        <f>[2]Gesamt!H220</f>
        <v>herbivor</v>
      </c>
      <c r="I1894" s="1">
        <f>[2]Gesamt!I220</f>
        <v>0</v>
      </c>
      <c r="J1894" s="1">
        <f>[2]Gesamt!J220</f>
        <v>0</v>
      </c>
      <c r="K1894" s="1" t="str">
        <f>VLOOKUP($F1894,Mastertable_FT!$C$5:$D$34,2,FALSE)</f>
        <v>1c</v>
      </c>
      <c r="L1894" s="1">
        <f>VLOOKUP($F1894,Mastertable_FT!$C$5:$E$34,3,FALSE)</f>
        <v>3</v>
      </c>
      <c r="M1894" s="1" t="str">
        <f>VLOOKUP($F1894,Mastertable_FT!$C$5:$F$34,4,FALSE)</f>
        <v>PPI</v>
      </c>
    </row>
    <row r="1895" spans="1:13" x14ac:dyDescent="0.3">
      <c r="A1895" s="1">
        <f>[2]Gesamt!A221</f>
        <v>20</v>
      </c>
      <c r="B1895" s="1">
        <f>[2]Gesamt!B221</f>
        <v>2</v>
      </c>
      <c r="C1895" s="1">
        <f>[2]Gesamt!C221</f>
        <v>3</v>
      </c>
      <c r="D1895" s="1" t="str">
        <f>[2]Gesamt!D221</f>
        <v>DO2005</v>
      </c>
      <c r="E1895" s="1">
        <f>[2]Gesamt!E221</f>
        <v>7</v>
      </c>
      <c r="F1895" s="1" t="str">
        <f>[2]Gesamt!F221</f>
        <v>Hoplolaimidae</v>
      </c>
      <c r="G1895" s="1" t="str">
        <f>[2]Gesamt!G221</f>
        <v>female</v>
      </c>
      <c r="H1895" s="1" t="str">
        <f>[2]Gesamt!H221</f>
        <v>herbivor</v>
      </c>
      <c r="I1895" s="1">
        <f>[2]Gesamt!I221</f>
        <v>0</v>
      </c>
      <c r="J1895" s="1">
        <f>[2]Gesamt!J221</f>
        <v>0</v>
      </c>
      <c r="K1895" s="1" t="str">
        <f>VLOOKUP($F1895,Mastertable_FT!$C$5:$D$34,2,FALSE)</f>
        <v>1c</v>
      </c>
      <c r="L1895" s="1">
        <f>VLOOKUP($F1895,Mastertable_FT!$C$5:$E$34,3,FALSE)</f>
        <v>3</v>
      </c>
      <c r="M1895" s="1" t="str">
        <f>VLOOKUP($F1895,Mastertable_FT!$C$5:$F$34,4,FALSE)</f>
        <v>PPI</v>
      </c>
    </row>
    <row r="1896" spans="1:13" x14ac:dyDescent="0.3">
      <c r="A1896" s="1">
        <f>[2]Gesamt!A222</f>
        <v>21</v>
      </c>
      <c r="B1896" s="1">
        <f>[2]Gesamt!B222</f>
        <v>2</v>
      </c>
      <c r="C1896" s="1">
        <f>[2]Gesamt!C222</f>
        <v>3</v>
      </c>
      <c r="D1896" s="1" t="str">
        <f>[2]Gesamt!D222</f>
        <v>DO2005</v>
      </c>
      <c r="E1896" s="1">
        <f>[2]Gesamt!E222</f>
        <v>7</v>
      </c>
      <c r="F1896" s="1" t="str">
        <f>[2]Gesamt!F222</f>
        <v>Hoplolaimidae</v>
      </c>
      <c r="G1896" s="1" t="str">
        <f>[2]Gesamt!G222</f>
        <v>female</v>
      </c>
      <c r="H1896" s="1" t="str">
        <f>[2]Gesamt!H222</f>
        <v>herbivor</v>
      </c>
      <c r="I1896" s="1">
        <f>[2]Gesamt!I222</f>
        <v>0</v>
      </c>
      <c r="J1896" s="1">
        <f>[2]Gesamt!J222</f>
        <v>0</v>
      </c>
      <c r="K1896" s="1" t="str">
        <f>VLOOKUP($F1896,Mastertable_FT!$C$5:$D$34,2,FALSE)</f>
        <v>1c</v>
      </c>
      <c r="L1896" s="1">
        <f>VLOOKUP($F1896,Mastertable_FT!$C$5:$E$34,3,FALSE)</f>
        <v>3</v>
      </c>
      <c r="M1896" s="1" t="str">
        <f>VLOOKUP($F1896,Mastertable_FT!$C$5:$F$34,4,FALSE)</f>
        <v>PPI</v>
      </c>
    </row>
    <row r="1897" spans="1:13" x14ac:dyDescent="0.3">
      <c r="A1897" s="1">
        <f>[2]Gesamt!A223</f>
        <v>22</v>
      </c>
      <c r="B1897" s="1">
        <f>[2]Gesamt!B223</f>
        <v>2</v>
      </c>
      <c r="C1897" s="1">
        <f>[2]Gesamt!C223</f>
        <v>3</v>
      </c>
      <c r="D1897" s="1" t="str">
        <f>[2]Gesamt!D223</f>
        <v>DO2005</v>
      </c>
      <c r="E1897" s="1">
        <f>[2]Gesamt!E223</f>
        <v>7</v>
      </c>
      <c r="F1897" s="1" t="str">
        <f>[2]Gesamt!F223</f>
        <v>Hoplolaimidae</v>
      </c>
      <c r="G1897" s="1" t="str">
        <f>[2]Gesamt!G223</f>
        <v>female</v>
      </c>
      <c r="H1897" s="1" t="str">
        <f>[2]Gesamt!H223</f>
        <v>herbivor</v>
      </c>
      <c r="I1897" s="1">
        <f>[2]Gesamt!I223</f>
        <v>0</v>
      </c>
      <c r="J1897" s="1">
        <f>[2]Gesamt!J223</f>
        <v>0</v>
      </c>
      <c r="K1897" s="1" t="str">
        <f>VLOOKUP($F1897,Mastertable_FT!$C$5:$D$34,2,FALSE)</f>
        <v>1c</v>
      </c>
      <c r="L1897" s="1">
        <f>VLOOKUP($F1897,Mastertable_FT!$C$5:$E$34,3,FALSE)</f>
        <v>3</v>
      </c>
      <c r="M1897" s="1" t="str">
        <f>VLOOKUP($F1897,Mastertable_FT!$C$5:$F$34,4,FALSE)</f>
        <v>PPI</v>
      </c>
    </row>
    <row r="1898" spans="1:13" x14ac:dyDescent="0.3">
      <c r="A1898" s="1">
        <f>[2]Gesamt!A224</f>
        <v>23</v>
      </c>
      <c r="B1898" s="1">
        <f>[2]Gesamt!B224</f>
        <v>2</v>
      </c>
      <c r="C1898" s="1">
        <f>[2]Gesamt!C224</f>
        <v>3</v>
      </c>
      <c r="D1898" s="1" t="str">
        <f>[2]Gesamt!D224</f>
        <v>DO2005</v>
      </c>
      <c r="E1898" s="1">
        <f>[2]Gesamt!E224</f>
        <v>7</v>
      </c>
      <c r="F1898" s="1" t="str">
        <f>[2]Gesamt!F224</f>
        <v>Hoplolaimidae</v>
      </c>
      <c r="G1898" s="1" t="str">
        <f>[2]Gesamt!G224</f>
        <v>female</v>
      </c>
      <c r="H1898" s="1" t="str">
        <f>[2]Gesamt!H224</f>
        <v>herbivor</v>
      </c>
      <c r="I1898" s="1">
        <f>[2]Gesamt!I224</f>
        <v>0</v>
      </c>
      <c r="J1898" s="1">
        <f>[2]Gesamt!J224</f>
        <v>0</v>
      </c>
      <c r="K1898" s="1" t="str">
        <f>VLOOKUP($F1898,Mastertable_FT!$C$5:$D$34,2,FALSE)</f>
        <v>1c</v>
      </c>
      <c r="L1898" s="1">
        <f>VLOOKUP($F1898,Mastertable_FT!$C$5:$E$34,3,FALSE)</f>
        <v>3</v>
      </c>
      <c r="M1898" s="1" t="str">
        <f>VLOOKUP($F1898,Mastertable_FT!$C$5:$F$34,4,FALSE)</f>
        <v>PPI</v>
      </c>
    </row>
    <row r="1899" spans="1:13" x14ac:dyDescent="0.3">
      <c r="A1899" s="1">
        <f>[2]Gesamt!A225</f>
        <v>24</v>
      </c>
      <c r="B1899" s="1">
        <f>[2]Gesamt!B225</f>
        <v>2</v>
      </c>
      <c r="C1899" s="1">
        <f>[2]Gesamt!C225</f>
        <v>3</v>
      </c>
      <c r="D1899" s="1" t="str">
        <f>[2]Gesamt!D225</f>
        <v>DO2005</v>
      </c>
      <c r="E1899" s="1">
        <f>[2]Gesamt!E225</f>
        <v>7</v>
      </c>
      <c r="F1899" s="1" t="str">
        <f>[2]Gesamt!F225</f>
        <v>Hoplolaimidae</v>
      </c>
      <c r="G1899" s="1" t="str">
        <f>[2]Gesamt!G225</f>
        <v>female</v>
      </c>
      <c r="H1899" s="1" t="str">
        <f>[2]Gesamt!H225</f>
        <v>herbivor</v>
      </c>
      <c r="I1899" s="1">
        <f>[2]Gesamt!I225</f>
        <v>0</v>
      </c>
      <c r="J1899" s="1">
        <f>[2]Gesamt!J225</f>
        <v>0</v>
      </c>
      <c r="K1899" s="1" t="str">
        <f>VLOOKUP($F1899,Mastertable_FT!$C$5:$D$34,2,FALSE)</f>
        <v>1c</v>
      </c>
      <c r="L1899" s="1">
        <f>VLOOKUP($F1899,Mastertable_FT!$C$5:$E$34,3,FALSE)</f>
        <v>3</v>
      </c>
      <c r="M1899" s="1" t="str">
        <f>VLOOKUP($F1899,Mastertable_FT!$C$5:$F$34,4,FALSE)</f>
        <v>PPI</v>
      </c>
    </row>
    <row r="1900" spans="1:13" x14ac:dyDescent="0.3">
      <c r="A1900" s="1">
        <f>[2]Gesamt!A226</f>
        <v>25</v>
      </c>
      <c r="B1900" s="1">
        <f>[2]Gesamt!B226</f>
        <v>2</v>
      </c>
      <c r="C1900" s="1">
        <f>[2]Gesamt!C226</f>
        <v>3</v>
      </c>
      <c r="D1900" s="1" t="str">
        <f>[2]Gesamt!D226</f>
        <v>DO2005</v>
      </c>
      <c r="E1900" s="1">
        <f>[2]Gesamt!E226</f>
        <v>7</v>
      </c>
      <c r="F1900" s="1" t="str">
        <f>[2]Gesamt!F226</f>
        <v>Hoplolaimidae</v>
      </c>
      <c r="G1900" s="1" t="str">
        <f>[2]Gesamt!G226</f>
        <v>female</v>
      </c>
      <c r="H1900" s="1" t="str">
        <f>[2]Gesamt!H226</f>
        <v>herbivor</v>
      </c>
      <c r="I1900" s="1">
        <f>[2]Gesamt!I226</f>
        <v>0</v>
      </c>
      <c r="J1900" s="1">
        <f>[2]Gesamt!J226</f>
        <v>0</v>
      </c>
      <c r="K1900" s="1" t="str">
        <f>VLOOKUP($F1900,Mastertable_FT!$C$5:$D$34,2,FALSE)</f>
        <v>1c</v>
      </c>
      <c r="L1900" s="1">
        <f>VLOOKUP($F1900,Mastertable_FT!$C$5:$E$34,3,FALSE)</f>
        <v>3</v>
      </c>
      <c r="M1900" s="1" t="str">
        <f>VLOOKUP($F1900,Mastertable_FT!$C$5:$F$34,4,FALSE)</f>
        <v>PPI</v>
      </c>
    </row>
    <row r="1901" spans="1:13" x14ac:dyDescent="0.3">
      <c r="A1901" s="1">
        <f>[2]Gesamt!A227</f>
        <v>26</v>
      </c>
      <c r="B1901" s="1">
        <f>[2]Gesamt!B227</f>
        <v>2</v>
      </c>
      <c r="C1901" s="1">
        <f>[2]Gesamt!C227</f>
        <v>3</v>
      </c>
      <c r="D1901" s="1" t="str">
        <f>[2]Gesamt!D227</f>
        <v>DO2005</v>
      </c>
      <c r="E1901" s="1">
        <f>[2]Gesamt!E227</f>
        <v>7</v>
      </c>
      <c r="F1901" s="1" t="str">
        <f>[2]Gesamt!F227</f>
        <v>Cephalobidae</v>
      </c>
      <c r="G1901" s="1" t="str">
        <f>[2]Gesamt!G227</f>
        <v>male</v>
      </c>
      <c r="H1901" s="1" t="str">
        <f>[2]Gesamt!H227</f>
        <v>bacterivor</v>
      </c>
      <c r="I1901" s="1">
        <f>[2]Gesamt!I227</f>
        <v>0</v>
      </c>
      <c r="J1901" s="1">
        <f>[2]Gesamt!J227</f>
        <v>0</v>
      </c>
      <c r="K1901" s="1">
        <f>VLOOKUP($F1901,Mastertable_FT!$C$5:$D$34,2,FALSE)</f>
        <v>3</v>
      </c>
      <c r="L1901" s="1">
        <f>VLOOKUP($F1901,Mastertable_FT!$C$5:$E$34,3,FALSE)</f>
        <v>2</v>
      </c>
      <c r="M1901" s="1" t="str">
        <f>VLOOKUP($F1901,Mastertable_FT!$C$5:$F$34,4,FALSE)</f>
        <v>MI</v>
      </c>
    </row>
    <row r="1902" spans="1:13" x14ac:dyDescent="0.3">
      <c r="A1902" s="1">
        <f>[2]Gesamt!A228</f>
        <v>27</v>
      </c>
      <c r="B1902" s="1">
        <f>[2]Gesamt!B228</f>
        <v>2</v>
      </c>
      <c r="C1902" s="1">
        <f>[2]Gesamt!C228</f>
        <v>3</v>
      </c>
      <c r="D1902" s="1" t="str">
        <f>[2]Gesamt!D228</f>
        <v>DO2005</v>
      </c>
      <c r="E1902" s="1">
        <f>[2]Gesamt!E228</f>
        <v>7</v>
      </c>
      <c r="F1902" s="1" t="str">
        <f>[2]Gesamt!F228</f>
        <v>Hoplolaimidae</v>
      </c>
      <c r="G1902" s="1" t="str">
        <f>[2]Gesamt!G228</f>
        <v>female</v>
      </c>
      <c r="H1902" s="1" t="str">
        <f>[2]Gesamt!H228</f>
        <v>herbivor</v>
      </c>
      <c r="I1902" s="1">
        <f>[2]Gesamt!I228</f>
        <v>0</v>
      </c>
      <c r="J1902" s="1">
        <f>[2]Gesamt!J228</f>
        <v>0</v>
      </c>
      <c r="K1902" s="1" t="str">
        <f>VLOOKUP($F1902,Mastertable_FT!$C$5:$D$34,2,FALSE)</f>
        <v>1c</v>
      </c>
      <c r="L1902" s="1">
        <f>VLOOKUP($F1902,Mastertable_FT!$C$5:$E$34,3,FALSE)</f>
        <v>3</v>
      </c>
      <c r="M1902" s="1" t="str">
        <f>VLOOKUP($F1902,Mastertable_FT!$C$5:$F$34,4,FALSE)</f>
        <v>PPI</v>
      </c>
    </row>
    <row r="1903" spans="1:13" x14ac:dyDescent="0.3">
      <c r="A1903" s="1">
        <f>[2]Gesamt!A229</f>
        <v>28</v>
      </c>
      <c r="B1903" s="1">
        <f>[2]Gesamt!B229</f>
        <v>2</v>
      </c>
      <c r="C1903" s="1">
        <f>[2]Gesamt!C229</f>
        <v>3</v>
      </c>
      <c r="D1903" s="1" t="str">
        <f>[2]Gesamt!D229</f>
        <v>DO2005</v>
      </c>
      <c r="E1903" s="1">
        <f>[2]Gesamt!E229</f>
        <v>7</v>
      </c>
      <c r="F1903" s="1" t="str">
        <f>[2]Gesamt!F229</f>
        <v>Hoplolaimidae</v>
      </c>
      <c r="G1903" s="1" t="str">
        <f>[2]Gesamt!G229</f>
        <v>female</v>
      </c>
      <c r="H1903" s="1" t="str">
        <f>[2]Gesamt!H229</f>
        <v>herbivor</v>
      </c>
      <c r="I1903" s="1">
        <f>[2]Gesamt!I229</f>
        <v>0</v>
      </c>
      <c r="J1903" s="1">
        <f>[2]Gesamt!J229</f>
        <v>0</v>
      </c>
      <c r="K1903" s="1" t="str">
        <f>VLOOKUP($F1903,Mastertable_FT!$C$5:$D$34,2,FALSE)</f>
        <v>1c</v>
      </c>
      <c r="L1903" s="1">
        <f>VLOOKUP($F1903,Mastertable_FT!$C$5:$E$34,3,FALSE)</f>
        <v>3</v>
      </c>
      <c r="M1903" s="1" t="str">
        <f>VLOOKUP($F1903,Mastertable_FT!$C$5:$F$34,4,FALSE)</f>
        <v>PPI</v>
      </c>
    </row>
    <row r="1904" spans="1:13" x14ac:dyDescent="0.3">
      <c r="A1904" s="1">
        <f>[2]Gesamt!A230</f>
        <v>29</v>
      </c>
      <c r="B1904" s="1">
        <f>[2]Gesamt!B230</f>
        <v>2</v>
      </c>
      <c r="C1904" s="1">
        <f>[2]Gesamt!C230</f>
        <v>3</v>
      </c>
      <c r="D1904" s="1" t="str">
        <f>[2]Gesamt!D230</f>
        <v>DO2005</v>
      </c>
      <c r="E1904" s="1">
        <f>[2]Gesamt!E230</f>
        <v>7</v>
      </c>
      <c r="F1904" s="1" t="str">
        <f>[2]Gesamt!F230</f>
        <v>Rhabditidae</v>
      </c>
      <c r="G1904" s="1" t="str">
        <f>[2]Gesamt!G230</f>
        <v>juvenil</v>
      </c>
      <c r="H1904" s="1" t="str">
        <f>[2]Gesamt!H230</f>
        <v>bacterivor</v>
      </c>
      <c r="I1904" s="1">
        <f>[2]Gesamt!I230</f>
        <v>0</v>
      </c>
      <c r="J1904" s="1">
        <f>[2]Gesamt!J230</f>
        <v>0</v>
      </c>
      <c r="K1904" s="1">
        <f>VLOOKUP($F1904,Mastertable_FT!$C$5:$D$34,2,FALSE)</f>
        <v>3</v>
      </c>
      <c r="L1904" s="1">
        <f>VLOOKUP($F1904,Mastertable_FT!$C$5:$E$34,3,FALSE)</f>
        <v>1</v>
      </c>
      <c r="M1904" s="1" t="str">
        <f>VLOOKUP($F1904,Mastertable_FT!$C$5:$F$34,4,FALSE)</f>
        <v>MI</v>
      </c>
    </row>
    <row r="1905" spans="1:13" x14ac:dyDescent="0.3">
      <c r="A1905" s="1">
        <f>[2]Gesamt!A231</f>
        <v>30</v>
      </c>
      <c r="B1905" s="1">
        <f>[2]Gesamt!B231</f>
        <v>2</v>
      </c>
      <c r="C1905" s="1">
        <f>[2]Gesamt!C231</f>
        <v>3</v>
      </c>
      <c r="D1905" s="1" t="str">
        <f>[2]Gesamt!D231</f>
        <v>DO2005</v>
      </c>
      <c r="E1905" s="1">
        <f>[2]Gesamt!E231</f>
        <v>7</v>
      </c>
      <c r="F1905" s="1" t="str">
        <f>[2]Gesamt!F231</f>
        <v>Aphelenchidae</v>
      </c>
      <c r="G1905" s="1" t="str">
        <f>[2]Gesamt!G231</f>
        <v>female</v>
      </c>
      <c r="H1905" s="1" t="str">
        <f>[2]Gesamt!H231</f>
        <v>fungivor</v>
      </c>
      <c r="I1905" s="1">
        <f>[2]Gesamt!I231</f>
        <v>0</v>
      </c>
      <c r="J1905" s="1">
        <f>[2]Gesamt!J231</f>
        <v>0</v>
      </c>
      <c r="K1905" s="1">
        <f>VLOOKUP($F1905,Mastertable_FT!$C$5:$D$34,2,FALSE)</f>
        <v>2</v>
      </c>
      <c r="L1905" s="1">
        <f>VLOOKUP($F1905,Mastertable_FT!$C$5:$E$34,3,FALSE)</f>
        <v>2</v>
      </c>
      <c r="M1905" s="1" t="str">
        <f>VLOOKUP($F1905,Mastertable_FT!$C$5:$F$34,4,FALSE)</f>
        <v>MI</v>
      </c>
    </row>
    <row r="1906" spans="1:13" x14ac:dyDescent="0.3">
      <c r="A1906" s="1">
        <f>[2]Gesamt!A232</f>
        <v>31</v>
      </c>
      <c r="B1906" s="1">
        <f>[2]Gesamt!B232</f>
        <v>2</v>
      </c>
      <c r="C1906" s="1">
        <f>[2]Gesamt!C232</f>
        <v>3</v>
      </c>
      <c r="D1906" s="1" t="str">
        <f>[2]Gesamt!D232</f>
        <v>DO2005</v>
      </c>
      <c r="E1906" s="1">
        <f>[2]Gesamt!E232</f>
        <v>7</v>
      </c>
      <c r="F1906" s="1" t="str">
        <f>[2]Gesamt!F232</f>
        <v>-</v>
      </c>
      <c r="G1906" s="1" t="str">
        <f>[2]Gesamt!G232</f>
        <v>-</v>
      </c>
      <c r="H1906" s="1" t="str">
        <f>[2]Gesamt!H232</f>
        <v>-</v>
      </c>
      <c r="I1906" s="1">
        <f>[2]Gesamt!I232</f>
        <v>0</v>
      </c>
      <c r="J1906" s="1">
        <f>[2]Gesamt!J232</f>
        <v>0</v>
      </c>
      <c r="K1906" s="1" t="e">
        <f>VLOOKUP($F1906,Mastertable_FT!$C$5:$D$34,2,FALSE)</f>
        <v>#N/A</v>
      </c>
      <c r="L1906" s="1" t="e">
        <f>VLOOKUP($F1906,Mastertable_FT!$C$5:$E$34,3,FALSE)</f>
        <v>#N/A</v>
      </c>
      <c r="M1906" s="1" t="e">
        <f>VLOOKUP($F1906,Mastertable_FT!$C$5:$F$34,4,FALSE)</f>
        <v>#N/A</v>
      </c>
    </row>
    <row r="1907" spans="1:13" x14ac:dyDescent="0.3">
      <c r="A1907" s="1">
        <f>[2]Gesamt!A233</f>
        <v>32</v>
      </c>
      <c r="B1907" s="1">
        <f>[2]Gesamt!B233</f>
        <v>2</v>
      </c>
      <c r="C1907" s="1">
        <f>[2]Gesamt!C233</f>
        <v>3</v>
      </c>
      <c r="D1907" s="1" t="str">
        <f>[2]Gesamt!D233</f>
        <v>DO2005</v>
      </c>
      <c r="E1907" s="1">
        <f>[2]Gesamt!E233</f>
        <v>7</v>
      </c>
      <c r="F1907" s="1" t="str">
        <f>[2]Gesamt!F233</f>
        <v>Hoplolaimidae</v>
      </c>
      <c r="G1907" s="1" t="str">
        <f>[2]Gesamt!G233</f>
        <v>female</v>
      </c>
      <c r="H1907" s="1" t="str">
        <f>[2]Gesamt!H233</f>
        <v>herbivor</v>
      </c>
      <c r="I1907" s="1">
        <f>[2]Gesamt!I233</f>
        <v>0</v>
      </c>
      <c r="J1907" s="1">
        <f>[2]Gesamt!J233</f>
        <v>0</v>
      </c>
      <c r="K1907" s="1" t="str">
        <f>VLOOKUP($F1907,Mastertable_FT!$C$5:$D$34,2,FALSE)</f>
        <v>1c</v>
      </c>
      <c r="L1907" s="1">
        <f>VLOOKUP($F1907,Mastertable_FT!$C$5:$E$34,3,FALSE)</f>
        <v>3</v>
      </c>
      <c r="M1907" s="1" t="str">
        <f>VLOOKUP($F1907,Mastertable_FT!$C$5:$F$34,4,FALSE)</f>
        <v>PPI</v>
      </c>
    </row>
    <row r="1908" spans="1:13" x14ac:dyDescent="0.3">
      <c r="A1908" s="1">
        <f>[2]Gesamt!A234</f>
        <v>33</v>
      </c>
      <c r="B1908" s="1">
        <f>[2]Gesamt!B234</f>
        <v>2</v>
      </c>
      <c r="C1908" s="1">
        <f>[2]Gesamt!C234</f>
        <v>3</v>
      </c>
      <c r="D1908" s="1" t="str">
        <f>[2]Gesamt!D234</f>
        <v>DO2005</v>
      </c>
      <c r="E1908" s="1">
        <f>[2]Gesamt!E234</f>
        <v>7</v>
      </c>
      <c r="F1908" s="1" t="str">
        <f>[2]Gesamt!F234</f>
        <v>Panagrolaimidae</v>
      </c>
      <c r="G1908" s="1" t="str">
        <f>[2]Gesamt!G234</f>
        <v>female</v>
      </c>
      <c r="H1908" s="1" t="str">
        <f>[2]Gesamt!H234</f>
        <v>bacterivor</v>
      </c>
      <c r="I1908" s="1">
        <f>[2]Gesamt!I234</f>
        <v>0</v>
      </c>
      <c r="J1908" s="1">
        <f>[2]Gesamt!J234</f>
        <v>0</v>
      </c>
      <c r="K1908" s="1">
        <f>VLOOKUP($F1908,Mastertable_FT!$C$5:$D$34,2,FALSE)</f>
        <v>3</v>
      </c>
      <c r="L1908" s="1">
        <f>VLOOKUP($F1908,Mastertable_FT!$C$5:$E$34,3,FALSE)</f>
        <v>1</v>
      </c>
      <c r="M1908" s="1" t="str">
        <f>VLOOKUP($F1908,Mastertable_FT!$C$5:$F$34,4,FALSE)</f>
        <v>MI</v>
      </c>
    </row>
    <row r="1909" spans="1:13" x14ac:dyDescent="0.3">
      <c r="A1909" s="1">
        <f>[2]Gesamt!A235</f>
        <v>34</v>
      </c>
      <c r="B1909" s="1">
        <f>[2]Gesamt!B235</f>
        <v>2</v>
      </c>
      <c r="C1909" s="1">
        <f>[2]Gesamt!C235</f>
        <v>3</v>
      </c>
      <c r="D1909" s="1" t="str">
        <f>[2]Gesamt!D235</f>
        <v>DO2005</v>
      </c>
      <c r="E1909" s="1">
        <f>[2]Gesamt!E235</f>
        <v>7</v>
      </c>
      <c r="F1909" s="1" t="str">
        <f>[2]Gesamt!F235</f>
        <v>Hoplolaimidae</v>
      </c>
      <c r="G1909" s="1" t="str">
        <f>[2]Gesamt!G235</f>
        <v>female</v>
      </c>
      <c r="H1909" s="1" t="str">
        <f>[2]Gesamt!H235</f>
        <v>herbivor</v>
      </c>
      <c r="I1909" s="1">
        <f>[2]Gesamt!I235</f>
        <v>0</v>
      </c>
      <c r="J1909" s="1">
        <f>[2]Gesamt!J235</f>
        <v>0</v>
      </c>
      <c r="K1909" s="1" t="str">
        <f>VLOOKUP($F1909,Mastertable_FT!$C$5:$D$34,2,FALSE)</f>
        <v>1c</v>
      </c>
      <c r="L1909" s="1">
        <f>VLOOKUP($F1909,Mastertable_FT!$C$5:$E$34,3,FALSE)</f>
        <v>3</v>
      </c>
      <c r="M1909" s="1" t="str">
        <f>VLOOKUP($F1909,Mastertable_FT!$C$5:$F$34,4,FALSE)</f>
        <v>PPI</v>
      </c>
    </row>
    <row r="1910" spans="1:13" x14ac:dyDescent="0.3">
      <c r="A1910" s="1">
        <f>[2]Gesamt!A236</f>
        <v>35</v>
      </c>
      <c r="B1910" s="1">
        <f>[2]Gesamt!B236</f>
        <v>2</v>
      </c>
      <c r="C1910" s="1">
        <f>[2]Gesamt!C236</f>
        <v>3</v>
      </c>
      <c r="D1910" s="1" t="str">
        <f>[2]Gesamt!D236</f>
        <v>DO2005</v>
      </c>
      <c r="E1910" s="1">
        <f>[2]Gesamt!E236</f>
        <v>7</v>
      </c>
      <c r="F1910" s="1" t="str">
        <f>[2]Gesamt!F236</f>
        <v>Hoplolaimidae</v>
      </c>
      <c r="G1910" s="1" t="str">
        <f>[2]Gesamt!G236</f>
        <v>female</v>
      </c>
      <c r="H1910" s="1" t="str">
        <f>[2]Gesamt!H236</f>
        <v>herbivor</v>
      </c>
      <c r="I1910" s="1">
        <f>[2]Gesamt!I236</f>
        <v>0</v>
      </c>
      <c r="J1910" s="1">
        <f>[2]Gesamt!J236</f>
        <v>0</v>
      </c>
      <c r="K1910" s="1" t="str">
        <f>VLOOKUP($F1910,Mastertable_FT!$C$5:$D$34,2,FALSE)</f>
        <v>1c</v>
      </c>
      <c r="L1910" s="1">
        <f>VLOOKUP($F1910,Mastertable_FT!$C$5:$E$34,3,FALSE)</f>
        <v>3</v>
      </c>
      <c r="M1910" s="1" t="str">
        <f>VLOOKUP($F1910,Mastertable_FT!$C$5:$F$34,4,FALSE)</f>
        <v>PPI</v>
      </c>
    </row>
    <row r="1911" spans="1:13" x14ac:dyDescent="0.3">
      <c r="A1911" s="1">
        <f>[2]Gesamt!A237</f>
        <v>36</v>
      </c>
      <c r="B1911" s="1">
        <f>[2]Gesamt!B237</f>
        <v>2</v>
      </c>
      <c r="C1911" s="1">
        <f>[2]Gesamt!C237</f>
        <v>3</v>
      </c>
      <c r="D1911" s="1" t="str">
        <f>[2]Gesamt!D237</f>
        <v>DO2005</v>
      </c>
      <c r="E1911" s="1">
        <f>[2]Gesamt!E237</f>
        <v>7</v>
      </c>
      <c r="F1911" s="1" t="str">
        <f>[2]Gesamt!F237</f>
        <v>Aphelenchoididae</v>
      </c>
      <c r="G1911" s="1" t="str">
        <f>[2]Gesamt!G237</f>
        <v>female</v>
      </c>
      <c r="H1911" s="1" t="str">
        <f>[2]Gesamt!H237</f>
        <v>fungivor</v>
      </c>
      <c r="I1911" s="1">
        <f>[2]Gesamt!I237</f>
        <v>0</v>
      </c>
      <c r="J1911" s="1">
        <f>[2]Gesamt!J237</f>
        <v>0</v>
      </c>
      <c r="K1911" s="1">
        <f>VLOOKUP($F1911,Mastertable_FT!$C$5:$D$34,2,FALSE)</f>
        <v>2</v>
      </c>
      <c r="L1911" s="1">
        <f>VLOOKUP($F1911,Mastertable_FT!$C$5:$E$34,3,FALSE)</f>
        <v>2</v>
      </c>
      <c r="M1911" s="1" t="str">
        <f>VLOOKUP($F1911,Mastertable_FT!$C$5:$F$34,4,FALSE)</f>
        <v>MI</v>
      </c>
    </row>
    <row r="1912" spans="1:13" x14ac:dyDescent="0.3">
      <c r="A1912" s="1">
        <f>[2]Gesamt!A238</f>
        <v>37</v>
      </c>
      <c r="B1912" s="1">
        <f>[2]Gesamt!B238</f>
        <v>2</v>
      </c>
      <c r="C1912" s="1">
        <f>[2]Gesamt!C238</f>
        <v>3</v>
      </c>
      <c r="D1912" s="1" t="str">
        <f>[2]Gesamt!D238</f>
        <v>DO2005</v>
      </c>
      <c r="E1912" s="1">
        <f>[2]Gesamt!E238</f>
        <v>7</v>
      </c>
      <c r="F1912" s="1" t="str">
        <f>[2]Gesamt!F238</f>
        <v>Hoplolaimidae</v>
      </c>
      <c r="G1912" s="1" t="str">
        <f>[2]Gesamt!G238</f>
        <v>female</v>
      </c>
      <c r="H1912" s="1" t="str">
        <f>[2]Gesamt!H238</f>
        <v>herbivor</v>
      </c>
      <c r="I1912" s="1">
        <f>[2]Gesamt!I238</f>
        <v>0</v>
      </c>
      <c r="J1912" s="1">
        <f>[2]Gesamt!J238</f>
        <v>0</v>
      </c>
      <c r="K1912" s="1" t="str">
        <f>VLOOKUP($F1912,Mastertable_FT!$C$5:$D$34,2,FALSE)</f>
        <v>1c</v>
      </c>
      <c r="L1912" s="1">
        <f>VLOOKUP($F1912,Mastertable_FT!$C$5:$E$34,3,FALSE)</f>
        <v>3</v>
      </c>
      <c r="M1912" s="1" t="str">
        <f>VLOOKUP($F1912,Mastertable_FT!$C$5:$F$34,4,FALSE)</f>
        <v>PPI</v>
      </c>
    </row>
    <row r="1913" spans="1:13" x14ac:dyDescent="0.3">
      <c r="A1913" s="1">
        <f>[2]Gesamt!A239</f>
        <v>38</v>
      </c>
      <c r="B1913" s="1">
        <f>[2]Gesamt!B239</f>
        <v>2</v>
      </c>
      <c r="C1913" s="1">
        <f>[2]Gesamt!C239</f>
        <v>3</v>
      </c>
      <c r="D1913" s="1" t="str">
        <f>[2]Gesamt!D239</f>
        <v>DO2005</v>
      </c>
      <c r="E1913" s="1">
        <f>[2]Gesamt!E239</f>
        <v>7</v>
      </c>
      <c r="F1913" s="1" t="str">
        <f>[2]Gesamt!F239</f>
        <v>Hoplolaimidae</v>
      </c>
      <c r="G1913" s="1" t="str">
        <f>[2]Gesamt!G239</f>
        <v>female</v>
      </c>
      <c r="H1913" s="1" t="str">
        <f>[2]Gesamt!H239</f>
        <v>herbivor</v>
      </c>
      <c r="I1913" s="1">
        <f>[2]Gesamt!I239</f>
        <v>0</v>
      </c>
      <c r="J1913" s="1">
        <f>[2]Gesamt!J239</f>
        <v>0</v>
      </c>
      <c r="K1913" s="1" t="str">
        <f>VLOOKUP($F1913,Mastertable_FT!$C$5:$D$34,2,FALSE)</f>
        <v>1c</v>
      </c>
      <c r="L1913" s="1">
        <f>VLOOKUP($F1913,Mastertable_FT!$C$5:$E$34,3,FALSE)</f>
        <v>3</v>
      </c>
      <c r="M1913" s="1" t="str">
        <f>VLOOKUP($F1913,Mastertable_FT!$C$5:$F$34,4,FALSE)</f>
        <v>PPI</v>
      </c>
    </row>
    <row r="1914" spans="1:13" x14ac:dyDescent="0.3">
      <c r="A1914" s="1">
        <f>[2]Gesamt!A240</f>
        <v>39</v>
      </c>
      <c r="B1914" s="1">
        <f>[2]Gesamt!B240</f>
        <v>2</v>
      </c>
      <c r="C1914" s="1">
        <f>[2]Gesamt!C240</f>
        <v>3</v>
      </c>
      <c r="D1914" s="1" t="str">
        <f>[2]Gesamt!D240</f>
        <v>DO2005</v>
      </c>
      <c r="E1914" s="1">
        <f>[2]Gesamt!E240</f>
        <v>7</v>
      </c>
      <c r="F1914" s="1" t="str">
        <f>[2]Gesamt!F240</f>
        <v>Hoplolaimidae</v>
      </c>
      <c r="G1914" s="1" t="str">
        <f>[2]Gesamt!G240</f>
        <v>female</v>
      </c>
      <c r="H1914" s="1" t="str">
        <f>[2]Gesamt!H240</f>
        <v>herbivor</v>
      </c>
      <c r="I1914" s="1">
        <f>[2]Gesamt!I240</f>
        <v>0</v>
      </c>
      <c r="J1914" s="1">
        <f>[2]Gesamt!J240</f>
        <v>0</v>
      </c>
      <c r="K1914" s="1" t="str">
        <f>VLOOKUP($F1914,Mastertable_FT!$C$5:$D$34,2,FALSE)</f>
        <v>1c</v>
      </c>
      <c r="L1914" s="1">
        <f>VLOOKUP($F1914,Mastertable_FT!$C$5:$E$34,3,FALSE)</f>
        <v>3</v>
      </c>
      <c r="M1914" s="1" t="str">
        <f>VLOOKUP($F1914,Mastertable_FT!$C$5:$F$34,4,FALSE)</f>
        <v>PPI</v>
      </c>
    </row>
    <row r="1915" spans="1:13" x14ac:dyDescent="0.3">
      <c r="A1915" s="1">
        <f>[2]Gesamt!A241</f>
        <v>40</v>
      </c>
      <c r="B1915" s="1">
        <f>[2]Gesamt!B241</f>
        <v>2</v>
      </c>
      <c r="C1915" s="1">
        <f>[2]Gesamt!C241</f>
        <v>3</v>
      </c>
      <c r="D1915" s="1" t="str">
        <f>[2]Gesamt!D241</f>
        <v>DO2005</v>
      </c>
      <c r="E1915" s="1">
        <f>[2]Gesamt!E241</f>
        <v>7</v>
      </c>
      <c r="F1915" s="1" t="str">
        <f>[2]Gesamt!F241</f>
        <v>Rhabditidae</v>
      </c>
      <c r="G1915" s="1" t="str">
        <f>[2]Gesamt!G241</f>
        <v>female</v>
      </c>
      <c r="H1915" s="1" t="str">
        <f>[2]Gesamt!H241</f>
        <v>bacterivor</v>
      </c>
      <c r="I1915" s="1">
        <f>[2]Gesamt!I241</f>
        <v>0</v>
      </c>
      <c r="J1915" s="1">
        <f>[2]Gesamt!J241</f>
        <v>0</v>
      </c>
      <c r="K1915" s="1">
        <f>VLOOKUP($F1915,Mastertable_FT!$C$5:$D$34,2,FALSE)</f>
        <v>3</v>
      </c>
      <c r="L1915" s="1">
        <f>VLOOKUP($F1915,Mastertable_FT!$C$5:$E$34,3,FALSE)</f>
        <v>1</v>
      </c>
      <c r="M1915" s="1" t="str">
        <f>VLOOKUP($F1915,Mastertable_FT!$C$5:$F$34,4,FALSE)</f>
        <v>MI</v>
      </c>
    </row>
    <row r="1916" spans="1:13" x14ac:dyDescent="0.3">
      <c r="A1916" s="1">
        <f>[2]Gesamt!A242</f>
        <v>41</v>
      </c>
      <c r="B1916" s="1">
        <f>[2]Gesamt!B242</f>
        <v>2</v>
      </c>
      <c r="C1916" s="1">
        <f>[2]Gesamt!C242</f>
        <v>3</v>
      </c>
      <c r="D1916" s="1" t="str">
        <f>[2]Gesamt!D242</f>
        <v>DO2005</v>
      </c>
      <c r="E1916" s="1">
        <f>[2]Gesamt!E242</f>
        <v>7</v>
      </c>
      <c r="F1916" s="1" t="str">
        <f>[2]Gesamt!F242</f>
        <v>Cephalobidae</v>
      </c>
      <c r="G1916" s="1" t="str">
        <f>[2]Gesamt!G242</f>
        <v>female</v>
      </c>
      <c r="H1916" s="1" t="str">
        <f>[2]Gesamt!H242</f>
        <v>bacterivor</v>
      </c>
      <c r="I1916" s="1">
        <f>[2]Gesamt!I242</f>
        <v>0</v>
      </c>
      <c r="J1916" s="1">
        <f>[2]Gesamt!J242</f>
        <v>0</v>
      </c>
      <c r="K1916" s="1">
        <f>VLOOKUP($F1916,Mastertable_FT!$C$5:$D$34,2,FALSE)</f>
        <v>3</v>
      </c>
      <c r="L1916" s="1">
        <f>VLOOKUP($F1916,Mastertable_FT!$C$5:$E$34,3,FALSE)</f>
        <v>2</v>
      </c>
      <c r="M1916" s="1" t="str">
        <f>VLOOKUP($F1916,Mastertable_FT!$C$5:$F$34,4,FALSE)</f>
        <v>MI</v>
      </c>
    </row>
    <row r="1917" spans="1:13" x14ac:dyDescent="0.3">
      <c r="A1917" s="1">
        <f>[2]Gesamt!A243</f>
        <v>42</v>
      </c>
      <c r="B1917" s="1">
        <f>[2]Gesamt!B243</f>
        <v>2</v>
      </c>
      <c r="C1917" s="1">
        <f>[2]Gesamt!C243</f>
        <v>3</v>
      </c>
      <c r="D1917" s="1" t="str">
        <f>[2]Gesamt!D243</f>
        <v>DO2005</v>
      </c>
      <c r="E1917" s="1">
        <f>[2]Gesamt!E243</f>
        <v>7</v>
      </c>
      <c r="F1917" s="1" t="str">
        <f>[2]Gesamt!F243</f>
        <v>Tylenchidae</v>
      </c>
      <c r="G1917" s="1" t="str">
        <f>[2]Gesamt!G243</f>
        <v>female</v>
      </c>
      <c r="H1917" s="1" t="str">
        <f>[2]Gesamt!H243</f>
        <v>fungivor</v>
      </c>
      <c r="I1917" s="1">
        <f>[2]Gesamt!I243</f>
        <v>0</v>
      </c>
      <c r="J1917" s="1">
        <f>[2]Gesamt!J243</f>
        <v>0</v>
      </c>
      <c r="K1917" s="1" t="str">
        <f>VLOOKUP($F1917,Mastertable_FT!$C$5:$D$34,2,FALSE)</f>
        <v>1e</v>
      </c>
      <c r="L1917" s="1">
        <f>VLOOKUP($F1917,Mastertable_FT!$C$5:$E$34,3,FALSE)</f>
        <v>2</v>
      </c>
      <c r="M1917" s="1" t="str">
        <f>VLOOKUP($F1917,Mastertable_FT!$C$5:$F$34,4,FALSE)</f>
        <v>PPI</v>
      </c>
    </row>
    <row r="1918" spans="1:13" x14ac:dyDescent="0.3">
      <c r="A1918" s="1">
        <f>[2]Gesamt!A244</f>
        <v>43</v>
      </c>
      <c r="B1918" s="1">
        <f>[2]Gesamt!B244</f>
        <v>2</v>
      </c>
      <c r="C1918" s="1">
        <f>[2]Gesamt!C244</f>
        <v>3</v>
      </c>
      <c r="D1918" s="1" t="str">
        <f>[2]Gesamt!D244</f>
        <v>DO2005</v>
      </c>
      <c r="E1918" s="1">
        <f>[2]Gesamt!E244</f>
        <v>7</v>
      </c>
      <c r="F1918" s="1" t="str">
        <f>[2]Gesamt!F244</f>
        <v>Hoplolaimidae</v>
      </c>
      <c r="G1918" s="1" t="str">
        <f>[2]Gesamt!G244</f>
        <v>female</v>
      </c>
      <c r="H1918" s="1" t="str">
        <f>[2]Gesamt!H244</f>
        <v>herbivor</v>
      </c>
      <c r="I1918" s="1">
        <f>[2]Gesamt!I244</f>
        <v>0</v>
      </c>
      <c r="J1918" s="1">
        <f>[2]Gesamt!J244</f>
        <v>0</v>
      </c>
      <c r="K1918" s="1" t="str">
        <f>VLOOKUP($F1918,Mastertable_FT!$C$5:$D$34,2,FALSE)</f>
        <v>1c</v>
      </c>
      <c r="L1918" s="1">
        <f>VLOOKUP($F1918,Mastertable_FT!$C$5:$E$34,3,FALSE)</f>
        <v>3</v>
      </c>
      <c r="M1918" s="1" t="str">
        <f>VLOOKUP($F1918,Mastertable_FT!$C$5:$F$34,4,FALSE)</f>
        <v>PPI</v>
      </c>
    </row>
    <row r="1919" spans="1:13" x14ac:dyDescent="0.3">
      <c r="A1919" s="1">
        <f>[2]Gesamt!A245</f>
        <v>44</v>
      </c>
      <c r="B1919" s="1">
        <f>[2]Gesamt!B245</f>
        <v>2</v>
      </c>
      <c r="C1919" s="1">
        <f>[2]Gesamt!C245</f>
        <v>3</v>
      </c>
      <c r="D1919" s="1" t="str">
        <f>[2]Gesamt!D245</f>
        <v>DO2005</v>
      </c>
      <c r="E1919" s="1">
        <f>[2]Gesamt!E245</f>
        <v>7</v>
      </c>
      <c r="F1919" s="1" t="str">
        <f>[2]Gesamt!F245</f>
        <v>Hoplolaimidae</v>
      </c>
      <c r="G1919" s="1" t="str">
        <f>[2]Gesamt!G245</f>
        <v>juvenil</v>
      </c>
      <c r="H1919" s="1" t="str">
        <f>[2]Gesamt!H245</f>
        <v>herbivor</v>
      </c>
      <c r="I1919" s="1">
        <f>[2]Gesamt!I245</f>
        <v>0</v>
      </c>
      <c r="J1919" s="1">
        <f>[2]Gesamt!J245</f>
        <v>0</v>
      </c>
      <c r="K1919" s="1" t="str">
        <f>VLOOKUP($F1919,Mastertable_FT!$C$5:$D$34,2,FALSE)</f>
        <v>1c</v>
      </c>
      <c r="L1919" s="1">
        <f>VLOOKUP($F1919,Mastertable_FT!$C$5:$E$34,3,FALSE)</f>
        <v>3</v>
      </c>
      <c r="M1919" s="1" t="str">
        <f>VLOOKUP($F1919,Mastertable_FT!$C$5:$F$34,4,FALSE)</f>
        <v>PPI</v>
      </c>
    </row>
    <row r="1920" spans="1:13" x14ac:dyDescent="0.3">
      <c r="A1920" s="1">
        <f>[2]Gesamt!A246</f>
        <v>45</v>
      </c>
      <c r="B1920" s="1">
        <f>[2]Gesamt!B246</f>
        <v>2</v>
      </c>
      <c r="C1920" s="1">
        <f>[2]Gesamt!C246</f>
        <v>3</v>
      </c>
      <c r="D1920" s="1" t="str">
        <f>[2]Gesamt!D246</f>
        <v>DO2005</v>
      </c>
      <c r="E1920" s="1">
        <f>[2]Gesamt!E246</f>
        <v>7</v>
      </c>
      <c r="F1920" s="1" t="str">
        <f>[2]Gesamt!F246</f>
        <v>Tylenchidae</v>
      </c>
      <c r="G1920" s="1" t="str">
        <f>[2]Gesamt!G246</f>
        <v>juvenil</v>
      </c>
      <c r="H1920" s="1" t="str">
        <f>[2]Gesamt!H246</f>
        <v>fungivor</v>
      </c>
      <c r="I1920" s="1">
        <f>[2]Gesamt!I246</f>
        <v>0</v>
      </c>
      <c r="J1920" s="1">
        <f>[2]Gesamt!J246</f>
        <v>0</v>
      </c>
      <c r="K1920" s="1" t="str">
        <f>VLOOKUP($F1920,Mastertable_FT!$C$5:$D$34,2,FALSE)</f>
        <v>1e</v>
      </c>
      <c r="L1920" s="1">
        <f>VLOOKUP($F1920,Mastertable_FT!$C$5:$E$34,3,FALSE)</f>
        <v>2</v>
      </c>
      <c r="M1920" s="1" t="str">
        <f>VLOOKUP($F1920,Mastertable_FT!$C$5:$F$34,4,FALSE)</f>
        <v>PPI</v>
      </c>
    </row>
    <row r="1921" spans="1:13" x14ac:dyDescent="0.3">
      <c r="A1921" s="1">
        <f>[2]Gesamt!A247</f>
        <v>46</v>
      </c>
      <c r="B1921" s="1">
        <f>[2]Gesamt!B247</f>
        <v>2</v>
      </c>
      <c r="C1921" s="1">
        <f>[2]Gesamt!C247</f>
        <v>3</v>
      </c>
      <c r="D1921" s="1" t="str">
        <f>[2]Gesamt!D247</f>
        <v>DO2005</v>
      </c>
      <c r="E1921" s="1">
        <f>[2]Gesamt!E247</f>
        <v>7</v>
      </c>
      <c r="F1921" s="1" t="str">
        <f>[2]Gesamt!F247</f>
        <v>Hoplolaimidae</v>
      </c>
      <c r="G1921" s="1" t="str">
        <f>[2]Gesamt!G247</f>
        <v>female</v>
      </c>
      <c r="H1921" s="1" t="str">
        <f>[2]Gesamt!H247</f>
        <v>herbivor</v>
      </c>
      <c r="I1921" s="1">
        <f>[2]Gesamt!I247</f>
        <v>0</v>
      </c>
      <c r="J1921" s="1">
        <f>[2]Gesamt!J247</f>
        <v>0</v>
      </c>
      <c r="K1921" s="1" t="str">
        <f>VLOOKUP($F1921,Mastertable_FT!$C$5:$D$34,2,FALSE)</f>
        <v>1c</v>
      </c>
      <c r="L1921" s="1">
        <f>VLOOKUP($F1921,Mastertable_FT!$C$5:$E$34,3,FALSE)</f>
        <v>3</v>
      </c>
      <c r="M1921" s="1" t="str">
        <f>VLOOKUP($F1921,Mastertable_FT!$C$5:$F$34,4,FALSE)</f>
        <v>PPI</v>
      </c>
    </row>
    <row r="1922" spans="1:13" x14ac:dyDescent="0.3">
      <c r="A1922" s="1">
        <f>[2]Gesamt!A248</f>
        <v>47</v>
      </c>
      <c r="B1922" s="1">
        <f>[2]Gesamt!B248</f>
        <v>2</v>
      </c>
      <c r="C1922" s="1">
        <f>[2]Gesamt!C248</f>
        <v>3</v>
      </c>
      <c r="D1922" s="1" t="str">
        <f>[2]Gesamt!D248</f>
        <v>DO2005</v>
      </c>
      <c r="E1922" s="1">
        <f>[2]Gesamt!E248</f>
        <v>7</v>
      </c>
      <c r="F1922" s="1" t="str">
        <f>[2]Gesamt!F248</f>
        <v>Hoplolaimidae</v>
      </c>
      <c r="G1922" s="1" t="str">
        <f>[2]Gesamt!G248</f>
        <v>female</v>
      </c>
      <c r="H1922" s="1" t="str">
        <f>[2]Gesamt!H248</f>
        <v>herbivor</v>
      </c>
      <c r="I1922" s="1">
        <f>[2]Gesamt!I248</f>
        <v>0</v>
      </c>
      <c r="J1922" s="1">
        <f>[2]Gesamt!J248</f>
        <v>0</v>
      </c>
      <c r="K1922" s="1" t="str">
        <f>VLOOKUP($F1922,Mastertable_FT!$C$5:$D$34,2,FALSE)</f>
        <v>1c</v>
      </c>
      <c r="L1922" s="1">
        <f>VLOOKUP($F1922,Mastertable_FT!$C$5:$E$34,3,FALSE)</f>
        <v>3</v>
      </c>
      <c r="M1922" s="1" t="str">
        <f>VLOOKUP($F1922,Mastertable_FT!$C$5:$F$34,4,FALSE)</f>
        <v>PPI</v>
      </c>
    </row>
    <row r="1923" spans="1:13" x14ac:dyDescent="0.3">
      <c r="A1923" s="1">
        <f>[2]Gesamt!A249</f>
        <v>48</v>
      </c>
      <c r="B1923" s="1">
        <f>[2]Gesamt!B249</f>
        <v>2</v>
      </c>
      <c r="C1923" s="1">
        <f>[2]Gesamt!C249</f>
        <v>3</v>
      </c>
      <c r="D1923" s="1" t="str">
        <f>[2]Gesamt!D249</f>
        <v>DO2005</v>
      </c>
      <c r="E1923" s="1">
        <f>[2]Gesamt!E249</f>
        <v>7</v>
      </c>
      <c r="F1923" s="1" t="str">
        <f>[2]Gesamt!F249</f>
        <v>Aphelenchidae</v>
      </c>
      <c r="G1923" s="1" t="str">
        <f>[2]Gesamt!G249</f>
        <v>juvenil</v>
      </c>
      <c r="H1923" s="1" t="str">
        <f>[2]Gesamt!H249</f>
        <v>fungivor</v>
      </c>
      <c r="I1923" s="1">
        <f>[2]Gesamt!I249</f>
        <v>0</v>
      </c>
      <c r="J1923" s="1">
        <f>[2]Gesamt!J249</f>
        <v>0</v>
      </c>
      <c r="K1923" s="1">
        <f>VLOOKUP($F1923,Mastertable_FT!$C$5:$D$34,2,FALSE)</f>
        <v>2</v>
      </c>
      <c r="L1923" s="1">
        <f>VLOOKUP($F1923,Mastertable_FT!$C$5:$E$34,3,FALSE)</f>
        <v>2</v>
      </c>
      <c r="M1923" s="1" t="str">
        <f>VLOOKUP($F1923,Mastertable_FT!$C$5:$F$34,4,FALSE)</f>
        <v>MI</v>
      </c>
    </row>
    <row r="1924" spans="1:13" x14ac:dyDescent="0.3">
      <c r="A1924" s="1">
        <f>[2]Gesamt!A250</f>
        <v>49</v>
      </c>
      <c r="B1924" s="1">
        <f>[2]Gesamt!B250</f>
        <v>2</v>
      </c>
      <c r="C1924" s="1">
        <f>[2]Gesamt!C250</f>
        <v>3</v>
      </c>
      <c r="D1924" s="1" t="str">
        <f>[2]Gesamt!D250</f>
        <v>DO2005</v>
      </c>
      <c r="E1924" s="1">
        <f>[2]Gesamt!E250</f>
        <v>7</v>
      </c>
      <c r="F1924" s="1" t="str">
        <f>[2]Gesamt!F250</f>
        <v>Hoplolaimidae</v>
      </c>
      <c r="G1924" s="1" t="str">
        <f>[2]Gesamt!G250</f>
        <v>female</v>
      </c>
      <c r="H1924" s="1" t="str">
        <f>[2]Gesamt!H250</f>
        <v>herbivor</v>
      </c>
      <c r="I1924" s="1">
        <f>[2]Gesamt!I250</f>
        <v>0</v>
      </c>
      <c r="J1924" s="1">
        <f>[2]Gesamt!J250</f>
        <v>0</v>
      </c>
      <c r="K1924" s="1" t="str">
        <f>VLOOKUP($F1924,Mastertable_FT!$C$5:$D$34,2,FALSE)</f>
        <v>1c</v>
      </c>
      <c r="L1924" s="1">
        <f>VLOOKUP($F1924,Mastertable_FT!$C$5:$E$34,3,FALSE)</f>
        <v>3</v>
      </c>
      <c r="M1924" s="1" t="str">
        <f>VLOOKUP($F1924,Mastertable_FT!$C$5:$F$34,4,FALSE)</f>
        <v>PPI</v>
      </c>
    </row>
    <row r="1925" spans="1:13" x14ac:dyDescent="0.3">
      <c r="A1925" s="1">
        <f>[2]Gesamt!A251</f>
        <v>50</v>
      </c>
      <c r="B1925" s="1">
        <f>[2]Gesamt!B251</f>
        <v>2</v>
      </c>
      <c r="C1925" s="1">
        <f>[2]Gesamt!C251</f>
        <v>3</v>
      </c>
      <c r="D1925" s="1" t="str">
        <f>[2]Gesamt!D251</f>
        <v>DO2005</v>
      </c>
      <c r="E1925" s="1">
        <f>[2]Gesamt!E251</f>
        <v>7</v>
      </c>
      <c r="F1925" s="1" t="str">
        <f>[2]Gesamt!F251</f>
        <v>Cephalobidae</v>
      </c>
      <c r="G1925" s="1" t="str">
        <f>[2]Gesamt!G251</f>
        <v>female</v>
      </c>
      <c r="H1925" s="1" t="str">
        <f>[2]Gesamt!H251</f>
        <v>bacterivor</v>
      </c>
      <c r="I1925" s="1">
        <f>[2]Gesamt!I251</f>
        <v>0</v>
      </c>
      <c r="J1925" s="1">
        <f>[2]Gesamt!J251</f>
        <v>0</v>
      </c>
      <c r="K1925" s="1">
        <f>VLOOKUP($F1925,Mastertable_FT!$C$5:$D$34,2,FALSE)</f>
        <v>3</v>
      </c>
      <c r="L1925" s="1">
        <f>VLOOKUP($F1925,Mastertable_FT!$C$5:$E$34,3,FALSE)</f>
        <v>2</v>
      </c>
      <c r="M1925" s="1" t="str">
        <f>VLOOKUP($F1925,Mastertable_FT!$C$5:$F$34,4,FALSE)</f>
        <v>MI</v>
      </c>
    </row>
    <row r="1926" spans="1:13" x14ac:dyDescent="0.3">
      <c r="A1926" s="1">
        <f>[2]Gesamt!A252</f>
        <v>51</v>
      </c>
      <c r="B1926" s="1">
        <f>[2]Gesamt!B252</f>
        <v>2</v>
      </c>
      <c r="C1926" s="1">
        <f>[2]Gesamt!C252</f>
        <v>3</v>
      </c>
      <c r="D1926" s="1" t="str">
        <f>[2]Gesamt!D252</f>
        <v>DO2005</v>
      </c>
      <c r="E1926" s="1">
        <f>[2]Gesamt!E252</f>
        <v>7</v>
      </c>
      <c r="F1926" s="1" t="str">
        <f>[2]Gesamt!F252</f>
        <v>Tylenchidae</v>
      </c>
      <c r="G1926" s="1" t="str">
        <f>[2]Gesamt!G252</f>
        <v>female</v>
      </c>
      <c r="H1926" s="1" t="str">
        <f>[2]Gesamt!H252</f>
        <v>fungivor</v>
      </c>
      <c r="I1926" s="1">
        <f>[2]Gesamt!I252</f>
        <v>0</v>
      </c>
      <c r="J1926" s="1">
        <f>[2]Gesamt!J252</f>
        <v>0</v>
      </c>
      <c r="K1926" s="1" t="str">
        <f>VLOOKUP($F1926,Mastertable_FT!$C$5:$D$34,2,FALSE)</f>
        <v>1e</v>
      </c>
      <c r="L1926" s="1">
        <f>VLOOKUP($F1926,Mastertable_FT!$C$5:$E$34,3,FALSE)</f>
        <v>2</v>
      </c>
      <c r="M1926" s="1" t="str">
        <f>VLOOKUP($F1926,Mastertable_FT!$C$5:$F$34,4,FALSE)</f>
        <v>PPI</v>
      </c>
    </row>
    <row r="1927" spans="1:13" x14ac:dyDescent="0.3">
      <c r="A1927" s="1">
        <f>[2]Gesamt!A253</f>
        <v>52</v>
      </c>
      <c r="B1927" s="1">
        <f>[2]Gesamt!B253</f>
        <v>2</v>
      </c>
      <c r="C1927" s="1">
        <f>[2]Gesamt!C253</f>
        <v>3</v>
      </c>
      <c r="D1927" s="1" t="str">
        <f>[2]Gesamt!D253</f>
        <v>DO2005</v>
      </c>
      <c r="E1927" s="1">
        <f>[2]Gesamt!E253</f>
        <v>7</v>
      </c>
      <c r="F1927" s="1" t="str">
        <f>[2]Gesamt!F253</f>
        <v>Hoplolaimidae</v>
      </c>
      <c r="G1927" s="1" t="str">
        <f>[2]Gesamt!G253</f>
        <v>juvenil</v>
      </c>
      <c r="H1927" s="1" t="str">
        <f>[2]Gesamt!H253</f>
        <v>herbivor</v>
      </c>
      <c r="I1927" s="1">
        <f>[2]Gesamt!I253</f>
        <v>0</v>
      </c>
      <c r="J1927" s="1">
        <f>[2]Gesamt!J253</f>
        <v>0</v>
      </c>
      <c r="K1927" s="1" t="str">
        <f>VLOOKUP($F1927,Mastertable_FT!$C$5:$D$34,2,FALSE)</f>
        <v>1c</v>
      </c>
      <c r="L1927" s="1">
        <f>VLOOKUP($F1927,Mastertable_FT!$C$5:$E$34,3,FALSE)</f>
        <v>3</v>
      </c>
      <c r="M1927" s="1" t="str">
        <f>VLOOKUP($F1927,Mastertable_FT!$C$5:$F$34,4,FALSE)</f>
        <v>PPI</v>
      </c>
    </row>
    <row r="1928" spans="1:13" x14ac:dyDescent="0.3">
      <c r="A1928" s="1">
        <f>[2]Gesamt!A254</f>
        <v>53</v>
      </c>
      <c r="B1928" s="1">
        <f>[2]Gesamt!B254</f>
        <v>2</v>
      </c>
      <c r="C1928" s="1">
        <f>[2]Gesamt!C254</f>
        <v>3</v>
      </c>
      <c r="D1928" s="1" t="str">
        <f>[2]Gesamt!D254</f>
        <v>DO2005</v>
      </c>
      <c r="E1928" s="1">
        <f>[2]Gesamt!E254</f>
        <v>7</v>
      </c>
      <c r="F1928" s="1" t="str">
        <f>[2]Gesamt!F254</f>
        <v>Hoplolaimidae</v>
      </c>
      <c r="G1928" s="1" t="str">
        <f>[2]Gesamt!G254</f>
        <v>juvenil</v>
      </c>
      <c r="H1928" s="1" t="str">
        <f>[2]Gesamt!H254</f>
        <v>herbivor</v>
      </c>
      <c r="I1928" s="1">
        <f>[2]Gesamt!I254</f>
        <v>0</v>
      </c>
      <c r="J1928" s="1">
        <f>[2]Gesamt!J254</f>
        <v>0</v>
      </c>
      <c r="K1928" s="1" t="str">
        <f>VLOOKUP($F1928,Mastertable_FT!$C$5:$D$34,2,FALSE)</f>
        <v>1c</v>
      </c>
      <c r="L1928" s="1">
        <f>VLOOKUP($F1928,Mastertable_FT!$C$5:$E$34,3,FALSE)</f>
        <v>3</v>
      </c>
      <c r="M1928" s="1" t="str">
        <f>VLOOKUP($F1928,Mastertable_FT!$C$5:$F$34,4,FALSE)</f>
        <v>PPI</v>
      </c>
    </row>
    <row r="1929" spans="1:13" x14ac:dyDescent="0.3">
      <c r="A1929" s="1">
        <f>[2]Gesamt!A255</f>
        <v>54</v>
      </c>
      <c r="B1929" s="1">
        <f>[2]Gesamt!B255</f>
        <v>2</v>
      </c>
      <c r="C1929" s="1">
        <f>[2]Gesamt!C255</f>
        <v>3</v>
      </c>
      <c r="D1929" s="1" t="str">
        <f>[2]Gesamt!D255</f>
        <v>DO2005</v>
      </c>
      <c r="E1929" s="1">
        <f>[2]Gesamt!E255</f>
        <v>7</v>
      </c>
      <c r="F1929" s="1" t="str">
        <f>[2]Gesamt!F255</f>
        <v>Cephalobidae</v>
      </c>
      <c r="G1929" s="1" t="str">
        <f>[2]Gesamt!G255</f>
        <v>female</v>
      </c>
      <c r="H1929" s="1" t="str">
        <f>[2]Gesamt!H255</f>
        <v>bacterivor</v>
      </c>
      <c r="I1929" s="1">
        <f>[2]Gesamt!I255</f>
        <v>0</v>
      </c>
      <c r="J1929" s="1">
        <f>[2]Gesamt!J255</f>
        <v>0</v>
      </c>
      <c r="K1929" s="1">
        <f>VLOOKUP($F1929,Mastertable_FT!$C$5:$D$34,2,FALSE)</f>
        <v>3</v>
      </c>
      <c r="L1929" s="1">
        <f>VLOOKUP($F1929,Mastertable_FT!$C$5:$E$34,3,FALSE)</f>
        <v>2</v>
      </c>
      <c r="M1929" s="1" t="str">
        <f>VLOOKUP($F1929,Mastertable_FT!$C$5:$F$34,4,FALSE)</f>
        <v>MI</v>
      </c>
    </row>
    <row r="1930" spans="1:13" x14ac:dyDescent="0.3">
      <c r="A1930" s="1">
        <f>[2]Gesamt!A256</f>
        <v>55</v>
      </c>
      <c r="B1930" s="1">
        <f>[2]Gesamt!B256</f>
        <v>2</v>
      </c>
      <c r="C1930" s="1">
        <f>[2]Gesamt!C256</f>
        <v>3</v>
      </c>
      <c r="D1930" s="1" t="str">
        <f>[2]Gesamt!D256</f>
        <v>DO2005</v>
      </c>
      <c r="E1930" s="1">
        <f>[2]Gesamt!E256</f>
        <v>7</v>
      </c>
      <c r="F1930" s="1" t="str">
        <f>[2]Gesamt!F256</f>
        <v>Hoplolaimidae</v>
      </c>
      <c r="G1930" s="1" t="str">
        <f>[2]Gesamt!G256</f>
        <v>female</v>
      </c>
      <c r="H1930" s="1" t="str">
        <f>[2]Gesamt!H256</f>
        <v>herbivor</v>
      </c>
      <c r="I1930" s="1">
        <f>[2]Gesamt!I256</f>
        <v>0</v>
      </c>
      <c r="J1930" s="1">
        <f>[2]Gesamt!J256</f>
        <v>0</v>
      </c>
      <c r="K1930" s="1" t="str">
        <f>VLOOKUP($F1930,Mastertable_FT!$C$5:$D$34,2,FALSE)</f>
        <v>1c</v>
      </c>
      <c r="L1930" s="1">
        <f>VLOOKUP($F1930,Mastertable_FT!$C$5:$E$34,3,FALSE)</f>
        <v>3</v>
      </c>
      <c r="M1930" s="1" t="str">
        <f>VLOOKUP($F1930,Mastertable_FT!$C$5:$F$34,4,FALSE)</f>
        <v>PPI</v>
      </c>
    </row>
    <row r="1931" spans="1:13" x14ac:dyDescent="0.3">
      <c r="A1931" s="1">
        <f>[2]Gesamt!A257</f>
        <v>56</v>
      </c>
      <c r="B1931" s="1">
        <f>[2]Gesamt!B257</f>
        <v>2</v>
      </c>
      <c r="C1931" s="1">
        <f>[2]Gesamt!C257</f>
        <v>3</v>
      </c>
      <c r="D1931" s="1" t="str">
        <f>[2]Gesamt!D257</f>
        <v>DO2005</v>
      </c>
      <c r="E1931" s="1">
        <f>[2]Gesamt!E257</f>
        <v>7</v>
      </c>
      <c r="F1931" s="1" t="str">
        <f>[2]Gesamt!F257</f>
        <v>Hoplolaimidae</v>
      </c>
      <c r="G1931" s="1" t="str">
        <f>[2]Gesamt!G257</f>
        <v>female</v>
      </c>
      <c r="H1931" s="1" t="str">
        <f>[2]Gesamt!H257</f>
        <v>herbivor</v>
      </c>
      <c r="I1931" s="1">
        <f>[2]Gesamt!I257</f>
        <v>0</v>
      </c>
      <c r="J1931" s="1">
        <f>[2]Gesamt!J257</f>
        <v>0</v>
      </c>
      <c r="K1931" s="1" t="str">
        <f>VLOOKUP($F1931,Mastertable_FT!$C$5:$D$34,2,FALSE)</f>
        <v>1c</v>
      </c>
      <c r="L1931" s="1">
        <f>VLOOKUP($F1931,Mastertable_FT!$C$5:$E$34,3,FALSE)</f>
        <v>3</v>
      </c>
      <c r="M1931" s="1" t="str">
        <f>VLOOKUP($F1931,Mastertable_FT!$C$5:$F$34,4,FALSE)</f>
        <v>PPI</v>
      </c>
    </row>
    <row r="1932" spans="1:13" x14ac:dyDescent="0.3">
      <c r="A1932" s="1">
        <f>[2]Gesamt!A258</f>
        <v>57</v>
      </c>
      <c r="B1932" s="1">
        <f>[2]Gesamt!B258</f>
        <v>2</v>
      </c>
      <c r="C1932" s="1">
        <f>[2]Gesamt!C258</f>
        <v>3</v>
      </c>
      <c r="D1932" s="1" t="str">
        <f>[2]Gesamt!D258</f>
        <v>DO2005</v>
      </c>
      <c r="E1932" s="1">
        <f>[2]Gesamt!E258</f>
        <v>7</v>
      </c>
      <c r="F1932" s="1" t="str">
        <f>[2]Gesamt!F258</f>
        <v>Hoplolaimidae</v>
      </c>
      <c r="G1932" s="1" t="str">
        <f>[2]Gesamt!G258</f>
        <v>female</v>
      </c>
      <c r="H1932" s="1" t="str">
        <f>[2]Gesamt!H258</f>
        <v>herbivor</v>
      </c>
      <c r="I1932" s="1">
        <f>[2]Gesamt!I258</f>
        <v>0</v>
      </c>
      <c r="J1932" s="1">
        <f>[2]Gesamt!J258</f>
        <v>0</v>
      </c>
      <c r="K1932" s="1" t="str">
        <f>VLOOKUP($F1932,Mastertable_FT!$C$5:$D$34,2,FALSE)</f>
        <v>1c</v>
      </c>
      <c r="L1932" s="1">
        <f>VLOOKUP($F1932,Mastertable_FT!$C$5:$E$34,3,FALSE)</f>
        <v>3</v>
      </c>
      <c r="M1932" s="1" t="str">
        <f>VLOOKUP($F1932,Mastertable_FT!$C$5:$F$34,4,FALSE)</f>
        <v>PPI</v>
      </c>
    </row>
    <row r="1933" spans="1:13" x14ac:dyDescent="0.3">
      <c r="A1933" s="1">
        <f>[2]Gesamt!A259</f>
        <v>58</v>
      </c>
      <c r="B1933" s="1">
        <f>[2]Gesamt!B259</f>
        <v>2</v>
      </c>
      <c r="C1933" s="1">
        <f>[2]Gesamt!C259</f>
        <v>3</v>
      </c>
      <c r="D1933" s="1" t="str">
        <f>[2]Gesamt!D259</f>
        <v>DO2005</v>
      </c>
      <c r="E1933" s="1">
        <f>[2]Gesamt!E259</f>
        <v>7</v>
      </c>
      <c r="F1933" s="1" t="str">
        <f>[2]Gesamt!F259</f>
        <v>Hoplolaimidae</v>
      </c>
      <c r="G1933" s="1" t="str">
        <f>[2]Gesamt!G259</f>
        <v>female</v>
      </c>
      <c r="H1933" s="1" t="str">
        <f>[2]Gesamt!H259</f>
        <v>herbivor</v>
      </c>
      <c r="I1933" s="1">
        <f>[2]Gesamt!I259</f>
        <v>0</v>
      </c>
      <c r="J1933" s="1">
        <f>[2]Gesamt!J259</f>
        <v>0</v>
      </c>
      <c r="K1933" s="1" t="str">
        <f>VLOOKUP($F1933,Mastertable_FT!$C$5:$D$34,2,FALSE)</f>
        <v>1c</v>
      </c>
      <c r="L1933" s="1">
        <f>VLOOKUP($F1933,Mastertable_FT!$C$5:$E$34,3,FALSE)</f>
        <v>3</v>
      </c>
      <c r="M1933" s="1" t="str">
        <f>VLOOKUP($F1933,Mastertable_FT!$C$5:$F$34,4,FALSE)</f>
        <v>PPI</v>
      </c>
    </row>
    <row r="1934" spans="1:13" x14ac:dyDescent="0.3">
      <c r="A1934" s="1">
        <f>[2]Gesamt!A260</f>
        <v>59</v>
      </c>
      <c r="B1934" s="1">
        <f>[2]Gesamt!B260</f>
        <v>2</v>
      </c>
      <c r="C1934" s="1">
        <f>[2]Gesamt!C260</f>
        <v>3</v>
      </c>
      <c r="D1934" s="1" t="str">
        <f>[2]Gesamt!D260</f>
        <v>DO2005</v>
      </c>
      <c r="E1934" s="1">
        <f>[2]Gesamt!E260</f>
        <v>7</v>
      </c>
      <c r="F1934" s="1" t="str">
        <f>[2]Gesamt!F260</f>
        <v>Tylenchidae</v>
      </c>
      <c r="G1934" s="1" t="str">
        <f>[2]Gesamt!G260</f>
        <v>female</v>
      </c>
      <c r="H1934" s="1" t="str">
        <f>[2]Gesamt!H260</f>
        <v>fungivor</v>
      </c>
      <c r="I1934" s="1">
        <f>[2]Gesamt!I260</f>
        <v>0</v>
      </c>
      <c r="J1934" s="1">
        <f>[2]Gesamt!J260</f>
        <v>0</v>
      </c>
      <c r="K1934" s="1" t="str">
        <f>VLOOKUP($F1934,Mastertable_FT!$C$5:$D$34,2,FALSE)</f>
        <v>1e</v>
      </c>
      <c r="L1934" s="1">
        <f>VLOOKUP($F1934,Mastertable_FT!$C$5:$E$34,3,FALSE)</f>
        <v>2</v>
      </c>
      <c r="M1934" s="1" t="str">
        <f>VLOOKUP($F1934,Mastertable_FT!$C$5:$F$34,4,FALSE)</f>
        <v>PPI</v>
      </c>
    </row>
    <row r="1935" spans="1:13" x14ac:dyDescent="0.3">
      <c r="A1935" s="1">
        <f>[2]Gesamt!A261</f>
        <v>60</v>
      </c>
      <c r="B1935" s="1">
        <f>[2]Gesamt!B261</f>
        <v>2</v>
      </c>
      <c r="C1935" s="1">
        <f>[2]Gesamt!C261</f>
        <v>3</v>
      </c>
      <c r="D1935" s="1" t="str">
        <f>[2]Gesamt!D261</f>
        <v>DO2005</v>
      </c>
      <c r="E1935" s="1">
        <f>[2]Gesamt!E261</f>
        <v>7</v>
      </c>
      <c r="F1935" s="1" t="str">
        <f>[2]Gesamt!F261</f>
        <v>Aphelenchidae</v>
      </c>
      <c r="G1935" s="1" t="str">
        <f>[2]Gesamt!G261</f>
        <v>female</v>
      </c>
      <c r="H1935" s="1" t="str">
        <f>[2]Gesamt!H261</f>
        <v>fungivor</v>
      </c>
      <c r="I1935" s="1">
        <f>[2]Gesamt!I261</f>
        <v>0</v>
      </c>
      <c r="J1935" s="1">
        <f>[2]Gesamt!J261</f>
        <v>0</v>
      </c>
      <c r="K1935" s="1">
        <f>VLOOKUP($F1935,Mastertable_FT!$C$5:$D$34,2,FALSE)</f>
        <v>2</v>
      </c>
      <c r="L1935" s="1">
        <f>VLOOKUP($F1935,Mastertable_FT!$C$5:$E$34,3,FALSE)</f>
        <v>2</v>
      </c>
      <c r="M1935" s="1" t="str">
        <f>VLOOKUP($F1935,Mastertable_FT!$C$5:$F$34,4,FALSE)</f>
        <v>MI</v>
      </c>
    </row>
    <row r="1936" spans="1:13" x14ac:dyDescent="0.3">
      <c r="A1936" s="1">
        <f>[2]Gesamt!A262</f>
        <v>61</v>
      </c>
      <c r="B1936" s="1">
        <f>[2]Gesamt!B262</f>
        <v>2</v>
      </c>
      <c r="C1936" s="1">
        <f>[2]Gesamt!C262</f>
        <v>3</v>
      </c>
      <c r="D1936" s="1" t="str">
        <f>[2]Gesamt!D262</f>
        <v>DO2005</v>
      </c>
      <c r="E1936" s="1">
        <f>[2]Gesamt!E262</f>
        <v>7</v>
      </c>
      <c r="F1936" s="1" t="str">
        <f>[2]Gesamt!F262</f>
        <v>Tylenchidae</v>
      </c>
      <c r="G1936" s="1" t="str">
        <f>[2]Gesamt!G262</f>
        <v>juvenil</v>
      </c>
      <c r="H1936" s="1" t="str">
        <f>[2]Gesamt!H262</f>
        <v>fungivor</v>
      </c>
      <c r="I1936" s="1">
        <f>[2]Gesamt!I262</f>
        <v>0</v>
      </c>
      <c r="J1936" s="1">
        <f>[2]Gesamt!J262</f>
        <v>0</v>
      </c>
      <c r="K1936" s="1" t="str">
        <f>VLOOKUP($F1936,Mastertable_FT!$C$5:$D$34,2,FALSE)</f>
        <v>1e</v>
      </c>
      <c r="L1936" s="1">
        <f>VLOOKUP($F1936,Mastertable_FT!$C$5:$E$34,3,FALSE)</f>
        <v>2</v>
      </c>
      <c r="M1936" s="1" t="str">
        <f>VLOOKUP($F1936,Mastertable_FT!$C$5:$F$34,4,FALSE)</f>
        <v>PPI</v>
      </c>
    </row>
    <row r="1937" spans="1:13" x14ac:dyDescent="0.3">
      <c r="A1937" s="1">
        <f>[2]Gesamt!A263</f>
        <v>62</v>
      </c>
      <c r="B1937" s="1">
        <f>[2]Gesamt!B263</f>
        <v>2</v>
      </c>
      <c r="C1937" s="1">
        <f>[2]Gesamt!C263</f>
        <v>3</v>
      </c>
      <c r="D1937" s="1" t="str">
        <f>[2]Gesamt!D263</f>
        <v>DO2005</v>
      </c>
      <c r="E1937" s="1">
        <f>[2]Gesamt!E263</f>
        <v>7</v>
      </c>
      <c r="F1937" s="1" t="str">
        <f>[2]Gesamt!F263</f>
        <v>Hoplolaimidae</v>
      </c>
      <c r="G1937" s="1" t="str">
        <f>[2]Gesamt!G263</f>
        <v>female</v>
      </c>
      <c r="H1937" s="1" t="str">
        <f>[2]Gesamt!H263</f>
        <v>herbivor</v>
      </c>
      <c r="I1937" s="1">
        <f>[2]Gesamt!I263</f>
        <v>0</v>
      </c>
      <c r="J1937" s="1">
        <f>[2]Gesamt!J263</f>
        <v>0</v>
      </c>
      <c r="K1937" s="1" t="str">
        <f>VLOOKUP($F1937,Mastertable_FT!$C$5:$D$34,2,FALSE)</f>
        <v>1c</v>
      </c>
      <c r="L1937" s="1">
        <f>VLOOKUP($F1937,Mastertable_FT!$C$5:$E$34,3,FALSE)</f>
        <v>3</v>
      </c>
      <c r="M1937" s="1" t="str">
        <f>VLOOKUP($F1937,Mastertable_FT!$C$5:$F$34,4,FALSE)</f>
        <v>PPI</v>
      </c>
    </row>
    <row r="1938" spans="1:13" x14ac:dyDescent="0.3">
      <c r="A1938" s="1">
        <f>[2]Gesamt!A264</f>
        <v>63</v>
      </c>
      <c r="B1938" s="1">
        <f>[2]Gesamt!B264</f>
        <v>2</v>
      </c>
      <c r="C1938" s="1">
        <f>[2]Gesamt!C264</f>
        <v>3</v>
      </c>
      <c r="D1938" s="1" t="str">
        <f>[2]Gesamt!D264</f>
        <v>DO2005</v>
      </c>
      <c r="E1938" s="1">
        <f>[2]Gesamt!E264</f>
        <v>7</v>
      </c>
      <c r="F1938" s="1" t="str">
        <f>[2]Gesamt!F264</f>
        <v>Hoplolaimidae</v>
      </c>
      <c r="G1938" s="1" t="str">
        <f>[2]Gesamt!G264</f>
        <v>female</v>
      </c>
      <c r="H1938" s="1" t="str">
        <f>[2]Gesamt!H264</f>
        <v>herbivor</v>
      </c>
      <c r="I1938" s="1">
        <f>[2]Gesamt!I264</f>
        <v>0</v>
      </c>
      <c r="J1938" s="1">
        <f>[2]Gesamt!J264</f>
        <v>0</v>
      </c>
      <c r="K1938" s="1" t="str">
        <f>VLOOKUP($F1938,Mastertable_FT!$C$5:$D$34,2,FALSE)</f>
        <v>1c</v>
      </c>
      <c r="L1938" s="1">
        <f>VLOOKUP($F1938,Mastertable_FT!$C$5:$E$34,3,FALSE)</f>
        <v>3</v>
      </c>
      <c r="M1938" s="1" t="str">
        <f>VLOOKUP($F1938,Mastertable_FT!$C$5:$F$34,4,FALSE)</f>
        <v>PPI</v>
      </c>
    </row>
    <row r="1939" spans="1:13" x14ac:dyDescent="0.3">
      <c r="A1939" s="1">
        <f>[2]Gesamt!A265</f>
        <v>64</v>
      </c>
      <c r="B1939" s="1">
        <f>[2]Gesamt!B265</f>
        <v>2</v>
      </c>
      <c r="C1939" s="1">
        <f>[2]Gesamt!C265</f>
        <v>3</v>
      </c>
      <c r="D1939" s="1" t="str">
        <f>[2]Gesamt!D265</f>
        <v>DO2005</v>
      </c>
      <c r="E1939" s="1">
        <f>[2]Gesamt!E265</f>
        <v>7</v>
      </c>
      <c r="F1939" s="1" t="str">
        <f>[2]Gesamt!F265</f>
        <v>-</v>
      </c>
      <c r="G1939" s="1" t="str">
        <f>[2]Gesamt!G265</f>
        <v>-</v>
      </c>
      <c r="H1939" s="1" t="str">
        <f>[2]Gesamt!H265</f>
        <v>-</v>
      </c>
      <c r="I1939" s="1">
        <f>[2]Gesamt!I265</f>
        <v>0</v>
      </c>
      <c r="J1939" s="1">
        <f>[2]Gesamt!J265</f>
        <v>0</v>
      </c>
      <c r="K1939" s="1" t="e">
        <f>VLOOKUP($F1939,Mastertable_FT!$C$5:$D$34,2,FALSE)</f>
        <v>#N/A</v>
      </c>
      <c r="L1939" s="1" t="e">
        <f>VLOOKUP($F1939,Mastertable_FT!$C$5:$E$34,3,FALSE)</f>
        <v>#N/A</v>
      </c>
      <c r="M1939" s="1" t="e">
        <f>VLOOKUP($F1939,Mastertable_FT!$C$5:$F$34,4,FALSE)</f>
        <v>#N/A</v>
      </c>
    </row>
    <row r="1940" spans="1:13" x14ac:dyDescent="0.3">
      <c r="A1940" s="1">
        <f>[2]Gesamt!A266</f>
        <v>65</v>
      </c>
      <c r="B1940" s="1">
        <f>[2]Gesamt!B266</f>
        <v>2</v>
      </c>
      <c r="C1940" s="1">
        <f>[2]Gesamt!C266</f>
        <v>3</v>
      </c>
      <c r="D1940" s="1" t="str">
        <f>[2]Gesamt!D266</f>
        <v>DO2005</v>
      </c>
      <c r="E1940" s="1">
        <f>[2]Gesamt!E266</f>
        <v>7</v>
      </c>
      <c r="F1940" s="1" t="str">
        <f>[2]Gesamt!F266</f>
        <v>Hoplolaimidae</v>
      </c>
      <c r="G1940" s="1" t="str">
        <f>[2]Gesamt!G266</f>
        <v>female</v>
      </c>
      <c r="H1940" s="1" t="str">
        <f>[2]Gesamt!H266</f>
        <v>herbivor</v>
      </c>
      <c r="I1940" s="1">
        <f>[2]Gesamt!I266</f>
        <v>0</v>
      </c>
      <c r="J1940" s="1">
        <f>[2]Gesamt!J266</f>
        <v>0</v>
      </c>
      <c r="K1940" s="1" t="str">
        <f>VLOOKUP($F1940,Mastertable_FT!$C$5:$D$34,2,FALSE)</f>
        <v>1c</v>
      </c>
      <c r="L1940" s="1">
        <f>VLOOKUP($F1940,Mastertable_FT!$C$5:$E$34,3,FALSE)</f>
        <v>3</v>
      </c>
      <c r="M1940" s="1" t="str">
        <f>VLOOKUP($F1940,Mastertable_FT!$C$5:$F$34,4,FALSE)</f>
        <v>PPI</v>
      </c>
    </row>
    <row r="1941" spans="1:13" x14ac:dyDescent="0.3">
      <c r="A1941" s="1">
        <f>[2]Gesamt!A267</f>
        <v>66</v>
      </c>
      <c r="B1941" s="1">
        <f>[2]Gesamt!B267</f>
        <v>2</v>
      </c>
      <c r="C1941" s="1">
        <f>[2]Gesamt!C267</f>
        <v>3</v>
      </c>
      <c r="D1941" s="1" t="str">
        <f>[2]Gesamt!D267</f>
        <v>DO2005</v>
      </c>
      <c r="E1941" s="1">
        <f>[2]Gesamt!E267</f>
        <v>7</v>
      </c>
      <c r="F1941" s="1" t="str">
        <f>[2]Gesamt!F267</f>
        <v>Hoplolaimidae</v>
      </c>
      <c r="G1941" s="1" t="str">
        <f>[2]Gesamt!G267</f>
        <v>female</v>
      </c>
      <c r="H1941" s="1" t="str">
        <f>[2]Gesamt!H267</f>
        <v>herbivor</v>
      </c>
      <c r="I1941" s="1">
        <f>[2]Gesamt!I267</f>
        <v>0</v>
      </c>
      <c r="J1941" s="1">
        <f>[2]Gesamt!J267</f>
        <v>0</v>
      </c>
      <c r="K1941" s="1" t="str">
        <f>VLOOKUP($F1941,Mastertable_FT!$C$5:$D$34,2,FALSE)</f>
        <v>1c</v>
      </c>
      <c r="L1941" s="1">
        <f>VLOOKUP($F1941,Mastertable_FT!$C$5:$E$34,3,FALSE)</f>
        <v>3</v>
      </c>
      <c r="M1941" s="1" t="str">
        <f>VLOOKUP($F1941,Mastertable_FT!$C$5:$F$34,4,FALSE)</f>
        <v>PPI</v>
      </c>
    </row>
    <row r="1942" spans="1:13" x14ac:dyDescent="0.3">
      <c r="A1942" s="1">
        <f>[2]Gesamt!A268</f>
        <v>67</v>
      </c>
      <c r="B1942" s="1">
        <f>[2]Gesamt!B268</f>
        <v>2</v>
      </c>
      <c r="C1942" s="1">
        <f>[2]Gesamt!C268</f>
        <v>3</v>
      </c>
      <c r="D1942" s="1" t="str">
        <f>[2]Gesamt!D268</f>
        <v>DO2005</v>
      </c>
      <c r="E1942" s="1">
        <f>[2]Gesamt!E268</f>
        <v>7</v>
      </c>
      <c r="F1942" s="1" t="str">
        <f>[2]Gesamt!F268</f>
        <v>Hoplolaimidae</v>
      </c>
      <c r="G1942" s="1" t="str">
        <f>[2]Gesamt!G268</f>
        <v>juvenil</v>
      </c>
      <c r="H1942" s="1" t="str">
        <f>[2]Gesamt!H268</f>
        <v>herbivor</v>
      </c>
      <c r="I1942" s="1">
        <f>[2]Gesamt!I268</f>
        <v>0</v>
      </c>
      <c r="J1942" s="1">
        <f>[2]Gesamt!J268</f>
        <v>0</v>
      </c>
      <c r="K1942" s="1" t="str">
        <f>VLOOKUP($F1942,Mastertable_FT!$C$5:$D$34,2,FALSE)</f>
        <v>1c</v>
      </c>
      <c r="L1942" s="1">
        <f>VLOOKUP($F1942,Mastertable_FT!$C$5:$E$34,3,FALSE)</f>
        <v>3</v>
      </c>
      <c r="M1942" s="1" t="str">
        <f>VLOOKUP($F1942,Mastertable_FT!$C$5:$F$34,4,FALSE)</f>
        <v>PPI</v>
      </c>
    </row>
    <row r="1943" spans="1:13" x14ac:dyDescent="0.3">
      <c r="A1943" s="1">
        <f>[2]Gesamt!A269</f>
        <v>68</v>
      </c>
      <c r="B1943" s="1">
        <f>[2]Gesamt!B269</f>
        <v>2</v>
      </c>
      <c r="C1943" s="1">
        <f>[2]Gesamt!C269</f>
        <v>3</v>
      </c>
      <c r="D1943" s="1" t="str">
        <f>[2]Gesamt!D269</f>
        <v>DO2005</v>
      </c>
      <c r="E1943" s="1">
        <f>[2]Gesamt!E269</f>
        <v>7</v>
      </c>
      <c r="F1943" s="1" t="str">
        <f>[2]Gesamt!F269</f>
        <v>Panagrolaimidae</v>
      </c>
      <c r="G1943" s="1" t="str">
        <f>[2]Gesamt!G269</f>
        <v>female</v>
      </c>
      <c r="H1943" s="1" t="str">
        <f>[2]Gesamt!H269</f>
        <v>bacterivor</v>
      </c>
      <c r="I1943" s="1">
        <f>[2]Gesamt!I269</f>
        <v>0</v>
      </c>
      <c r="J1943" s="1">
        <f>[2]Gesamt!J269</f>
        <v>0</v>
      </c>
      <c r="K1943" s="1">
        <f>VLOOKUP($F1943,Mastertable_FT!$C$5:$D$34,2,FALSE)</f>
        <v>3</v>
      </c>
      <c r="L1943" s="1">
        <f>VLOOKUP($F1943,Mastertable_FT!$C$5:$E$34,3,FALSE)</f>
        <v>1</v>
      </c>
      <c r="M1943" s="1" t="str">
        <f>VLOOKUP($F1943,Mastertable_FT!$C$5:$F$34,4,FALSE)</f>
        <v>MI</v>
      </c>
    </row>
    <row r="1944" spans="1:13" x14ac:dyDescent="0.3">
      <c r="A1944" s="1">
        <f>[2]Gesamt!A270</f>
        <v>69</v>
      </c>
      <c r="B1944" s="1">
        <f>[2]Gesamt!B270</f>
        <v>2</v>
      </c>
      <c r="C1944" s="1">
        <f>[2]Gesamt!C270</f>
        <v>3</v>
      </c>
      <c r="D1944" s="1" t="str">
        <f>[2]Gesamt!D270</f>
        <v>DO2005</v>
      </c>
      <c r="E1944" s="1">
        <f>[2]Gesamt!E270</f>
        <v>7</v>
      </c>
      <c r="F1944" s="1" t="str">
        <f>[2]Gesamt!F270</f>
        <v>Hoplolaimidae</v>
      </c>
      <c r="G1944" s="1" t="str">
        <f>[2]Gesamt!G270</f>
        <v>female</v>
      </c>
      <c r="H1944" s="1" t="str">
        <f>[2]Gesamt!H270</f>
        <v>herbivor</v>
      </c>
      <c r="I1944" s="1">
        <f>[2]Gesamt!I270</f>
        <v>0</v>
      </c>
      <c r="J1944" s="1">
        <f>[2]Gesamt!J270</f>
        <v>0</v>
      </c>
      <c r="K1944" s="1" t="str">
        <f>VLOOKUP($F1944,Mastertable_FT!$C$5:$D$34,2,FALSE)</f>
        <v>1c</v>
      </c>
      <c r="L1944" s="1">
        <f>VLOOKUP($F1944,Mastertable_FT!$C$5:$E$34,3,FALSE)</f>
        <v>3</v>
      </c>
      <c r="M1944" s="1" t="str">
        <f>VLOOKUP($F1944,Mastertable_FT!$C$5:$F$34,4,FALSE)</f>
        <v>PPI</v>
      </c>
    </row>
    <row r="1945" spans="1:13" x14ac:dyDescent="0.3">
      <c r="A1945" s="1">
        <f>[2]Gesamt!A271</f>
        <v>70</v>
      </c>
      <c r="B1945" s="1">
        <f>[2]Gesamt!B271</f>
        <v>2</v>
      </c>
      <c r="C1945" s="1">
        <f>[2]Gesamt!C271</f>
        <v>3</v>
      </c>
      <c r="D1945" s="1" t="str">
        <f>[2]Gesamt!D271</f>
        <v>DO2005</v>
      </c>
      <c r="E1945" s="1">
        <f>[2]Gesamt!E271</f>
        <v>7</v>
      </c>
      <c r="F1945" s="1" t="str">
        <f>[2]Gesamt!F271</f>
        <v>Hoplolaimidae</v>
      </c>
      <c r="G1945" s="1" t="str">
        <f>[2]Gesamt!G271</f>
        <v>female</v>
      </c>
      <c r="H1945" s="1" t="str">
        <f>[2]Gesamt!H271</f>
        <v>herbivor</v>
      </c>
      <c r="I1945" s="1">
        <f>[2]Gesamt!I271</f>
        <v>0</v>
      </c>
      <c r="J1945" s="1">
        <f>[2]Gesamt!J271</f>
        <v>0</v>
      </c>
      <c r="K1945" s="1" t="str">
        <f>VLOOKUP($F1945,Mastertable_FT!$C$5:$D$34,2,FALSE)</f>
        <v>1c</v>
      </c>
      <c r="L1945" s="1">
        <f>VLOOKUP($F1945,Mastertable_FT!$C$5:$E$34,3,FALSE)</f>
        <v>3</v>
      </c>
      <c r="M1945" s="1" t="str">
        <f>VLOOKUP($F1945,Mastertable_FT!$C$5:$F$34,4,FALSE)</f>
        <v>PPI</v>
      </c>
    </row>
    <row r="1946" spans="1:13" x14ac:dyDescent="0.3">
      <c r="A1946" s="1">
        <f>[2]Gesamt!A272</f>
        <v>71</v>
      </c>
      <c r="B1946" s="1">
        <f>[2]Gesamt!B272</f>
        <v>2</v>
      </c>
      <c r="C1946" s="1">
        <f>[2]Gesamt!C272</f>
        <v>3</v>
      </c>
      <c r="D1946" s="1" t="str">
        <f>[2]Gesamt!D272</f>
        <v>DO2005</v>
      </c>
      <c r="E1946" s="1">
        <f>[2]Gesamt!E272</f>
        <v>7</v>
      </c>
      <c r="F1946" s="1" t="str">
        <f>[2]Gesamt!F272</f>
        <v>Hoplolaimidae</v>
      </c>
      <c r="G1946" s="1" t="str">
        <f>[2]Gesamt!G272</f>
        <v>female</v>
      </c>
      <c r="H1946" s="1" t="str">
        <f>[2]Gesamt!H272</f>
        <v>herbivor</v>
      </c>
      <c r="I1946" s="1">
        <f>[2]Gesamt!I272</f>
        <v>0</v>
      </c>
      <c r="J1946" s="1">
        <f>[2]Gesamt!J272</f>
        <v>0</v>
      </c>
      <c r="K1946" s="1" t="str">
        <f>VLOOKUP($F1946,Mastertable_FT!$C$5:$D$34,2,FALSE)</f>
        <v>1c</v>
      </c>
      <c r="L1946" s="1">
        <f>VLOOKUP($F1946,Mastertable_FT!$C$5:$E$34,3,FALSE)</f>
        <v>3</v>
      </c>
      <c r="M1946" s="1" t="str">
        <f>VLOOKUP($F1946,Mastertable_FT!$C$5:$F$34,4,FALSE)</f>
        <v>PPI</v>
      </c>
    </row>
    <row r="1947" spans="1:13" x14ac:dyDescent="0.3">
      <c r="A1947" s="1">
        <f>[2]Gesamt!A273</f>
        <v>72</v>
      </c>
      <c r="B1947" s="1">
        <f>[2]Gesamt!B273</f>
        <v>2</v>
      </c>
      <c r="C1947" s="1">
        <f>[2]Gesamt!C273</f>
        <v>3</v>
      </c>
      <c r="D1947" s="1" t="str">
        <f>[2]Gesamt!D273</f>
        <v>DO2005</v>
      </c>
      <c r="E1947" s="1">
        <f>[2]Gesamt!E273</f>
        <v>7</v>
      </c>
      <c r="F1947" s="1" t="str">
        <f>[2]Gesamt!F273</f>
        <v>Hoplolaimidae</v>
      </c>
      <c r="G1947" s="1" t="str">
        <f>[2]Gesamt!G273</f>
        <v>female</v>
      </c>
      <c r="H1947" s="1" t="str">
        <f>[2]Gesamt!H273</f>
        <v>herbivor</v>
      </c>
      <c r="I1947" s="1">
        <f>[2]Gesamt!I273</f>
        <v>0</v>
      </c>
      <c r="J1947" s="1">
        <f>[2]Gesamt!J273</f>
        <v>0</v>
      </c>
      <c r="K1947" s="1" t="str">
        <f>VLOOKUP($F1947,Mastertable_FT!$C$5:$D$34,2,FALSE)</f>
        <v>1c</v>
      </c>
      <c r="L1947" s="1">
        <f>VLOOKUP($F1947,Mastertable_FT!$C$5:$E$34,3,FALSE)</f>
        <v>3</v>
      </c>
      <c r="M1947" s="1" t="str">
        <f>VLOOKUP($F1947,Mastertable_FT!$C$5:$F$34,4,FALSE)</f>
        <v>PPI</v>
      </c>
    </row>
    <row r="1948" spans="1:13" x14ac:dyDescent="0.3">
      <c r="A1948" s="1">
        <f>[2]Gesamt!A274</f>
        <v>73</v>
      </c>
      <c r="B1948" s="1">
        <f>[2]Gesamt!B274</f>
        <v>2</v>
      </c>
      <c r="C1948" s="1">
        <f>[2]Gesamt!C274</f>
        <v>3</v>
      </c>
      <c r="D1948" s="1" t="str">
        <f>[2]Gesamt!D274</f>
        <v>DO2005</v>
      </c>
      <c r="E1948" s="1">
        <f>[2]Gesamt!E274</f>
        <v>7</v>
      </c>
      <c r="F1948" s="1" t="str">
        <f>[2]Gesamt!F274</f>
        <v>Hoplolaimidae</v>
      </c>
      <c r="G1948" s="1" t="str">
        <f>[2]Gesamt!G274</f>
        <v>female</v>
      </c>
      <c r="H1948" s="1" t="str">
        <f>[2]Gesamt!H274</f>
        <v>herbivor</v>
      </c>
      <c r="I1948" s="1">
        <f>[2]Gesamt!I274</f>
        <v>0</v>
      </c>
      <c r="J1948" s="1">
        <f>[2]Gesamt!J274</f>
        <v>0</v>
      </c>
      <c r="K1948" s="1" t="str">
        <f>VLOOKUP($F1948,Mastertable_FT!$C$5:$D$34,2,FALSE)</f>
        <v>1c</v>
      </c>
      <c r="L1948" s="1">
        <f>VLOOKUP($F1948,Mastertable_FT!$C$5:$E$34,3,FALSE)</f>
        <v>3</v>
      </c>
      <c r="M1948" s="1" t="str">
        <f>VLOOKUP($F1948,Mastertable_FT!$C$5:$F$34,4,FALSE)</f>
        <v>PPI</v>
      </c>
    </row>
    <row r="1949" spans="1:13" x14ac:dyDescent="0.3">
      <c r="A1949" s="1">
        <f>[2]Gesamt!A275</f>
        <v>74</v>
      </c>
      <c r="B1949" s="1">
        <f>[2]Gesamt!B275</f>
        <v>2</v>
      </c>
      <c r="C1949" s="1">
        <f>[2]Gesamt!C275</f>
        <v>3</v>
      </c>
      <c r="D1949" s="1" t="str">
        <f>[2]Gesamt!D275</f>
        <v>DO2005</v>
      </c>
      <c r="E1949" s="1">
        <f>[2]Gesamt!E275</f>
        <v>7</v>
      </c>
      <c r="F1949" s="1" t="str">
        <f>[2]Gesamt!F275</f>
        <v>Hoplolaimidae</v>
      </c>
      <c r="G1949" s="1" t="str">
        <f>[2]Gesamt!G275</f>
        <v>juvenil</v>
      </c>
      <c r="H1949" s="1" t="str">
        <f>[2]Gesamt!H275</f>
        <v>herbivor</v>
      </c>
      <c r="I1949" s="1">
        <f>[2]Gesamt!I275</f>
        <v>0</v>
      </c>
      <c r="J1949" s="1">
        <f>[2]Gesamt!J275</f>
        <v>0</v>
      </c>
      <c r="K1949" s="1" t="str">
        <f>VLOOKUP($F1949,Mastertable_FT!$C$5:$D$34,2,FALSE)</f>
        <v>1c</v>
      </c>
      <c r="L1949" s="1">
        <f>VLOOKUP($F1949,Mastertable_FT!$C$5:$E$34,3,FALSE)</f>
        <v>3</v>
      </c>
      <c r="M1949" s="1" t="str">
        <f>VLOOKUP($F1949,Mastertable_FT!$C$5:$F$34,4,FALSE)</f>
        <v>PPI</v>
      </c>
    </row>
    <row r="1950" spans="1:13" x14ac:dyDescent="0.3">
      <c r="A1950" s="1">
        <f>[2]Gesamt!A276</f>
        <v>75</v>
      </c>
      <c r="B1950" s="1">
        <f>[2]Gesamt!B276</f>
        <v>2</v>
      </c>
      <c r="C1950" s="1">
        <f>[2]Gesamt!C276</f>
        <v>3</v>
      </c>
      <c r="D1950" s="1" t="str">
        <f>[2]Gesamt!D276</f>
        <v>DO2005</v>
      </c>
      <c r="E1950" s="1">
        <f>[2]Gesamt!E276</f>
        <v>7</v>
      </c>
      <c r="F1950" s="1" t="str">
        <f>[2]Gesamt!F276</f>
        <v>Hoplolaimidae</v>
      </c>
      <c r="G1950" s="1" t="str">
        <f>[2]Gesamt!G276</f>
        <v>female</v>
      </c>
      <c r="H1950" s="1" t="str">
        <f>[2]Gesamt!H276</f>
        <v>herbivor</v>
      </c>
      <c r="I1950" s="1">
        <f>[2]Gesamt!I276</f>
        <v>0</v>
      </c>
      <c r="J1950" s="1">
        <f>[2]Gesamt!J276</f>
        <v>0</v>
      </c>
      <c r="K1950" s="1" t="str">
        <f>VLOOKUP($F1950,Mastertable_FT!$C$5:$D$34,2,FALSE)</f>
        <v>1c</v>
      </c>
      <c r="L1950" s="1">
        <f>VLOOKUP($F1950,Mastertable_FT!$C$5:$E$34,3,FALSE)</f>
        <v>3</v>
      </c>
      <c r="M1950" s="1" t="str">
        <f>VLOOKUP($F1950,Mastertable_FT!$C$5:$F$34,4,FALSE)</f>
        <v>PPI</v>
      </c>
    </row>
    <row r="1951" spans="1:13" x14ac:dyDescent="0.3">
      <c r="A1951" s="1">
        <f>[2]Gesamt!A277</f>
        <v>76</v>
      </c>
      <c r="B1951" s="1">
        <f>[2]Gesamt!B277</f>
        <v>2</v>
      </c>
      <c r="C1951" s="1">
        <f>[2]Gesamt!C277</f>
        <v>3</v>
      </c>
      <c r="D1951" s="1" t="str">
        <f>[2]Gesamt!D277</f>
        <v>DO2005</v>
      </c>
      <c r="E1951" s="1">
        <f>[2]Gesamt!E277</f>
        <v>7</v>
      </c>
      <c r="F1951" s="1" t="str">
        <f>[2]Gesamt!F277</f>
        <v>Hoplolaimidae</v>
      </c>
      <c r="G1951" s="1" t="str">
        <f>[2]Gesamt!G277</f>
        <v>juvenil</v>
      </c>
      <c r="H1951" s="1" t="str">
        <f>[2]Gesamt!H277</f>
        <v>herbivor</v>
      </c>
      <c r="I1951" s="1">
        <f>[2]Gesamt!I277</f>
        <v>0</v>
      </c>
      <c r="J1951" s="1">
        <f>[2]Gesamt!J277</f>
        <v>0</v>
      </c>
      <c r="K1951" s="1" t="str">
        <f>VLOOKUP($F1951,Mastertable_FT!$C$5:$D$34,2,FALSE)</f>
        <v>1c</v>
      </c>
      <c r="L1951" s="1">
        <f>VLOOKUP($F1951,Mastertable_FT!$C$5:$E$34,3,FALSE)</f>
        <v>3</v>
      </c>
      <c r="M1951" s="1" t="str">
        <f>VLOOKUP($F1951,Mastertable_FT!$C$5:$F$34,4,FALSE)</f>
        <v>PPI</v>
      </c>
    </row>
    <row r="1952" spans="1:13" x14ac:dyDescent="0.3">
      <c r="A1952" s="1">
        <f>[2]Gesamt!A278</f>
        <v>77</v>
      </c>
      <c r="B1952" s="1">
        <f>[2]Gesamt!B278</f>
        <v>2</v>
      </c>
      <c r="C1952" s="1">
        <f>[2]Gesamt!C278</f>
        <v>3</v>
      </c>
      <c r="D1952" s="1" t="str">
        <f>[2]Gesamt!D278</f>
        <v>DO2005</v>
      </c>
      <c r="E1952" s="1">
        <f>[2]Gesamt!E278</f>
        <v>7</v>
      </c>
      <c r="F1952" s="1" t="str">
        <f>[2]Gesamt!F278</f>
        <v>Hoplolaimidae</v>
      </c>
      <c r="G1952" s="1" t="str">
        <f>[2]Gesamt!G278</f>
        <v>female</v>
      </c>
      <c r="H1952" s="1" t="str">
        <f>[2]Gesamt!H278</f>
        <v>herbivor</v>
      </c>
      <c r="I1952" s="1">
        <f>[2]Gesamt!I278</f>
        <v>0</v>
      </c>
      <c r="J1952" s="1">
        <f>[2]Gesamt!J278</f>
        <v>0</v>
      </c>
      <c r="K1952" s="1" t="str">
        <f>VLOOKUP($F1952,Mastertable_FT!$C$5:$D$34,2,FALSE)</f>
        <v>1c</v>
      </c>
      <c r="L1952" s="1">
        <f>VLOOKUP($F1952,Mastertable_FT!$C$5:$E$34,3,FALSE)</f>
        <v>3</v>
      </c>
      <c r="M1952" s="1" t="str">
        <f>VLOOKUP($F1952,Mastertable_FT!$C$5:$F$34,4,FALSE)</f>
        <v>PPI</v>
      </c>
    </row>
    <row r="1953" spans="1:13" x14ac:dyDescent="0.3">
      <c r="A1953" s="1">
        <f>[2]Gesamt!A279</f>
        <v>78</v>
      </c>
      <c r="B1953" s="1">
        <f>[2]Gesamt!B279</f>
        <v>2</v>
      </c>
      <c r="C1953" s="1">
        <f>[2]Gesamt!C279</f>
        <v>3</v>
      </c>
      <c r="D1953" s="1" t="str">
        <f>[2]Gesamt!D279</f>
        <v>DO2005</v>
      </c>
      <c r="E1953" s="1">
        <f>[2]Gesamt!E279</f>
        <v>7</v>
      </c>
      <c r="F1953" s="1" t="str">
        <f>[2]Gesamt!F279</f>
        <v>Cephalobidae</v>
      </c>
      <c r="G1953" s="1" t="str">
        <f>[2]Gesamt!G279</f>
        <v>male</v>
      </c>
      <c r="H1953" s="1" t="str">
        <f>[2]Gesamt!H279</f>
        <v>bacterivor</v>
      </c>
      <c r="I1953" s="1">
        <f>[2]Gesamt!I279</f>
        <v>0</v>
      </c>
      <c r="J1953" s="1">
        <f>[2]Gesamt!J279</f>
        <v>0</v>
      </c>
      <c r="K1953" s="1">
        <f>VLOOKUP($F1953,Mastertable_FT!$C$5:$D$34,2,FALSE)</f>
        <v>3</v>
      </c>
      <c r="L1953" s="1">
        <f>VLOOKUP($F1953,Mastertable_FT!$C$5:$E$34,3,FALSE)</f>
        <v>2</v>
      </c>
      <c r="M1953" s="1" t="str">
        <f>VLOOKUP($F1953,Mastertable_FT!$C$5:$F$34,4,FALSE)</f>
        <v>MI</v>
      </c>
    </row>
    <row r="1954" spans="1:13" x14ac:dyDescent="0.3">
      <c r="A1954" s="1">
        <f>[2]Gesamt!A280</f>
        <v>79</v>
      </c>
      <c r="B1954" s="1">
        <f>[2]Gesamt!B280</f>
        <v>2</v>
      </c>
      <c r="C1954" s="1">
        <f>[2]Gesamt!C280</f>
        <v>3</v>
      </c>
      <c r="D1954" s="1" t="str">
        <f>[2]Gesamt!D280</f>
        <v>DO2005</v>
      </c>
      <c r="E1954" s="1">
        <f>[2]Gesamt!E280</f>
        <v>7</v>
      </c>
      <c r="F1954" s="1" t="str">
        <f>[2]Gesamt!F280</f>
        <v>Qudsianematidae</v>
      </c>
      <c r="G1954" s="1" t="str">
        <f>[2]Gesamt!G280</f>
        <v>female</v>
      </c>
      <c r="H1954" s="1">
        <f>[2]Gesamt!H280</f>
        <v>0</v>
      </c>
      <c r="I1954" s="1">
        <f>[2]Gesamt!I280</f>
        <v>0</v>
      </c>
      <c r="J1954" s="1">
        <f>[2]Gesamt!J280</f>
        <v>0</v>
      </c>
      <c r="K1954" s="1">
        <f>VLOOKUP($F1954,Mastertable_FT!$C$5:$D$34,2,FALSE)</f>
        <v>8</v>
      </c>
      <c r="L1954" s="1">
        <f>VLOOKUP($F1954,Mastertable_FT!$C$5:$E$34,3,FALSE)</f>
        <v>4</v>
      </c>
      <c r="M1954" s="1" t="str">
        <f>VLOOKUP($F1954,Mastertable_FT!$C$5:$F$34,4,FALSE)</f>
        <v>MI</v>
      </c>
    </row>
    <row r="1955" spans="1:13" x14ac:dyDescent="0.3">
      <c r="A1955" s="1">
        <f>[2]Gesamt!A281</f>
        <v>80</v>
      </c>
      <c r="B1955" s="1">
        <f>[2]Gesamt!B281</f>
        <v>2</v>
      </c>
      <c r="C1955" s="1">
        <f>[2]Gesamt!C281</f>
        <v>3</v>
      </c>
      <c r="D1955" s="1" t="str">
        <f>[2]Gesamt!D281</f>
        <v>DO2005</v>
      </c>
      <c r="E1955" s="1">
        <f>[2]Gesamt!E281</f>
        <v>7</v>
      </c>
      <c r="F1955" s="1" t="str">
        <f>[2]Gesamt!F281</f>
        <v>Hoplolaimidae</v>
      </c>
      <c r="G1955" s="1" t="str">
        <f>[2]Gesamt!G281</f>
        <v>female</v>
      </c>
      <c r="H1955" s="1" t="str">
        <f>[2]Gesamt!H281</f>
        <v>herbivor</v>
      </c>
      <c r="I1955" s="1">
        <f>[2]Gesamt!I281</f>
        <v>0</v>
      </c>
      <c r="J1955" s="1">
        <f>[2]Gesamt!J281</f>
        <v>0</v>
      </c>
      <c r="K1955" s="1" t="str">
        <f>VLOOKUP($F1955,Mastertable_FT!$C$5:$D$34,2,FALSE)</f>
        <v>1c</v>
      </c>
      <c r="L1955" s="1">
        <f>VLOOKUP($F1955,Mastertable_FT!$C$5:$E$34,3,FALSE)</f>
        <v>3</v>
      </c>
      <c r="M1955" s="1" t="str">
        <f>VLOOKUP($F1955,Mastertable_FT!$C$5:$F$34,4,FALSE)</f>
        <v>PPI</v>
      </c>
    </row>
    <row r="1956" spans="1:13" x14ac:dyDescent="0.3">
      <c r="A1956" s="1">
        <f>[2]Gesamt!A282</f>
        <v>81</v>
      </c>
      <c r="B1956" s="1">
        <f>[2]Gesamt!B282</f>
        <v>2</v>
      </c>
      <c r="C1956" s="1">
        <f>[2]Gesamt!C282</f>
        <v>3</v>
      </c>
      <c r="D1956" s="1" t="str">
        <f>[2]Gesamt!D282</f>
        <v>DO2005</v>
      </c>
      <c r="E1956" s="1">
        <f>[2]Gesamt!E282</f>
        <v>7</v>
      </c>
      <c r="F1956" s="1" t="str">
        <f>[2]Gesamt!F282</f>
        <v>Hoplolaimidae</v>
      </c>
      <c r="G1956" s="1" t="str">
        <f>[2]Gesamt!G282</f>
        <v>juvenil</v>
      </c>
      <c r="H1956" s="1" t="str">
        <f>[2]Gesamt!H282</f>
        <v>herbivor</v>
      </c>
      <c r="I1956" s="1">
        <f>[2]Gesamt!I282</f>
        <v>0</v>
      </c>
      <c r="J1956" s="1">
        <f>[2]Gesamt!J282</f>
        <v>0</v>
      </c>
      <c r="K1956" s="1" t="str">
        <f>VLOOKUP($F1956,Mastertable_FT!$C$5:$D$34,2,FALSE)</f>
        <v>1c</v>
      </c>
      <c r="L1956" s="1">
        <f>VLOOKUP($F1956,Mastertable_FT!$C$5:$E$34,3,FALSE)</f>
        <v>3</v>
      </c>
      <c r="M1956" s="1" t="str">
        <f>VLOOKUP($F1956,Mastertable_FT!$C$5:$F$34,4,FALSE)</f>
        <v>PPI</v>
      </c>
    </row>
    <row r="1957" spans="1:13" x14ac:dyDescent="0.3">
      <c r="A1957" s="1">
        <f>[2]Gesamt!A283</f>
        <v>82</v>
      </c>
      <c r="B1957" s="1">
        <f>[2]Gesamt!B283</f>
        <v>2</v>
      </c>
      <c r="C1957" s="1">
        <f>[2]Gesamt!C283</f>
        <v>3</v>
      </c>
      <c r="D1957" s="1" t="str">
        <f>[2]Gesamt!D283</f>
        <v>DO2005</v>
      </c>
      <c r="E1957" s="1">
        <f>[2]Gesamt!E283</f>
        <v>7</v>
      </c>
      <c r="F1957" s="1" t="str">
        <f>[2]Gesamt!F283</f>
        <v>Panagrolaimidae</v>
      </c>
      <c r="G1957" s="1" t="str">
        <f>[2]Gesamt!G283</f>
        <v>juvenil</v>
      </c>
      <c r="H1957" s="1" t="str">
        <f>[2]Gesamt!H283</f>
        <v>bacterivor</v>
      </c>
      <c r="I1957" s="1">
        <f>[2]Gesamt!I283</f>
        <v>0</v>
      </c>
      <c r="J1957" s="1">
        <f>[2]Gesamt!J283</f>
        <v>0</v>
      </c>
      <c r="K1957" s="1">
        <f>VLOOKUP($F1957,Mastertable_FT!$C$5:$D$34,2,FALSE)</f>
        <v>3</v>
      </c>
      <c r="L1957" s="1">
        <f>VLOOKUP($F1957,Mastertable_FT!$C$5:$E$34,3,FALSE)</f>
        <v>1</v>
      </c>
      <c r="M1957" s="1" t="str">
        <f>VLOOKUP($F1957,Mastertable_FT!$C$5:$F$34,4,FALSE)</f>
        <v>MI</v>
      </c>
    </row>
    <row r="1958" spans="1:13" x14ac:dyDescent="0.3">
      <c r="A1958" s="1">
        <f>[2]Gesamt!A284</f>
        <v>83</v>
      </c>
      <c r="B1958" s="1">
        <f>[2]Gesamt!B284</f>
        <v>2</v>
      </c>
      <c r="C1958" s="1">
        <f>[2]Gesamt!C284</f>
        <v>3</v>
      </c>
      <c r="D1958" s="1" t="str">
        <f>[2]Gesamt!D284</f>
        <v>DO2005</v>
      </c>
      <c r="E1958" s="1">
        <f>[2]Gesamt!E284</f>
        <v>7</v>
      </c>
      <c r="F1958" s="1" t="str">
        <f>[2]Gesamt!F284</f>
        <v>Hoplolaimidae</v>
      </c>
      <c r="G1958" s="1" t="str">
        <f>[2]Gesamt!G284</f>
        <v>female</v>
      </c>
      <c r="H1958" s="1" t="str">
        <f>[2]Gesamt!H284</f>
        <v>herbivor</v>
      </c>
      <c r="I1958" s="1">
        <f>[2]Gesamt!I284</f>
        <v>0</v>
      </c>
      <c r="J1958" s="1">
        <f>[2]Gesamt!J284</f>
        <v>0</v>
      </c>
      <c r="K1958" s="1" t="str">
        <f>VLOOKUP($F1958,Mastertable_FT!$C$5:$D$34,2,FALSE)</f>
        <v>1c</v>
      </c>
      <c r="L1958" s="1">
        <f>VLOOKUP($F1958,Mastertable_FT!$C$5:$E$34,3,FALSE)</f>
        <v>3</v>
      </c>
      <c r="M1958" s="1" t="str">
        <f>VLOOKUP($F1958,Mastertable_FT!$C$5:$F$34,4,FALSE)</f>
        <v>PPI</v>
      </c>
    </row>
    <row r="1959" spans="1:13" x14ac:dyDescent="0.3">
      <c r="A1959" s="1">
        <f>[2]Gesamt!A285</f>
        <v>84</v>
      </c>
      <c r="B1959" s="1">
        <f>[2]Gesamt!B285</f>
        <v>2</v>
      </c>
      <c r="C1959" s="1">
        <f>[2]Gesamt!C285</f>
        <v>3</v>
      </c>
      <c r="D1959" s="1" t="str">
        <f>[2]Gesamt!D285</f>
        <v>DO2005</v>
      </c>
      <c r="E1959" s="1">
        <f>[2]Gesamt!E285</f>
        <v>7</v>
      </c>
      <c r="F1959" s="1" t="str">
        <f>[2]Gesamt!F285</f>
        <v>Hoplolaimidae</v>
      </c>
      <c r="G1959" s="1" t="str">
        <f>[2]Gesamt!G285</f>
        <v>female</v>
      </c>
      <c r="H1959" s="1" t="str">
        <f>[2]Gesamt!H285</f>
        <v>herbivor</v>
      </c>
      <c r="I1959" s="1">
        <f>[2]Gesamt!I285</f>
        <v>0</v>
      </c>
      <c r="J1959" s="1">
        <f>[2]Gesamt!J285</f>
        <v>0</v>
      </c>
      <c r="K1959" s="1" t="str">
        <f>VLOOKUP($F1959,Mastertable_FT!$C$5:$D$34,2,FALSE)</f>
        <v>1c</v>
      </c>
      <c r="L1959" s="1">
        <f>VLOOKUP($F1959,Mastertable_FT!$C$5:$E$34,3,FALSE)</f>
        <v>3</v>
      </c>
      <c r="M1959" s="1" t="str">
        <f>VLOOKUP($F1959,Mastertable_FT!$C$5:$F$34,4,FALSE)</f>
        <v>PPI</v>
      </c>
    </row>
    <row r="1960" spans="1:13" x14ac:dyDescent="0.3">
      <c r="A1960" s="1">
        <f>[2]Gesamt!A286</f>
        <v>85</v>
      </c>
      <c r="B1960" s="1">
        <f>[2]Gesamt!B286</f>
        <v>2</v>
      </c>
      <c r="C1960" s="1">
        <f>[2]Gesamt!C286</f>
        <v>3</v>
      </c>
      <c r="D1960" s="1" t="str">
        <f>[2]Gesamt!D286</f>
        <v>DO2005</v>
      </c>
      <c r="E1960" s="1">
        <f>[2]Gesamt!E286</f>
        <v>7</v>
      </c>
      <c r="F1960" s="1" t="str">
        <f>[2]Gesamt!F286</f>
        <v>Cephalobidae</v>
      </c>
      <c r="G1960" s="1" t="str">
        <f>[2]Gesamt!G286</f>
        <v>juvenil</v>
      </c>
      <c r="H1960" s="1" t="str">
        <f>[2]Gesamt!H286</f>
        <v>bacterivor</v>
      </c>
      <c r="I1960" s="1">
        <f>[2]Gesamt!I286</f>
        <v>0</v>
      </c>
      <c r="J1960" s="1">
        <f>[2]Gesamt!J286</f>
        <v>0</v>
      </c>
      <c r="K1960" s="1">
        <f>VLOOKUP($F1960,Mastertable_FT!$C$5:$D$34,2,FALSE)</f>
        <v>3</v>
      </c>
      <c r="L1960" s="1">
        <f>VLOOKUP($F1960,Mastertable_FT!$C$5:$E$34,3,FALSE)</f>
        <v>2</v>
      </c>
      <c r="M1960" s="1" t="str">
        <f>VLOOKUP($F1960,Mastertable_FT!$C$5:$F$34,4,FALSE)</f>
        <v>MI</v>
      </c>
    </row>
    <row r="1961" spans="1:13" x14ac:dyDescent="0.3">
      <c r="A1961" s="1">
        <f>[2]Gesamt!A287</f>
        <v>86</v>
      </c>
      <c r="B1961" s="1">
        <f>[2]Gesamt!B287</f>
        <v>2</v>
      </c>
      <c r="C1961" s="1">
        <f>[2]Gesamt!C287</f>
        <v>3</v>
      </c>
      <c r="D1961" s="1" t="str">
        <f>[2]Gesamt!D287</f>
        <v>DO2005</v>
      </c>
      <c r="E1961" s="1">
        <f>[2]Gesamt!E287</f>
        <v>7</v>
      </c>
      <c r="F1961" s="1" t="str">
        <f>[2]Gesamt!F287</f>
        <v>Panagrolaimidae</v>
      </c>
      <c r="G1961" s="1" t="str">
        <f>[2]Gesamt!G287</f>
        <v>male</v>
      </c>
      <c r="H1961" s="1" t="str">
        <f>[2]Gesamt!H287</f>
        <v>bacterivor</v>
      </c>
      <c r="I1961" s="1">
        <f>[2]Gesamt!I287</f>
        <v>0</v>
      </c>
      <c r="J1961" s="1">
        <f>[2]Gesamt!J287</f>
        <v>0</v>
      </c>
      <c r="K1961" s="1">
        <f>VLOOKUP($F1961,Mastertable_FT!$C$5:$D$34,2,FALSE)</f>
        <v>3</v>
      </c>
      <c r="L1961" s="1">
        <f>VLOOKUP($F1961,Mastertable_FT!$C$5:$E$34,3,FALSE)</f>
        <v>1</v>
      </c>
      <c r="M1961" s="1" t="str">
        <f>VLOOKUP($F1961,Mastertable_FT!$C$5:$F$34,4,FALSE)</f>
        <v>MI</v>
      </c>
    </row>
    <row r="1962" spans="1:13" x14ac:dyDescent="0.3">
      <c r="A1962" s="1">
        <f>[2]Gesamt!A288</f>
        <v>87</v>
      </c>
      <c r="B1962" s="1">
        <f>[2]Gesamt!B288</f>
        <v>2</v>
      </c>
      <c r="C1962" s="1">
        <f>[2]Gesamt!C288</f>
        <v>3</v>
      </c>
      <c r="D1962" s="1" t="str">
        <f>[2]Gesamt!D288</f>
        <v>DO2005</v>
      </c>
      <c r="E1962" s="1">
        <f>[2]Gesamt!E288</f>
        <v>7</v>
      </c>
      <c r="F1962" s="1" t="str">
        <f>[2]Gesamt!F288</f>
        <v>Hoplolaimidae</v>
      </c>
      <c r="G1962" s="1" t="str">
        <f>[2]Gesamt!G288</f>
        <v>female</v>
      </c>
      <c r="H1962" s="1" t="str">
        <f>[2]Gesamt!H288</f>
        <v>herbivor</v>
      </c>
      <c r="I1962" s="1">
        <f>[2]Gesamt!I288</f>
        <v>0</v>
      </c>
      <c r="J1962" s="1">
        <f>[2]Gesamt!J288</f>
        <v>0</v>
      </c>
      <c r="K1962" s="1" t="str">
        <f>VLOOKUP($F1962,Mastertable_FT!$C$5:$D$34,2,FALSE)</f>
        <v>1c</v>
      </c>
      <c r="L1962" s="1">
        <f>VLOOKUP($F1962,Mastertable_FT!$C$5:$E$34,3,FALSE)</f>
        <v>3</v>
      </c>
      <c r="M1962" s="1" t="str">
        <f>VLOOKUP($F1962,Mastertable_FT!$C$5:$F$34,4,FALSE)</f>
        <v>PPI</v>
      </c>
    </row>
    <row r="1963" spans="1:13" x14ac:dyDescent="0.3">
      <c r="A1963" s="1">
        <f>[2]Gesamt!A289</f>
        <v>88</v>
      </c>
      <c r="B1963" s="1">
        <f>[2]Gesamt!B289</f>
        <v>2</v>
      </c>
      <c r="C1963" s="1">
        <f>[2]Gesamt!C289</f>
        <v>3</v>
      </c>
      <c r="D1963" s="1" t="str">
        <f>[2]Gesamt!D289</f>
        <v>DO2005</v>
      </c>
      <c r="E1963" s="1">
        <f>[2]Gesamt!E289</f>
        <v>7</v>
      </c>
      <c r="F1963" s="1" t="str">
        <f>[2]Gesamt!F289</f>
        <v>Hoplolaimidae</v>
      </c>
      <c r="G1963" s="1" t="str">
        <f>[2]Gesamt!G289</f>
        <v>female</v>
      </c>
      <c r="H1963" s="1" t="str">
        <f>[2]Gesamt!H289</f>
        <v>herbivor</v>
      </c>
      <c r="I1963" s="1">
        <f>[2]Gesamt!I289</f>
        <v>0</v>
      </c>
      <c r="J1963" s="1">
        <f>[2]Gesamt!J289</f>
        <v>0</v>
      </c>
      <c r="K1963" s="1" t="str">
        <f>VLOOKUP($F1963,Mastertable_FT!$C$5:$D$34,2,FALSE)</f>
        <v>1c</v>
      </c>
      <c r="L1963" s="1">
        <f>VLOOKUP($F1963,Mastertable_FT!$C$5:$E$34,3,FALSE)</f>
        <v>3</v>
      </c>
      <c r="M1963" s="1" t="str">
        <f>VLOOKUP($F1963,Mastertable_FT!$C$5:$F$34,4,FALSE)</f>
        <v>PPI</v>
      </c>
    </row>
    <row r="1964" spans="1:13" x14ac:dyDescent="0.3">
      <c r="A1964" s="1">
        <f>[2]Gesamt!A290</f>
        <v>89</v>
      </c>
      <c r="B1964" s="1">
        <f>[2]Gesamt!B290</f>
        <v>2</v>
      </c>
      <c r="C1964" s="1">
        <f>[2]Gesamt!C290</f>
        <v>3</v>
      </c>
      <c r="D1964" s="1" t="str">
        <f>[2]Gesamt!D290</f>
        <v>DO2005</v>
      </c>
      <c r="E1964" s="1">
        <f>[2]Gesamt!E290</f>
        <v>7</v>
      </c>
      <c r="F1964" s="1" t="str">
        <f>[2]Gesamt!F290</f>
        <v>Hoplolaimidae</v>
      </c>
      <c r="G1964" s="1" t="str">
        <f>[2]Gesamt!G290</f>
        <v>female</v>
      </c>
      <c r="H1964" s="1" t="str">
        <f>[2]Gesamt!H290</f>
        <v>herbivor</v>
      </c>
      <c r="I1964" s="1">
        <f>[2]Gesamt!I290</f>
        <v>0</v>
      </c>
      <c r="J1964" s="1">
        <f>[2]Gesamt!J290</f>
        <v>0</v>
      </c>
      <c r="K1964" s="1" t="str">
        <f>VLOOKUP($F1964,Mastertable_FT!$C$5:$D$34,2,FALSE)</f>
        <v>1c</v>
      </c>
      <c r="L1964" s="1">
        <f>VLOOKUP($F1964,Mastertable_FT!$C$5:$E$34,3,FALSE)</f>
        <v>3</v>
      </c>
      <c r="M1964" s="1" t="str">
        <f>VLOOKUP($F1964,Mastertable_FT!$C$5:$F$34,4,FALSE)</f>
        <v>PPI</v>
      </c>
    </row>
    <row r="1965" spans="1:13" x14ac:dyDescent="0.3">
      <c r="A1965" s="1">
        <f>[2]Gesamt!A291</f>
        <v>90</v>
      </c>
      <c r="B1965" s="1">
        <f>[2]Gesamt!B291</f>
        <v>2</v>
      </c>
      <c r="C1965" s="1">
        <f>[2]Gesamt!C291</f>
        <v>3</v>
      </c>
      <c r="D1965" s="1" t="str">
        <f>[2]Gesamt!D291</f>
        <v>DO2005</v>
      </c>
      <c r="E1965" s="1">
        <f>[2]Gesamt!E291</f>
        <v>7</v>
      </c>
      <c r="F1965" s="1" t="str">
        <f>[2]Gesamt!F291</f>
        <v>Hoplolaimidae</v>
      </c>
      <c r="G1965" s="1" t="str">
        <f>[2]Gesamt!G291</f>
        <v>female</v>
      </c>
      <c r="H1965" s="1" t="str">
        <f>[2]Gesamt!H291</f>
        <v>herbivor</v>
      </c>
      <c r="I1965" s="1">
        <f>[2]Gesamt!I291</f>
        <v>0</v>
      </c>
      <c r="J1965" s="1">
        <f>[2]Gesamt!J291</f>
        <v>0</v>
      </c>
      <c r="K1965" s="1" t="str">
        <f>VLOOKUP($F1965,Mastertable_FT!$C$5:$D$34,2,FALSE)</f>
        <v>1c</v>
      </c>
      <c r="L1965" s="1">
        <f>VLOOKUP($F1965,Mastertable_FT!$C$5:$E$34,3,FALSE)</f>
        <v>3</v>
      </c>
      <c r="M1965" s="1" t="str">
        <f>VLOOKUP($F1965,Mastertable_FT!$C$5:$F$34,4,FALSE)</f>
        <v>PPI</v>
      </c>
    </row>
    <row r="1966" spans="1:13" x14ac:dyDescent="0.3">
      <c r="A1966" s="1">
        <f>[2]Gesamt!A292</f>
        <v>91</v>
      </c>
      <c r="B1966" s="1">
        <f>[2]Gesamt!B292</f>
        <v>2</v>
      </c>
      <c r="C1966" s="1">
        <f>[2]Gesamt!C292</f>
        <v>3</v>
      </c>
      <c r="D1966" s="1" t="str">
        <f>[2]Gesamt!D292</f>
        <v>DO2005</v>
      </c>
      <c r="E1966" s="1">
        <f>[2]Gesamt!E292</f>
        <v>7</v>
      </c>
      <c r="F1966" s="1" t="str">
        <f>[2]Gesamt!F292</f>
        <v>Rhabditidae</v>
      </c>
      <c r="G1966" s="1" t="str">
        <f>[2]Gesamt!G292</f>
        <v>female</v>
      </c>
      <c r="H1966" s="1" t="str">
        <f>[2]Gesamt!H292</f>
        <v>bacterivor</v>
      </c>
      <c r="I1966" s="1">
        <f>[2]Gesamt!I292</f>
        <v>0</v>
      </c>
      <c r="J1966" s="1">
        <f>[2]Gesamt!J292</f>
        <v>0</v>
      </c>
      <c r="K1966" s="1">
        <f>VLOOKUP($F1966,Mastertable_FT!$C$5:$D$34,2,FALSE)</f>
        <v>3</v>
      </c>
      <c r="L1966" s="1">
        <f>VLOOKUP($F1966,Mastertable_FT!$C$5:$E$34,3,FALSE)</f>
        <v>1</v>
      </c>
      <c r="M1966" s="1" t="str">
        <f>VLOOKUP($F1966,Mastertable_FT!$C$5:$F$34,4,FALSE)</f>
        <v>MI</v>
      </c>
    </row>
    <row r="1967" spans="1:13" x14ac:dyDescent="0.3">
      <c r="A1967" s="1">
        <f>[2]Gesamt!A293</f>
        <v>92</v>
      </c>
      <c r="B1967" s="1">
        <f>[2]Gesamt!B293</f>
        <v>2</v>
      </c>
      <c r="C1967" s="1">
        <f>[2]Gesamt!C293</f>
        <v>3</v>
      </c>
      <c r="D1967" s="1" t="str">
        <f>[2]Gesamt!D293</f>
        <v>DO2005</v>
      </c>
      <c r="E1967" s="1">
        <f>[2]Gesamt!E293</f>
        <v>7</v>
      </c>
      <c r="F1967" s="1" t="str">
        <f>[2]Gesamt!F293</f>
        <v>Hoplolaimidae</v>
      </c>
      <c r="G1967" s="1" t="str">
        <f>[2]Gesamt!G293</f>
        <v>female</v>
      </c>
      <c r="H1967" s="1" t="str">
        <f>[2]Gesamt!H293</f>
        <v>herbivor</v>
      </c>
      <c r="I1967" s="1">
        <f>[2]Gesamt!I293</f>
        <v>0</v>
      </c>
      <c r="J1967" s="1">
        <f>[2]Gesamt!J293</f>
        <v>0</v>
      </c>
      <c r="K1967" s="1" t="str">
        <f>VLOOKUP($F1967,Mastertable_FT!$C$5:$D$34,2,FALSE)</f>
        <v>1c</v>
      </c>
      <c r="L1967" s="1">
        <f>VLOOKUP($F1967,Mastertable_FT!$C$5:$E$34,3,FALSE)</f>
        <v>3</v>
      </c>
      <c r="M1967" s="1" t="str">
        <f>VLOOKUP($F1967,Mastertable_FT!$C$5:$F$34,4,FALSE)</f>
        <v>PPI</v>
      </c>
    </row>
    <row r="1968" spans="1:13" x14ac:dyDescent="0.3">
      <c r="A1968" s="1">
        <f>[2]Gesamt!A294</f>
        <v>93</v>
      </c>
      <c r="B1968" s="1">
        <f>[2]Gesamt!B294</f>
        <v>2</v>
      </c>
      <c r="C1968" s="1">
        <f>[2]Gesamt!C294</f>
        <v>3</v>
      </c>
      <c r="D1968" s="1" t="str">
        <f>[2]Gesamt!D294</f>
        <v>DO2005</v>
      </c>
      <c r="E1968" s="1">
        <f>[2]Gesamt!E294</f>
        <v>7</v>
      </c>
      <c r="F1968" s="1" t="str">
        <f>[2]Gesamt!F294</f>
        <v>Tylenchidae</v>
      </c>
      <c r="G1968" s="1" t="str">
        <f>[2]Gesamt!G294</f>
        <v>juvenil</v>
      </c>
      <c r="H1968" s="1" t="str">
        <f>[2]Gesamt!H294</f>
        <v>fungivor</v>
      </c>
      <c r="I1968" s="1">
        <f>[2]Gesamt!I294</f>
        <v>0</v>
      </c>
      <c r="J1968" s="1">
        <f>[2]Gesamt!J294</f>
        <v>0</v>
      </c>
      <c r="K1968" s="1" t="str">
        <f>VLOOKUP($F1968,Mastertable_FT!$C$5:$D$34,2,FALSE)</f>
        <v>1e</v>
      </c>
      <c r="L1968" s="1">
        <f>VLOOKUP($F1968,Mastertable_FT!$C$5:$E$34,3,FALSE)</f>
        <v>2</v>
      </c>
      <c r="M1968" s="1" t="str">
        <f>VLOOKUP($F1968,Mastertable_FT!$C$5:$F$34,4,FALSE)</f>
        <v>PPI</v>
      </c>
    </row>
    <row r="1969" spans="1:13" x14ac:dyDescent="0.3">
      <c r="A1969" s="1">
        <f>[2]Gesamt!A295</f>
        <v>94</v>
      </c>
      <c r="B1969" s="1">
        <f>[2]Gesamt!B295</f>
        <v>2</v>
      </c>
      <c r="C1969" s="1">
        <f>[2]Gesamt!C295</f>
        <v>3</v>
      </c>
      <c r="D1969" s="1" t="str">
        <f>[2]Gesamt!D295</f>
        <v>DO2005</v>
      </c>
      <c r="E1969" s="1">
        <f>[2]Gesamt!E295</f>
        <v>7</v>
      </c>
      <c r="F1969" s="1" t="str">
        <f>[2]Gesamt!F295</f>
        <v>Tylenchidae</v>
      </c>
      <c r="G1969" s="1" t="str">
        <f>[2]Gesamt!G295</f>
        <v>juvenil</v>
      </c>
      <c r="H1969" s="1" t="str">
        <f>[2]Gesamt!H295</f>
        <v>fungivor</v>
      </c>
      <c r="I1969" s="1">
        <f>[2]Gesamt!I295</f>
        <v>0</v>
      </c>
      <c r="J1969" s="1">
        <f>[2]Gesamt!J295</f>
        <v>0</v>
      </c>
      <c r="K1969" s="1" t="str">
        <f>VLOOKUP($F1969,Mastertable_FT!$C$5:$D$34,2,FALSE)</f>
        <v>1e</v>
      </c>
      <c r="L1969" s="1">
        <f>VLOOKUP($F1969,Mastertable_FT!$C$5:$E$34,3,FALSE)</f>
        <v>2</v>
      </c>
      <c r="M1969" s="1" t="str">
        <f>VLOOKUP($F1969,Mastertable_FT!$C$5:$F$34,4,FALSE)</f>
        <v>PPI</v>
      </c>
    </row>
    <row r="1970" spans="1:13" x14ac:dyDescent="0.3">
      <c r="A1970" s="1">
        <f>[2]Gesamt!A296</f>
        <v>95</v>
      </c>
      <c r="B1970" s="1">
        <f>[2]Gesamt!B296</f>
        <v>2</v>
      </c>
      <c r="C1970" s="1">
        <f>[2]Gesamt!C296</f>
        <v>3</v>
      </c>
      <c r="D1970" s="1" t="str">
        <f>[2]Gesamt!D296</f>
        <v>DO2005</v>
      </c>
      <c r="E1970" s="1">
        <f>[2]Gesamt!E296</f>
        <v>7</v>
      </c>
      <c r="F1970" s="1" t="str">
        <f>[2]Gesamt!F296</f>
        <v>Hoplolaimidae</v>
      </c>
      <c r="G1970" s="1" t="str">
        <f>[2]Gesamt!G296</f>
        <v>female</v>
      </c>
      <c r="H1970" s="1" t="str">
        <f>[2]Gesamt!H296</f>
        <v>herbivor</v>
      </c>
      <c r="I1970" s="1">
        <f>[2]Gesamt!I296</f>
        <v>0</v>
      </c>
      <c r="J1970" s="1">
        <f>[2]Gesamt!J296</f>
        <v>0</v>
      </c>
      <c r="K1970" s="1" t="str">
        <f>VLOOKUP($F1970,Mastertable_FT!$C$5:$D$34,2,FALSE)</f>
        <v>1c</v>
      </c>
      <c r="L1970" s="1">
        <f>VLOOKUP($F1970,Mastertable_FT!$C$5:$E$34,3,FALSE)</f>
        <v>3</v>
      </c>
      <c r="M1970" s="1" t="str">
        <f>VLOOKUP($F1970,Mastertable_FT!$C$5:$F$34,4,FALSE)</f>
        <v>PPI</v>
      </c>
    </row>
    <row r="1971" spans="1:13" x14ac:dyDescent="0.3">
      <c r="A1971" s="1">
        <f>[2]Gesamt!A297</f>
        <v>96</v>
      </c>
      <c r="B1971" s="1">
        <f>[2]Gesamt!B297</f>
        <v>2</v>
      </c>
      <c r="C1971" s="1">
        <f>[2]Gesamt!C297</f>
        <v>3</v>
      </c>
      <c r="D1971" s="1" t="str">
        <f>[2]Gesamt!D297</f>
        <v>DO2005</v>
      </c>
      <c r="E1971" s="1">
        <f>[2]Gesamt!E297</f>
        <v>7</v>
      </c>
      <c r="F1971" s="1" t="str">
        <f>[2]Gesamt!F297</f>
        <v>Rhabditidae</v>
      </c>
      <c r="G1971" s="1" t="str">
        <f>[2]Gesamt!G297</f>
        <v>female</v>
      </c>
      <c r="H1971" s="1" t="str">
        <f>[2]Gesamt!H297</f>
        <v>bacterivor</v>
      </c>
      <c r="I1971" s="1">
        <f>[2]Gesamt!I297</f>
        <v>0</v>
      </c>
      <c r="J1971" s="1">
        <f>[2]Gesamt!J297</f>
        <v>0</v>
      </c>
      <c r="K1971" s="1">
        <f>VLOOKUP($F1971,Mastertable_FT!$C$5:$D$34,2,FALSE)</f>
        <v>3</v>
      </c>
      <c r="L1971" s="1">
        <f>VLOOKUP($F1971,Mastertable_FT!$C$5:$E$34,3,FALSE)</f>
        <v>1</v>
      </c>
      <c r="M1971" s="1" t="str">
        <f>VLOOKUP($F1971,Mastertable_FT!$C$5:$F$34,4,FALSE)</f>
        <v>MI</v>
      </c>
    </row>
    <row r="1972" spans="1:13" x14ac:dyDescent="0.3">
      <c r="A1972" s="1">
        <f>[2]Gesamt!A298</f>
        <v>97</v>
      </c>
      <c r="B1972" s="1">
        <f>[2]Gesamt!B298</f>
        <v>2</v>
      </c>
      <c r="C1972" s="1">
        <f>[2]Gesamt!C298</f>
        <v>3</v>
      </c>
      <c r="D1972" s="1" t="str">
        <f>[2]Gesamt!D298</f>
        <v>DO2005</v>
      </c>
      <c r="E1972" s="1">
        <f>[2]Gesamt!E298</f>
        <v>7</v>
      </c>
      <c r="F1972" s="1" t="str">
        <f>[2]Gesamt!F298</f>
        <v>Tylenchidae</v>
      </c>
      <c r="G1972" s="1" t="str">
        <f>[2]Gesamt!G298</f>
        <v>juvenil</v>
      </c>
      <c r="H1972" s="1" t="str">
        <f>[2]Gesamt!H298</f>
        <v>fungivor</v>
      </c>
      <c r="I1972" s="1">
        <f>[2]Gesamt!I298</f>
        <v>0</v>
      </c>
      <c r="J1972" s="1">
        <f>[2]Gesamt!J298</f>
        <v>0</v>
      </c>
      <c r="K1972" s="1" t="str">
        <f>VLOOKUP($F1972,Mastertable_FT!$C$5:$D$34,2,FALSE)</f>
        <v>1e</v>
      </c>
      <c r="L1972" s="1">
        <f>VLOOKUP($F1972,Mastertable_FT!$C$5:$E$34,3,FALSE)</f>
        <v>2</v>
      </c>
      <c r="M1972" s="1" t="str">
        <f>VLOOKUP($F1972,Mastertable_FT!$C$5:$F$34,4,FALSE)</f>
        <v>PPI</v>
      </c>
    </row>
    <row r="1973" spans="1:13" x14ac:dyDescent="0.3">
      <c r="A1973" s="1">
        <f>[2]Gesamt!A299</f>
        <v>98</v>
      </c>
      <c r="B1973" s="1">
        <f>[2]Gesamt!B299</f>
        <v>2</v>
      </c>
      <c r="C1973" s="1">
        <f>[2]Gesamt!C299</f>
        <v>3</v>
      </c>
      <c r="D1973" s="1" t="str">
        <f>[2]Gesamt!D299</f>
        <v>DO2005</v>
      </c>
      <c r="E1973" s="1">
        <f>[2]Gesamt!E299</f>
        <v>7</v>
      </c>
      <c r="F1973" s="1" t="str">
        <f>[2]Gesamt!F299</f>
        <v>Hoplolaimidae</v>
      </c>
      <c r="G1973" s="1" t="str">
        <f>[2]Gesamt!G299</f>
        <v>female</v>
      </c>
      <c r="H1973" s="1" t="str">
        <f>[2]Gesamt!H299</f>
        <v>herbivor</v>
      </c>
      <c r="I1973" s="1">
        <f>[2]Gesamt!I299</f>
        <v>0</v>
      </c>
      <c r="J1973" s="1">
        <f>[2]Gesamt!J299</f>
        <v>0</v>
      </c>
      <c r="K1973" s="1" t="str">
        <f>VLOOKUP($F1973,Mastertable_FT!$C$5:$D$34,2,FALSE)</f>
        <v>1c</v>
      </c>
      <c r="L1973" s="1">
        <f>VLOOKUP($F1973,Mastertable_FT!$C$5:$E$34,3,FALSE)</f>
        <v>3</v>
      </c>
      <c r="M1973" s="1" t="str">
        <f>VLOOKUP($F1973,Mastertable_FT!$C$5:$F$34,4,FALSE)</f>
        <v>PPI</v>
      </c>
    </row>
    <row r="1974" spans="1:13" x14ac:dyDescent="0.3">
      <c r="A1974" s="1">
        <f>[2]Gesamt!A300</f>
        <v>99</v>
      </c>
      <c r="B1974" s="1">
        <f>[2]Gesamt!B300</f>
        <v>2</v>
      </c>
      <c r="C1974" s="1">
        <f>[2]Gesamt!C300</f>
        <v>3</v>
      </c>
      <c r="D1974" s="1" t="str">
        <f>[2]Gesamt!D300</f>
        <v>DO2005</v>
      </c>
      <c r="E1974" s="1">
        <f>[2]Gesamt!E300</f>
        <v>7</v>
      </c>
      <c r="F1974" s="1" t="str">
        <f>[2]Gesamt!F300</f>
        <v>Hoplolaimidae</v>
      </c>
      <c r="G1974" s="1" t="str">
        <f>[2]Gesamt!G300</f>
        <v>juvenil</v>
      </c>
      <c r="H1974" s="1" t="str">
        <f>[2]Gesamt!H300</f>
        <v>herbivor</v>
      </c>
      <c r="I1974" s="1">
        <f>[2]Gesamt!I300</f>
        <v>0</v>
      </c>
      <c r="J1974" s="1">
        <f>[2]Gesamt!J300</f>
        <v>0</v>
      </c>
      <c r="K1974" s="1" t="str">
        <f>VLOOKUP($F1974,Mastertable_FT!$C$5:$D$34,2,FALSE)</f>
        <v>1c</v>
      </c>
      <c r="L1974" s="1">
        <f>VLOOKUP($F1974,Mastertable_FT!$C$5:$E$34,3,FALSE)</f>
        <v>3</v>
      </c>
      <c r="M1974" s="1" t="str">
        <f>VLOOKUP($F1974,Mastertable_FT!$C$5:$F$34,4,FALSE)</f>
        <v>PPI</v>
      </c>
    </row>
    <row r="1975" spans="1:13" x14ac:dyDescent="0.3">
      <c r="A1975" s="1">
        <f>[2]Gesamt!A301</f>
        <v>100</v>
      </c>
      <c r="B1975" s="1">
        <f>[2]Gesamt!B301</f>
        <v>2</v>
      </c>
      <c r="C1975" s="1">
        <f>[2]Gesamt!C301</f>
        <v>3</v>
      </c>
      <c r="D1975" s="1" t="str">
        <f>[2]Gesamt!D301</f>
        <v>DO2005</v>
      </c>
      <c r="E1975" s="1">
        <f>[2]Gesamt!E301</f>
        <v>7</v>
      </c>
      <c r="F1975" s="1" t="str">
        <f>[2]Gesamt!F301</f>
        <v>Hoplolaimidae</v>
      </c>
      <c r="G1975" s="1" t="str">
        <f>[2]Gesamt!G301</f>
        <v>juvenil</v>
      </c>
      <c r="H1975" s="1" t="str">
        <f>[2]Gesamt!H301</f>
        <v>herbivor</v>
      </c>
      <c r="I1975" s="1">
        <f>[2]Gesamt!I301</f>
        <v>0</v>
      </c>
      <c r="J1975" s="1">
        <f>[2]Gesamt!J301</f>
        <v>0</v>
      </c>
      <c r="K1975" s="1" t="str">
        <f>VLOOKUP($F1975,Mastertable_FT!$C$5:$D$34,2,FALSE)</f>
        <v>1c</v>
      </c>
      <c r="L1975" s="1">
        <f>VLOOKUP($F1975,Mastertable_FT!$C$5:$E$34,3,FALSE)</f>
        <v>3</v>
      </c>
      <c r="M1975" s="1" t="str">
        <f>VLOOKUP($F1975,Mastertable_FT!$C$5:$F$34,4,FALSE)</f>
        <v>PPI</v>
      </c>
    </row>
    <row r="1976" spans="1:13" x14ac:dyDescent="0.3">
      <c r="A1976" s="1">
        <f>[2]Gesamt!A302</f>
        <v>101</v>
      </c>
      <c r="B1976" s="1">
        <f>[2]Gesamt!B302</f>
        <v>2</v>
      </c>
      <c r="C1976" s="1">
        <f>[2]Gesamt!C302</f>
        <v>3</v>
      </c>
      <c r="D1976" s="1" t="str">
        <f>[2]Gesamt!D302</f>
        <v>DO2005</v>
      </c>
      <c r="E1976" s="1">
        <f>[2]Gesamt!E302</f>
        <v>7</v>
      </c>
      <c r="F1976" s="1" t="str">
        <f>[2]Gesamt!F302</f>
        <v>Tylenchidae</v>
      </c>
      <c r="G1976" s="1" t="str">
        <f>[2]Gesamt!G302</f>
        <v>male</v>
      </c>
      <c r="H1976" s="1" t="str">
        <f>[2]Gesamt!H302</f>
        <v>herbivor</v>
      </c>
      <c r="I1976" s="1">
        <f>[2]Gesamt!I302</f>
        <v>0</v>
      </c>
      <c r="J1976" s="1">
        <f>[2]Gesamt!J302</f>
        <v>0</v>
      </c>
      <c r="K1976" s="1" t="str">
        <f>VLOOKUP($F1976,Mastertable_FT!$C$5:$D$34,2,FALSE)</f>
        <v>1e</v>
      </c>
      <c r="L1976" s="1">
        <f>VLOOKUP($F1976,Mastertable_FT!$C$5:$E$34,3,FALSE)</f>
        <v>2</v>
      </c>
      <c r="M1976" s="1" t="str">
        <f>VLOOKUP($F1976,Mastertable_FT!$C$5:$F$34,4,FALSE)</f>
        <v>PPI</v>
      </c>
    </row>
    <row r="1977" spans="1:13" x14ac:dyDescent="0.3">
      <c r="A1977" s="1">
        <f>[2]Gesamt!A303</f>
        <v>102</v>
      </c>
      <c r="B1977" s="1">
        <f>[2]Gesamt!B303</f>
        <v>2</v>
      </c>
      <c r="C1977" s="1">
        <f>[2]Gesamt!C303</f>
        <v>3</v>
      </c>
      <c r="D1977" s="1" t="str">
        <f>[2]Gesamt!D303</f>
        <v>DO2005</v>
      </c>
      <c r="E1977" s="1">
        <f>[2]Gesamt!E303</f>
        <v>7</v>
      </c>
      <c r="F1977" s="1" t="str">
        <f>[2]Gesamt!F303</f>
        <v>Tylenchidae</v>
      </c>
      <c r="G1977" s="1" t="str">
        <f>[2]Gesamt!G303</f>
        <v>female</v>
      </c>
      <c r="H1977" s="1" t="str">
        <f>[2]Gesamt!H303</f>
        <v>fungivor</v>
      </c>
      <c r="I1977" s="1">
        <f>[2]Gesamt!I303</f>
        <v>0</v>
      </c>
      <c r="J1977" s="1">
        <f>[2]Gesamt!J303</f>
        <v>0</v>
      </c>
      <c r="K1977" s="1" t="str">
        <f>VLOOKUP($F1977,Mastertable_FT!$C$5:$D$34,2,FALSE)</f>
        <v>1e</v>
      </c>
      <c r="L1977" s="1">
        <f>VLOOKUP($F1977,Mastertable_FT!$C$5:$E$34,3,FALSE)</f>
        <v>2</v>
      </c>
      <c r="M1977" s="1" t="str">
        <f>VLOOKUP($F1977,Mastertable_FT!$C$5:$F$34,4,FALSE)</f>
        <v>PPI</v>
      </c>
    </row>
    <row r="1978" spans="1:13" x14ac:dyDescent="0.3">
      <c r="A1978" s="1">
        <f>[2]Gesamt!A304</f>
        <v>103</v>
      </c>
      <c r="B1978" s="1">
        <f>[2]Gesamt!B304</f>
        <v>2</v>
      </c>
      <c r="C1978" s="1">
        <f>[2]Gesamt!C304</f>
        <v>3</v>
      </c>
      <c r="D1978" s="1" t="str">
        <f>[2]Gesamt!D304</f>
        <v>DO2005</v>
      </c>
      <c r="E1978" s="1">
        <f>[2]Gesamt!E304</f>
        <v>7</v>
      </c>
      <c r="F1978" s="1" t="str">
        <f>[2]Gesamt!F304</f>
        <v>Cephalobidae</v>
      </c>
      <c r="G1978" s="1" t="str">
        <f>[2]Gesamt!G304</f>
        <v>female</v>
      </c>
      <c r="H1978" s="1" t="str">
        <f>[2]Gesamt!H304</f>
        <v>bacterivor</v>
      </c>
      <c r="I1978" s="1">
        <f>[2]Gesamt!I304</f>
        <v>0</v>
      </c>
      <c r="J1978" s="1">
        <f>[2]Gesamt!J304</f>
        <v>0</v>
      </c>
      <c r="K1978" s="1">
        <f>VLOOKUP($F1978,Mastertable_FT!$C$5:$D$34,2,FALSE)</f>
        <v>3</v>
      </c>
      <c r="L1978" s="1">
        <f>VLOOKUP($F1978,Mastertable_FT!$C$5:$E$34,3,FALSE)</f>
        <v>2</v>
      </c>
      <c r="M1978" s="1" t="str">
        <f>VLOOKUP($F1978,Mastertable_FT!$C$5:$F$34,4,FALSE)</f>
        <v>MI</v>
      </c>
    </row>
    <row r="1979" spans="1:13" x14ac:dyDescent="0.3">
      <c r="A1979" s="1">
        <f>[2]Gesamt!A305</f>
        <v>1</v>
      </c>
      <c r="B1979" s="1">
        <f>[2]Gesamt!B305</f>
        <v>2</v>
      </c>
      <c r="C1979" s="1">
        <f>[2]Gesamt!C305</f>
        <v>11</v>
      </c>
      <c r="D1979" s="1" t="str">
        <f>[2]Gesamt!D305</f>
        <v>ND2011</v>
      </c>
      <c r="E1979" s="1">
        <f>[2]Gesamt!E305</f>
        <v>32</v>
      </c>
      <c r="F1979" s="1" t="str">
        <f>[2]Gesamt!F305</f>
        <v>Rhabditidae</v>
      </c>
      <c r="G1979" s="1" t="str">
        <f>[2]Gesamt!G305</f>
        <v>female</v>
      </c>
      <c r="H1979" s="1" t="str">
        <f>[2]Gesamt!H305</f>
        <v>bacterivor</v>
      </c>
      <c r="I1979" s="1">
        <f>[2]Gesamt!I305</f>
        <v>0</v>
      </c>
      <c r="J1979" s="1">
        <f>[2]Gesamt!J305</f>
        <v>0</v>
      </c>
      <c r="K1979" s="1">
        <f>VLOOKUP($F1979,Mastertable_FT!$C$5:$D$34,2,FALSE)</f>
        <v>3</v>
      </c>
      <c r="L1979" s="1">
        <f>VLOOKUP($F1979,Mastertable_FT!$C$5:$E$34,3,FALSE)</f>
        <v>1</v>
      </c>
      <c r="M1979" s="1" t="str">
        <f>VLOOKUP($F1979,Mastertable_FT!$C$5:$F$34,4,FALSE)</f>
        <v>MI</v>
      </c>
    </row>
    <row r="1980" spans="1:13" x14ac:dyDescent="0.3">
      <c r="A1980" s="1">
        <f>[2]Gesamt!A306</f>
        <v>2</v>
      </c>
      <c r="B1980" s="1">
        <f>[2]Gesamt!B306</f>
        <v>2</v>
      </c>
      <c r="C1980" s="1">
        <f>[2]Gesamt!C306</f>
        <v>11</v>
      </c>
      <c r="D1980" s="1" t="str">
        <f>[2]Gesamt!D306</f>
        <v>ND2011</v>
      </c>
      <c r="E1980" s="1">
        <f>[2]Gesamt!E306</f>
        <v>32</v>
      </c>
      <c r="F1980" s="1" t="str">
        <f>[2]Gesamt!F306</f>
        <v>Hoplolaimidae</v>
      </c>
      <c r="G1980" s="1" t="str">
        <f>[2]Gesamt!G306</f>
        <v>female</v>
      </c>
      <c r="H1980" s="1" t="str">
        <f>[2]Gesamt!H306</f>
        <v>herbivor</v>
      </c>
      <c r="I1980" s="1">
        <f>[2]Gesamt!I306</f>
        <v>0</v>
      </c>
      <c r="J1980" s="1">
        <f>[2]Gesamt!J306</f>
        <v>0</v>
      </c>
      <c r="K1980" s="1" t="str">
        <f>VLOOKUP($F1980,Mastertable_FT!$C$5:$D$34,2,FALSE)</f>
        <v>1c</v>
      </c>
      <c r="L1980" s="1">
        <f>VLOOKUP($F1980,Mastertable_FT!$C$5:$E$34,3,FALSE)</f>
        <v>3</v>
      </c>
      <c r="M1980" s="1" t="str">
        <f>VLOOKUP($F1980,Mastertable_FT!$C$5:$F$34,4,FALSE)</f>
        <v>PPI</v>
      </c>
    </row>
    <row r="1981" spans="1:13" x14ac:dyDescent="0.3">
      <c r="A1981" s="1">
        <f>[2]Gesamt!A307</f>
        <v>3</v>
      </c>
      <c r="B1981" s="1">
        <f>[2]Gesamt!B307</f>
        <v>2</v>
      </c>
      <c r="C1981" s="1">
        <f>[2]Gesamt!C307</f>
        <v>11</v>
      </c>
      <c r="D1981" s="1" t="str">
        <f>[2]Gesamt!D307</f>
        <v>ND2011</v>
      </c>
      <c r="E1981" s="1">
        <f>[2]Gesamt!E307</f>
        <v>32</v>
      </c>
      <c r="F1981" s="1" t="str">
        <f>[2]Gesamt!F307</f>
        <v>Cephalobidae</v>
      </c>
      <c r="G1981" s="1" t="str">
        <f>[2]Gesamt!G307</f>
        <v>female</v>
      </c>
      <c r="H1981" s="1" t="str">
        <f>[2]Gesamt!H307</f>
        <v>bacterivor</v>
      </c>
      <c r="I1981" s="1">
        <f>[2]Gesamt!I307</f>
        <v>0</v>
      </c>
      <c r="J1981" s="1">
        <f>[2]Gesamt!J307</f>
        <v>0</v>
      </c>
      <c r="K1981" s="1">
        <f>VLOOKUP($F1981,Mastertable_FT!$C$5:$D$34,2,FALSE)</f>
        <v>3</v>
      </c>
      <c r="L1981" s="1">
        <f>VLOOKUP($F1981,Mastertable_FT!$C$5:$E$34,3,FALSE)</f>
        <v>2</v>
      </c>
      <c r="M1981" s="1" t="str">
        <f>VLOOKUP($F1981,Mastertable_FT!$C$5:$F$34,4,FALSE)</f>
        <v>MI</v>
      </c>
    </row>
    <row r="1982" spans="1:13" x14ac:dyDescent="0.3">
      <c r="A1982" s="1">
        <f>[2]Gesamt!A308</f>
        <v>4</v>
      </c>
      <c r="B1982" s="1">
        <f>[2]Gesamt!B308</f>
        <v>2</v>
      </c>
      <c r="C1982" s="1">
        <f>[2]Gesamt!C308</f>
        <v>11</v>
      </c>
      <c r="D1982" s="1" t="str">
        <f>[2]Gesamt!D308</f>
        <v>ND2011</v>
      </c>
      <c r="E1982" s="1">
        <f>[2]Gesamt!E308</f>
        <v>32</v>
      </c>
      <c r="F1982" s="1" t="str">
        <f>[2]Gesamt!F308</f>
        <v>Panagrolaimidae</v>
      </c>
      <c r="G1982" s="1" t="str">
        <f>[2]Gesamt!G308</f>
        <v>female</v>
      </c>
      <c r="H1982" s="1" t="str">
        <f>[2]Gesamt!H308</f>
        <v>bacterivor</v>
      </c>
      <c r="I1982" s="1">
        <f>[2]Gesamt!I308</f>
        <v>0</v>
      </c>
      <c r="J1982" s="1">
        <f>[2]Gesamt!J308</f>
        <v>0</v>
      </c>
      <c r="K1982" s="1">
        <f>VLOOKUP($F1982,Mastertable_FT!$C$5:$D$34,2,FALSE)</f>
        <v>3</v>
      </c>
      <c r="L1982" s="1">
        <f>VLOOKUP($F1982,Mastertable_FT!$C$5:$E$34,3,FALSE)</f>
        <v>1</v>
      </c>
      <c r="M1982" s="1" t="str">
        <f>VLOOKUP($F1982,Mastertable_FT!$C$5:$F$34,4,FALSE)</f>
        <v>MI</v>
      </c>
    </row>
    <row r="1983" spans="1:13" x14ac:dyDescent="0.3">
      <c r="A1983" s="1">
        <f>[2]Gesamt!A309</f>
        <v>5</v>
      </c>
      <c r="B1983" s="1">
        <f>[2]Gesamt!B309</f>
        <v>2</v>
      </c>
      <c r="C1983" s="1">
        <f>[2]Gesamt!C309</f>
        <v>11</v>
      </c>
      <c r="D1983" s="1" t="str">
        <f>[2]Gesamt!D309</f>
        <v>ND2011</v>
      </c>
      <c r="E1983" s="1">
        <f>[2]Gesamt!E309</f>
        <v>32</v>
      </c>
      <c r="F1983" s="1" t="str">
        <f>[2]Gesamt!F309</f>
        <v>Hoplolaimidae</v>
      </c>
      <c r="G1983" s="1" t="str">
        <f>[2]Gesamt!G309</f>
        <v>female</v>
      </c>
      <c r="H1983" s="1" t="str">
        <f>[2]Gesamt!H309</f>
        <v>herbivor</v>
      </c>
      <c r="I1983" s="1">
        <f>[2]Gesamt!I309</f>
        <v>0</v>
      </c>
      <c r="J1983" s="1">
        <f>[2]Gesamt!J309</f>
        <v>0</v>
      </c>
      <c r="K1983" s="1" t="str">
        <f>VLOOKUP($F1983,Mastertable_FT!$C$5:$D$34,2,FALSE)</f>
        <v>1c</v>
      </c>
      <c r="L1983" s="1">
        <f>VLOOKUP($F1983,Mastertable_FT!$C$5:$E$34,3,FALSE)</f>
        <v>3</v>
      </c>
      <c r="M1983" s="1" t="str">
        <f>VLOOKUP($F1983,Mastertable_FT!$C$5:$F$34,4,FALSE)</f>
        <v>PPI</v>
      </c>
    </row>
    <row r="1984" spans="1:13" x14ac:dyDescent="0.3">
      <c r="A1984" s="1">
        <f>[2]Gesamt!A310</f>
        <v>6</v>
      </c>
      <c r="B1984" s="1">
        <f>[2]Gesamt!B310</f>
        <v>2</v>
      </c>
      <c r="C1984" s="1">
        <f>[2]Gesamt!C310</f>
        <v>11</v>
      </c>
      <c r="D1984" s="1" t="str">
        <f>[2]Gesamt!D310</f>
        <v>ND2011</v>
      </c>
      <c r="E1984" s="1">
        <f>[2]Gesamt!E310</f>
        <v>32</v>
      </c>
      <c r="F1984" s="1" t="str">
        <f>[2]Gesamt!F310</f>
        <v>Qudsianematidae</v>
      </c>
      <c r="G1984" s="1" t="str">
        <f>[2]Gesamt!G310</f>
        <v>juvenil</v>
      </c>
      <c r="H1984" s="1">
        <f>[2]Gesamt!H310</f>
        <v>0</v>
      </c>
      <c r="I1984" s="1">
        <f>[2]Gesamt!I310</f>
        <v>0</v>
      </c>
      <c r="J1984" s="1">
        <f>[2]Gesamt!J310</f>
        <v>0</v>
      </c>
      <c r="K1984" s="1">
        <f>VLOOKUP($F1984,Mastertable_FT!$C$5:$D$34,2,FALSE)</f>
        <v>8</v>
      </c>
      <c r="L1984" s="1">
        <f>VLOOKUP($F1984,Mastertable_FT!$C$5:$E$34,3,FALSE)</f>
        <v>4</v>
      </c>
      <c r="M1984" s="1" t="str">
        <f>VLOOKUP($F1984,Mastertable_FT!$C$5:$F$34,4,FALSE)</f>
        <v>MI</v>
      </c>
    </row>
    <row r="1985" spans="1:13" x14ac:dyDescent="0.3">
      <c r="A1985" s="1">
        <f>[2]Gesamt!A311</f>
        <v>7</v>
      </c>
      <c r="B1985" s="1">
        <f>[2]Gesamt!B311</f>
        <v>2</v>
      </c>
      <c r="C1985" s="1">
        <f>[2]Gesamt!C311</f>
        <v>11</v>
      </c>
      <c r="D1985" s="1" t="str">
        <f>[2]Gesamt!D311</f>
        <v>ND2011</v>
      </c>
      <c r="E1985" s="1">
        <f>[2]Gesamt!E311</f>
        <v>32</v>
      </c>
      <c r="F1985" s="1" t="str">
        <f>[2]Gesamt!F311</f>
        <v>Hoplolaimidae</v>
      </c>
      <c r="G1985" s="1" t="str">
        <f>[2]Gesamt!G311</f>
        <v>female</v>
      </c>
      <c r="H1985" s="1" t="str">
        <f>[2]Gesamt!H311</f>
        <v>herbivor</v>
      </c>
      <c r="I1985" s="1">
        <f>[2]Gesamt!I311</f>
        <v>0</v>
      </c>
      <c r="J1985" s="1">
        <f>[2]Gesamt!J311</f>
        <v>0</v>
      </c>
      <c r="K1985" s="1" t="str">
        <f>VLOOKUP($F1985,Mastertable_FT!$C$5:$D$34,2,FALSE)</f>
        <v>1c</v>
      </c>
      <c r="L1985" s="1">
        <f>VLOOKUP($F1985,Mastertable_FT!$C$5:$E$34,3,FALSE)</f>
        <v>3</v>
      </c>
      <c r="M1985" s="1" t="str">
        <f>VLOOKUP($F1985,Mastertable_FT!$C$5:$F$34,4,FALSE)</f>
        <v>PPI</v>
      </c>
    </row>
    <row r="1986" spans="1:13" x14ac:dyDescent="0.3">
      <c r="A1986" s="1">
        <f>[2]Gesamt!A312</f>
        <v>8</v>
      </c>
      <c r="B1986" s="1">
        <f>[2]Gesamt!B312</f>
        <v>2</v>
      </c>
      <c r="C1986" s="1">
        <f>[2]Gesamt!C312</f>
        <v>11</v>
      </c>
      <c r="D1986" s="1" t="str">
        <f>[2]Gesamt!D312</f>
        <v>ND2011</v>
      </c>
      <c r="E1986" s="1">
        <f>[2]Gesamt!E312</f>
        <v>32</v>
      </c>
      <c r="F1986" s="1" t="str">
        <f>[2]Gesamt!F312</f>
        <v>Hoplolaimidae</v>
      </c>
      <c r="G1986" s="1" t="str">
        <f>[2]Gesamt!G312</f>
        <v>juvenil</v>
      </c>
      <c r="H1986" s="1" t="str">
        <f>[2]Gesamt!H312</f>
        <v>herbivor</v>
      </c>
      <c r="I1986" s="1">
        <f>[2]Gesamt!I312</f>
        <v>0</v>
      </c>
      <c r="J1986" s="1">
        <f>[2]Gesamt!J312</f>
        <v>0</v>
      </c>
      <c r="K1986" s="1" t="str">
        <f>VLOOKUP($F1986,Mastertable_FT!$C$5:$D$34,2,FALSE)</f>
        <v>1c</v>
      </c>
      <c r="L1986" s="1">
        <f>VLOOKUP($F1986,Mastertable_FT!$C$5:$E$34,3,FALSE)</f>
        <v>3</v>
      </c>
      <c r="M1986" s="1" t="str">
        <f>VLOOKUP($F1986,Mastertable_FT!$C$5:$F$34,4,FALSE)</f>
        <v>PPI</v>
      </c>
    </row>
    <row r="1987" spans="1:13" x14ac:dyDescent="0.3">
      <c r="A1987" s="1">
        <f>[2]Gesamt!A313</f>
        <v>9</v>
      </c>
      <c r="B1987" s="1">
        <f>[2]Gesamt!B313</f>
        <v>2</v>
      </c>
      <c r="C1987" s="1">
        <f>[2]Gesamt!C313</f>
        <v>11</v>
      </c>
      <c r="D1987" s="1" t="str">
        <f>[2]Gesamt!D313</f>
        <v>ND2011</v>
      </c>
      <c r="E1987" s="1">
        <f>[2]Gesamt!E313</f>
        <v>32</v>
      </c>
      <c r="F1987" s="1" t="str">
        <f>[2]Gesamt!F313</f>
        <v>Hoplolaimidae</v>
      </c>
      <c r="G1987" s="1" t="str">
        <f>[2]Gesamt!G313</f>
        <v>female</v>
      </c>
      <c r="H1987" s="1" t="str">
        <f>[2]Gesamt!H313</f>
        <v>herbivor</v>
      </c>
      <c r="I1987" s="1">
        <f>[2]Gesamt!I313</f>
        <v>0</v>
      </c>
      <c r="J1987" s="1">
        <f>[2]Gesamt!J313</f>
        <v>0</v>
      </c>
      <c r="K1987" s="1" t="str">
        <f>VLOOKUP($F1987,Mastertable_FT!$C$5:$D$34,2,FALSE)</f>
        <v>1c</v>
      </c>
      <c r="L1987" s="1">
        <f>VLOOKUP($F1987,Mastertable_FT!$C$5:$E$34,3,FALSE)</f>
        <v>3</v>
      </c>
      <c r="M1987" s="1" t="str">
        <f>VLOOKUP($F1987,Mastertable_FT!$C$5:$F$34,4,FALSE)</f>
        <v>PPI</v>
      </c>
    </row>
    <row r="1988" spans="1:13" x14ac:dyDescent="0.3">
      <c r="A1988" s="1">
        <f>[2]Gesamt!A314</f>
        <v>10</v>
      </c>
      <c r="B1988" s="1">
        <f>[2]Gesamt!B314</f>
        <v>2</v>
      </c>
      <c r="C1988" s="1">
        <f>[2]Gesamt!C314</f>
        <v>11</v>
      </c>
      <c r="D1988" s="1" t="str">
        <f>[2]Gesamt!D314</f>
        <v>ND2011</v>
      </c>
      <c r="E1988" s="1">
        <f>[2]Gesamt!E314</f>
        <v>32</v>
      </c>
      <c r="F1988" s="1" t="str">
        <f>[2]Gesamt!F314</f>
        <v>Qudsianematidae</v>
      </c>
      <c r="G1988" s="1" t="str">
        <f>[2]Gesamt!G314</f>
        <v>female</v>
      </c>
      <c r="H1988" s="1">
        <f>[2]Gesamt!H314</f>
        <v>0</v>
      </c>
      <c r="I1988" s="1">
        <f>[2]Gesamt!I314</f>
        <v>0</v>
      </c>
      <c r="J1988" s="1">
        <f>[2]Gesamt!J314</f>
        <v>0</v>
      </c>
      <c r="K1988" s="1">
        <f>VLOOKUP($F1988,Mastertable_FT!$C$5:$D$34,2,FALSE)</f>
        <v>8</v>
      </c>
      <c r="L1988" s="1">
        <f>VLOOKUP($F1988,Mastertable_FT!$C$5:$E$34,3,FALSE)</f>
        <v>4</v>
      </c>
      <c r="M1988" s="1" t="str">
        <f>VLOOKUP($F1988,Mastertable_FT!$C$5:$F$34,4,FALSE)</f>
        <v>MI</v>
      </c>
    </row>
    <row r="1989" spans="1:13" x14ac:dyDescent="0.3">
      <c r="A1989" s="1">
        <f>[2]Gesamt!A315</f>
        <v>11</v>
      </c>
      <c r="B1989" s="1">
        <f>[2]Gesamt!B315</f>
        <v>2</v>
      </c>
      <c r="C1989" s="1">
        <f>[2]Gesamt!C315</f>
        <v>11</v>
      </c>
      <c r="D1989" s="1" t="str">
        <f>[2]Gesamt!D315</f>
        <v>ND2011</v>
      </c>
      <c r="E1989" s="1">
        <f>[2]Gesamt!E315</f>
        <v>32</v>
      </c>
      <c r="F1989" s="1" t="str">
        <f>[2]Gesamt!F315</f>
        <v>Hoplolaimidae</v>
      </c>
      <c r="G1989" s="1" t="str">
        <f>[2]Gesamt!G315</f>
        <v>juvenil</v>
      </c>
      <c r="H1989" s="1" t="str">
        <f>[2]Gesamt!H315</f>
        <v>herbivor</v>
      </c>
      <c r="I1989" s="1">
        <f>[2]Gesamt!I315</f>
        <v>0</v>
      </c>
      <c r="J1989" s="1">
        <f>[2]Gesamt!J315</f>
        <v>0</v>
      </c>
      <c r="K1989" s="1" t="str">
        <f>VLOOKUP($F1989,Mastertable_FT!$C$5:$D$34,2,FALSE)</f>
        <v>1c</v>
      </c>
      <c r="L1989" s="1">
        <f>VLOOKUP($F1989,Mastertable_FT!$C$5:$E$34,3,FALSE)</f>
        <v>3</v>
      </c>
      <c r="M1989" s="1" t="str">
        <f>VLOOKUP($F1989,Mastertable_FT!$C$5:$F$34,4,FALSE)</f>
        <v>PPI</v>
      </c>
    </row>
    <row r="1990" spans="1:13" x14ac:dyDescent="0.3">
      <c r="A1990" s="1">
        <f>[2]Gesamt!A316</f>
        <v>12</v>
      </c>
      <c r="B1990" s="1">
        <f>[2]Gesamt!B316</f>
        <v>2</v>
      </c>
      <c r="C1990" s="1">
        <f>[2]Gesamt!C316</f>
        <v>11</v>
      </c>
      <c r="D1990" s="1" t="str">
        <f>[2]Gesamt!D316</f>
        <v>ND2011</v>
      </c>
      <c r="E1990" s="1">
        <f>[2]Gesamt!E316</f>
        <v>32</v>
      </c>
      <c r="F1990" s="1" t="str">
        <f>[2]Gesamt!F316</f>
        <v>Hoplolaimidae</v>
      </c>
      <c r="G1990" s="1" t="str">
        <f>[2]Gesamt!G316</f>
        <v>female</v>
      </c>
      <c r="H1990" s="1" t="str">
        <f>[2]Gesamt!H316</f>
        <v>herbivor</v>
      </c>
      <c r="I1990" s="1">
        <f>[2]Gesamt!I316</f>
        <v>0</v>
      </c>
      <c r="J1990" s="1">
        <f>[2]Gesamt!J316</f>
        <v>0</v>
      </c>
      <c r="K1990" s="1" t="str">
        <f>VLOOKUP($F1990,Mastertable_FT!$C$5:$D$34,2,FALSE)</f>
        <v>1c</v>
      </c>
      <c r="L1990" s="1">
        <f>VLOOKUP($F1990,Mastertable_FT!$C$5:$E$34,3,FALSE)</f>
        <v>3</v>
      </c>
      <c r="M1990" s="1" t="str">
        <f>VLOOKUP($F1990,Mastertable_FT!$C$5:$F$34,4,FALSE)</f>
        <v>PPI</v>
      </c>
    </row>
    <row r="1991" spans="1:13" x14ac:dyDescent="0.3">
      <c r="A1991" s="1">
        <f>[2]Gesamt!A317</f>
        <v>13</v>
      </c>
      <c r="B1991" s="1">
        <f>[2]Gesamt!B317</f>
        <v>2</v>
      </c>
      <c r="C1991" s="1">
        <f>[2]Gesamt!C317</f>
        <v>11</v>
      </c>
      <c r="D1991" s="1" t="str">
        <f>[2]Gesamt!D317</f>
        <v>ND2011</v>
      </c>
      <c r="E1991" s="1">
        <f>[2]Gesamt!E317</f>
        <v>32</v>
      </c>
      <c r="F1991" s="1" t="str">
        <f>[2]Gesamt!F317</f>
        <v>Hoplolaimidae</v>
      </c>
      <c r="G1991" s="1" t="str">
        <f>[2]Gesamt!G317</f>
        <v>juvenil</v>
      </c>
      <c r="H1991" s="1" t="str">
        <f>[2]Gesamt!H317</f>
        <v>herbivor</v>
      </c>
      <c r="I1991" s="1">
        <f>[2]Gesamt!I317</f>
        <v>0</v>
      </c>
      <c r="J1991" s="1">
        <f>[2]Gesamt!J317</f>
        <v>0</v>
      </c>
      <c r="K1991" s="1" t="str">
        <f>VLOOKUP($F1991,Mastertable_FT!$C$5:$D$34,2,FALSE)</f>
        <v>1c</v>
      </c>
      <c r="L1991" s="1">
        <f>VLOOKUP($F1991,Mastertable_FT!$C$5:$E$34,3,FALSE)</f>
        <v>3</v>
      </c>
      <c r="M1991" s="1" t="str">
        <f>VLOOKUP($F1991,Mastertable_FT!$C$5:$F$34,4,FALSE)</f>
        <v>PPI</v>
      </c>
    </row>
    <row r="1992" spans="1:13" x14ac:dyDescent="0.3">
      <c r="A1992" s="1">
        <f>[2]Gesamt!A318</f>
        <v>14</v>
      </c>
      <c r="B1992" s="1">
        <f>[2]Gesamt!B318</f>
        <v>2</v>
      </c>
      <c r="C1992" s="1">
        <f>[2]Gesamt!C318</f>
        <v>11</v>
      </c>
      <c r="D1992" s="1" t="str">
        <f>[2]Gesamt!D318</f>
        <v>ND2011</v>
      </c>
      <c r="E1992" s="1">
        <f>[2]Gesamt!E318</f>
        <v>32</v>
      </c>
      <c r="F1992" s="1" t="str">
        <f>[2]Gesamt!F318</f>
        <v>Cephalobidae</v>
      </c>
      <c r="G1992" s="1" t="str">
        <f>[2]Gesamt!G318</f>
        <v>juvenil</v>
      </c>
      <c r="H1992" s="1" t="str">
        <f>[2]Gesamt!H318</f>
        <v>bacterivor</v>
      </c>
      <c r="I1992" s="1">
        <f>[2]Gesamt!I318</f>
        <v>0</v>
      </c>
      <c r="J1992" s="1">
        <f>[2]Gesamt!J318</f>
        <v>0</v>
      </c>
      <c r="K1992" s="1">
        <f>VLOOKUP($F1992,Mastertable_FT!$C$5:$D$34,2,FALSE)</f>
        <v>3</v>
      </c>
      <c r="L1992" s="1">
        <f>VLOOKUP($F1992,Mastertable_FT!$C$5:$E$34,3,FALSE)</f>
        <v>2</v>
      </c>
      <c r="M1992" s="1" t="str">
        <f>VLOOKUP($F1992,Mastertable_FT!$C$5:$F$34,4,FALSE)</f>
        <v>MI</v>
      </c>
    </row>
    <row r="1993" spans="1:13" x14ac:dyDescent="0.3">
      <c r="A1993" s="1">
        <f>[2]Gesamt!A319</f>
        <v>15</v>
      </c>
      <c r="B1993" s="1">
        <f>[2]Gesamt!B319</f>
        <v>2</v>
      </c>
      <c r="C1993" s="1">
        <f>[2]Gesamt!C319</f>
        <v>11</v>
      </c>
      <c r="D1993" s="1" t="str">
        <f>[2]Gesamt!D319</f>
        <v>ND2011</v>
      </c>
      <c r="E1993" s="1">
        <f>[2]Gesamt!E319</f>
        <v>32</v>
      </c>
      <c r="F1993" s="1" t="str">
        <f>[2]Gesamt!F319</f>
        <v>Thornenematidae</v>
      </c>
      <c r="G1993" s="1" t="str">
        <f>[2]Gesamt!G319</f>
        <v>male</v>
      </c>
      <c r="H1993" s="1">
        <f>[2]Gesamt!H319</f>
        <v>0</v>
      </c>
      <c r="I1993" s="1">
        <f>[2]Gesamt!I319</f>
        <v>0</v>
      </c>
      <c r="J1993" s="1">
        <f>[2]Gesamt!J319</f>
        <v>0</v>
      </c>
      <c r="K1993" s="1">
        <f>VLOOKUP($F1993,Mastertable_FT!$C$5:$D$34,2,FALSE)</f>
        <v>8</v>
      </c>
      <c r="L1993" s="1">
        <f>VLOOKUP($F1993,Mastertable_FT!$C$5:$E$34,3,FALSE)</f>
        <v>5</v>
      </c>
      <c r="M1993" s="1" t="str">
        <f>VLOOKUP($F1993,Mastertable_FT!$C$5:$F$34,4,FALSE)</f>
        <v>MI</v>
      </c>
    </row>
    <row r="1994" spans="1:13" x14ac:dyDescent="0.3">
      <c r="A1994" s="1">
        <f>[2]Gesamt!A320</f>
        <v>16</v>
      </c>
      <c r="B1994" s="1">
        <f>[2]Gesamt!B320</f>
        <v>2</v>
      </c>
      <c r="C1994" s="1">
        <f>[2]Gesamt!C320</f>
        <v>11</v>
      </c>
      <c r="D1994" s="1" t="str">
        <f>[2]Gesamt!D320</f>
        <v>ND2011</v>
      </c>
      <c r="E1994" s="1">
        <f>[2]Gesamt!E320</f>
        <v>32</v>
      </c>
      <c r="F1994" s="1" t="str">
        <f>[2]Gesamt!F320</f>
        <v>Cephalobidae</v>
      </c>
      <c r="G1994" s="1" t="str">
        <f>[2]Gesamt!G320</f>
        <v>female</v>
      </c>
      <c r="H1994" s="1" t="str">
        <f>[2]Gesamt!H320</f>
        <v>bacterivor</v>
      </c>
      <c r="I1994" s="1">
        <f>[2]Gesamt!I320</f>
        <v>0</v>
      </c>
      <c r="J1994" s="1">
        <f>[2]Gesamt!J320</f>
        <v>0</v>
      </c>
      <c r="K1994" s="1">
        <f>VLOOKUP($F1994,Mastertable_FT!$C$5:$D$34,2,FALSE)</f>
        <v>3</v>
      </c>
      <c r="L1994" s="1">
        <f>VLOOKUP($F1994,Mastertable_FT!$C$5:$E$34,3,FALSE)</f>
        <v>2</v>
      </c>
      <c r="M1994" s="1" t="str">
        <f>VLOOKUP($F1994,Mastertable_FT!$C$5:$F$34,4,FALSE)</f>
        <v>MI</v>
      </c>
    </row>
    <row r="1995" spans="1:13" x14ac:dyDescent="0.3">
      <c r="A1995" s="1">
        <f>[2]Gesamt!A321</f>
        <v>17</v>
      </c>
      <c r="B1995" s="1">
        <f>[2]Gesamt!B321</f>
        <v>2</v>
      </c>
      <c r="C1995" s="1">
        <f>[2]Gesamt!C321</f>
        <v>11</v>
      </c>
      <c r="D1995" s="1" t="str">
        <f>[2]Gesamt!D321</f>
        <v>ND2011</v>
      </c>
      <c r="E1995" s="1">
        <f>[2]Gesamt!E321</f>
        <v>32</v>
      </c>
      <c r="F1995" s="1" t="str">
        <f>[2]Gesamt!F321</f>
        <v>Hoplolaimidae</v>
      </c>
      <c r="G1995" s="1" t="str">
        <f>[2]Gesamt!G321</f>
        <v>female</v>
      </c>
      <c r="H1995" s="1" t="str">
        <f>[2]Gesamt!H321</f>
        <v>herbivor</v>
      </c>
      <c r="I1995" s="1">
        <f>[2]Gesamt!I321</f>
        <v>0</v>
      </c>
      <c r="J1995" s="1">
        <f>[2]Gesamt!J321</f>
        <v>0</v>
      </c>
      <c r="K1995" s="1" t="str">
        <f>VLOOKUP($F1995,Mastertable_FT!$C$5:$D$34,2,FALSE)</f>
        <v>1c</v>
      </c>
      <c r="L1995" s="1">
        <f>VLOOKUP($F1995,Mastertable_FT!$C$5:$E$34,3,FALSE)</f>
        <v>3</v>
      </c>
      <c r="M1995" s="1" t="str">
        <f>VLOOKUP($F1995,Mastertable_FT!$C$5:$F$34,4,FALSE)</f>
        <v>PPI</v>
      </c>
    </row>
    <row r="1996" spans="1:13" x14ac:dyDescent="0.3">
      <c r="A1996" s="1">
        <f>[2]Gesamt!A322</f>
        <v>18</v>
      </c>
      <c r="B1996" s="1">
        <f>[2]Gesamt!B322</f>
        <v>2</v>
      </c>
      <c r="C1996" s="1">
        <f>[2]Gesamt!C322</f>
        <v>11</v>
      </c>
      <c r="D1996" s="1" t="str">
        <f>[2]Gesamt!D322</f>
        <v>ND2011</v>
      </c>
      <c r="E1996" s="1">
        <f>[2]Gesamt!E322</f>
        <v>32</v>
      </c>
      <c r="F1996" s="1" t="str">
        <f>[2]Gesamt!F322</f>
        <v>Hoplolaimidae</v>
      </c>
      <c r="G1996" s="1" t="str">
        <f>[2]Gesamt!G322</f>
        <v>female</v>
      </c>
      <c r="H1996" s="1" t="str">
        <f>[2]Gesamt!H322</f>
        <v>herbivor</v>
      </c>
      <c r="I1996" s="1">
        <f>[2]Gesamt!I322</f>
        <v>0</v>
      </c>
      <c r="J1996" s="1">
        <f>[2]Gesamt!J322</f>
        <v>0</v>
      </c>
      <c r="K1996" s="1" t="str">
        <f>VLOOKUP($F1996,Mastertable_FT!$C$5:$D$34,2,FALSE)</f>
        <v>1c</v>
      </c>
      <c r="L1996" s="1">
        <f>VLOOKUP($F1996,Mastertable_FT!$C$5:$E$34,3,FALSE)</f>
        <v>3</v>
      </c>
      <c r="M1996" s="1" t="str">
        <f>VLOOKUP($F1996,Mastertable_FT!$C$5:$F$34,4,FALSE)</f>
        <v>PPI</v>
      </c>
    </row>
    <row r="1997" spans="1:13" x14ac:dyDescent="0.3">
      <c r="A1997" s="1">
        <f>[2]Gesamt!A323</f>
        <v>19</v>
      </c>
      <c r="B1997" s="1">
        <f>[2]Gesamt!B323</f>
        <v>2</v>
      </c>
      <c r="C1997" s="1">
        <f>[2]Gesamt!C323</f>
        <v>11</v>
      </c>
      <c r="D1997" s="1" t="str">
        <f>[2]Gesamt!D323</f>
        <v>ND2011</v>
      </c>
      <c r="E1997" s="1">
        <f>[2]Gesamt!E323</f>
        <v>32</v>
      </c>
      <c r="F1997" s="1" t="str">
        <f>[2]Gesamt!F323</f>
        <v>Tylenchidae</v>
      </c>
      <c r="G1997" s="1" t="str">
        <f>[2]Gesamt!G323</f>
        <v>female</v>
      </c>
      <c r="H1997" s="1" t="str">
        <f>[2]Gesamt!H323</f>
        <v>fungivor</v>
      </c>
      <c r="I1997" s="1">
        <f>[2]Gesamt!I323</f>
        <v>0</v>
      </c>
      <c r="J1997" s="1">
        <f>[2]Gesamt!J323</f>
        <v>0</v>
      </c>
      <c r="K1997" s="1" t="str">
        <f>VLOOKUP($F1997,Mastertable_FT!$C$5:$D$34,2,FALSE)</f>
        <v>1e</v>
      </c>
      <c r="L1997" s="1">
        <f>VLOOKUP($F1997,Mastertable_FT!$C$5:$E$34,3,FALSE)</f>
        <v>2</v>
      </c>
      <c r="M1997" s="1" t="str">
        <f>VLOOKUP($F1997,Mastertable_FT!$C$5:$F$34,4,FALSE)</f>
        <v>PPI</v>
      </c>
    </row>
    <row r="1998" spans="1:13" x14ac:dyDescent="0.3">
      <c r="A1998" s="1">
        <f>[2]Gesamt!A324</f>
        <v>20</v>
      </c>
      <c r="B1998" s="1">
        <f>[2]Gesamt!B324</f>
        <v>2</v>
      </c>
      <c r="C1998" s="1">
        <f>[2]Gesamt!C324</f>
        <v>11</v>
      </c>
      <c r="D1998" s="1" t="str">
        <f>[2]Gesamt!D324</f>
        <v>ND2011</v>
      </c>
      <c r="E1998" s="1">
        <f>[2]Gesamt!E324</f>
        <v>32</v>
      </c>
      <c r="F1998" s="1" t="str">
        <f>[2]Gesamt!F324</f>
        <v>Thornenematidae</v>
      </c>
      <c r="G1998" s="1" t="str">
        <f>[2]Gesamt!G324</f>
        <v>female</v>
      </c>
      <c r="H1998" s="1">
        <f>[2]Gesamt!H324</f>
        <v>0</v>
      </c>
      <c r="I1998" s="1" t="str">
        <f>[2]Gesamt!I324</f>
        <v>x</v>
      </c>
      <c r="J1998" s="1">
        <f>[2]Gesamt!J324</f>
        <v>0</v>
      </c>
      <c r="K1998" s="1">
        <f>VLOOKUP($F1998,Mastertable_FT!$C$5:$D$34,2,FALSE)</f>
        <v>8</v>
      </c>
      <c r="L1998" s="1">
        <f>VLOOKUP($F1998,Mastertable_FT!$C$5:$E$34,3,FALSE)</f>
        <v>5</v>
      </c>
      <c r="M1998" s="1" t="str">
        <f>VLOOKUP($F1998,Mastertable_FT!$C$5:$F$34,4,FALSE)</f>
        <v>MI</v>
      </c>
    </row>
    <row r="1999" spans="1:13" x14ac:dyDescent="0.3">
      <c r="A1999" s="1">
        <f>[2]Gesamt!A325</f>
        <v>21</v>
      </c>
      <c r="B1999" s="1">
        <f>[2]Gesamt!B325</f>
        <v>2</v>
      </c>
      <c r="C1999" s="1">
        <f>[2]Gesamt!C325</f>
        <v>11</v>
      </c>
      <c r="D1999" s="1" t="str">
        <f>[2]Gesamt!D325</f>
        <v>ND2011</v>
      </c>
      <c r="E1999" s="1">
        <f>[2]Gesamt!E325</f>
        <v>32</v>
      </c>
      <c r="F1999" s="1" t="str">
        <f>[2]Gesamt!F325</f>
        <v>Tylenchidae</v>
      </c>
      <c r="G1999" s="1" t="str">
        <f>[2]Gesamt!G325</f>
        <v>female</v>
      </c>
      <c r="H1999" s="1" t="str">
        <f>[2]Gesamt!H325</f>
        <v>fungivor</v>
      </c>
      <c r="I1999" s="1" t="str">
        <f>[2]Gesamt!I325</f>
        <v>x</v>
      </c>
      <c r="J1999" s="1">
        <f>[2]Gesamt!J325</f>
        <v>0</v>
      </c>
      <c r="K1999" s="1" t="str">
        <f>VLOOKUP($F1999,Mastertable_FT!$C$5:$D$34,2,FALSE)</f>
        <v>1e</v>
      </c>
      <c r="L1999" s="1">
        <f>VLOOKUP($F1999,Mastertable_FT!$C$5:$E$34,3,FALSE)</f>
        <v>2</v>
      </c>
      <c r="M1999" s="1" t="str">
        <f>VLOOKUP($F1999,Mastertable_FT!$C$5:$F$34,4,FALSE)</f>
        <v>PPI</v>
      </c>
    </row>
    <row r="2000" spans="1:13" x14ac:dyDescent="0.3">
      <c r="A2000" s="1">
        <f>[2]Gesamt!A326</f>
        <v>22</v>
      </c>
      <c r="B2000" s="1">
        <f>[2]Gesamt!B326</f>
        <v>2</v>
      </c>
      <c r="C2000" s="1">
        <f>[2]Gesamt!C326</f>
        <v>11</v>
      </c>
      <c r="D2000" s="1" t="str">
        <f>[2]Gesamt!D326</f>
        <v>ND2011</v>
      </c>
      <c r="E2000" s="1">
        <f>[2]Gesamt!E326</f>
        <v>32</v>
      </c>
      <c r="F2000" s="1" t="str">
        <f>[2]Gesamt!F326</f>
        <v>Thornenematidae</v>
      </c>
      <c r="G2000" s="1" t="str">
        <f>[2]Gesamt!G326</f>
        <v>male</v>
      </c>
      <c r="H2000" s="1">
        <f>[2]Gesamt!H326</f>
        <v>0</v>
      </c>
      <c r="I2000" s="1" t="str">
        <f>[2]Gesamt!I326</f>
        <v>x</v>
      </c>
      <c r="J2000" s="1">
        <f>[2]Gesamt!J326</f>
        <v>0</v>
      </c>
      <c r="K2000" s="1">
        <f>VLOOKUP($F2000,Mastertable_FT!$C$5:$D$34,2,FALSE)</f>
        <v>8</v>
      </c>
      <c r="L2000" s="1">
        <f>VLOOKUP($F2000,Mastertable_FT!$C$5:$E$34,3,FALSE)</f>
        <v>5</v>
      </c>
      <c r="M2000" s="1" t="str">
        <f>VLOOKUP($F2000,Mastertable_FT!$C$5:$F$34,4,FALSE)</f>
        <v>MI</v>
      </c>
    </row>
    <row r="2001" spans="1:13" x14ac:dyDescent="0.3">
      <c r="A2001" s="1">
        <f>[2]Gesamt!A327</f>
        <v>23</v>
      </c>
      <c r="B2001" s="1">
        <f>[2]Gesamt!B327</f>
        <v>2</v>
      </c>
      <c r="C2001" s="1">
        <f>[2]Gesamt!C327</f>
        <v>11</v>
      </c>
      <c r="D2001" s="1" t="str">
        <f>[2]Gesamt!D327</f>
        <v>ND2011</v>
      </c>
      <c r="E2001" s="1">
        <f>[2]Gesamt!E327</f>
        <v>32</v>
      </c>
      <c r="F2001" s="1" t="str">
        <f>[2]Gesamt!F327</f>
        <v>Hoplolaimidae</v>
      </c>
      <c r="G2001" s="1" t="str">
        <f>[2]Gesamt!G327</f>
        <v>juvenil</v>
      </c>
      <c r="H2001" s="1" t="str">
        <f>[2]Gesamt!H327</f>
        <v>herbivor</v>
      </c>
      <c r="I2001" s="1">
        <f>[2]Gesamt!I327</f>
        <v>0</v>
      </c>
      <c r="J2001" s="1">
        <f>[2]Gesamt!J327</f>
        <v>0</v>
      </c>
      <c r="K2001" s="1" t="str">
        <f>VLOOKUP($F2001,Mastertable_FT!$C$5:$D$34,2,FALSE)</f>
        <v>1c</v>
      </c>
      <c r="L2001" s="1">
        <f>VLOOKUP($F2001,Mastertable_FT!$C$5:$E$34,3,FALSE)</f>
        <v>3</v>
      </c>
      <c r="M2001" s="1" t="str">
        <f>VLOOKUP($F2001,Mastertable_FT!$C$5:$F$34,4,FALSE)</f>
        <v>PPI</v>
      </c>
    </row>
    <row r="2002" spans="1:13" x14ac:dyDescent="0.3">
      <c r="A2002" s="1">
        <f>[2]Gesamt!A328</f>
        <v>24</v>
      </c>
      <c r="B2002" s="1">
        <f>[2]Gesamt!B328</f>
        <v>2</v>
      </c>
      <c r="C2002" s="1">
        <f>[2]Gesamt!C328</f>
        <v>11</v>
      </c>
      <c r="D2002" s="1" t="str">
        <f>[2]Gesamt!D328</f>
        <v>ND2011</v>
      </c>
      <c r="E2002" s="1">
        <f>[2]Gesamt!E328</f>
        <v>32</v>
      </c>
      <c r="F2002" s="1" t="str">
        <f>[2]Gesamt!F328</f>
        <v>Hoplolaimidae</v>
      </c>
      <c r="G2002" s="1" t="str">
        <f>[2]Gesamt!G328</f>
        <v>female</v>
      </c>
      <c r="H2002" s="1" t="str">
        <f>[2]Gesamt!H328</f>
        <v>herbivor</v>
      </c>
      <c r="I2002" s="1">
        <f>[2]Gesamt!I328</f>
        <v>0</v>
      </c>
      <c r="J2002" s="1">
        <f>[2]Gesamt!J328</f>
        <v>0</v>
      </c>
      <c r="K2002" s="1" t="str">
        <f>VLOOKUP($F2002,Mastertable_FT!$C$5:$D$34,2,FALSE)</f>
        <v>1c</v>
      </c>
      <c r="L2002" s="1">
        <f>VLOOKUP($F2002,Mastertable_FT!$C$5:$E$34,3,FALSE)</f>
        <v>3</v>
      </c>
      <c r="M2002" s="1" t="str">
        <f>VLOOKUP($F2002,Mastertable_FT!$C$5:$F$34,4,FALSE)</f>
        <v>PPI</v>
      </c>
    </row>
    <row r="2003" spans="1:13" x14ac:dyDescent="0.3">
      <c r="A2003" s="1">
        <f>[2]Gesamt!A329</f>
        <v>25</v>
      </c>
      <c r="B2003" s="1">
        <f>[2]Gesamt!B329</f>
        <v>2</v>
      </c>
      <c r="C2003" s="1">
        <f>[2]Gesamt!C329</f>
        <v>11</v>
      </c>
      <c r="D2003" s="1" t="str">
        <f>[2]Gesamt!D329</f>
        <v>ND2011</v>
      </c>
      <c r="E2003" s="1">
        <f>[2]Gesamt!E329</f>
        <v>32</v>
      </c>
      <c r="F2003" s="1" t="str">
        <f>[2]Gesamt!F329</f>
        <v>Mononchidae</v>
      </c>
      <c r="G2003" s="1" t="str">
        <f>[2]Gesamt!G329</f>
        <v>female</v>
      </c>
      <c r="H2003" s="1" t="str">
        <f>[2]Gesamt!H329</f>
        <v>carnivor</v>
      </c>
      <c r="I2003" s="1">
        <f>[2]Gesamt!I329</f>
        <v>0</v>
      </c>
      <c r="J2003" s="1">
        <f>[2]Gesamt!J329</f>
        <v>0</v>
      </c>
      <c r="K2003" s="1" t="str">
        <f>VLOOKUP($F2003,Mastertable_FT!$C$5:$D$34,2,FALSE)</f>
        <v>5a</v>
      </c>
      <c r="L2003" s="1">
        <f>VLOOKUP($F2003,Mastertable_FT!$C$5:$E$34,3,FALSE)</f>
        <v>4</v>
      </c>
      <c r="M2003" s="1" t="str">
        <f>VLOOKUP($F2003,Mastertable_FT!$C$5:$F$34,4,FALSE)</f>
        <v>MI</v>
      </c>
    </row>
    <row r="2004" spans="1:13" x14ac:dyDescent="0.3">
      <c r="A2004" s="1">
        <f>[2]Gesamt!A330</f>
        <v>26</v>
      </c>
      <c r="B2004" s="1">
        <f>[2]Gesamt!B330</f>
        <v>2</v>
      </c>
      <c r="C2004" s="1">
        <f>[2]Gesamt!C330</f>
        <v>11</v>
      </c>
      <c r="D2004" s="1" t="str">
        <f>[2]Gesamt!D330</f>
        <v>ND2011</v>
      </c>
      <c r="E2004" s="1">
        <f>[2]Gesamt!E330</f>
        <v>32</v>
      </c>
      <c r="F2004" s="1" t="str">
        <f>[2]Gesamt!F330</f>
        <v>Hoplolaimidae</v>
      </c>
      <c r="G2004" s="1" t="str">
        <f>[2]Gesamt!G330</f>
        <v>female</v>
      </c>
      <c r="H2004" s="1" t="str">
        <f>[2]Gesamt!H330</f>
        <v>herbivor</v>
      </c>
      <c r="I2004" s="1">
        <f>[2]Gesamt!I330</f>
        <v>0</v>
      </c>
      <c r="J2004" s="1">
        <f>[2]Gesamt!J330</f>
        <v>0</v>
      </c>
      <c r="K2004" s="1" t="str">
        <f>VLOOKUP($F2004,Mastertable_FT!$C$5:$D$34,2,FALSE)</f>
        <v>1c</v>
      </c>
      <c r="L2004" s="1">
        <f>VLOOKUP($F2004,Mastertable_FT!$C$5:$E$34,3,FALSE)</f>
        <v>3</v>
      </c>
      <c r="M2004" s="1" t="str">
        <f>VLOOKUP($F2004,Mastertable_FT!$C$5:$F$34,4,FALSE)</f>
        <v>PPI</v>
      </c>
    </row>
    <row r="2005" spans="1:13" x14ac:dyDescent="0.3">
      <c r="A2005" s="1">
        <f>[2]Gesamt!A331</f>
        <v>27</v>
      </c>
      <c r="B2005" s="1">
        <f>[2]Gesamt!B331</f>
        <v>2</v>
      </c>
      <c r="C2005" s="1">
        <f>[2]Gesamt!C331</f>
        <v>11</v>
      </c>
      <c r="D2005" s="1" t="str">
        <f>[2]Gesamt!D331</f>
        <v>ND2011</v>
      </c>
      <c r="E2005" s="1">
        <f>[2]Gesamt!E331</f>
        <v>32</v>
      </c>
      <c r="F2005" s="1" t="str">
        <f>[2]Gesamt!F331</f>
        <v>Hoplolaimidae</v>
      </c>
      <c r="G2005" s="1" t="str">
        <f>[2]Gesamt!G331</f>
        <v>juvenil</v>
      </c>
      <c r="H2005" s="1" t="str">
        <f>[2]Gesamt!H331</f>
        <v>herbivor</v>
      </c>
      <c r="I2005" s="1">
        <f>[2]Gesamt!I331</f>
        <v>0</v>
      </c>
      <c r="J2005" s="1">
        <f>[2]Gesamt!J331</f>
        <v>0</v>
      </c>
      <c r="K2005" s="1" t="str">
        <f>VLOOKUP($F2005,Mastertable_FT!$C$5:$D$34,2,FALSE)</f>
        <v>1c</v>
      </c>
      <c r="L2005" s="1">
        <f>VLOOKUP($F2005,Mastertable_FT!$C$5:$E$34,3,FALSE)</f>
        <v>3</v>
      </c>
      <c r="M2005" s="1" t="str">
        <f>VLOOKUP($F2005,Mastertable_FT!$C$5:$F$34,4,FALSE)</f>
        <v>PPI</v>
      </c>
    </row>
    <row r="2006" spans="1:13" x14ac:dyDescent="0.3">
      <c r="A2006" s="1">
        <f>[2]Gesamt!A332</f>
        <v>28</v>
      </c>
      <c r="B2006" s="1">
        <f>[2]Gesamt!B332</f>
        <v>2</v>
      </c>
      <c r="C2006" s="1">
        <f>[2]Gesamt!C332</f>
        <v>11</v>
      </c>
      <c r="D2006" s="1" t="str">
        <f>[2]Gesamt!D332</f>
        <v>ND2011</v>
      </c>
      <c r="E2006" s="1">
        <f>[2]Gesamt!E332</f>
        <v>32</v>
      </c>
      <c r="F2006" s="1" t="str">
        <f>[2]Gesamt!F332</f>
        <v>Hoplolaimidae</v>
      </c>
      <c r="G2006" s="1" t="str">
        <f>[2]Gesamt!G332</f>
        <v>juvenil</v>
      </c>
      <c r="H2006" s="1" t="str">
        <f>[2]Gesamt!H332</f>
        <v>herbivor</v>
      </c>
      <c r="I2006" s="1" t="str">
        <f>[2]Gesamt!I332</f>
        <v>x</v>
      </c>
      <c r="J2006" s="1">
        <f>[2]Gesamt!J332</f>
        <v>0</v>
      </c>
      <c r="K2006" s="1" t="str">
        <f>VLOOKUP($F2006,Mastertable_FT!$C$5:$D$34,2,FALSE)</f>
        <v>1c</v>
      </c>
      <c r="L2006" s="1">
        <f>VLOOKUP($F2006,Mastertable_FT!$C$5:$E$34,3,FALSE)</f>
        <v>3</v>
      </c>
      <c r="M2006" s="1" t="str">
        <f>VLOOKUP($F2006,Mastertable_FT!$C$5:$F$34,4,FALSE)</f>
        <v>PPI</v>
      </c>
    </row>
    <row r="2007" spans="1:13" x14ac:dyDescent="0.3">
      <c r="A2007" s="1">
        <f>[2]Gesamt!A333</f>
        <v>29</v>
      </c>
      <c r="B2007" s="1">
        <f>[2]Gesamt!B333</f>
        <v>2</v>
      </c>
      <c r="C2007" s="1">
        <f>[2]Gesamt!C333</f>
        <v>11</v>
      </c>
      <c r="D2007" s="1" t="str">
        <f>[2]Gesamt!D333</f>
        <v>ND2011</v>
      </c>
      <c r="E2007" s="1">
        <f>[2]Gesamt!E333</f>
        <v>32</v>
      </c>
      <c r="F2007" s="1" t="str">
        <f>[2]Gesamt!F333</f>
        <v>Qudsianematidae</v>
      </c>
      <c r="G2007" s="1" t="str">
        <f>[2]Gesamt!G333</f>
        <v>female</v>
      </c>
      <c r="H2007" s="1">
        <f>[2]Gesamt!H333</f>
        <v>0</v>
      </c>
      <c r="I2007" s="1" t="str">
        <f>[2]Gesamt!I333</f>
        <v>x</v>
      </c>
      <c r="J2007" s="1">
        <f>[2]Gesamt!J333</f>
        <v>0</v>
      </c>
      <c r="K2007" s="1">
        <f>VLOOKUP($F2007,Mastertable_FT!$C$5:$D$34,2,FALSE)</f>
        <v>8</v>
      </c>
      <c r="L2007" s="1">
        <f>VLOOKUP($F2007,Mastertable_FT!$C$5:$E$34,3,FALSE)</f>
        <v>4</v>
      </c>
      <c r="M2007" s="1" t="str">
        <f>VLOOKUP($F2007,Mastertable_FT!$C$5:$F$34,4,FALSE)</f>
        <v>MI</v>
      </c>
    </row>
    <row r="2008" spans="1:13" x14ac:dyDescent="0.3">
      <c r="A2008" s="1">
        <f>[2]Gesamt!A334</f>
        <v>30</v>
      </c>
      <c r="B2008" s="1">
        <f>[2]Gesamt!B334</f>
        <v>2</v>
      </c>
      <c r="C2008" s="1">
        <f>[2]Gesamt!C334</f>
        <v>11</v>
      </c>
      <c r="D2008" s="1" t="str">
        <f>[2]Gesamt!D334</f>
        <v>ND2011</v>
      </c>
      <c r="E2008" s="1">
        <f>[2]Gesamt!E334</f>
        <v>32</v>
      </c>
      <c r="F2008" s="1" t="str">
        <f>[2]Gesamt!F334</f>
        <v>unknown</v>
      </c>
      <c r="G2008" s="1" t="str">
        <f>[2]Gesamt!G334</f>
        <v>juvenil</v>
      </c>
      <c r="H2008" s="1" t="str">
        <f>[2]Gesamt!H334</f>
        <v>herbivor</v>
      </c>
      <c r="I2008" s="1">
        <f>[2]Gesamt!I334</f>
        <v>0</v>
      </c>
      <c r="J2008" s="1">
        <f>[2]Gesamt!J334</f>
        <v>0</v>
      </c>
      <c r="K2008" s="1">
        <f>VLOOKUP($F2008,Mastertable_FT!$C$5:$D$34,2,FALSE)</f>
        <v>0</v>
      </c>
      <c r="L2008" s="1">
        <f>VLOOKUP($F2008,Mastertable_FT!$C$5:$E$34,3,FALSE)</f>
        <v>0</v>
      </c>
      <c r="M2008" s="1">
        <f>VLOOKUP($F2008,Mastertable_FT!$C$5:$F$34,4,FALSE)</f>
        <v>0</v>
      </c>
    </row>
    <row r="2009" spans="1:13" x14ac:dyDescent="0.3">
      <c r="A2009" s="1">
        <f>[2]Gesamt!A335</f>
        <v>31</v>
      </c>
      <c r="B2009" s="1">
        <f>[2]Gesamt!B335</f>
        <v>2</v>
      </c>
      <c r="C2009" s="1">
        <f>[2]Gesamt!C335</f>
        <v>11</v>
      </c>
      <c r="D2009" s="1" t="str">
        <f>[2]Gesamt!D335</f>
        <v>ND2011</v>
      </c>
      <c r="E2009" s="1">
        <f>[2]Gesamt!E335</f>
        <v>32</v>
      </c>
      <c r="F2009" s="1" t="str">
        <f>[2]Gesamt!F335</f>
        <v>Hoplolaimidae</v>
      </c>
      <c r="G2009" s="1" t="str">
        <f>[2]Gesamt!G335</f>
        <v>juvenil</v>
      </c>
      <c r="H2009" s="1" t="str">
        <f>[2]Gesamt!H335</f>
        <v>herbivor</v>
      </c>
      <c r="I2009" s="1">
        <f>[2]Gesamt!I335</f>
        <v>0</v>
      </c>
      <c r="J2009" s="1">
        <f>[2]Gesamt!J335</f>
        <v>0</v>
      </c>
      <c r="K2009" s="1" t="str">
        <f>VLOOKUP($F2009,Mastertable_FT!$C$5:$D$34,2,FALSE)</f>
        <v>1c</v>
      </c>
      <c r="L2009" s="1">
        <f>VLOOKUP($F2009,Mastertable_FT!$C$5:$E$34,3,FALSE)</f>
        <v>3</v>
      </c>
      <c r="M2009" s="1" t="str">
        <f>VLOOKUP($F2009,Mastertable_FT!$C$5:$F$34,4,FALSE)</f>
        <v>PPI</v>
      </c>
    </row>
    <row r="2010" spans="1:13" x14ac:dyDescent="0.3">
      <c r="A2010" s="1">
        <f>[2]Gesamt!A336</f>
        <v>32</v>
      </c>
      <c r="B2010" s="1">
        <f>[2]Gesamt!B336</f>
        <v>2</v>
      </c>
      <c r="C2010" s="1">
        <f>[2]Gesamt!C336</f>
        <v>11</v>
      </c>
      <c r="D2010" s="1" t="str">
        <f>[2]Gesamt!D336</f>
        <v>ND2011</v>
      </c>
      <c r="E2010" s="1">
        <f>[2]Gesamt!E336</f>
        <v>32</v>
      </c>
      <c r="F2010" s="1" t="str">
        <f>[2]Gesamt!F336</f>
        <v>Hoplolaimidae</v>
      </c>
      <c r="G2010" s="1" t="str">
        <f>[2]Gesamt!G336</f>
        <v>female</v>
      </c>
      <c r="H2010" s="1" t="str">
        <f>[2]Gesamt!H336</f>
        <v>herbivor</v>
      </c>
      <c r="I2010" s="1">
        <f>[2]Gesamt!I336</f>
        <v>0</v>
      </c>
      <c r="J2010" s="1">
        <f>[2]Gesamt!J336</f>
        <v>0</v>
      </c>
      <c r="K2010" s="1" t="str">
        <f>VLOOKUP($F2010,Mastertable_FT!$C$5:$D$34,2,FALSE)</f>
        <v>1c</v>
      </c>
      <c r="L2010" s="1">
        <f>VLOOKUP($F2010,Mastertable_FT!$C$5:$E$34,3,FALSE)</f>
        <v>3</v>
      </c>
      <c r="M2010" s="1" t="str">
        <f>VLOOKUP($F2010,Mastertable_FT!$C$5:$F$34,4,FALSE)</f>
        <v>PPI</v>
      </c>
    </row>
    <row r="2011" spans="1:13" x14ac:dyDescent="0.3">
      <c r="A2011" s="1">
        <f>[2]Gesamt!A337</f>
        <v>33</v>
      </c>
      <c r="B2011" s="1">
        <f>[2]Gesamt!B337</f>
        <v>2</v>
      </c>
      <c r="C2011" s="1">
        <f>[2]Gesamt!C337</f>
        <v>11</v>
      </c>
      <c r="D2011" s="1" t="str">
        <f>[2]Gesamt!D337</f>
        <v>ND2011</v>
      </c>
      <c r="E2011" s="1">
        <f>[2]Gesamt!E337</f>
        <v>32</v>
      </c>
      <c r="F2011" s="1" t="str">
        <f>[2]Gesamt!F337</f>
        <v>Hoplolaimidae</v>
      </c>
      <c r="G2011" s="1" t="str">
        <f>[2]Gesamt!G337</f>
        <v>juvenil</v>
      </c>
      <c r="H2011" s="1" t="str">
        <f>[2]Gesamt!H337</f>
        <v>herbivor</v>
      </c>
      <c r="I2011" s="1">
        <f>[2]Gesamt!I337</f>
        <v>0</v>
      </c>
      <c r="J2011" s="1">
        <f>[2]Gesamt!J337</f>
        <v>0</v>
      </c>
      <c r="K2011" s="1" t="str">
        <f>VLOOKUP($F2011,Mastertable_FT!$C$5:$D$34,2,FALSE)</f>
        <v>1c</v>
      </c>
      <c r="L2011" s="1">
        <f>VLOOKUP($F2011,Mastertable_FT!$C$5:$E$34,3,FALSE)</f>
        <v>3</v>
      </c>
      <c r="M2011" s="1" t="str">
        <f>VLOOKUP($F2011,Mastertable_FT!$C$5:$F$34,4,FALSE)</f>
        <v>PPI</v>
      </c>
    </row>
    <row r="2012" spans="1:13" x14ac:dyDescent="0.3">
      <c r="A2012" s="1">
        <f>[2]Gesamt!A338</f>
        <v>34</v>
      </c>
      <c r="B2012" s="1">
        <f>[2]Gesamt!B338</f>
        <v>2</v>
      </c>
      <c r="C2012" s="1">
        <f>[2]Gesamt!C338</f>
        <v>11</v>
      </c>
      <c r="D2012" s="1" t="str">
        <f>[2]Gesamt!D338</f>
        <v>ND2011</v>
      </c>
      <c r="E2012" s="1">
        <f>[2]Gesamt!E338</f>
        <v>32</v>
      </c>
      <c r="F2012" s="1" t="str">
        <f>[2]Gesamt!F338</f>
        <v>Cephalobidae</v>
      </c>
      <c r="G2012" s="1" t="str">
        <f>[2]Gesamt!G338</f>
        <v>female</v>
      </c>
      <c r="H2012" s="1" t="str">
        <f>[2]Gesamt!H338</f>
        <v>bacterivor</v>
      </c>
      <c r="I2012" s="1">
        <f>[2]Gesamt!I338</f>
        <v>0</v>
      </c>
      <c r="J2012" s="1">
        <f>[2]Gesamt!J338</f>
        <v>0</v>
      </c>
      <c r="K2012" s="1">
        <f>VLOOKUP($F2012,Mastertable_FT!$C$5:$D$34,2,FALSE)</f>
        <v>3</v>
      </c>
      <c r="L2012" s="1">
        <f>VLOOKUP($F2012,Mastertable_FT!$C$5:$E$34,3,FALSE)</f>
        <v>2</v>
      </c>
      <c r="M2012" s="1" t="str">
        <f>VLOOKUP($F2012,Mastertable_FT!$C$5:$F$34,4,FALSE)</f>
        <v>MI</v>
      </c>
    </row>
    <row r="2013" spans="1:13" x14ac:dyDescent="0.3">
      <c r="A2013" s="1">
        <f>[2]Gesamt!A339</f>
        <v>35</v>
      </c>
      <c r="B2013" s="1">
        <f>[2]Gesamt!B339</f>
        <v>2</v>
      </c>
      <c r="C2013" s="1">
        <f>[2]Gesamt!C339</f>
        <v>11</v>
      </c>
      <c r="D2013" s="1" t="str">
        <f>[2]Gesamt!D339</f>
        <v>ND2011</v>
      </c>
      <c r="E2013" s="1">
        <f>[2]Gesamt!E339</f>
        <v>32</v>
      </c>
      <c r="F2013" s="1" t="str">
        <f>[2]Gesamt!F339</f>
        <v>Criconematidae</v>
      </c>
      <c r="G2013" s="1" t="str">
        <f>[2]Gesamt!G339</f>
        <v>unknown</v>
      </c>
      <c r="H2013" s="1" t="str">
        <f>[2]Gesamt!H339</f>
        <v>herbivor</v>
      </c>
      <c r="I2013" s="1" t="str">
        <f>[2]Gesamt!I339</f>
        <v>x</v>
      </c>
      <c r="J2013" s="1">
        <f>[2]Gesamt!J339</f>
        <v>0</v>
      </c>
      <c r="K2013" s="1" t="str">
        <f>VLOOKUP($F2013,Mastertable_FT!$C$5:$D$34,2,FALSE)</f>
        <v>1d</v>
      </c>
      <c r="L2013" s="1">
        <f>VLOOKUP($F2013,Mastertable_FT!$C$5:$E$34,3,FALSE)</f>
        <v>3</v>
      </c>
      <c r="M2013" s="1" t="str">
        <f>VLOOKUP($F2013,Mastertable_FT!$C$5:$F$34,4,FALSE)</f>
        <v>PPI</v>
      </c>
    </row>
    <row r="2014" spans="1:13" x14ac:dyDescent="0.3">
      <c r="A2014" s="1">
        <f>[2]Gesamt!A340</f>
        <v>36</v>
      </c>
      <c r="B2014" s="1">
        <f>[2]Gesamt!B340</f>
        <v>2</v>
      </c>
      <c r="C2014" s="1">
        <f>[2]Gesamt!C340</f>
        <v>11</v>
      </c>
      <c r="D2014" s="1" t="str">
        <f>[2]Gesamt!D340</f>
        <v>ND2011</v>
      </c>
      <c r="E2014" s="1">
        <f>[2]Gesamt!E340</f>
        <v>32</v>
      </c>
      <c r="F2014" s="1" t="str">
        <f>[2]Gesamt!F340</f>
        <v>Hoplolaimidae</v>
      </c>
      <c r="G2014" s="1" t="str">
        <f>[2]Gesamt!G340</f>
        <v>female</v>
      </c>
      <c r="H2014" s="1" t="str">
        <f>[2]Gesamt!H340</f>
        <v>herbivor</v>
      </c>
      <c r="I2014" s="1">
        <f>[2]Gesamt!I340</f>
        <v>0</v>
      </c>
      <c r="J2014" s="1">
        <f>[2]Gesamt!J340</f>
        <v>0</v>
      </c>
      <c r="K2014" s="1" t="str">
        <f>VLOOKUP($F2014,Mastertable_FT!$C$5:$D$34,2,FALSE)</f>
        <v>1c</v>
      </c>
      <c r="L2014" s="1">
        <f>VLOOKUP($F2014,Mastertable_FT!$C$5:$E$34,3,FALSE)</f>
        <v>3</v>
      </c>
      <c r="M2014" s="1" t="str">
        <f>VLOOKUP($F2014,Mastertable_FT!$C$5:$F$34,4,FALSE)</f>
        <v>PPI</v>
      </c>
    </row>
    <row r="2015" spans="1:13" x14ac:dyDescent="0.3">
      <c r="A2015" s="1">
        <f>[2]Gesamt!A341</f>
        <v>37</v>
      </c>
      <c r="B2015" s="1">
        <f>[2]Gesamt!B341</f>
        <v>2</v>
      </c>
      <c r="C2015" s="1">
        <f>[2]Gesamt!C341</f>
        <v>11</v>
      </c>
      <c r="D2015" s="1" t="str">
        <f>[2]Gesamt!D341</f>
        <v>ND2011</v>
      </c>
      <c r="E2015" s="1">
        <f>[2]Gesamt!E341</f>
        <v>32</v>
      </c>
      <c r="F2015" s="1" t="str">
        <f>[2]Gesamt!F341</f>
        <v>Cephalobidae</v>
      </c>
      <c r="G2015" s="1" t="str">
        <f>[2]Gesamt!G341</f>
        <v>female</v>
      </c>
      <c r="H2015" s="1" t="str">
        <f>[2]Gesamt!H341</f>
        <v>bacterivor</v>
      </c>
      <c r="I2015" s="1">
        <f>[2]Gesamt!I341</f>
        <v>0</v>
      </c>
      <c r="J2015" s="1">
        <f>[2]Gesamt!J341</f>
        <v>0</v>
      </c>
      <c r="K2015" s="1">
        <f>VLOOKUP($F2015,Mastertable_FT!$C$5:$D$34,2,FALSE)</f>
        <v>3</v>
      </c>
      <c r="L2015" s="1">
        <f>VLOOKUP($F2015,Mastertable_FT!$C$5:$E$34,3,FALSE)</f>
        <v>2</v>
      </c>
      <c r="M2015" s="1" t="str">
        <f>VLOOKUP($F2015,Mastertable_FT!$C$5:$F$34,4,FALSE)</f>
        <v>MI</v>
      </c>
    </row>
    <row r="2016" spans="1:13" x14ac:dyDescent="0.3">
      <c r="A2016" s="1">
        <f>[2]Gesamt!A342</f>
        <v>38</v>
      </c>
      <c r="B2016" s="1">
        <f>[2]Gesamt!B342</f>
        <v>2</v>
      </c>
      <c r="C2016" s="1">
        <f>[2]Gesamt!C342</f>
        <v>11</v>
      </c>
      <c r="D2016" s="1" t="str">
        <f>[2]Gesamt!D342</f>
        <v>ND2011</v>
      </c>
      <c r="E2016" s="1">
        <f>[2]Gesamt!E342</f>
        <v>32</v>
      </c>
      <c r="F2016" s="1" t="str">
        <f>[2]Gesamt!F342</f>
        <v>Hoplolaimidae</v>
      </c>
      <c r="G2016" s="1" t="str">
        <f>[2]Gesamt!G342</f>
        <v>female</v>
      </c>
      <c r="H2016" s="1" t="str">
        <f>[2]Gesamt!H342</f>
        <v>herbivor</v>
      </c>
      <c r="I2016" s="1">
        <f>[2]Gesamt!I342</f>
        <v>0</v>
      </c>
      <c r="J2016" s="1">
        <f>[2]Gesamt!J342</f>
        <v>0</v>
      </c>
      <c r="K2016" s="1" t="str">
        <f>VLOOKUP($F2016,Mastertable_FT!$C$5:$D$34,2,FALSE)</f>
        <v>1c</v>
      </c>
      <c r="L2016" s="1">
        <f>VLOOKUP($F2016,Mastertable_FT!$C$5:$E$34,3,FALSE)</f>
        <v>3</v>
      </c>
      <c r="M2016" s="1" t="str">
        <f>VLOOKUP($F2016,Mastertable_FT!$C$5:$F$34,4,FALSE)</f>
        <v>PPI</v>
      </c>
    </row>
    <row r="2017" spans="1:13" x14ac:dyDescent="0.3">
      <c r="A2017" s="1">
        <f>[2]Gesamt!A343</f>
        <v>39</v>
      </c>
      <c r="B2017" s="1">
        <f>[2]Gesamt!B343</f>
        <v>2</v>
      </c>
      <c r="C2017" s="1">
        <f>[2]Gesamt!C343</f>
        <v>11</v>
      </c>
      <c r="D2017" s="1" t="str">
        <f>[2]Gesamt!D343</f>
        <v>ND2011</v>
      </c>
      <c r="E2017" s="1">
        <f>[2]Gesamt!E343</f>
        <v>32</v>
      </c>
      <c r="F2017" s="1" t="str">
        <f>[2]Gesamt!F343</f>
        <v>Plectidae</v>
      </c>
      <c r="G2017" s="1" t="str">
        <f>[2]Gesamt!G343</f>
        <v>male</v>
      </c>
      <c r="H2017" s="1" t="str">
        <f>[2]Gesamt!H343</f>
        <v>bacterivor</v>
      </c>
      <c r="I2017" s="1" t="str">
        <f>[2]Gesamt!I343</f>
        <v>x</v>
      </c>
      <c r="J2017" s="1">
        <f>[2]Gesamt!J343</f>
        <v>0</v>
      </c>
      <c r="K2017" s="1">
        <f>VLOOKUP($F2017,Mastertable_FT!$C$5:$D$34,2,FALSE)</f>
        <v>3</v>
      </c>
      <c r="L2017" s="1">
        <f>VLOOKUP($F2017,Mastertable_FT!$C$5:$E$34,3,FALSE)</f>
        <v>2</v>
      </c>
      <c r="M2017" s="1" t="str">
        <f>VLOOKUP($F2017,Mastertable_FT!$C$5:$F$34,4,FALSE)</f>
        <v>MI</v>
      </c>
    </row>
    <row r="2018" spans="1:13" x14ac:dyDescent="0.3">
      <c r="A2018" s="1">
        <f>[2]Gesamt!A344</f>
        <v>40</v>
      </c>
      <c r="B2018" s="1">
        <f>[2]Gesamt!B344</f>
        <v>2</v>
      </c>
      <c r="C2018" s="1">
        <f>[2]Gesamt!C344</f>
        <v>11</v>
      </c>
      <c r="D2018" s="1" t="str">
        <f>[2]Gesamt!D344</f>
        <v>ND2011</v>
      </c>
      <c r="E2018" s="1">
        <f>[2]Gesamt!E344</f>
        <v>32</v>
      </c>
      <c r="F2018" s="1" t="str">
        <f>[2]Gesamt!F344</f>
        <v>Mononchidae</v>
      </c>
      <c r="G2018" s="1" t="str">
        <f>[2]Gesamt!G344</f>
        <v>female</v>
      </c>
      <c r="H2018" s="1" t="str">
        <f>[2]Gesamt!H344</f>
        <v>carnivor</v>
      </c>
      <c r="I2018" s="1">
        <f>[2]Gesamt!I344</f>
        <v>0</v>
      </c>
      <c r="J2018" s="1">
        <f>[2]Gesamt!J344</f>
        <v>0</v>
      </c>
      <c r="K2018" s="1" t="str">
        <f>VLOOKUP($F2018,Mastertable_FT!$C$5:$D$34,2,FALSE)</f>
        <v>5a</v>
      </c>
      <c r="L2018" s="1">
        <f>VLOOKUP($F2018,Mastertable_FT!$C$5:$E$34,3,FALSE)</f>
        <v>4</v>
      </c>
      <c r="M2018" s="1" t="str">
        <f>VLOOKUP($F2018,Mastertable_FT!$C$5:$F$34,4,FALSE)</f>
        <v>MI</v>
      </c>
    </row>
    <row r="2019" spans="1:13" x14ac:dyDescent="0.3">
      <c r="A2019" s="1">
        <f>[2]Gesamt!A345</f>
        <v>41</v>
      </c>
      <c r="B2019" s="1">
        <f>[2]Gesamt!B345</f>
        <v>2</v>
      </c>
      <c r="C2019" s="1">
        <f>[2]Gesamt!C345</f>
        <v>11</v>
      </c>
      <c r="D2019" s="1" t="str">
        <f>[2]Gesamt!D345</f>
        <v>ND2011</v>
      </c>
      <c r="E2019" s="1">
        <f>[2]Gesamt!E345</f>
        <v>32</v>
      </c>
      <c r="F2019" s="1" t="str">
        <f>[2]Gesamt!F345</f>
        <v>Belondiridae</v>
      </c>
      <c r="G2019" s="1" t="str">
        <f>[2]Gesamt!G345</f>
        <v>juvenil</v>
      </c>
      <c r="H2019" s="1" t="str">
        <f>[2]Gesamt!H345</f>
        <v>herbivor</v>
      </c>
      <c r="I2019" s="1">
        <f>[2]Gesamt!I345</f>
        <v>0</v>
      </c>
      <c r="J2019" s="1">
        <f>[2]Gesamt!J345</f>
        <v>0</v>
      </c>
      <c r="K2019" s="1">
        <f>VLOOKUP($F2019,Mastertable_FT!$C$5:$D$34,2,FALSE)</f>
        <v>8</v>
      </c>
      <c r="L2019" s="1">
        <f>VLOOKUP($F2019,Mastertable_FT!$C$5:$E$34,3,FALSE)</f>
        <v>5</v>
      </c>
      <c r="M2019" s="1" t="str">
        <f>VLOOKUP($F2019,Mastertable_FT!$C$5:$F$34,4,FALSE)</f>
        <v>MI</v>
      </c>
    </row>
    <row r="2020" spans="1:13" x14ac:dyDescent="0.3">
      <c r="A2020" s="1">
        <f>[2]Gesamt!A346</f>
        <v>42</v>
      </c>
      <c r="B2020" s="1">
        <f>[2]Gesamt!B346</f>
        <v>2</v>
      </c>
      <c r="C2020" s="1">
        <f>[2]Gesamt!C346</f>
        <v>11</v>
      </c>
      <c r="D2020" s="1" t="str">
        <f>[2]Gesamt!D346</f>
        <v>ND2011</v>
      </c>
      <c r="E2020" s="1">
        <f>[2]Gesamt!E346</f>
        <v>32</v>
      </c>
      <c r="F2020" s="1" t="str">
        <f>[2]Gesamt!F346</f>
        <v>Panagrolaimidae</v>
      </c>
      <c r="G2020" s="1" t="str">
        <f>[2]Gesamt!G346</f>
        <v>juvenil</v>
      </c>
      <c r="H2020" s="1" t="str">
        <f>[2]Gesamt!H346</f>
        <v>bacterivor</v>
      </c>
      <c r="I2020" s="1">
        <f>[2]Gesamt!I346</f>
        <v>0</v>
      </c>
      <c r="J2020" s="1">
        <f>[2]Gesamt!J346</f>
        <v>0</v>
      </c>
      <c r="K2020" s="1">
        <f>VLOOKUP($F2020,Mastertable_FT!$C$5:$D$34,2,FALSE)</f>
        <v>3</v>
      </c>
      <c r="L2020" s="1">
        <f>VLOOKUP($F2020,Mastertable_FT!$C$5:$E$34,3,FALSE)</f>
        <v>1</v>
      </c>
      <c r="M2020" s="1" t="str">
        <f>VLOOKUP($F2020,Mastertable_FT!$C$5:$F$34,4,FALSE)</f>
        <v>MI</v>
      </c>
    </row>
    <row r="2021" spans="1:13" x14ac:dyDescent="0.3">
      <c r="A2021" s="1">
        <f>[2]Gesamt!A347</f>
        <v>43</v>
      </c>
      <c r="B2021" s="1">
        <f>[2]Gesamt!B347</f>
        <v>2</v>
      </c>
      <c r="C2021" s="1">
        <f>[2]Gesamt!C347</f>
        <v>11</v>
      </c>
      <c r="D2021" s="1" t="str">
        <f>[2]Gesamt!D347</f>
        <v>ND2011</v>
      </c>
      <c r="E2021" s="1">
        <f>[2]Gesamt!E347</f>
        <v>32</v>
      </c>
      <c r="F2021" s="1" t="str">
        <f>[2]Gesamt!F347</f>
        <v>Hoplolaimidae</v>
      </c>
      <c r="G2021" s="1" t="str">
        <f>[2]Gesamt!G347</f>
        <v>female</v>
      </c>
      <c r="H2021" s="1" t="str">
        <f>[2]Gesamt!H347</f>
        <v>herbivor</v>
      </c>
      <c r="I2021" s="1">
        <f>[2]Gesamt!I347</f>
        <v>0</v>
      </c>
      <c r="J2021" s="1">
        <f>[2]Gesamt!J347</f>
        <v>0</v>
      </c>
      <c r="K2021" s="1" t="str">
        <f>VLOOKUP($F2021,Mastertable_FT!$C$5:$D$34,2,FALSE)</f>
        <v>1c</v>
      </c>
      <c r="L2021" s="1">
        <f>VLOOKUP($F2021,Mastertable_FT!$C$5:$E$34,3,FALSE)</f>
        <v>3</v>
      </c>
      <c r="M2021" s="1" t="str">
        <f>VLOOKUP($F2021,Mastertable_FT!$C$5:$F$34,4,FALSE)</f>
        <v>PPI</v>
      </c>
    </row>
    <row r="2022" spans="1:13" x14ac:dyDescent="0.3">
      <c r="A2022" s="1">
        <f>[2]Gesamt!A348</f>
        <v>44</v>
      </c>
      <c r="B2022" s="1">
        <f>[2]Gesamt!B348</f>
        <v>2</v>
      </c>
      <c r="C2022" s="1">
        <f>[2]Gesamt!C348</f>
        <v>11</v>
      </c>
      <c r="D2022" s="1" t="str">
        <f>[2]Gesamt!D348</f>
        <v>ND2011</v>
      </c>
      <c r="E2022" s="1">
        <f>[2]Gesamt!E348</f>
        <v>32</v>
      </c>
      <c r="F2022" s="1" t="str">
        <f>[2]Gesamt!F348</f>
        <v>Hoplolaimidae</v>
      </c>
      <c r="G2022" s="1" t="str">
        <f>[2]Gesamt!G348</f>
        <v>juvenil</v>
      </c>
      <c r="H2022" s="1" t="str">
        <f>[2]Gesamt!H348</f>
        <v>herbivor</v>
      </c>
      <c r="I2022" s="1">
        <f>[2]Gesamt!I348</f>
        <v>0</v>
      </c>
      <c r="J2022" s="1">
        <f>[2]Gesamt!J348</f>
        <v>0</v>
      </c>
      <c r="K2022" s="1" t="str">
        <f>VLOOKUP($F2022,Mastertable_FT!$C$5:$D$34,2,FALSE)</f>
        <v>1c</v>
      </c>
      <c r="L2022" s="1">
        <f>VLOOKUP($F2022,Mastertable_FT!$C$5:$E$34,3,FALSE)</f>
        <v>3</v>
      </c>
      <c r="M2022" s="1" t="str">
        <f>VLOOKUP($F2022,Mastertable_FT!$C$5:$F$34,4,FALSE)</f>
        <v>PPI</v>
      </c>
    </row>
    <row r="2023" spans="1:13" x14ac:dyDescent="0.3">
      <c r="A2023" s="1">
        <f>[2]Gesamt!A349</f>
        <v>45</v>
      </c>
      <c r="B2023" s="1">
        <f>[2]Gesamt!B349</f>
        <v>2</v>
      </c>
      <c r="C2023" s="1">
        <f>[2]Gesamt!C349</f>
        <v>11</v>
      </c>
      <c r="D2023" s="1" t="str">
        <f>[2]Gesamt!D349</f>
        <v>ND2011</v>
      </c>
      <c r="E2023" s="1">
        <f>[2]Gesamt!E349</f>
        <v>32</v>
      </c>
      <c r="F2023" s="1" t="str">
        <f>[2]Gesamt!F349</f>
        <v>Tylenchidae</v>
      </c>
      <c r="G2023" s="1" t="str">
        <f>[2]Gesamt!G349</f>
        <v>Female</v>
      </c>
      <c r="H2023" s="1" t="str">
        <f>[2]Gesamt!H349</f>
        <v>fungivor</v>
      </c>
      <c r="I2023" s="1">
        <f>[2]Gesamt!I349</f>
        <v>0</v>
      </c>
      <c r="J2023" s="1">
        <f>[2]Gesamt!J349</f>
        <v>0</v>
      </c>
      <c r="K2023" s="1" t="str">
        <f>VLOOKUP($F2023,Mastertable_FT!$C$5:$D$34,2,FALSE)</f>
        <v>1e</v>
      </c>
      <c r="L2023" s="1">
        <f>VLOOKUP($F2023,Mastertable_FT!$C$5:$E$34,3,FALSE)</f>
        <v>2</v>
      </c>
      <c r="M2023" s="1" t="str">
        <f>VLOOKUP($F2023,Mastertable_FT!$C$5:$F$34,4,FALSE)</f>
        <v>PPI</v>
      </c>
    </row>
    <row r="2024" spans="1:13" x14ac:dyDescent="0.3">
      <c r="A2024" s="1">
        <f>[2]Gesamt!A350</f>
        <v>46</v>
      </c>
      <c r="B2024" s="1">
        <f>[2]Gesamt!B350</f>
        <v>2</v>
      </c>
      <c r="C2024" s="1">
        <f>[2]Gesamt!C350</f>
        <v>11</v>
      </c>
      <c r="D2024" s="1" t="str">
        <f>[2]Gesamt!D350</f>
        <v>ND2011</v>
      </c>
      <c r="E2024" s="1">
        <f>[2]Gesamt!E350</f>
        <v>32</v>
      </c>
      <c r="F2024" s="1" t="str">
        <f>[2]Gesamt!F350</f>
        <v>Hoplolaimidae</v>
      </c>
      <c r="G2024" s="1" t="str">
        <f>[2]Gesamt!G350</f>
        <v>female</v>
      </c>
      <c r="H2024" s="1" t="str">
        <f>[2]Gesamt!H350</f>
        <v>herbivor</v>
      </c>
      <c r="I2024" s="1">
        <f>[2]Gesamt!I350</f>
        <v>0</v>
      </c>
      <c r="J2024" s="1">
        <f>[2]Gesamt!J350</f>
        <v>0</v>
      </c>
      <c r="K2024" s="1" t="str">
        <f>VLOOKUP($F2024,Mastertable_FT!$C$5:$D$34,2,FALSE)</f>
        <v>1c</v>
      </c>
      <c r="L2024" s="1">
        <f>VLOOKUP($F2024,Mastertable_FT!$C$5:$E$34,3,FALSE)</f>
        <v>3</v>
      </c>
      <c r="M2024" s="1" t="str">
        <f>VLOOKUP($F2024,Mastertable_FT!$C$5:$F$34,4,FALSE)</f>
        <v>PPI</v>
      </c>
    </row>
    <row r="2025" spans="1:13" x14ac:dyDescent="0.3">
      <c r="A2025" s="1">
        <f>[2]Gesamt!A351</f>
        <v>47</v>
      </c>
      <c r="B2025" s="1">
        <f>[2]Gesamt!B351</f>
        <v>2</v>
      </c>
      <c r="C2025" s="1">
        <f>[2]Gesamt!C351</f>
        <v>11</v>
      </c>
      <c r="D2025" s="1" t="str">
        <f>[2]Gesamt!D351</f>
        <v>ND2011</v>
      </c>
      <c r="E2025" s="1">
        <f>[2]Gesamt!E351</f>
        <v>32</v>
      </c>
      <c r="F2025" s="1" t="str">
        <f>[2]Gesamt!F351</f>
        <v>Hoplolaimidae</v>
      </c>
      <c r="G2025" s="1" t="str">
        <f>[2]Gesamt!G351</f>
        <v>juvenil</v>
      </c>
      <c r="H2025" s="1" t="str">
        <f>[2]Gesamt!H351</f>
        <v>herbivor</v>
      </c>
      <c r="I2025" s="1" t="str">
        <f>[2]Gesamt!I351</f>
        <v>x schwanz</v>
      </c>
      <c r="J2025" s="1">
        <f>[2]Gesamt!J351</f>
        <v>0</v>
      </c>
      <c r="K2025" s="1" t="str">
        <f>VLOOKUP($F2025,Mastertable_FT!$C$5:$D$34,2,FALSE)</f>
        <v>1c</v>
      </c>
      <c r="L2025" s="1">
        <f>VLOOKUP($F2025,Mastertable_FT!$C$5:$E$34,3,FALSE)</f>
        <v>3</v>
      </c>
      <c r="M2025" s="1" t="str">
        <f>VLOOKUP($F2025,Mastertable_FT!$C$5:$F$34,4,FALSE)</f>
        <v>PPI</v>
      </c>
    </row>
    <row r="2026" spans="1:13" x14ac:dyDescent="0.3">
      <c r="A2026" s="1">
        <f>[2]Gesamt!A352</f>
        <v>48</v>
      </c>
      <c r="B2026" s="1">
        <f>[2]Gesamt!B352</f>
        <v>2</v>
      </c>
      <c r="C2026" s="1">
        <f>[2]Gesamt!C352</f>
        <v>11</v>
      </c>
      <c r="D2026" s="1" t="str">
        <f>[2]Gesamt!D352</f>
        <v>ND2011</v>
      </c>
      <c r="E2026" s="1">
        <f>[2]Gesamt!E352</f>
        <v>32</v>
      </c>
      <c r="F2026" s="1" t="str">
        <f>[2]Gesamt!F352</f>
        <v>Panagrolaimidae</v>
      </c>
      <c r="G2026" s="1" t="str">
        <f>[2]Gesamt!G352</f>
        <v>female</v>
      </c>
      <c r="H2026" s="1" t="str">
        <f>[2]Gesamt!H352</f>
        <v>bacterivor</v>
      </c>
      <c r="I2026" s="1" t="str">
        <f>[2]Gesamt!I352</f>
        <v>x</v>
      </c>
      <c r="J2026" s="1">
        <f>[2]Gesamt!J352</f>
        <v>0</v>
      </c>
      <c r="K2026" s="1">
        <f>VLOOKUP($F2026,Mastertable_FT!$C$5:$D$34,2,FALSE)</f>
        <v>3</v>
      </c>
      <c r="L2026" s="1">
        <f>VLOOKUP($F2026,Mastertable_FT!$C$5:$E$34,3,FALSE)</f>
        <v>1</v>
      </c>
      <c r="M2026" s="1" t="str">
        <f>VLOOKUP($F2026,Mastertable_FT!$C$5:$F$34,4,FALSE)</f>
        <v>MI</v>
      </c>
    </row>
    <row r="2027" spans="1:13" x14ac:dyDescent="0.3">
      <c r="A2027" s="1">
        <f>[2]Gesamt!A353</f>
        <v>49</v>
      </c>
      <c r="B2027" s="1">
        <f>[2]Gesamt!B353</f>
        <v>2</v>
      </c>
      <c r="C2027" s="1">
        <f>[2]Gesamt!C353</f>
        <v>11</v>
      </c>
      <c r="D2027" s="1" t="str">
        <f>[2]Gesamt!D353</f>
        <v>ND2011</v>
      </c>
      <c r="E2027" s="1">
        <f>[2]Gesamt!E353</f>
        <v>32</v>
      </c>
      <c r="F2027" s="1" t="str">
        <f>[2]Gesamt!F353</f>
        <v>Hoplolaimidae</v>
      </c>
      <c r="G2027" s="1" t="str">
        <f>[2]Gesamt!G353</f>
        <v>female</v>
      </c>
      <c r="H2027" s="1" t="str">
        <f>[2]Gesamt!H353</f>
        <v>herbivor</v>
      </c>
      <c r="I2027" s="1">
        <f>[2]Gesamt!I353</f>
        <v>0</v>
      </c>
      <c r="J2027" s="1">
        <f>[2]Gesamt!J353</f>
        <v>0</v>
      </c>
      <c r="K2027" s="1" t="str">
        <f>VLOOKUP($F2027,Mastertable_FT!$C$5:$D$34,2,FALSE)</f>
        <v>1c</v>
      </c>
      <c r="L2027" s="1">
        <f>VLOOKUP($F2027,Mastertable_FT!$C$5:$E$34,3,FALSE)</f>
        <v>3</v>
      </c>
      <c r="M2027" s="1" t="str">
        <f>VLOOKUP($F2027,Mastertable_FT!$C$5:$F$34,4,FALSE)</f>
        <v>PPI</v>
      </c>
    </row>
    <row r="2028" spans="1:13" x14ac:dyDescent="0.3">
      <c r="A2028" s="1">
        <f>[2]Gesamt!A354</f>
        <v>50</v>
      </c>
      <c r="B2028" s="1">
        <f>[2]Gesamt!B354</f>
        <v>2</v>
      </c>
      <c r="C2028" s="1">
        <f>[2]Gesamt!C354</f>
        <v>11</v>
      </c>
      <c r="D2028" s="1" t="str">
        <f>[2]Gesamt!D354</f>
        <v>ND2011</v>
      </c>
      <c r="E2028" s="1">
        <f>[2]Gesamt!E354</f>
        <v>32</v>
      </c>
      <c r="F2028" s="1" t="str">
        <f>[2]Gesamt!F354</f>
        <v>Hoplolaimidae</v>
      </c>
      <c r="G2028" s="1" t="str">
        <f>[2]Gesamt!G354</f>
        <v>juvenil</v>
      </c>
      <c r="H2028" s="1" t="str">
        <f>[2]Gesamt!H354</f>
        <v>herbivor</v>
      </c>
      <c r="I2028" s="1">
        <f>[2]Gesamt!I354</f>
        <v>0</v>
      </c>
      <c r="J2028" s="1">
        <f>[2]Gesamt!J354</f>
        <v>0</v>
      </c>
      <c r="K2028" s="1" t="str">
        <f>VLOOKUP($F2028,Mastertable_FT!$C$5:$D$34,2,FALSE)</f>
        <v>1c</v>
      </c>
      <c r="L2028" s="1">
        <f>VLOOKUP($F2028,Mastertable_FT!$C$5:$E$34,3,FALSE)</f>
        <v>3</v>
      </c>
      <c r="M2028" s="1" t="str">
        <f>VLOOKUP($F2028,Mastertable_FT!$C$5:$F$34,4,FALSE)</f>
        <v>PPI</v>
      </c>
    </row>
    <row r="2029" spans="1:13" x14ac:dyDescent="0.3">
      <c r="A2029" s="1">
        <f>[2]Gesamt!A355</f>
        <v>51</v>
      </c>
      <c r="B2029" s="1">
        <f>[2]Gesamt!B355</f>
        <v>2</v>
      </c>
      <c r="C2029" s="1">
        <f>[2]Gesamt!C355</f>
        <v>11</v>
      </c>
      <c r="D2029" s="1" t="str">
        <f>[2]Gesamt!D355</f>
        <v>ND2011</v>
      </c>
      <c r="E2029" s="1">
        <f>[2]Gesamt!E355</f>
        <v>32</v>
      </c>
      <c r="F2029" s="1" t="str">
        <f>[2]Gesamt!F355</f>
        <v>Cephalobidae</v>
      </c>
      <c r="G2029" s="1" t="str">
        <f>[2]Gesamt!G355</f>
        <v>female</v>
      </c>
      <c r="H2029" s="1" t="str">
        <f>[2]Gesamt!H355</f>
        <v>bacterivor</v>
      </c>
      <c r="I2029" s="1">
        <f>[2]Gesamt!I355</f>
        <v>0</v>
      </c>
      <c r="J2029" s="1">
        <f>[2]Gesamt!J355</f>
        <v>0</v>
      </c>
      <c r="K2029" s="1">
        <f>VLOOKUP($F2029,Mastertable_FT!$C$5:$D$34,2,FALSE)</f>
        <v>3</v>
      </c>
      <c r="L2029" s="1">
        <f>VLOOKUP($F2029,Mastertable_FT!$C$5:$E$34,3,FALSE)</f>
        <v>2</v>
      </c>
      <c r="M2029" s="1" t="str">
        <f>VLOOKUP($F2029,Mastertable_FT!$C$5:$F$34,4,FALSE)</f>
        <v>MI</v>
      </c>
    </row>
    <row r="2030" spans="1:13" x14ac:dyDescent="0.3">
      <c r="A2030" s="1">
        <f>[2]Gesamt!A356</f>
        <v>52</v>
      </c>
      <c r="B2030" s="1">
        <f>[2]Gesamt!B356</f>
        <v>2</v>
      </c>
      <c r="C2030" s="1">
        <f>[2]Gesamt!C356</f>
        <v>11</v>
      </c>
      <c r="D2030" s="1" t="str">
        <f>[2]Gesamt!D356</f>
        <v>ND2011</v>
      </c>
      <c r="E2030" s="1">
        <f>[2]Gesamt!E356</f>
        <v>32</v>
      </c>
      <c r="F2030" s="1" t="str">
        <f>[2]Gesamt!F356</f>
        <v>Hoplolaimidae</v>
      </c>
      <c r="G2030" s="1" t="str">
        <f>[2]Gesamt!G356</f>
        <v>juvenil</v>
      </c>
      <c r="H2030" s="1" t="str">
        <f>[2]Gesamt!H356</f>
        <v>herbivor</v>
      </c>
      <c r="I2030" s="1">
        <f>[2]Gesamt!I356</f>
        <v>0</v>
      </c>
      <c r="J2030" s="1">
        <f>[2]Gesamt!J356</f>
        <v>0</v>
      </c>
      <c r="K2030" s="1" t="str">
        <f>VLOOKUP($F2030,Mastertable_FT!$C$5:$D$34,2,FALSE)</f>
        <v>1c</v>
      </c>
      <c r="L2030" s="1">
        <f>VLOOKUP($F2030,Mastertable_FT!$C$5:$E$34,3,FALSE)</f>
        <v>3</v>
      </c>
      <c r="M2030" s="1" t="str">
        <f>VLOOKUP($F2030,Mastertable_FT!$C$5:$F$34,4,FALSE)</f>
        <v>PPI</v>
      </c>
    </row>
    <row r="2031" spans="1:13" x14ac:dyDescent="0.3">
      <c r="A2031" s="1">
        <f>[2]Gesamt!A357</f>
        <v>53</v>
      </c>
      <c r="B2031" s="1">
        <f>[2]Gesamt!B357</f>
        <v>2</v>
      </c>
      <c r="C2031" s="1">
        <f>[2]Gesamt!C357</f>
        <v>11</v>
      </c>
      <c r="D2031" s="1" t="str">
        <f>[2]Gesamt!D357</f>
        <v>ND2011</v>
      </c>
      <c r="E2031" s="1">
        <f>[2]Gesamt!E357</f>
        <v>32</v>
      </c>
      <c r="F2031" s="1" t="str">
        <f>[2]Gesamt!F357</f>
        <v>Hoplolaimidae</v>
      </c>
      <c r="G2031" s="1" t="str">
        <f>[2]Gesamt!G357</f>
        <v>juvenil</v>
      </c>
      <c r="H2031" s="1" t="str">
        <f>[2]Gesamt!H357</f>
        <v>herbivor</v>
      </c>
      <c r="I2031" s="1">
        <f>[2]Gesamt!I357</f>
        <v>0</v>
      </c>
      <c r="J2031" s="1">
        <f>[2]Gesamt!J357</f>
        <v>0</v>
      </c>
      <c r="K2031" s="1" t="str">
        <f>VLOOKUP($F2031,Mastertable_FT!$C$5:$D$34,2,FALSE)</f>
        <v>1c</v>
      </c>
      <c r="L2031" s="1">
        <f>VLOOKUP($F2031,Mastertable_FT!$C$5:$E$34,3,FALSE)</f>
        <v>3</v>
      </c>
      <c r="M2031" s="1" t="str">
        <f>VLOOKUP($F2031,Mastertable_FT!$C$5:$F$34,4,FALSE)</f>
        <v>PPI</v>
      </c>
    </row>
    <row r="2032" spans="1:13" x14ac:dyDescent="0.3">
      <c r="A2032" s="1">
        <f>[2]Gesamt!A358</f>
        <v>54</v>
      </c>
      <c r="B2032" s="1">
        <f>[2]Gesamt!B358</f>
        <v>2</v>
      </c>
      <c r="C2032" s="1">
        <f>[2]Gesamt!C358</f>
        <v>11</v>
      </c>
      <c r="D2032" s="1" t="str">
        <f>[2]Gesamt!D358</f>
        <v>ND2011</v>
      </c>
      <c r="E2032" s="1">
        <f>[2]Gesamt!E358</f>
        <v>32</v>
      </c>
      <c r="F2032" s="1" t="str">
        <f>[2]Gesamt!F358</f>
        <v>Hoplolaimidae</v>
      </c>
      <c r="G2032" s="1" t="str">
        <f>[2]Gesamt!G358</f>
        <v>juvenil</v>
      </c>
      <c r="H2032" s="1" t="str">
        <f>[2]Gesamt!H358</f>
        <v>herbivor</v>
      </c>
      <c r="I2032" s="1">
        <f>[2]Gesamt!I358</f>
        <v>0</v>
      </c>
      <c r="J2032" s="1">
        <f>[2]Gesamt!J358</f>
        <v>0</v>
      </c>
      <c r="K2032" s="1" t="str">
        <f>VLOOKUP($F2032,Mastertable_FT!$C$5:$D$34,2,FALSE)</f>
        <v>1c</v>
      </c>
      <c r="L2032" s="1">
        <f>VLOOKUP($F2032,Mastertable_FT!$C$5:$E$34,3,FALSE)</f>
        <v>3</v>
      </c>
      <c r="M2032" s="1" t="str">
        <f>VLOOKUP($F2032,Mastertable_FT!$C$5:$F$34,4,FALSE)</f>
        <v>PPI</v>
      </c>
    </row>
    <row r="2033" spans="1:13" x14ac:dyDescent="0.3">
      <c r="A2033" s="1">
        <f>[2]Gesamt!A359</f>
        <v>55</v>
      </c>
      <c r="B2033" s="1">
        <f>[2]Gesamt!B359</f>
        <v>2</v>
      </c>
      <c r="C2033" s="1">
        <f>[2]Gesamt!C359</f>
        <v>11</v>
      </c>
      <c r="D2033" s="1" t="str">
        <f>[2]Gesamt!D359</f>
        <v>ND2011</v>
      </c>
      <c r="E2033" s="1">
        <f>[2]Gesamt!E359</f>
        <v>32</v>
      </c>
      <c r="F2033" s="1" t="str">
        <f>[2]Gesamt!F359</f>
        <v>Hoplolaimidae</v>
      </c>
      <c r="G2033" s="1" t="str">
        <f>[2]Gesamt!G359</f>
        <v>juvenil</v>
      </c>
      <c r="H2033" s="1" t="str">
        <f>[2]Gesamt!H359</f>
        <v>herbivor</v>
      </c>
      <c r="I2033" s="1">
        <f>[2]Gesamt!I359</f>
        <v>0</v>
      </c>
      <c r="J2033" s="1">
        <f>[2]Gesamt!J359</f>
        <v>0</v>
      </c>
      <c r="K2033" s="1" t="str">
        <f>VLOOKUP($F2033,Mastertable_FT!$C$5:$D$34,2,FALSE)</f>
        <v>1c</v>
      </c>
      <c r="L2033" s="1">
        <f>VLOOKUP($F2033,Mastertable_FT!$C$5:$E$34,3,FALSE)</f>
        <v>3</v>
      </c>
      <c r="M2033" s="1" t="str">
        <f>VLOOKUP($F2033,Mastertable_FT!$C$5:$F$34,4,FALSE)</f>
        <v>PPI</v>
      </c>
    </row>
    <row r="2034" spans="1:13" x14ac:dyDescent="0.3">
      <c r="A2034" s="1">
        <f>[2]Gesamt!A360</f>
        <v>56</v>
      </c>
      <c r="B2034" s="1">
        <f>[2]Gesamt!B360</f>
        <v>2</v>
      </c>
      <c r="C2034" s="1">
        <f>[2]Gesamt!C360</f>
        <v>11</v>
      </c>
      <c r="D2034" s="1" t="str">
        <f>[2]Gesamt!D360</f>
        <v>ND2011</v>
      </c>
      <c r="E2034" s="1">
        <f>[2]Gesamt!E360</f>
        <v>32</v>
      </c>
      <c r="F2034" s="1" t="str">
        <f>[2]Gesamt!F360</f>
        <v>Hoplolaimidae</v>
      </c>
      <c r="G2034" s="1" t="str">
        <f>[2]Gesamt!G360</f>
        <v>female</v>
      </c>
      <c r="H2034" s="1" t="str">
        <f>[2]Gesamt!H360</f>
        <v>herbivor</v>
      </c>
      <c r="I2034" s="1">
        <f>[2]Gesamt!I360</f>
        <v>0</v>
      </c>
      <c r="J2034" s="1">
        <f>[2]Gesamt!J360</f>
        <v>0</v>
      </c>
      <c r="K2034" s="1" t="str">
        <f>VLOOKUP($F2034,Mastertable_FT!$C$5:$D$34,2,FALSE)</f>
        <v>1c</v>
      </c>
      <c r="L2034" s="1">
        <f>VLOOKUP($F2034,Mastertable_FT!$C$5:$E$34,3,FALSE)</f>
        <v>3</v>
      </c>
      <c r="M2034" s="1" t="str">
        <f>VLOOKUP($F2034,Mastertable_FT!$C$5:$F$34,4,FALSE)</f>
        <v>PPI</v>
      </c>
    </row>
    <row r="2035" spans="1:13" x14ac:dyDescent="0.3">
      <c r="A2035" s="1">
        <f>[2]Gesamt!A361</f>
        <v>57</v>
      </c>
      <c r="B2035" s="1">
        <f>[2]Gesamt!B361</f>
        <v>2</v>
      </c>
      <c r="C2035" s="1">
        <f>[2]Gesamt!C361</f>
        <v>11</v>
      </c>
      <c r="D2035" s="1" t="str">
        <f>[2]Gesamt!D361</f>
        <v>ND2011</v>
      </c>
      <c r="E2035" s="1">
        <f>[2]Gesamt!E361</f>
        <v>32</v>
      </c>
      <c r="F2035" s="1" t="str">
        <f>[2]Gesamt!F361</f>
        <v>Hoplolaimidae</v>
      </c>
      <c r="G2035" s="1" t="str">
        <f>[2]Gesamt!G361</f>
        <v>juvenil</v>
      </c>
      <c r="H2035" s="1" t="str">
        <f>[2]Gesamt!H361</f>
        <v>herbivor</v>
      </c>
      <c r="I2035" s="1">
        <f>[2]Gesamt!I361</f>
        <v>0</v>
      </c>
      <c r="J2035" s="1">
        <f>[2]Gesamt!J361</f>
        <v>0</v>
      </c>
      <c r="K2035" s="1" t="str">
        <f>VLOOKUP($F2035,Mastertable_FT!$C$5:$D$34,2,FALSE)</f>
        <v>1c</v>
      </c>
      <c r="L2035" s="1">
        <f>VLOOKUP($F2035,Mastertable_FT!$C$5:$E$34,3,FALSE)</f>
        <v>3</v>
      </c>
      <c r="M2035" s="1" t="str">
        <f>VLOOKUP($F2035,Mastertable_FT!$C$5:$F$34,4,FALSE)</f>
        <v>PPI</v>
      </c>
    </row>
    <row r="2036" spans="1:13" x14ac:dyDescent="0.3">
      <c r="A2036" s="1">
        <f>[2]Gesamt!A362</f>
        <v>58</v>
      </c>
      <c r="B2036" s="1">
        <f>[2]Gesamt!B362</f>
        <v>2</v>
      </c>
      <c r="C2036" s="1">
        <f>[2]Gesamt!C362</f>
        <v>11</v>
      </c>
      <c r="D2036" s="1" t="str">
        <f>[2]Gesamt!D362</f>
        <v>ND2011</v>
      </c>
      <c r="E2036" s="1">
        <f>[2]Gesamt!E362</f>
        <v>32</v>
      </c>
      <c r="F2036" s="1" t="str">
        <f>[2]Gesamt!F362</f>
        <v>Hoplolaimidae</v>
      </c>
      <c r="G2036" s="1" t="str">
        <f>[2]Gesamt!G362</f>
        <v>female</v>
      </c>
      <c r="H2036" s="1" t="str">
        <f>[2]Gesamt!H362</f>
        <v>herbivor</v>
      </c>
      <c r="I2036" s="1">
        <f>[2]Gesamt!I362</f>
        <v>0</v>
      </c>
      <c r="J2036" s="1">
        <f>[2]Gesamt!J362</f>
        <v>0</v>
      </c>
      <c r="K2036" s="1" t="str">
        <f>VLOOKUP($F2036,Mastertable_FT!$C$5:$D$34,2,FALSE)</f>
        <v>1c</v>
      </c>
      <c r="L2036" s="1">
        <f>VLOOKUP($F2036,Mastertable_FT!$C$5:$E$34,3,FALSE)</f>
        <v>3</v>
      </c>
      <c r="M2036" s="1" t="str">
        <f>VLOOKUP($F2036,Mastertable_FT!$C$5:$F$34,4,FALSE)</f>
        <v>PPI</v>
      </c>
    </row>
    <row r="2037" spans="1:13" x14ac:dyDescent="0.3">
      <c r="A2037" s="1">
        <f>[2]Gesamt!A363</f>
        <v>59</v>
      </c>
      <c r="B2037" s="1">
        <f>[2]Gesamt!B363</f>
        <v>2</v>
      </c>
      <c r="C2037" s="1">
        <f>[2]Gesamt!C363</f>
        <v>11</v>
      </c>
      <c r="D2037" s="1" t="str">
        <f>[2]Gesamt!D363</f>
        <v>ND2011</v>
      </c>
      <c r="E2037" s="1">
        <f>[2]Gesamt!E363</f>
        <v>32</v>
      </c>
      <c r="F2037" s="1" t="str">
        <f>[2]Gesamt!F363</f>
        <v>Hoplolaimidae</v>
      </c>
      <c r="G2037" s="1" t="str">
        <f>[2]Gesamt!G363</f>
        <v>female</v>
      </c>
      <c r="H2037" s="1" t="str">
        <f>[2]Gesamt!H363</f>
        <v>herbivor</v>
      </c>
      <c r="I2037" s="1">
        <f>[2]Gesamt!I363</f>
        <v>0</v>
      </c>
      <c r="J2037" s="1">
        <f>[2]Gesamt!J363</f>
        <v>0</v>
      </c>
      <c r="K2037" s="1" t="str">
        <f>VLOOKUP($F2037,Mastertable_FT!$C$5:$D$34,2,FALSE)</f>
        <v>1c</v>
      </c>
      <c r="L2037" s="1">
        <f>VLOOKUP($F2037,Mastertable_FT!$C$5:$E$34,3,FALSE)</f>
        <v>3</v>
      </c>
      <c r="M2037" s="1" t="str">
        <f>VLOOKUP($F2037,Mastertable_FT!$C$5:$F$34,4,FALSE)</f>
        <v>PPI</v>
      </c>
    </row>
    <row r="2038" spans="1:13" x14ac:dyDescent="0.3">
      <c r="A2038" s="1">
        <f>[2]Gesamt!A364</f>
        <v>60</v>
      </c>
      <c r="B2038" s="1">
        <f>[2]Gesamt!B364</f>
        <v>2</v>
      </c>
      <c r="C2038" s="1">
        <f>[2]Gesamt!C364</f>
        <v>11</v>
      </c>
      <c r="D2038" s="1" t="str">
        <f>[2]Gesamt!D364</f>
        <v>ND2011</v>
      </c>
      <c r="E2038" s="1">
        <f>[2]Gesamt!E364</f>
        <v>32</v>
      </c>
      <c r="F2038" s="1" t="str">
        <f>[2]Gesamt!F364</f>
        <v>Hoplolaimidae</v>
      </c>
      <c r="G2038" s="1" t="str">
        <f>[2]Gesamt!G364</f>
        <v>female</v>
      </c>
      <c r="H2038" s="1" t="str">
        <f>[2]Gesamt!H364</f>
        <v>herbivor</v>
      </c>
      <c r="I2038" s="1">
        <f>[2]Gesamt!I364</f>
        <v>0</v>
      </c>
      <c r="J2038" s="1">
        <f>[2]Gesamt!J364</f>
        <v>0</v>
      </c>
      <c r="K2038" s="1" t="str">
        <f>VLOOKUP($F2038,Mastertable_FT!$C$5:$D$34,2,FALSE)</f>
        <v>1c</v>
      </c>
      <c r="L2038" s="1">
        <f>VLOOKUP($F2038,Mastertable_FT!$C$5:$E$34,3,FALSE)</f>
        <v>3</v>
      </c>
      <c r="M2038" s="1" t="str">
        <f>VLOOKUP($F2038,Mastertable_FT!$C$5:$F$34,4,FALSE)</f>
        <v>PPI</v>
      </c>
    </row>
    <row r="2039" spans="1:13" x14ac:dyDescent="0.3">
      <c r="A2039" s="1">
        <f>[2]Gesamt!A365</f>
        <v>61</v>
      </c>
      <c r="B2039" s="1">
        <f>[2]Gesamt!B365</f>
        <v>2</v>
      </c>
      <c r="C2039" s="1">
        <f>[2]Gesamt!C365</f>
        <v>11</v>
      </c>
      <c r="D2039" s="1" t="str">
        <f>[2]Gesamt!D365</f>
        <v>ND2011</v>
      </c>
      <c r="E2039" s="1">
        <f>[2]Gesamt!E365</f>
        <v>32</v>
      </c>
      <c r="F2039" s="1" t="str">
        <f>[2]Gesamt!F365</f>
        <v>Tylenchidae</v>
      </c>
      <c r="G2039" s="1" t="str">
        <f>[2]Gesamt!G365</f>
        <v>juvenil</v>
      </c>
      <c r="H2039" s="1" t="str">
        <f>[2]Gesamt!H365</f>
        <v>herbivor</v>
      </c>
      <c r="I2039" s="1">
        <f>[2]Gesamt!I365</f>
        <v>0</v>
      </c>
      <c r="J2039" s="1">
        <f>[2]Gesamt!J365</f>
        <v>0</v>
      </c>
      <c r="K2039" s="1" t="str">
        <f>VLOOKUP($F2039,Mastertable_FT!$C$5:$D$34,2,FALSE)</f>
        <v>1e</v>
      </c>
      <c r="L2039" s="1">
        <f>VLOOKUP($F2039,Mastertable_FT!$C$5:$E$34,3,FALSE)</f>
        <v>2</v>
      </c>
      <c r="M2039" s="1" t="str">
        <f>VLOOKUP($F2039,Mastertable_FT!$C$5:$F$34,4,FALSE)</f>
        <v>PPI</v>
      </c>
    </row>
    <row r="2040" spans="1:13" x14ac:dyDescent="0.3">
      <c r="A2040" s="1">
        <f>[2]Gesamt!A366</f>
        <v>62</v>
      </c>
      <c r="B2040" s="1">
        <f>[2]Gesamt!B366</f>
        <v>2</v>
      </c>
      <c r="C2040" s="1">
        <f>[2]Gesamt!C366</f>
        <v>11</v>
      </c>
      <c r="D2040" s="1" t="str">
        <f>[2]Gesamt!D366</f>
        <v>ND2011</v>
      </c>
      <c r="E2040" s="1">
        <f>[2]Gesamt!E366</f>
        <v>32</v>
      </c>
      <c r="F2040" s="1" t="str">
        <f>[2]Gesamt!F366</f>
        <v>Hoplolaimidae</v>
      </c>
      <c r="G2040" s="1" t="str">
        <f>[2]Gesamt!G366</f>
        <v>juvenil</v>
      </c>
      <c r="H2040" s="1" t="str">
        <f>[2]Gesamt!H366</f>
        <v>herbivor</v>
      </c>
      <c r="I2040" s="1">
        <f>[2]Gesamt!I366</f>
        <v>0</v>
      </c>
      <c r="J2040" s="1">
        <f>[2]Gesamt!J366</f>
        <v>0</v>
      </c>
      <c r="K2040" s="1" t="str">
        <f>VLOOKUP($F2040,Mastertable_FT!$C$5:$D$34,2,FALSE)</f>
        <v>1c</v>
      </c>
      <c r="L2040" s="1">
        <f>VLOOKUP($F2040,Mastertable_FT!$C$5:$E$34,3,FALSE)</f>
        <v>3</v>
      </c>
      <c r="M2040" s="1" t="str">
        <f>VLOOKUP($F2040,Mastertable_FT!$C$5:$F$34,4,FALSE)</f>
        <v>PPI</v>
      </c>
    </row>
    <row r="2041" spans="1:13" x14ac:dyDescent="0.3">
      <c r="A2041" s="1">
        <f>[2]Gesamt!A367</f>
        <v>63</v>
      </c>
      <c r="B2041" s="1">
        <f>[2]Gesamt!B367</f>
        <v>2</v>
      </c>
      <c r="C2041" s="1">
        <f>[2]Gesamt!C367</f>
        <v>11</v>
      </c>
      <c r="D2041" s="1" t="str">
        <f>[2]Gesamt!D367</f>
        <v>ND2011</v>
      </c>
      <c r="E2041" s="1">
        <f>[2]Gesamt!E367</f>
        <v>32</v>
      </c>
      <c r="F2041" s="1" t="str">
        <f>[2]Gesamt!F367</f>
        <v>Hoplolaimidae</v>
      </c>
      <c r="G2041" s="1" t="str">
        <f>[2]Gesamt!G367</f>
        <v>female</v>
      </c>
      <c r="H2041" s="1" t="str">
        <f>[2]Gesamt!H367</f>
        <v>herbivor</v>
      </c>
      <c r="I2041" s="1">
        <f>[2]Gesamt!I367</f>
        <v>0</v>
      </c>
      <c r="J2041" s="1">
        <f>[2]Gesamt!J367</f>
        <v>0</v>
      </c>
      <c r="K2041" s="1" t="str">
        <f>VLOOKUP($F2041,Mastertable_FT!$C$5:$D$34,2,FALSE)</f>
        <v>1c</v>
      </c>
      <c r="L2041" s="1">
        <f>VLOOKUP($F2041,Mastertable_FT!$C$5:$E$34,3,FALSE)</f>
        <v>3</v>
      </c>
      <c r="M2041" s="1" t="str">
        <f>VLOOKUP($F2041,Mastertable_FT!$C$5:$F$34,4,FALSE)</f>
        <v>PPI</v>
      </c>
    </row>
    <row r="2042" spans="1:13" x14ac:dyDescent="0.3">
      <c r="A2042" s="1">
        <f>[2]Gesamt!A368</f>
        <v>64</v>
      </c>
      <c r="B2042" s="1">
        <f>[2]Gesamt!B368</f>
        <v>2</v>
      </c>
      <c r="C2042" s="1">
        <f>[2]Gesamt!C368</f>
        <v>11</v>
      </c>
      <c r="D2042" s="1" t="str">
        <f>[2]Gesamt!D368</f>
        <v>ND2011</v>
      </c>
      <c r="E2042" s="1">
        <f>[2]Gesamt!E368</f>
        <v>32</v>
      </c>
      <c r="F2042" s="1" t="str">
        <f>[2]Gesamt!F368</f>
        <v>Mononchidae</v>
      </c>
      <c r="G2042" s="1" t="str">
        <f>[2]Gesamt!G368</f>
        <v>juvenil</v>
      </c>
      <c r="H2042" s="1" t="str">
        <f>[2]Gesamt!H368</f>
        <v>carnivor</v>
      </c>
      <c r="I2042" s="1">
        <f>[2]Gesamt!I368</f>
        <v>0</v>
      </c>
      <c r="J2042" s="1">
        <f>[2]Gesamt!J368</f>
        <v>0</v>
      </c>
      <c r="K2042" s="1" t="str">
        <f>VLOOKUP($F2042,Mastertable_FT!$C$5:$D$34,2,FALSE)</f>
        <v>5a</v>
      </c>
      <c r="L2042" s="1">
        <f>VLOOKUP($F2042,Mastertable_FT!$C$5:$E$34,3,FALSE)</f>
        <v>4</v>
      </c>
      <c r="M2042" s="1" t="str">
        <f>VLOOKUP($F2042,Mastertable_FT!$C$5:$F$34,4,FALSE)</f>
        <v>MI</v>
      </c>
    </row>
    <row r="2043" spans="1:13" x14ac:dyDescent="0.3">
      <c r="A2043" s="1">
        <f>[2]Gesamt!A369</f>
        <v>65</v>
      </c>
      <c r="B2043" s="1">
        <f>[2]Gesamt!B369</f>
        <v>2</v>
      </c>
      <c r="C2043" s="1">
        <f>[2]Gesamt!C369</f>
        <v>11</v>
      </c>
      <c r="D2043" s="1" t="str">
        <f>[2]Gesamt!D369</f>
        <v>ND2011</v>
      </c>
      <c r="E2043" s="1">
        <f>[2]Gesamt!E369</f>
        <v>32</v>
      </c>
      <c r="F2043" s="1" t="str">
        <f>[2]Gesamt!F369</f>
        <v>Plectidae</v>
      </c>
      <c r="G2043" s="1" t="str">
        <f>[2]Gesamt!G369</f>
        <v>male</v>
      </c>
      <c r="H2043" s="1" t="str">
        <f>[2]Gesamt!H369</f>
        <v>bacterivor</v>
      </c>
      <c r="I2043" s="1">
        <f>[2]Gesamt!I369</f>
        <v>0</v>
      </c>
      <c r="J2043" s="1">
        <f>[2]Gesamt!J369</f>
        <v>0</v>
      </c>
      <c r="K2043" s="1">
        <f>VLOOKUP($F2043,Mastertable_FT!$C$5:$D$34,2,FALSE)</f>
        <v>3</v>
      </c>
      <c r="L2043" s="1">
        <f>VLOOKUP($F2043,Mastertable_FT!$C$5:$E$34,3,FALSE)</f>
        <v>2</v>
      </c>
      <c r="M2043" s="1" t="str">
        <f>VLOOKUP($F2043,Mastertable_FT!$C$5:$F$34,4,FALSE)</f>
        <v>MI</v>
      </c>
    </row>
    <row r="2044" spans="1:13" x14ac:dyDescent="0.3">
      <c r="A2044" s="1">
        <f>[2]Gesamt!A370</f>
        <v>66</v>
      </c>
      <c r="B2044" s="1">
        <f>[2]Gesamt!B370</f>
        <v>2</v>
      </c>
      <c r="C2044" s="1">
        <f>[2]Gesamt!C370</f>
        <v>11</v>
      </c>
      <c r="D2044" s="1" t="str">
        <f>[2]Gesamt!D370</f>
        <v>ND2011</v>
      </c>
      <c r="E2044" s="1">
        <f>[2]Gesamt!E370</f>
        <v>32</v>
      </c>
      <c r="F2044" s="1" t="str">
        <f>[2]Gesamt!F370</f>
        <v>Hoplolaimidae</v>
      </c>
      <c r="G2044" s="1" t="str">
        <f>[2]Gesamt!G370</f>
        <v>juvenil</v>
      </c>
      <c r="H2044" s="1" t="str">
        <f>[2]Gesamt!H370</f>
        <v>herbivor</v>
      </c>
      <c r="I2044" s="1">
        <f>[2]Gesamt!I370</f>
        <v>0</v>
      </c>
      <c r="J2044" s="1">
        <f>[2]Gesamt!J370</f>
        <v>0</v>
      </c>
      <c r="K2044" s="1" t="str">
        <f>VLOOKUP($F2044,Mastertable_FT!$C$5:$D$34,2,FALSE)</f>
        <v>1c</v>
      </c>
      <c r="L2044" s="1">
        <f>VLOOKUP($F2044,Mastertable_FT!$C$5:$E$34,3,FALSE)</f>
        <v>3</v>
      </c>
      <c r="M2044" s="1" t="str">
        <f>VLOOKUP($F2044,Mastertable_FT!$C$5:$F$34,4,FALSE)</f>
        <v>PPI</v>
      </c>
    </row>
    <row r="2045" spans="1:13" x14ac:dyDescent="0.3">
      <c r="A2045" s="1">
        <f>[2]Gesamt!A371</f>
        <v>67</v>
      </c>
      <c r="B2045" s="1">
        <f>[2]Gesamt!B371</f>
        <v>2</v>
      </c>
      <c r="C2045" s="1">
        <f>[2]Gesamt!C371</f>
        <v>11</v>
      </c>
      <c r="D2045" s="1" t="str">
        <f>[2]Gesamt!D371</f>
        <v>ND2011</v>
      </c>
      <c r="E2045" s="1">
        <f>[2]Gesamt!E371</f>
        <v>32</v>
      </c>
      <c r="F2045" s="1" t="str">
        <f>[2]Gesamt!F371</f>
        <v>Hoplolaimidae</v>
      </c>
      <c r="G2045" s="1" t="str">
        <f>[2]Gesamt!G371</f>
        <v>female</v>
      </c>
      <c r="H2045" s="1" t="str">
        <f>[2]Gesamt!H371</f>
        <v>herbivor</v>
      </c>
      <c r="I2045" s="1">
        <f>[2]Gesamt!I371</f>
        <v>0</v>
      </c>
      <c r="J2045" s="1">
        <f>[2]Gesamt!J371</f>
        <v>0</v>
      </c>
      <c r="K2045" s="1" t="str">
        <f>VLOOKUP($F2045,Mastertable_FT!$C$5:$D$34,2,FALSE)</f>
        <v>1c</v>
      </c>
      <c r="L2045" s="1">
        <f>VLOOKUP($F2045,Mastertable_FT!$C$5:$E$34,3,FALSE)</f>
        <v>3</v>
      </c>
      <c r="M2045" s="1" t="str">
        <f>VLOOKUP($F2045,Mastertable_FT!$C$5:$F$34,4,FALSE)</f>
        <v>PPI</v>
      </c>
    </row>
    <row r="2046" spans="1:13" x14ac:dyDescent="0.3">
      <c r="A2046" s="1">
        <f>[2]Gesamt!A372</f>
        <v>68</v>
      </c>
      <c r="B2046" s="1">
        <f>[2]Gesamt!B372</f>
        <v>2</v>
      </c>
      <c r="C2046" s="1">
        <f>[2]Gesamt!C372</f>
        <v>11</v>
      </c>
      <c r="D2046" s="1" t="str">
        <f>[2]Gesamt!D372</f>
        <v>ND2011</v>
      </c>
      <c r="E2046" s="1">
        <f>[2]Gesamt!E372</f>
        <v>32</v>
      </c>
      <c r="F2046" s="1" t="str">
        <f>[2]Gesamt!F372</f>
        <v>Hoplolaimidae</v>
      </c>
      <c r="G2046" s="1" t="str">
        <f>[2]Gesamt!G372</f>
        <v>female</v>
      </c>
      <c r="H2046" s="1" t="str">
        <f>[2]Gesamt!H372</f>
        <v>herbivor</v>
      </c>
      <c r="I2046" s="1">
        <f>[2]Gesamt!I372</f>
        <v>0</v>
      </c>
      <c r="J2046" s="1">
        <f>[2]Gesamt!J372</f>
        <v>0</v>
      </c>
      <c r="K2046" s="1" t="str">
        <f>VLOOKUP($F2046,Mastertable_FT!$C$5:$D$34,2,FALSE)</f>
        <v>1c</v>
      </c>
      <c r="L2046" s="1">
        <f>VLOOKUP($F2046,Mastertable_FT!$C$5:$E$34,3,FALSE)</f>
        <v>3</v>
      </c>
      <c r="M2046" s="1" t="str">
        <f>VLOOKUP($F2046,Mastertable_FT!$C$5:$F$34,4,FALSE)</f>
        <v>PPI</v>
      </c>
    </row>
    <row r="2047" spans="1:13" x14ac:dyDescent="0.3">
      <c r="A2047" s="1">
        <f>[2]Gesamt!A373</f>
        <v>69</v>
      </c>
      <c r="B2047" s="1">
        <f>[2]Gesamt!B373</f>
        <v>2</v>
      </c>
      <c r="C2047" s="1">
        <f>[2]Gesamt!C373</f>
        <v>11</v>
      </c>
      <c r="D2047" s="1" t="str">
        <f>[2]Gesamt!D373</f>
        <v>ND2011</v>
      </c>
      <c r="E2047" s="1">
        <f>[2]Gesamt!E373</f>
        <v>32</v>
      </c>
      <c r="F2047" s="1" t="str">
        <f>[2]Gesamt!F373</f>
        <v>Hoplolaimidae</v>
      </c>
      <c r="G2047" s="1" t="str">
        <f>[2]Gesamt!G373</f>
        <v>female</v>
      </c>
      <c r="H2047" s="1" t="str">
        <f>[2]Gesamt!H373</f>
        <v>herbivor</v>
      </c>
      <c r="I2047" s="1">
        <f>[2]Gesamt!I373</f>
        <v>0</v>
      </c>
      <c r="J2047" s="1">
        <f>[2]Gesamt!J373</f>
        <v>0</v>
      </c>
      <c r="K2047" s="1" t="str">
        <f>VLOOKUP($F2047,Mastertable_FT!$C$5:$D$34,2,FALSE)</f>
        <v>1c</v>
      </c>
      <c r="L2047" s="1">
        <f>VLOOKUP($F2047,Mastertable_FT!$C$5:$E$34,3,FALSE)</f>
        <v>3</v>
      </c>
      <c r="M2047" s="1" t="str">
        <f>VLOOKUP($F2047,Mastertable_FT!$C$5:$F$34,4,FALSE)</f>
        <v>PPI</v>
      </c>
    </row>
    <row r="2048" spans="1:13" x14ac:dyDescent="0.3">
      <c r="A2048" s="1">
        <f>[2]Gesamt!A374</f>
        <v>70</v>
      </c>
      <c r="B2048" s="1">
        <f>[2]Gesamt!B374</f>
        <v>2</v>
      </c>
      <c r="C2048" s="1">
        <f>[2]Gesamt!C374</f>
        <v>11</v>
      </c>
      <c r="D2048" s="1" t="str">
        <f>[2]Gesamt!D374</f>
        <v>ND2011</v>
      </c>
      <c r="E2048" s="1">
        <f>[2]Gesamt!E374</f>
        <v>32</v>
      </c>
      <c r="F2048" s="1" t="str">
        <f>[2]Gesamt!F374</f>
        <v>Hoplolaimidae</v>
      </c>
      <c r="G2048" s="1" t="str">
        <f>[2]Gesamt!G374</f>
        <v>female</v>
      </c>
      <c r="H2048" s="1" t="str">
        <f>[2]Gesamt!H374</f>
        <v>herbivor</v>
      </c>
      <c r="I2048" s="1">
        <f>[2]Gesamt!I374</f>
        <v>0</v>
      </c>
      <c r="J2048" s="1">
        <f>[2]Gesamt!J374</f>
        <v>0</v>
      </c>
      <c r="K2048" s="1" t="str">
        <f>VLOOKUP($F2048,Mastertable_FT!$C$5:$D$34,2,FALSE)</f>
        <v>1c</v>
      </c>
      <c r="L2048" s="1">
        <f>VLOOKUP($F2048,Mastertable_FT!$C$5:$E$34,3,FALSE)</f>
        <v>3</v>
      </c>
      <c r="M2048" s="1" t="str">
        <f>VLOOKUP($F2048,Mastertable_FT!$C$5:$F$34,4,FALSE)</f>
        <v>PPI</v>
      </c>
    </row>
    <row r="2049" spans="1:13" x14ac:dyDescent="0.3">
      <c r="A2049" s="1">
        <f>[2]Gesamt!A375</f>
        <v>71</v>
      </c>
      <c r="B2049" s="1">
        <f>[2]Gesamt!B375</f>
        <v>2</v>
      </c>
      <c r="C2049" s="1">
        <f>[2]Gesamt!C375</f>
        <v>11</v>
      </c>
      <c r="D2049" s="1" t="str">
        <f>[2]Gesamt!D375</f>
        <v>ND2011</v>
      </c>
      <c r="E2049" s="1">
        <f>[2]Gesamt!E375</f>
        <v>32</v>
      </c>
      <c r="F2049" s="1" t="str">
        <f>[2]Gesamt!F375</f>
        <v>Hoplolaimidae</v>
      </c>
      <c r="G2049" s="1" t="str">
        <f>[2]Gesamt!G375</f>
        <v>male</v>
      </c>
      <c r="H2049" s="1" t="str">
        <f>[2]Gesamt!H375</f>
        <v>herbivor</v>
      </c>
      <c r="I2049" s="1" t="str">
        <f>[2]Gesamt!I375</f>
        <v>x</v>
      </c>
      <c r="J2049" s="1">
        <f>[2]Gesamt!J375</f>
        <v>0</v>
      </c>
      <c r="K2049" s="1" t="str">
        <f>VLOOKUP($F2049,Mastertable_FT!$C$5:$D$34,2,FALSE)</f>
        <v>1c</v>
      </c>
      <c r="L2049" s="1">
        <f>VLOOKUP($F2049,Mastertable_FT!$C$5:$E$34,3,FALSE)</f>
        <v>3</v>
      </c>
      <c r="M2049" s="1" t="str">
        <f>VLOOKUP($F2049,Mastertable_FT!$C$5:$F$34,4,FALSE)</f>
        <v>PPI</v>
      </c>
    </row>
    <row r="2050" spans="1:13" x14ac:dyDescent="0.3">
      <c r="A2050" s="1">
        <f>[2]Gesamt!A376</f>
        <v>72</v>
      </c>
      <c r="B2050" s="1">
        <f>[2]Gesamt!B376</f>
        <v>2</v>
      </c>
      <c r="C2050" s="1">
        <f>[2]Gesamt!C376</f>
        <v>11</v>
      </c>
      <c r="D2050" s="1" t="str">
        <f>[2]Gesamt!D376</f>
        <v>ND2011</v>
      </c>
      <c r="E2050" s="1">
        <f>[2]Gesamt!E376</f>
        <v>32</v>
      </c>
      <c r="F2050" s="1" t="str">
        <f>[2]Gesamt!F376</f>
        <v>Rhabditidae</v>
      </c>
      <c r="G2050" s="1" t="str">
        <f>[2]Gesamt!G376</f>
        <v>juvenil</v>
      </c>
      <c r="H2050" s="1" t="str">
        <f>[2]Gesamt!H376</f>
        <v>bacterivor</v>
      </c>
      <c r="I2050" s="1">
        <f>[2]Gesamt!I376</f>
        <v>0</v>
      </c>
      <c r="J2050" s="1">
        <f>[2]Gesamt!J376</f>
        <v>0</v>
      </c>
      <c r="K2050" s="1">
        <f>VLOOKUP($F2050,Mastertable_FT!$C$5:$D$34,2,FALSE)</f>
        <v>3</v>
      </c>
      <c r="L2050" s="1">
        <f>VLOOKUP($F2050,Mastertable_FT!$C$5:$E$34,3,FALSE)</f>
        <v>1</v>
      </c>
      <c r="M2050" s="1" t="str">
        <f>VLOOKUP($F2050,Mastertable_FT!$C$5:$F$34,4,FALSE)</f>
        <v>MI</v>
      </c>
    </row>
    <row r="2051" spans="1:13" x14ac:dyDescent="0.3">
      <c r="A2051" s="1">
        <f>[2]Gesamt!A377</f>
        <v>73</v>
      </c>
      <c r="B2051" s="1">
        <f>[2]Gesamt!B377</f>
        <v>2</v>
      </c>
      <c r="C2051" s="1">
        <f>[2]Gesamt!C377</f>
        <v>11</v>
      </c>
      <c r="D2051" s="1" t="str">
        <f>[2]Gesamt!D377</f>
        <v>ND2011</v>
      </c>
      <c r="E2051" s="1">
        <f>[2]Gesamt!E377</f>
        <v>32</v>
      </c>
      <c r="F2051" s="1" t="str">
        <f>[2]Gesamt!F377</f>
        <v>Hoplolaimidae</v>
      </c>
      <c r="G2051" s="1" t="str">
        <f>[2]Gesamt!G377</f>
        <v>female</v>
      </c>
      <c r="H2051" s="1" t="str">
        <f>[2]Gesamt!H377</f>
        <v>herbivor</v>
      </c>
      <c r="I2051" s="1">
        <f>[2]Gesamt!I377</f>
        <v>0</v>
      </c>
      <c r="J2051" s="1">
        <f>[2]Gesamt!J377</f>
        <v>0</v>
      </c>
      <c r="K2051" s="1" t="str">
        <f>VLOOKUP($F2051,Mastertable_FT!$C$5:$D$34,2,FALSE)</f>
        <v>1c</v>
      </c>
      <c r="L2051" s="1">
        <f>VLOOKUP($F2051,Mastertable_FT!$C$5:$E$34,3,FALSE)</f>
        <v>3</v>
      </c>
      <c r="M2051" s="1" t="str">
        <f>VLOOKUP($F2051,Mastertable_FT!$C$5:$F$34,4,FALSE)</f>
        <v>PPI</v>
      </c>
    </row>
    <row r="2052" spans="1:13" x14ac:dyDescent="0.3">
      <c r="A2052" s="1">
        <f>[2]Gesamt!A378</f>
        <v>74</v>
      </c>
      <c r="B2052" s="1">
        <f>[2]Gesamt!B378</f>
        <v>2</v>
      </c>
      <c r="C2052" s="1">
        <f>[2]Gesamt!C378</f>
        <v>11</v>
      </c>
      <c r="D2052" s="1" t="str">
        <f>[2]Gesamt!D378</f>
        <v>ND2011</v>
      </c>
      <c r="E2052" s="1">
        <f>[2]Gesamt!E378</f>
        <v>32</v>
      </c>
      <c r="F2052" s="1" t="str">
        <f>[2]Gesamt!F378</f>
        <v>Hoplolaimidae</v>
      </c>
      <c r="G2052" s="1" t="str">
        <f>[2]Gesamt!G378</f>
        <v>juvenil</v>
      </c>
      <c r="H2052" s="1" t="str">
        <f>[2]Gesamt!H378</f>
        <v>herbivor</v>
      </c>
      <c r="I2052" s="1">
        <f>[2]Gesamt!I378</f>
        <v>0</v>
      </c>
      <c r="J2052" s="1">
        <f>[2]Gesamt!J378</f>
        <v>0</v>
      </c>
      <c r="K2052" s="1" t="str">
        <f>VLOOKUP($F2052,Mastertable_FT!$C$5:$D$34,2,FALSE)</f>
        <v>1c</v>
      </c>
      <c r="L2052" s="1">
        <f>VLOOKUP($F2052,Mastertable_FT!$C$5:$E$34,3,FALSE)</f>
        <v>3</v>
      </c>
      <c r="M2052" s="1" t="str">
        <f>VLOOKUP($F2052,Mastertable_FT!$C$5:$F$34,4,FALSE)</f>
        <v>PPI</v>
      </c>
    </row>
    <row r="2053" spans="1:13" x14ac:dyDescent="0.3">
      <c r="A2053" s="1">
        <f>[2]Gesamt!A379</f>
        <v>75</v>
      </c>
      <c r="B2053" s="1">
        <f>[2]Gesamt!B379</f>
        <v>2</v>
      </c>
      <c r="C2053" s="1">
        <f>[2]Gesamt!C379</f>
        <v>11</v>
      </c>
      <c r="D2053" s="1" t="str">
        <f>[2]Gesamt!D379</f>
        <v>ND2011</v>
      </c>
      <c r="E2053" s="1">
        <f>[2]Gesamt!E379</f>
        <v>32</v>
      </c>
      <c r="F2053" s="1" t="str">
        <f>[2]Gesamt!F379</f>
        <v>Tylenchidae</v>
      </c>
      <c r="G2053" s="1" t="str">
        <f>[2]Gesamt!G379</f>
        <v>female</v>
      </c>
      <c r="H2053" s="1" t="str">
        <f>[2]Gesamt!H379</f>
        <v>fungivor</v>
      </c>
      <c r="I2053" s="1">
        <f>[2]Gesamt!I379</f>
        <v>0</v>
      </c>
      <c r="J2053" s="1">
        <f>[2]Gesamt!J379</f>
        <v>0</v>
      </c>
      <c r="K2053" s="1" t="str">
        <f>VLOOKUP($F2053,Mastertable_FT!$C$5:$D$34,2,FALSE)</f>
        <v>1e</v>
      </c>
      <c r="L2053" s="1">
        <f>VLOOKUP($F2053,Mastertable_FT!$C$5:$E$34,3,FALSE)</f>
        <v>2</v>
      </c>
      <c r="M2053" s="1" t="str">
        <f>VLOOKUP($F2053,Mastertable_FT!$C$5:$F$34,4,FALSE)</f>
        <v>PPI</v>
      </c>
    </row>
    <row r="2054" spans="1:13" x14ac:dyDescent="0.3">
      <c r="A2054" s="1">
        <f>[2]Gesamt!A380</f>
        <v>76</v>
      </c>
      <c r="B2054" s="1">
        <f>[2]Gesamt!B380</f>
        <v>2</v>
      </c>
      <c r="C2054" s="1">
        <f>[2]Gesamt!C380</f>
        <v>11</v>
      </c>
      <c r="D2054" s="1" t="str">
        <f>[2]Gesamt!D380</f>
        <v>ND2011</v>
      </c>
      <c r="E2054" s="1">
        <f>[2]Gesamt!E380</f>
        <v>32</v>
      </c>
      <c r="F2054" s="1" t="str">
        <f>[2]Gesamt!F380</f>
        <v>Cephalobidae</v>
      </c>
      <c r="G2054" s="1" t="str">
        <f>[2]Gesamt!G380</f>
        <v>female</v>
      </c>
      <c r="H2054" s="1" t="str">
        <f>[2]Gesamt!H380</f>
        <v>bacterivor</v>
      </c>
      <c r="I2054" s="1">
        <f>[2]Gesamt!I380</f>
        <v>0</v>
      </c>
      <c r="J2054" s="1">
        <f>[2]Gesamt!J380</f>
        <v>0</v>
      </c>
      <c r="K2054" s="1">
        <f>VLOOKUP($F2054,Mastertable_FT!$C$5:$D$34,2,FALSE)</f>
        <v>3</v>
      </c>
      <c r="L2054" s="1">
        <f>VLOOKUP($F2054,Mastertable_FT!$C$5:$E$34,3,FALSE)</f>
        <v>2</v>
      </c>
      <c r="M2054" s="1" t="str">
        <f>VLOOKUP($F2054,Mastertable_FT!$C$5:$F$34,4,FALSE)</f>
        <v>MI</v>
      </c>
    </row>
    <row r="2055" spans="1:13" x14ac:dyDescent="0.3">
      <c r="A2055" s="1">
        <f>[2]Gesamt!A381</f>
        <v>77</v>
      </c>
      <c r="B2055" s="1">
        <f>[2]Gesamt!B381</f>
        <v>2</v>
      </c>
      <c r="C2055" s="1">
        <f>[2]Gesamt!C381</f>
        <v>11</v>
      </c>
      <c r="D2055" s="1" t="str">
        <f>[2]Gesamt!D381</f>
        <v>ND2011</v>
      </c>
      <c r="E2055" s="1">
        <f>[2]Gesamt!E381</f>
        <v>32</v>
      </c>
      <c r="F2055" s="1" t="str">
        <f>[2]Gesamt!F381</f>
        <v>Hoplolaimidae</v>
      </c>
      <c r="G2055" s="1" t="str">
        <f>[2]Gesamt!G381</f>
        <v>juvenil</v>
      </c>
      <c r="H2055" s="1" t="str">
        <f>[2]Gesamt!H381</f>
        <v>herbivor</v>
      </c>
      <c r="I2055" s="1">
        <f>[2]Gesamt!I381</f>
        <v>0</v>
      </c>
      <c r="J2055" s="1">
        <f>[2]Gesamt!J381</f>
        <v>0</v>
      </c>
      <c r="K2055" s="1" t="str">
        <f>VLOOKUP($F2055,Mastertable_FT!$C$5:$D$34,2,FALSE)</f>
        <v>1c</v>
      </c>
      <c r="L2055" s="1">
        <f>VLOOKUP($F2055,Mastertable_FT!$C$5:$E$34,3,FALSE)</f>
        <v>3</v>
      </c>
      <c r="M2055" s="1" t="str">
        <f>VLOOKUP($F2055,Mastertable_FT!$C$5:$F$34,4,FALSE)</f>
        <v>PPI</v>
      </c>
    </row>
    <row r="2056" spans="1:13" x14ac:dyDescent="0.3">
      <c r="A2056" s="1">
        <f>[2]Gesamt!A382</f>
        <v>78</v>
      </c>
      <c r="B2056" s="1">
        <f>[2]Gesamt!B382</f>
        <v>2</v>
      </c>
      <c r="C2056" s="1">
        <f>[2]Gesamt!C382</f>
        <v>11</v>
      </c>
      <c r="D2056" s="1" t="str">
        <f>[2]Gesamt!D382</f>
        <v>ND2011</v>
      </c>
      <c r="E2056" s="1">
        <f>[2]Gesamt!E382</f>
        <v>32</v>
      </c>
      <c r="F2056" s="1" t="str">
        <f>[2]Gesamt!F382</f>
        <v>Cephalobidae</v>
      </c>
      <c r="G2056" s="1" t="str">
        <f>[2]Gesamt!G382</f>
        <v>female</v>
      </c>
      <c r="H2056" s="1" t="str">
        <f>[2]Gesamt!H382</f>
        <v>bacterivor</v>
      </c>
      <c r="I2056" s="1">
        <f>[2]Gesamt!I382</f>
        <v>0</v>
      </c>
      <c r="J2056" s="1">
        <f>[2]Gesamt!J382</f>
        <v>0</v>
      </c>
      <c r="K2056" s="1">
        <f>VLOOKUP($F2056,Mastertable_FT!$C$5:$D$34,2,FALSE)</f>
        <v>3</v>
      </c>
      <c r="L2056" s="1">
        <f>VLOOKUP($F2056,Mastertable_FT!$C$5:$E$34,3,FALSE)</f>
        <v>2</v>
      </c>
      <c r="M2056" s="1" t="str">
        <f>VLOOKUP($F2056,Mastertable_FT!$C$5:$F$34,4,FALSE)</f>
        <v>MI</v>
      </c>
    </row>
    <row r="2057" spans="1:13" x14ac:dyDescent="0.3">
      <c r="A2057" s="1">
        <f>[2]Gesamt!A383</f>
        <v>79</v>
      </c>
      <c r="B2057" s="1">
        <f>[2]Gesamt!B383</f>
        <v>2</v>
      </c>
      <c r="C2057" s="1">
        <f>[2]Gesamt!C383</f>
        <v>11</v>
      </c>
      <c r="D2057" s="1" t="str">
        <f>[2]Gesamt!D383</f>
        <v>ND2011</v>
      </c>
      <c r="E2057" s="1">
        <f>[2]Gesamt!E383</f>
        <v>32</v>
      </c>
      <c r="F2057" s="1" t="str">
        <f>[2]Gesamt!F383</f>
        <v>Hoplolaimidae</v>
      </c>
      <c r="G2057" s="1" t="str">
        <f>[2]Gesamt!G383</f>
        <v>female</v>
      </c>
      <c r="H2057" s="1" t="str">
        <f>[2]Gesamt!H383</f>
        <v>herbivor</v>
      </c>
      <c r="I2057" s="1">
        <f>[2]Gesamt!I383</f>
        <v>0</v>
      </c>
      <c r="J2057" s="1">
        <f>[2]Gesamt!J383</f>
        <v>0</v>
      </c>
      <c r="K2057" s="1" t="str">
        <f>VLOOKUP($F2057,Mastertable_FT!$C$5:$D$34,2,FALSE)</f>
        <v>1c</v>
      </c>
      <c r="L2057" s="1">
        <f>VLOOKUP($F2057,Mastertable_FT!$C$5:$E$34,3,FALSE)</f>
        <v>3</v>
      </c>
      <c r="M2057" s="1" t="str">
        <f>VLOOKUP($F2057,Mastertable_FT!$C$5:$F$34,4,FALSE)</f>
        <v>PPI</v>
      </c>
    </row>
    <row r="2058" spans="1:13" x14ac:dyDescent="0.3">
      <c r="A2058" s="1">
        <f>[2]Gesamt!A384</f>
        <v>80</v>
      </c>
      <c r="B2058" s="1">
        <f>[2]Gesamt!B384</f>
        <v>2</v>
      </c>
      <c r="C2058" s="1">
        <f>[2]Gesamt!C384</f>
        <v>11</v>
      </c>
      <c r="D2058" s="1" t="str">
        <f>[2]Gesamt!D384</f>
        <v>ND2011</v>
      </c>
      <c r="E2058" s="1">
        <f>[2]Gesamt!E384</f>
        <v>32</v>
      </c>
      <c r="F2058" s="1" t="str">
        <f>[2]Gesamt!F384</f>
        <v>Hoplolaimidae</v>
      </c>
      <c r="G2058" s="1" t="str">
        <f>[2]Gesamt!G384</f>
        <v>female</v>
      </c>
      <c r="H2058" s="1" t="str">
        <f>[2]Gesamt!H384</f>
        <v>herbivor</v>
      </c>
      <c r="I2058" s="1">
        <f>[2]Gesamt!I384</f>
        <v>0</v>
      </c>
      <c r="J2058" s="1">
        <f>[2]Gesamt!J384</f>
        <v>0</v>
      </c>
      <c r="K2058" s="1" t="str">
        <f>VLOOKUP($F2058,Mastertable_FT!$C$5:$D$34,2,FALSE)</f>
        <v>1c</v>
      </c>
      <c r="L2058" s="1">
        <f>VLOOKUP($F2058,Mastertable_FT!$C$5:$E$34,3,FALSE)</f>
        <v>3</v>
      </c>
      <c r="M2058" s="1" t="str">
        <f>VLOOKUP($F2058,Mastertable_FT!$C$5:$F$34,4,FALSE)</f>
        <v>PPI</v>
      </c>
    </row>
    <row r="2059" spans="1:13" x14ac:dyDescent="0.3">
      <c r="A2059" s="1">
        <f>[2]Gesamt!A385</f>
        <v>81</v>
      </c>
      <c r="B2059" s="1">
        <f>[2]Gesamt!B385</f>
        <v>2</v>
      </c>
      <c r="C2059" s="1">
        <f>[2]Gesamt!C385</f>
        <v>11</v>
      </c>
      <c r="D2059" s="1" t="str">
        <f>[2]Gesamt!D385</f>
        <v>ND2011</v>
      </c>
      <c r="E2059" s="1">
        <f>[2]Gesamt!E385</f>
        <v>32</v>
      </c>
      <c r="F2059" s="1" t="str">
        <f>[2]Gesamt!F385</f>
        <v>Dolichodoridae</v>
      </c>
      <c r="G2059" s="1" t="str">
        <f>[2]Gesamt!G385</f>
        <v>female</v>
      </c>
      <c r="H2059" s="1" t="str">
        <f>[2]Gesamt!H385</f>
        <v>herbivor</v>
      </c>
      <c r="I2059" s="1">
        <f>[2]Gesamt!I385</f>
        <v>0</v>
      </c>
      <c r="J2059" s="1">
        <f>[2]Gesamt!J385</f>
        <v>0</v>
      </c>
      <c r="K2059" s="1" t="str">
        <f>VLOOKUP($F2059,Mastertable_FT!$C$5:$D$34,2,FALSE)</f>
        <v>1d</v>
      </c>
      <c r="L2059" s="1">
        <f>VLOOKUP($F2059,Mastertable_FT!$C$5:$E$34,3,FALSE)</f>
        <v>3</v>
      </c>
      <c r="M2059" s="1" t="str">
        <f>VLOOKUP($F2059,Mastertable_FT!$C$5:$F$34,4,FALSE)</f>
        <v>PPI</v>
      </c>
    </row>
    <row r="2060" spans="1:13" x14ac:dyDescent="0.3">
      <c r="A2060" s="1">
        <f>[2]Gesamt!A386</f>
        <v>82</v>
      </c>
      <c r="B2060" s="1">
        <f>[2]Gesamt!B386</f>
        <v>2</v>
      </c>
      <c r="C2060" s="1">
        <f>[2]Gesamt!C386</f>
        <v>11</v>
      </c>
      <c r="D2060" s="1" t="str">
        <f>[2]Gesamt!D386</f>
        <v>ND2011</v>
      </c>
      <c r="E2060" s="1">
        <f>[2]Gesamt!E386</f>
        <v>32</v>
      </c>
      <c r="F2060" s="1" t="str">
        <f>[2]Gesamt!F386</f>
        <v>Hoplolaimidae</v>
      </c>
      <c r="G2060" s="1" t="str">
        <f>[2]Gesamt!G386</f>
        <v>female</v>
      </c>
      <c r="H2060" s="1" t="str">
        <f>[2]Gesamt!H386</f>
        <v>herbivor</v>
      </c>
      <c r="I2060" s="1">
        <f>[2]Gesamt!I386</f>
        <v>0</v>
      </c>
      <c r="J2060" s="1">
        <f>[2]Gesamt!J386</f>
        <v>0</v>
      </c>
      <c r="K2060" s="1" t="str">
        <f>VLOOKUP($F2060,Mastertable_FT!$C$5:$D$34,2,FALSE)</f>
        <v>1c</v>
      </c>
      <c r="L2060" s="1">
        <f>VLOOKUP($F2060,Mastertable_FT!$C$5:$E$34,3,FALSE)</f>
        <v>3</v>
      </c>
      <c r="M2060" s="1" t="str">
        <f>VLOOKUP($F2060,Mastertable_FT!$C$5:$F$34,4,FALSE)</f>
        <v>PPI</v>
      </c>
    </row>
    <row r="2061" spans="1:13" x14ac:dyDescent="0.3">
      <c r="A2061" s="1">
        <f>[2]Gesamt!A387</f>
        <v>83</v>
      </c>
      <c r="B2061" s="1">
        <f>[2]Gesamt!B387</f>
        <v>2</v>
      </c>
      <c r="C2061" s="1">
        <f>[2]Gesamt!C387</f>
        <v>11</v>
      </c>
      <c r="D2061" s="1" t="str">
        <f>[2]Gesamt!D387</f>
        <v>ND2011</v>
      </c>
      <c r="E2061" s="1">
        <f>[2]Gesamt!E387</f>
        <v>32</v>
      </c>
      <c r="F2061" s="1" t="str">
        <f>[2]Gesamt!F387</f>
        <v>Mononchidae</v>
      </c>
      <c r="G2061" s="1" t="str">
        <f>[2]Gesamt!G387</f>
        <v>juvenil</v>
      </c>
      <c r="H2061" s="1" t="str">
        <f>[2]Gesamt!H387</f>
        <v>carnivor</v>
      </c>
      <c r="I2061" s="1">
        <f>[2]Gesamt!I387</f>
        <v>0</v>
      </c>
      <c r="J2061" s="1">
        <f>[2]Gesamt!J387</f>
        <v>0</v>
      </c>
      <c r="K2061" s="1" t="str">
        <f>VLOOKUP($F2061,Mastertable_FT!$C$5:$D$34,2,FALSE)</f>
        <v>5a</v>
      </c>
      <c r="L2061" s="1">
        <f>VLOOKUP($F2061,Mastertable_FT!$C$5:$E$34,3,FALSE)</f>
        <v>4</v>
      </c>
      <c r="M2061" s="1" t="str">
        <f>VLOOKUP($F2061,Mastertable_FT!$C$5:$F$34,4,FALSE)</f>
        <v>MI</v>
      </c>
    </row>
    <row r="2062" spans="1:13" x14ac:dyDescent="0.3">
      <c r="A2062" s="1">
        <f>[2]Gesamt!A388</f>
        <v>84</v>
      </c>
      <c r="B2062" s="1">
        <f>[2]Gesamt!B388</f>
        <v>2</v>
      </c>
      <c r="C2062" s="1">
        <f>[2]Gesamt!C388</f>
        <v>11</v>
      </c>
      <c r="D2062" s="1" t="str">
        <f>[2]Gesamt!D388</f>
        <v>ND2011</v>
      </c>
      <c r="E2062" s="1">
        <f>[2]Gesamt!E388</f>
        <v>32</v>
      </c>
      <c r="F2062" s="1" t="str">
        <f>[2]Gesamt!F388</f>
        <v>Plectidae</v>
      </c>
      <c r="G2062" s="1" t="str">
        <f>[2]Gesamt!G388</f>
        <v>juvenil</v>
      </c>
      <c r="H2062" s="1" t="str">
        <f>[2]Gesamt!H388</f>
        <v>bacterivor</v>
      </c>
      <c r="I2062" s="1">
        <f>[2]Gesamt!I388</f>
        <v>0</v>
      </c>
      <c r="J2062" s="1">
        <f>[2]Gesamt!J388</f>
        <v>0</v>
      </c>
      <c r="K2062" s="1">
        <f>VLOOKUP($F2062,Mastertable_FT!$C$5:$D$34,2,FALSE)</f>
        <v>3</v>
      </c>
      <c r="L2062" s="1">
        <f>VLOOKUP($F2062,Mastertable_FT!$C$5:$E$34,3,FALSE)</f>
        <v>2</v>
      </c>
      <c r="M2062" s="1" t="str">
        <f>VLOOKUP($F2062,Mastertable_FT!$C$5:$F$34,4,FALSE)</f>
        <v>MI</v>
      </c>
    </row>
    <row r="2063" spans="1:13" x14ac:dyDescent="0.3">
      <c r="A2063" s="1">
        <f>[2]Gesamt!A389</f>
        <v>85</v>
      </c>
      <c r="B2063" s="1">
        <f>[2]Gesamt!B389</f>
        <v>2</v>
      </c>
      <c r="C2063" s="1">
        <f>[2]Gesamt!C389</f>
        <v>11</v>
      </c>
      <c r="D2063" s="1" t="str">
        <f>[2]Gesamt!D389</f>
        <v>ND2011</v>
      </c>
      <c r="E2063" s="1">
        <f>[2]Gesamt!E389</f>
        <v>32</v>
      </c>
      <c r="F2063" s="1" t="str">
        <f>[2]Gesamt!F389</f>
        <v>Hoplolaimidae</v>
      </c>
      <c r="G2063" s="1" t="str">
        <f>[2]Gesamt!G389</f>
        <v>juvenil</v>
      </c>
      <c r="H2063" s="1" t="str">
        <f>[2]Gesamt!H389</f>
        <v>herbivor</v>
      </c>
      <c r="I2063" s="1">
        <f>[2]Gesamt!I389</f>
        <v>0</v>
      </c>
      <c r="J2063" s="1">
        <f>[2]Gesamt!J389</f>
        <v>0</v>
      </c>
      <c r="K2063" s="1" t="str">
        <f>VLOOKUP($F2063,Mastertable_FT!$C$5:$D$34,2,FALSE)</f>
        <v>1c</v>
      </c>
      <c r="L2063" s="1">
        <f>VLOOKUP($F2063,Mastertable_FT!$C$5:$E$34,3,FALSE)</f>
        <v>3</v>
      </c>
      <c r="M2063" s="1" t="str">
        <f>VLOOKUP($F2063,Mastertable_FT!$C$5:$F$34,4,FALSE)</f>
        <v>PPI</v>
      </c>
    </row>
    <row r="2064" spans="1:13" x14ac:dyDescent="0.3">
      <c r="A2064" s="1">
        <f>[2]Gesamt!A390</f>
        <v>86</v>
      </c>
      <c r="B2064" s="1">
        <f>[2]Gesamt!B390</f>
        <v>2</v>
      </c>
      <c r="C2064" s="1">
        <f>[2]Gesamt!C390</f>
        <v>11</v>
      </c>
      <c r="D2064" s="1" t="str">
        <f>[2]Gesamt!D390</f>
        <v>ND2011</v>
      </c>
      <c r="E2064" s="1">
        <f>[2]Gesamt!E390</f>
        <v>32</v>
      </c>
      <c r="F2064" s="1" t="str">
        <f>[2]Gesamt!F390</f>
        <v>Hoplolaimidae</v>
      </c>
      <c r="G2064" s="1" t="str">
        <f>[2]Gesamt!G390</f>
        <v>juvenil</v>
      </c>
      <c r="H2064" s="1" t="str">
        <f>[2]Gesamt!H390</f>
        <v>herbivor</v>
      </c>
      <c r="I2064" s="1">
        <f>[2]Gesamt!I390</f>
        <v>0</v>
      </c>
      <c r="J2064" s="1">
        <f>[2]Gesamt!J390</f>
        <v>0</v>
      </c>
      <c r="K2064" s="1" t="str">
        <f>VLOOKUP($F2064,Mastertable_FT!$C$5:$D$34,2,FALSE)</f>
        <v>1c</v>
      </c>
      <c r="L2064" s="1">
        <f>VLOOKUP($F2064,Mastertable_FT!$C$5:$E$34,3,FALSE)</f>
        <v>3</v>
      </c>
      <c r="M2064" s="1" t="str">
        <f>VLOOKUP($F2064,Mastertable_FT!$C$5:$F$34,4,FALSE)</f>
        <v>PPI</v>
      </c>
    </row>
    <row r="2065" spans="1:13" x14ac:dyDescent="0.3">
      <c r="A2065" s="1">
        <f>[2]Gesamt!A391</f>
        <v>87</v>
      </c>
      <c r="B2065" s="1">
        <f>[2]Gesamt!B391</f>
        <v>2</v>
      </c>
      <c r="C2065" s="1">
        <f>[2]Gesamt!C391</f>
        <v>11</v>
      </c>
      <c r="D2065" s="1" t="str">
        <f>[2]Gesamt!D391</f>
        <v>ND2011</v>
      </c>
      <c r="E2065" s="1">
        <f>[2]Gesamt!E391</f>
        <v>32</v>
      </c>
      <c r="F2065" s="1" t="str">
        <f>[2]Gesamt!F391</f>
        <v>Hoplolaimidae</v>
      </c>
      <c r="G2065" s="1" t="str">
        <f>[2]Gesamt!G391</f>
        <v>female</v>
      </c>
      <c r="H2065" s="1" t="str">
        <f>[2]Gesamt!H391</f>
        <v>herbivor</v>
      </c>
      <c r="I2065" s="1">
        <f>[2]Gesamt!I391</f>
        <v>0</v>
      </c>
      <c r="J2065" s="1">
        <f>[2]Gesamt!J391</f>
        <v>0</v>
      </c>
      <c r="K2065" s="1" t="str">
        <f>VLOOKUP($F2065,Mastertable_FT!$C$5:$D$34,2,FALSE)</f>
        <v>1c</v>
      </c>
      <c r="L2065" s="1">
        <f>VLOOKUP($F2065,Mastertable_FT!$C$5:$E$34,3,FALSE)</f>
        <v>3</v>
      </c>
      <c r="M2065" s="1" t="str">
        <f>VLOOKUP($F2065,Mastertable_FT!$C$5:$F$34,4,FALSE)</f>
        <v>PPI</v>
      </c>
    </row>
    <row r="2066" spans="1:13" x14ac:dyDescent="0.3">
      <c r="A2066" s="1">
        <f>[2]Gesamt!A392</f>
        <v>88</v>
      </c>
      <c r="B2066" s="1">
        <f>[2]Gesamt!B392</f>
        <v>2</v>
      </c>
      <c r="C2066" s="1">
        <f>[2]Gesamt!C392</f>
        <v>11</v>
      </c>
      <c r="D2066" s="1" t="str">
        <f>[2]Gesamt!D392</f>
        <v>ND2011</v>
      </c>
      <c r="E2066" s="1">
        <f>[2]Gesamt!E392</f>
        <v>32</v>
      </c>
      <c r="F2066" s="1" t="str">
        <f>[2]Gesamt!F392</f>
        <v>Cephalobidae</v>
      </c>
      <c r="G2066" s="1" t="str">
        <f>[2]Gesamt!G392</f>
        <v>female</v>
      </c>
      <c r="H2066" s="1" t="str">
        <f>[2]Gesamt!H392</f>
        <v>bacterivor</v>
      </c>
      <c r="I2066" s="1">
        <f>[2]Gesamt!I392</f>
        <v>0</v>
      </c>
      <c r="J2066" s="1">
        <f>[2]Gesamt!J392</f>
        <v>0</v>
      </c>
      <c r="K2066" s="1">
        <f>VLOOKUP($F2066,Mastertable_FT!$C$5:$D$34,2,FALSE)</f>
        <v>3</v>
      </c>
      <c r="L2066" s="1">
        <f>VLOOKUP($F2066,Mastertable_FT!$C$5:$E$34,3,FALSE)</f>
        <v>2</v>
      </c>
      <c r="M2066" s="1" t="str">
        <f>VLOOKUP($F2066,Mastertable_FT!$C$5:$F$34,4,FALSE)</f>
        <v>MI</v>
      </c>
    </row>
    <row r="2067" spans="1:13" x14ac:dyDescent="0.3">
      <c r="A2067" s="1">
        <f>[2]Gesamt!A393</f>
        <v>89</v>
      </c>
      <c r="B2067" s="1">
        <f>[2]Gesamt!B393</f>
        <v>2</v>
      </c>
      <c r="C2067" s="1">
        <f>[2]Gesamt!C393</f>
        <v>11</v>
      </c>
      <c r="D2067" s="1" t="str">
        <f>[2]Gesamt!D393</f>
        <v>ND2011</v>
      </c>
      <c r="E2067" s="1">
        <f>[2]Gesamt!E393</f>
        <v>32</v>
      </c>
      <c r="F2067" s="1" t="str">
        <f>[2]Gesamt!F393</f>
        <v>Cephalobidae</v>
      </c>
      <c r="G2067" s="1" t="str">
        <f>[2]Gesamt!G393</f>
        <v>female</v>
      </c>
      <c r="H2067" s="1" t="str">
        <f>[2]Gesamt!H393</f>
        <v>bacterivor</v>
      </c>
      <c r="I2067" s="1">
        <f>[2]Gesamt!I393</f>
        <v>0</v>
      </c>
      <c r="J2067" s="1">
        <f>[2]Gesamt!J393</f>
        <v>0</v>
      </c>
      <c r="K2067" s="1">
        <f>VLOOKUP($F2067,Mastertable_FT!$C$5:$D$34,2,FALSE)</f>
        <v>3</v>
      </c>
      <c r="L2067" s="1">
        <f>VLOOKUP($F2067,Mastertable_FT!$C$5:$E$34,3,FALSE)</f>
        <v>2</v>
      </c>
      <c r="M2067" s="1" t="str">
        <f>VLOOKUP($F2067,Mastertable_FT!$C$5:$F$34,4,FALSE)</f>
        <v>MI</v>
      </c>
    </row>
    <row r="2068" spans="1:13" x14ac:dyDescent="0.3">
      <c r="A2068" s="1">
        <f>[2]Gesamt!A394</f>
        <v>90</v>
      </c>
      <c r="B2068" s="1">
        <f>[2]Gesamt!B394</f>
        <v>2</v>
      </c>
      <c r="C2068" s="1">
        <f>[2]Gesamt!C394</f>
        <v>11</v>
      </c>
      <c r="D2068" s="1" t="str">
        <f>[2]Gesamt!D394</f>
        <v>ND2011</v>
      </c>
      <c r="E2068" s="1">
        <f>[2]Gesamt!E394</f>
        <v>32</v>
      </c>
      <c r="F2068" s="1" t="str">
        <f>[2]Gesamt!F394</f>
        <v>Cephalobidae</v>
      </c>
      <c r="G2068" s="1" t="str">
        <f>[2]Gesamt!G394</f>
        <v>female</v>
      </c>
      <c r="H2068" s="1" t="str">
        <f>[2]Gesamt!H394</f>
        <v>bacterivor</v>
      </c>
      <c r="I2068" s="1">
        <f>[2]Gesamt!I394</f>
        <v>0</v>
      </c>
      <c r="J2068" s="1">
        <f>[2]Gesamt!J394</f>
        <v>0</v>
      </c>
      <c r="K2068" s="1">
        <f>VLOOKUP($F2068,Mastertable_FT!$C$5:$D$34,2,FALSE)</f>
        <v>3</v>
      </c>
      <c r="L2068" s="1">
        <f>VLOOKUP($F2068,Mastertable_FT!$C$5:$E$34,3,FALSE)</f>
        <v>2</v>
      </c>
      <c r="M2068" s="1" t="str">
        <f>VLOOKUP($F2068,Mastertable_FT!$C$5:$F$34,4,FALSE)</f>
        <v>MI</v>
      </c>
    </row>
    <row r="2069" spans="1:13" x14ac:dyDescent="0.3">
      <c r="A2069" s="1">
        <f>[2]Gesamt!A395</f>
        <v>91</v>
      </c>
      <c r="B2069" s="1">
        <f>[2]Gesamt!B395</f>
        <v>2</v>
      </c>
      <c r="C2069" s="1">
        <f>[2]Gesamt!C395</f>
        <v>11</v>
      </c>
      <c r="D2069" s="1" t="str">
        <f>[2]Gesamt!D395</f>
        <v>ND2011</v>
      </c>
      <c r="E2069" s="1">
        <f>[2]Gesamt!E395</f>
        <v>32</v>
      </c>
      <c r="F2069" s="1" t="str">
        <f>[2]Gesamt!F395</f>
        <v>Hoplolaimidae</v>
      </c>
      <c r="G2069" s="1" t="str">
        <f>[2]Gesamt!G395</f>
        <v>female</v>
      </c>
      <c r="H2069" s="1" t="str">
        <f>[2]Gesamt!H395</f>
        <v>herbivor</v>
      </c>
      <c r="I2069" s="1">
        <f>[2]Gesamt!I395</f>
        <v>0</v>
      </c>
      <c r="J2069" s="1">
        <f>[2]Gesamt!J395</f>
        <v>0</v>
      </c>
      <c r="K2069" s="1" t="str">
        <f>VLOOKUP($F2069,Mastertable_FT!$C$5:$D$34,2,FALSE)</f>
        <v>1c</v>
      </c>
      <c r="L2069" s="1">
        <f>VLOOKUP($F2069,Mastertable_FT!$C$5:$E$34,3,FALSE)</f>
        <v>3</v>
      </c>
      <c r="M2069" s="1" t="str">
        <f>VLOOKUP($F2069,Mastertable_FT!$C$5:$F$34,4,FALSE)</f>
        <v>PPI</v>
      </c>
    </row>
    <row r="2070" spans="1:13" x14ac:dyDescent="0.3">
      <c r="A2070" s="1">
        <f>[2]Gesamt!A396</f>
        <v>92</v>
      </c>
      <c r="B2070" s="1">
        <f>[2]Gesamt!B396</f>
        <v>2</v>
      </c>
      <c r="C2070" s="1">
        <f>[2]Gesamt!C396</f>
        <v>11</v>
      </c>
      <c r="D2070" s="1" t="str">
        <f>[2]Gesamt!D396</f>
        <v>ND2011</v>
      </c>
      <c r="E2070" s="1">
        <f>[2]Gesamt!E396</f>
        <v>32</v>
      </c>
      <c r="F2070" s="1" t="str">
        <f>[2]Gesamt!F396</f>
        <v>Hoplolaimidae</v>
      </c>
      <c r="G2070" s="1" t="str">
        <f>[2]Gesamt!G396</f>
        <v>juvenil</v>
      </c>
      <c r="H2070" s="1" t="str">
        <f>[2]Gesamt!H396</f>
        <v>herbivor</v>
      </c>
      <c r="I2070" s="1">
        <f>[2]Gesamt!I396</f>
        <v>0</v>
      </c>
      <c r="J2070" s="1">
        <f>[2]Gesamt!J396</f>
        <v>0</v>
      </c>
      <c r="K2070" s="1" t="str">
        <f>VLOOKUP($F2070,Mastertable_FT!$C$5:$D$34,2,FALSE)</f>
        <v>1c</v>
      </c>
      <c r="L2070" s="1">
        <f>VLOOKUP($F2070,Mastertable_FT!$C$5:$E$34,3,FALSE)</f>
        <v>3</v>
      </c>
      <c r="M2070" s="1" t="str">
        <f>VLOOKUP($F2070,Mastertable_FT!$C$5:$F$34,4,FALSE)</f>
        <v>PPI</v>
      </c>
    </row>
    <row r="2071" spans="1:13" x14ac:dyDescent="0.3">
      <c r="A2071" s="1">
        <f>[2]Gesamt!A397</f>
        <v>93</v>
      </c>
      <c r="B2071" s="1">
        <f>[2]Gesamt!B397</f>
        <v>2</v>
      </c>
      <c r="C2071" s="1">
        <f>[2]Gesamt!C397</f>
        <v>11</v>
      </c>
      <c r="D2071" s="1" t="str">
        <f>[2]Gesamt!D397</f>
        <v>ND2011</v>
      </c>
      <c r="E2071" s="1">
        <f>[2]Gesamt!E397</f>
        <v>32</v>
      </c>
      <c r="F2071" s="1" t="str">
        <f>[2]Gesamt!F397</f>
        <v>Hoplolaimidae</v>
      </c>
      <c r="G2071" s="1" t="str">
        <f>[2]Gesamt!G397</f>
        <v>juvenil</v>
      </c>
      <c r="H2071" s="1" t="str">
        <f>[2]Gesamt!H397</f>
        <v>herbivor</v>
      </c>
      <c r="I2071" s="1">
        <f>[2]Gesamt!I397</f>
        <v>0</v>
      </c>
      <c r="J2071" s="1">
        <f>[2]Gesamt!J397</f>
        <v>0</v>
      </c>
      <c r="K2071" s="1" t="str">
        <f>VLOOKUP($F2071,Mastertable_FT!$C$5:$D$34,2,FALSE)</f>
        <v>1c</v>
      </c>
      <c r="L2071" s="1">
        <f>VLOOKUP($F2071,Mastertable_FT!$C$5:$E$34,3,FALSE)</f>
        <v>3</v>
      </c>
      <c r="M2071" s="1" t="str">
        <f>VLOOKUP($F2071,Mastertable_FT!$C$5:$F$34,4,FALSE)</f>
        <v>PPI</v>
      </c>
    </row>
    <row r="2072" spans="1:13" x14ac:dyDescent="0.3">
      <c r="A2072" s="1">
        <f>[2]Gesamt!A398</f>
        <v>94</v>
      </c>
      <c r="B2072" s="1">
        <f>[2]Gesamt!B398</f>
        <v>2</v>
      </c>
      <c r="C2072" s="1">
        <f>[2]Gesamt!C398</f>
        <v>11</v>
      </c>
      <c r="D2072" s="1" t="str">
        <f>[2]Gesamt!D398</f>
        <v>ND2011</v>
      </c>
      <c r="E2072" s="1">
        <f>[2]Gesamt!E398</f>
        <v>32</v>
      </c>
      <c r="F2072" s="1" t="str">
        <f>[2]Gesamt!F398</f>
        <v>Cephalobidae</v>
      </c>
      <c r="G2072" s="1" t="str">
        <f>[2]Gesamt!G398</f>
        <v>male</v>
      </c>
      <c r="H2072" s="1" t="str">
        <f>[2]Gesamt!H398</f>
        <v>bacterivor</v>
      </c>
      <c r="I2072" s="1">
        <f>[2]Gesamt!I398</f>
        <v>0</v>
      </c>
      <c r="J2072" s="1">
        <f>[2]Gesamt!J398</f>
        <v>0</v>
      </c>
      <c r="K2072" s="1">
        <f>VLOOKUP($F2072,Mastertable_FT!$C$5:$D$34,2,FALSE)</f>
        <v>3</v>
      </c>
      <c r="L2072" s="1">
        <f>VLOOKUP($F2072,Mastertable_FT!$C$5:$E$34,3,FALSE)</f>
        <v>2</v>
      </c>
      <c r="M2072" s="1" t="str">
        <f>VLOOKUP($F2072,Mastertable_FT!$C$5:$F$34,4,FALSE)</f>
        <v>MI</v>
      </c>
    </row>
    <row r="2073" spans="1:13" x14ac:dyDescent="0.3">
      <c r="A2073" s="1">
        <f>[2]Gesamt!A399</f>
        <v>95</v>
      </c>
      <c r="B2073" s="1">
        <f>[2]Gesamt!B399</f>
        <v>2</v>
      </c>
      <c r="C2073" s="1">
        <f>[2]Gesamt!C399</f>
        <v>11</v>
      </c>
      <c r="D2073" s="1" t="str">
        <f>[2]Gesamt!D399</f>
        <v>ND2011</v>
      </c>
      <c r="E2073" s="1">
        <f>[2]Gesamt!E399</f>
        <v>32</v>
      </c>
      <c r="F2073" s="1" t="str">
        <f>[2]Gesamt!F399</f>
        <v>Cephalobidae</v>
      </c>
      <c r="G2073" s="1" t="str">
        <f>[2]Gesamt!G399</f>
        <v>female</v>
      </c>
      <c r="H2073" s="1" t="str">
        <f>[2]Gesamt!H399</f>
        <v>bacterivor</v>
      </c>
      <c r="I2073" s="1">
        <f>[2]Gesamt!I399</f>
        <v>0</v>
      </c>
      <c r="J2073" s="1">
        <f>[2]Gesamt!J399</f>
        <v>0</v>
      </c>
      <c r="K2073" s="1">
        <f>VLOOKUP($F2073,Mastertable_FT!$C$5:$D$34,2,FALSE)</f>
        <v>3</v>
      </c>
      <c r="L2073" s="1">
        <f>VLOOKUP($F2073,Mastertable_FT!$C$5:$E$34,3,FALSE)</f>
        <v>2</v>
      </c>
      <c r="M2073" s="1" t="str">
        <f>VLOOKUP($F2073,Mastertable_FT!$C$5:$F$34,4,FALSE)</f>
        <v>MI</v>
      </c>
    </row>
    <row r="2074" spans="1:13" x14ac:dyDescent="0.3">
      <c r="A2074" s="1">
        <f>[2]Gesamt!A400</f>
        <v>96</v>
      </c>
      <c r="B2074" s="1">
        <f>[2]Gesamt!B400</f>
        <v>2</v>
      </c>
      <c r="C2074" s="1">
        <f>[2]Gesamt!C400</f>
        <v>11</v>
      </c>
      <c r="D2074" s="1" t="str">
        <f>[2]Gesamt!D400</f>
        <v>ND2011</v>
      </c>
      <c r="E2074" s="1">
        <f>[2]Gesamt!E400</f>
        <v>32</v>
      </c>
      <c r="F2074" s="1" t="str">
        <f>[2]Gesamt!F400</f>
        <v>Hoplolaimidae</v>
      </c>
      <c r="G2074" s="1" t="str">
        <f>[2]Gesamt!G400</f>
        <v>juvenil</v>
      </c>
      <c r="H2074" s="1" t="str">
        <f>[2]Gesamt!H400</f>
        <v>herbivor</v>
      </c>
      <c r="I2074" s="1">
        <f>[2]Gesamt!I400</f>
        <v>0</v>
      </c>
      <c r="J2074" s="1">
        <f>[2]Gesamt!J400</f>
        <v>0</v>
      </c>
      <c r="K2074" s="1" t="str">
        <f>VLOOKUP($F2074,Mastertable_FT!$C$5:$D$34,2,FALSE)</f>
        <v>1c</v>
      </c>
      <c r="L2074" s="1">
        <f>VLOOKUP($F2074,Mastertable_FT!$C$5:$E$34,3,FALSE)</f>
        <v>3</v>
      </c>
      <c r="M2074" s="1" t="str">
        <f>VLOOKUP($F2074,Mastertable_FT!$C$5:$F$34,4,FALSE)</f>
        <v>PPI</v>
      </c>
    </row>
    <row r="2075" spans="1:13" x14ac:dyDescent="0.3">
      <c r="A2075" s="1">
        <f>[2]Gesamt!A401</f>
        <v>97</v>
      </c>
      <c r="B2075" s="1">
        <f>[2]Gesamt!B401</f>
        <v>2</v>
      </c>
      <c r="C2075" s="1">
        <f>[2]Gesamt!C401</f>
        <v>11</v>
      </c>
      <c r="D2075" s="1" t="str">
        <f>[2]Gesamt!D401</f>
        <v>ND2011</v>
      </c>
      <c r="E2075" s="1">
        <f>[2]Gesamt!E401</f>
        <v>32</v>
      </c>
      <c r="F2075" s="1" t="str">
        <f>[2]Gesamt!F401</f>
        <v>Hoplolaimidae</v>
      </c>
      <c r="G2075" s="1" t="str">
        <f>[2]Gesamt!G401</f>
        <v>female</v>
      </c>
      <c r="H2075" s="1" t="str">
        <f>[2]Gesamt!H401</f>
        <v>herbivor</v>
      </c>
      <c r="I2075" s="1">
        <f>[2]Gesamt!I401</f>
        <v>0</v>
      </c>
      <c r="J2075" s="1">
        <f>[2]Gesamt!J401</f>
        <v>0</v>
      </c>
      <c r="K2075" s="1" t="str">
        <f>VLOOKUP($F2075,Mastertable_FT!$C$5:$D$34,2,FALSE)</f>
        <v>1c</v>
      </c>
      <c r="L2075" s="1">
        <f>VLOOKUP($F2075,Mastertable_FT!$C$5:$E$34,3,FALSE)</f>
        <v>3</v>
      </c>
      <c r="M2075" s="1" t="str">
        <f>VLOOKUP($F2075,Mastertable_FT!$C$5:$F$34,4,FALSE)</f>
        <v>PPI</v>
      </c>
    </row>
    <row r="2076" spans="1:13" x14ac:dyDescent="0.3">
      <c r="A2076" s="1">
        <f>[2]Gesamt!A402</f>
        <v>98</v>
      </c>
      <c r="B2076" s="1">
        <f>[2]Gesamt!B402</f>
        <v>2</v>
      </c>
      <c r="C2076" s="1">
        <f>[2]Gesamt!C402</f>
        <v>11</v>
      </c>
      <c r="D2076" s="1" t="str">
        <f>[2]Gesamt!D402</f>
        <v>ND2011</v>
      </c>
      <c r="E2076" s="1">
        <f>[2]Gesamt!E402</f>
        <v>32</v>
      </c>
      <c r="F2076" s="1" t="str">
        <f>[2]Gesamt!F402</f>
        <v>Hoplolaimidae</v>
      </c>
      <c r="G2076" s="1" t="str">
        <f>[2]Gesamt!G402</f>
        <v>juvenil</v>
      </c>
      <c r="H2076" s="1" t="str">
        <f>[2]Gesamt!H402</f>
        <v>herbivor</v>
      </c>
      <c r="I2076" s="1">
        <f>[2]Gesamt!I402</f>
        <v>0</v>
      </c>
      <c r="J2076" s="1">
        <f>[2]Gesamt!J402</f>
        <v>0</v>
      </c>
      <c r="K2076" s="1" t="str">
        <f>VLOOKUP($F2076,Mastertable_FT!$C$5:$D$34,2,FALSE)</f>
        <v>1c</v>
      </c>
      <c r="L2076" s="1">
        <f>VLOOKUP($F2076,Mastertable_FT!$C$5:$E$34,3,FALSE)</f>
        <v>3</v>
      </c>
      <c r="M2076" s="1" t="str">
        <f>VLOOKUP($F2076,Mastertable_FT!$C$5:$F$34,4,FALSE)</f>
        <v>PPI</v>
      </c>
    </row>
    <row r="2077" spans="1:13" x14ac:dyDescent="0.3">
      <c r="A2077" s="1">
        <f>[2]Gesamt!A403</f>
        <v>99</v>
      </c>
      <c r="B2077" s="1">
        <f>[2]Gesamt!B403</f>
        <v>2</v>
      </c>
      <c r="C2077" s="1">
        <f>[2]Gesamt!C403</f>
        <v>11</v>
      </c>
      <c r="D2077" s="1" t="str">
        <f>[2]Gesamt!D403</f>
        <v>ND2011</v>
      </c>
      <c r="E2077" s="1">
        <f>[2]Gesamt!E403</f>
        <v>32</v>
      </c>
      <c r="F2077" s="1" t="str">
        <f>[2]Gesamt!F403</f>
        <v>Cephalobidae</v>
      </c>
      <c r="G2077" s="1" t="str">
        <f>[2]Gesamt!G403</f>
        <v>male</v>
      </c>
      <c r="H2077" s="1" t="str">
        <f>[2]Gesamt!H403</f>
        <v>bacterivor</v>
      </c>
      <c r="I2077" s="1">
        <f>[2]Gesamt!I403</f>
        <v>0</v>
      </c>
      <c r="J2077" s="1">
        <f>[2]Gesamt!J403</f>
        <v>0</v>
      </c>
      <c r="K2077" s="1">
        <f>VLOOKUP($F2077,Mastertable_FT!$C$5:$D$34,2,FALSE)</f>
        <v>3</v>
      </c>
      <c r="L2077" s="1">
        <f>VLOOKUP($F2077,Mastertable_FT!$C$5:$E$34,3,FALSE)</f>
        <v>2</v>
      </c>
      <c r="M2077" s="1" t="str">
        <f>VLOOKUP($F2077,Mastertable_FT!$C$5:$F$34,4,FALSE)</f>
        <v>MI</v>
      </c>
    </row>
    <row r="2078" spans="1:13" x14ac:dyDescent="0.3">
      <c r="A2078" s="1">
        <f>[2]Gesamt!A404</f>
        <v>100</v>
      </c>
      <c r="B2078" s="1">
        <f>[2]Gesamt!B404</f>
        <v>2</v>
      </c>
      <c r="C2078" s="1">
        <f>[2]Gesamt!C404</f>
        <v>11</v>
      </c>
      <c r="D2078" s="1" t="str">
        <f>[2]Gesamt!D404</f>
        <v>ND2011</v>
      </c>
      <c r="E2078" s="1">
        <f>[2]Gesamt!E404</f>
        <v>32</v>
      </c>
      <c r="F2078" s="1" t="str">
        <f>[2]Gesamt!F404</f>
        <v>Tylenchidae</v>
      </c>
      <c r="G2078" s="1" t="str">
        <f>[2]Gesamt!G404</f>
        <v>juvenil</v>
      </c>
      <c r="H2078" s="1" t="str">
        <f>[2]Gesamt!H404</f>
        <v>fungivor</v>
      </c>
      <c r="I2078" s="1">
        <f>[2]Gesamt!I404</f>
        <v>0</v>
      </c>
      <c r="J2078" s="1">
        <f>[2]Gesamt!J404</f>
        <v>0</v>
      </c>
      <c r="K2078" s="1" t="str">
        <f>VLOOKUP($F2078,Mastertable_FT!$C$5:$D$34,2,FALSE)</f>
        <v>1e</v>
      </c>
      <c r="L2078" s="1">
        <f>VLOOKUP($F2078,Mastertable_FT!$C$5:$E$34,3,FALSE)</f>
        <v>2</v>
      </c>
      <c r="M2078" s="1" t="str">
        <f>VLOOKUP($F2078,Mastertable_FT!$C$5:$F$34,4,FALSE)</f>
        <v>PPI</v>
      </c>
    </row>
    <row r="2079" spans="1:13" x14ac:dyDescent="0.3">
      <c r="A2079" s="1">
        <f>[2]Gesamt!A405</f>
        <v>101</v>
      </c>
      <c r="B2079" s="1">
        <f>[2]Gesamt!B405</f>
        <v>2</v>
      </c>
      <c r="C2079" s="1">
        <f>[2]Gesamt!C405</f>
        <v>11</v>
      </c>
      <c r="D2079" s="1" t="str">
        <f>[2]Gesamt!D405</f>
        <v>ND2011</v>
      </c>
      <c r="E2079" s="1">
        <f>[2]Gesamt!E405</f>
        <v>32</v>
      </c>
      <c r="F2079" s="1" t="str">
        <f>[2]Gesamt!F405</f>
        <v>Hoplolaimidae</v>
      </c>
      <c r="G2079" s="1" t="str">
        <f>[2]Gesamt!G405</f>
        <v>juvenil</v>
      </c>
      <c r="H2079" s="1" t="str">
        <f>[2]Gesamt!H405</f>
        <v>herbivor</v>
      </c>
      <c r="I2079" s="1">
        <f>[2]Gesamt!I405</f>
        <v>0</v>
      </c>
      <c r="J2079" s="1">
        <f>[2]Gesamt!J405</f>
        <v>0</v>
      </c>
      <c r="K2079" s="1" t="str">
        <f>VLOOKUP($F2079,Mastertable_FT!$C$5:$D$34,2,FALSE)</f>
        <v>1c</v>
      </c>
      <c r="L2079" s="1">
        <f>VLOOKUP($F2079,Mastertable_FT!$C$5:$E$34,3,FALSE)</f>
        <v>3</v>
      </c>
      <c r="M2079" s="1" t="str">
        <f>VLOOKUP($F2079,Mastertable_FT!$C$5:$F$34,4,FALSE)</f>
        <v>PPI</v>
      </c>
    </row>
    <row r="2080" spans="1:13" x14ac:dyDescent="0.3">
      <c r="A2080" s="1">
        <f>[2]Gesamt!A406</f>
        <v>1</v>
      </c>
      <c r="B2080" s="1">
        <f>[2]Gesamt!B406</f>
        <v>2</v>
      </c>
      <c r="C2080" s="1">
        <f>[2]Gesamt!C406</f>
        <v>10</v>
      </c>
      <c r="D2080" s="1" t="str">
        <f>[2]Gesamt!D406</f>
        <v>EF2011</v>
      </c>
      <c r="E2080" s="1">
        <f>[2]Gesamt!E406</f>
        <v>29</v>
      </c>
      <c r="F2080" s="1" t="str">
        <f>[2]Gesamt!F406</f>
        <v>Cephalobidae</v>
      </c>
      <c r="G2080" s="1" t="str">
        <f>[2]Gesamt!G406</f>
        <v>juvenil</v>
      </c>
      <c r="H2080" s="1" t="str">
        <f>[2]Gesamt!H406</f>
        <v>bacterivor</v>
      </c>
      <c r="I2080" s="1">
        <f>[2]Gesamt!I406</f>
        <v>0</v>
      </c>
      <c r="J2080" s="1">
        <f>[2]Gesamt!J406</f>
        <v>0</v>
      </c>
      <c r="K2080" s="1">
        <f>VLOOKUP($F2080,Mastertable_FT!$C$5:$D$34,2,FALSE)</f>
        <v>3</v>
      </c>
      <c r="L2080" s="1">
        <f>VLOOKUP($F2080,Mastertable_FT!$C$5:$E$34,3,FALSE)</f>
        <v>2</v>
      </c>
      <c r="M2080" s="1" t="str">
        <f>VLOOKUP($F2080,Mastertable_FT!$C$5:$F$34,4,FALSE)</f>
        <v>MI</v>
      </c>
    </row>
    <row r="2081" spans="1:13" x14ac:dyDescent="0.3">
      <c r="A2081" s="1">
        <f>[2]Gesamt!A407</f>
        <v>2</v>
      </c>
      <c r="B2081" s="1">
        <f>[2]Gesamt!B407</f>
        <v>2</v>
      </c>
      <c r="C2081" s="1">
        <f>[2]Gesamt!C407</f>
        <v>10</v>
      </c>
      <c r="D2081" s="1" t="str">
        <f>[2]Gesamt!D407</f>
        <v>EF2011</v>
      </c>
      <c r="E2081" s="1">
        <f>[2]Gesamt!E407</f>
        <v>29</v>
      </c>
      <c r="F2081" s="1" t="str">
        <f>[2]Gesamt!F407</f>
        <v>Plectidae</v>
      </c>
      <c r="G2081" s="1" t="str">
        <f>[2]Gesamt!G407</f>
        <v>female</v>
      </c>
      <c r="H2081" s="1" t="str">
        <f>[2]Gesamt!H407</f>
        <v>bacterivor</v>
      </c>
      <c r="I2081" s="1">
        <f>[2]Gesamt!I407</f>
        <v>0</v>
      </c>
      <c r="J2081" s="1">
        <f>[2]Gesamt!J407</f>
        <v>0</v>
      </c>
      <c r="K2081" s="1">
        <f>VLOOKUP($F2081,Mastertable_FT!$C$5:$D$34,2,FALSE)</f>
        <v>3</v>
      </c>
      <c r="L2081" s="1">
        <f>VLOOKUP($F2081,Mastertable_FT!$C$5:$E$34,3,FALSE)</f>
        <v>2</v>
      </c>
      <c r="M2081" s="1" t="str">
        <f>VLOOKUP($F2081,Mastertable_FT!$C$5:$F$34,4,FALSE)</f>
        <v>MI</v>
      </c>
    </row>
    <row r="2082" spans="1:13" x14ac:dyDescent="0.3">
      <c r="A2082" s="1">
        <f>[2]Gesamt!A408</f>
        <v>3</v>
      </c>
      <c r="B2082" s="1">
        <f>[2]Gesamt!B408</f>
        <v>2</v>
      </c>
      <c r="C2082" s="1">
        <f>[2]Gesamt!C408</f>
        <v>10</v>
      </c>
      <c r="D2082" s="1" t="str">
        <f>[2]Gesamt!D408</f>
        <v>EF2011</v>
      </c>
      <c r="E2082" s="1">
        <f>[2]Gesamt!E408</f>
        <v>29</v>
      </c>
      <c r="F2082" s="1" t="str">
        <f>[2]Gesamt!F408</f>
        <v>Panagrolaimidae</v>
      </c>
      <c r="G2082" s="1" t="str">
        <f>[2]Gesamt!G408</f>
        <v>juvenil</v>
      </c>
      <c r="H2082" s="1" t="str">
        <f>[2]Gesamt!H408</f>
        <v>bacterivor</v>
      </c>
      <c r="I2082" s="1">
        <f>[2]Gesamt!I408</f>
        <v>0</v>
      </c>
      <c r="J2082" s="1">
        <f>[2]Gesamt!J408</f>
        <v>0</v>
      </c>
      <c r="K2082" s="1">
        <f>VLOOKUP($F2082,Mastertable_FT!$C$5:$D$34,2,FALSE)</f>
        <v>3</v>
      </c>
      <c r="L2082" s="1">
        <f>VLOOKUP($F2082,Mastertable_FT!$C$5:$E$34,3,FALSE)</f>
        <v>1</v>
      </c>
      <c r="M2082" s="1" t="str">
        <f>VLOOKUP($F2082,Mastertable_FT!$C$5:$F$34,4,FALSE)</f>
        <v>MI</v>
      </c>
    </row>
    <row r="2083" spans="1:13" x14ac:dyDescent="0.3">
      <c r="A2083" s="1">
        <f>[2]Gesamt!A409</f>
        <v>4</v>
      </c>
      <c r="B2083" s="1">
        <f>[2]Gesamt!B409</f>
        <v>2</v>
      </c>
      <c r="C2083" s="1">
        <f>[2]Gesamt!C409</f>
        <v>10</v>
      </c>
      <c r="D2083" s="1" t="str">
        <f>[2]Gesamt!D409</f>
        <v>EF2011</v>
      </c>
      <c r="E2083" s="1">
        <f>[2]Gesamt!E409</f>
        <v>29</v>
      </c>
      <c r="F2083" s="1" t="str">
        <f>[2]Gesamt!F409</f>
        <v>Aphelenchoididae</v>
      </c>
      <c r="G2083" s="1" t="str">
        <f>[2]Gesamt!G409</f>
        <v>female</v>
      </c>
      <c r="H2083" s="1" t="str">
        <f>[2]Gesamt!H409</f>
        <v>fungivor</v>
      </c>
      <c r="I2083" s="1">
        <f>[2]Gesamt!I409</f>
        <v>0</v>
      </c>
      <c r="J2083" s="1">
        <f>[2]Gesamt!J409</f>
        <v>0</v>
      </c>
      <c r="K2083" s="1">
        <f>VLOOKUP($F2083,Mastertable_FT!$C$5:$D$34,2,FALSE)</f>
        <v>2</v>
      </c>
      <c r="L2083" s="1">
        <f>VLOOKUP($F2083,Mastertable_FT!$C$5:$E$34,3,FALSE)</f>
        <v>2</v>
      </c>
      <c r="M2083" s="1" t="str">
        <f>VLOOKUP($F2083,Mastertable_FT!$C$5:$F$34,4,FALSE)</f>
        <v>MI</v>
      </c>
    </row>
    <row r="2084" spans="1:13" x14ac:dyDescent="0.3">
      <c r="A2084" s="1">
        <f>[2]Gesamt!A410</f>
        <v>5</v>
      </c>
      <c r="B2084" s="1">
        <f>[2]Gesamt!B410</f>
        <v>2</v>
      </c>
      <c r="C2084" s="1">
        <f>[2]Gesamt!C410</f>
        <v>10</v>
      </c>
      <c r="D2084" s="1" t="str">
        <f>[2]Gesamt!D410</f>
        <v>EF2011</v>
      </c>
      <c r="E2084" s="1">
        <f>[2]Gesamt!E410</f>
        <v>29</v>
      </c>
      <c r="F2084" s="1" t="str">
        <f>[2]Gesamt!F410</f>
        <v>Tylenchidae</v>
      </c>
      <c r="G2084" s="1" t="str">
        <f>[2]Gesamt!G410</f>
        <v>female</v>
      </c>
      <c r="H2084" s="1" t="str">
        <f>[2]Gesamt!H410</f>
        <v>fungivor</v>
      </c>
      <c r="I2084" s="1">
        <f>[2]Gesamt!I410</f>
        <v>0</v>
      </c>
      <c r="J2084" s="1">
        <f>[2]Gesamt!J410</f>
        <v>0</v>
      </c>
      <c r="K2084" s="1" t="str">
        <f>VLOOKUP($F2084,Mastertable_FT!$C$5:$D$34,2,FALSE)</f>
        <v>1e</v>
      </c>
      <c r="L2084" s="1">
        <f>VLOOKUP($F2084,Mastertable_FT!$C$5:$E$34,3,FALSE)</f>
        <v>2</v>
      </c>
      <c r="M2084" s="1" t="str">
        <f>VLOOKUP($F2084,Mastertable_FT!$C$5:$F$34,4,FALSE)</f>
        <v>PPI</v>
      </c>
    </row>
    <row r="2085" spans="1:13" x14ac:dyDescent="0.3">
      <c r="A2085" s="1">
        <f>[2]Gesamt!A411</f>
        <v>6</v>
      </c>
      <c r="B2085" s="1">
        <f>[2]Gesamt!B411</f>
        <v>2</v>
      </c>
      <c r="C2085" s="1">
        <f>[2]Gesamt!C411</f>
        <v>10</v>
      </c>
      <c r="D2085" s="1" t="str">
        <f>[2]Gesamt!D411</f>
        <v>EF2011</v>
      </c>
      <c r="E2085" s="1">
        <f>[2]Gesamt!E411</f>
        <v>29</v>
      </c>
      <c r="F2085" s="1" t="str">
        <f>[2]Gesamt!F411</f>
        <v>Plectidae</v>
      </c>
      <c r="G2085" s="1" t="str">
        <f>[2]Gesamt!G411</f>
        <v>juvenil</v>
      </c>
      <c r="H2085" s="1" t="str">
        <f>[2]Gesamt!H411</f>
        <v>bacterivor</v>
      </c>
      <c r="I2085" s="1">
        <f>[2]Gesamt!I411</f>
        <v>0</v>
      </c>
      <c r="J2085" s="1">
        <f>[2]Gesamt!J411</f>
        <v>0</v>
      </c>
      <c r="K2085" s="1">
        <f>VLOOKUP($F2085,Mastertable_FT!$C$5:$D$34,2,FALSE)</f>
        <v>3</v>
      </c>
      <c r="L2085" s="1">
        <f>VLOOKUP($F2085,Mastertable_FT!$C$5:$E$34,3,FALSE)</f>
        <v>2</v>
      </c>
      <c r="M2085" s="1" t="str">
        <f>VLOOKUP($F2085,Mastertable_FT!$C$5:$F$34,4,FALSE)</f>
        <v>MI</v>
      </c>
    </row>
    <row r="2086" spans="1:13" x14ac:dyDescent="0.3">
      <c r="A2086" s="1">
        <f>[2]Gesamt!A412</f>
        <v>7</v>
      </c>
      <c r="B2086" s="1">
        <f>[2]Gesamt!B412</f>
        <v>2</v>
      </c>
      <c r="C2086" s="1">
        <f>[2]Gesamt!C412</f>
        <v>10</v>
      </c>
      <c r="D2086" s="1" t="str">
        <f>[2]Gesamt!D412</f>
        <v>EF2011</v>
      </c>
      <c r="E2086" s="1">
        <f>[2]Gesamt!E412</f>
        <v>29</v>
      </c>
      <c r="F2086" s="1" t="str">
        <f>[2]Gesamt!F412</f>
        <v>Aphelenchoididae</v>
      </c>
      <c r="G2086" s="1" t="str">
        <f>[2]Gesamt!G412</f>
        <v>male</v>
      </c>
      <c r="H2086" s="1" t="str">
        <f>[2]Gesamt!H412</f>
        <v>fungivor</v>
      </c>
      <c r="I2086" s="1" t="str">
        <f>[2]Gesamt!I412</f>
        <v>x</v>
      </c>
      <c r="J2086" s="1">
        <f>[2]Gesamt!J412</f>
        <v>0</v>
      </c>
      <c r="K2086" s="1">
        <f>VLOOKUP($F2086,Mastertable_FT!$C$5:$D$34,2,FALSE)</f>
        <v>2</v>
      </c>
      <c r="L2086" s="1">
        <f>VLOOKUP($F2086,Mastertable_FT!$C$5:$E$34,3,FALSE)</f>
        <v>2</v>
      </c>
      <c r="M2086" s="1" t="str">
        <f>VLOOKUP($F2086,Mastertable_FT!$C$5:$F$34,4,FALSE)</f>
        <v>MI</v>
      </c>
    </row>
    <row r="2087" spans="1:13" x14ac:dyDescent="0.3">
      <c r="A2087" s="1">
        <f>[2]Gesamt!A413</f>
        <v>8</v>
      </c>
      <c r="B2087" s="1">
        <f>[2]Gesamt!B413</f>
        <v>2</v>
      </c>
      <c r="C2087" s="1">
        <f>[2]Gesamt!C413</f>
        <v>10</v>
      </c>
      <c r="D2087" s="1" t="str">
        <f>[2]Gesamt!D413</f>
        <v>EF2011</v>
      </c>
      <c r="E2087" s="1">
        <f>[2]Gesamt!E413</f>
        <v>29</v>
      </c>
      <c r="F2087" s="1" t="str">
        <f>[2]Gesamt!F413</f>
        <v>Tylenchidae</v>
      </c>
      <c r="G2087" s="1" t="str">
        <f>[2]Gesamt!G413</f>
        <v>male</v>
      </c>
      <c r="H2087" s="1" t="str">
        <f>[2]Gesamt!H413</f>
        <v>fungivor</v>
      </c>
      <c r="I2087" s="1">
        <f>[2]Gesamt!I413</f>
        <v>0</v>
      </c>
      <c r="J2087" s="1">
        <f>[2]Gesamt!J413</f>
        <v>0</v>
      </c>
      <c r="K2087" s="1" t="str">
        <f>VLOOKUP($F2087,Mastertable_FT!$C$5:$D$34,2,FALSE)</f>
        <v>1e</v>
      </c>
      <c r="L2087" s="1">
        <f>VLOOKUP($F2087,Mastertable_FT!$C$5:$E$34,3,FALSE)</f>
        <v>2</v>
      </c>
      <c r="M2087" s="1" t="str">
        <f>VLOOKUP($F2087,Mastertable_FT!$C$5:$F$34,4,FALSE)</f>
        <v>PPI</v>
      </c>
    </row>
    <row r="2088" spans="1:13" x14ac:dyDescent="0.3">
      <c r="A2088" s="1">
        <f>[2]Gesamt!A414</f>
        <v>9</v>
      </c>
      <c r="B2088" s="1">
        <f>[2]Gesamt!B414</f>
        <v>2</v>
      </c>
      <c r="C2088" s="1">
        <f>[2]Gesamt!C414</f>
        <v>10</v>
      </c>
      <c r="D2088" s="1" t="str">
        <f>[2]Gesamt!D414</f>
        <v>EF2011</v>
      </c>
      <c r="E2088" s="1">
        <f>[2]Gesamt!E414</f>
        <v>29</v>
      </c>
      <c r="F2088" s="1" t="str">
        <f>[2]Gesamt!F414</f>
        <v>Rhabditidae</v>
      </c>
      <c r="G2088" s="1" t="str">
        <f>[2]Gesamt!G414</f>
        <v>juvenil</v>
      </c>
      <c r="H2088" s="1" t="str">
        <f>[2]Gesamt!H414</f>
        <v>bacterivor</v>
      </c>
      <c r="I2088" s="1">
        <f>[2]Gesamt!I414</f>
        <v>0</v>
      </c>
      <c r="J2088" s="1">
        <f>[2]Gesamt!J414</f>
        <v>0</v>
      </c>
      <c r="K2088" s="1">
        <f>VLOOKUP($F2088,Mastertable_FT!$C$5:$D$34,2,FALSE)</f>
        <v>3</v>
      </c>
      <c r="L2088" s="1">
        <f>VLOOKUP($F2088,Mastertable_FT!$C$5:$E$34,3,FALSE)</f>
        <v>1</v>
      </c>
      <c r="M2088" s="1" t="str">
        <f>VLOOKUP($F2088,Mastertable_FT!$C$5:$F$34,4,FALSE)</f>
        <v>MI</v>
      </c>
    </row>
    <row r="2089" spans="1:13" x14ac:dyDescent="0.3">
      <c r="A2089" s="1">
        <f>[2]Gesamt!A415</f>
        <v>10</v>
      </c>
      <c r="B2089" s="1">
        <f>[2]Gesamt!B415</f>
        <v>2</v>
      </c>
      <c r="C2089" s="1">
        <f>[2]Gesamt!C415</f>
        <v>10</v>
      </c>
      <c r="D2089" s="1" t="str">
        <f>[2]Gesamt!D415</f>
        <v>EF2011</v>
      </c>
      <c r="E2089" s="1">
        <f>[2]Gesamt!E415</f>
        <v>29</v>
      </c>
      <c r="F2089" s="1" t="str">
        <f>[2]Gesamt!F415</f>
        <v>Panagrolaimidae</v>
      </c>
      <c r="G2089" s="1" t="str">
        <f>[2]Gesamt!G415</f>
        <v>female</v>
      </c>
      <c r="H2089" s="1" t="str">
        <f>[2]Gesamt!H415</f>
        <v>bacterivor</v>
      </c>
      <c r="I2089" s="1">
        <f>[2]Gesamt!I415</f>
        <v>0</v>
      </c>
      <c r="J2089" s="1">
        <f>[2]Gesamt!J415</f>
        <v>0</v>
      </c>
      <c r="K2089" s="1">
        <f>VLOOKUP($F2089,Mastertable_FT!$C$5:$D$34,2,FALSE)</f>
        <v>3</v>
      </c>
      <c r="L2089" s="1">
        <f>VLOOKUP($F2089,Mastertable_FT!$C$5:$E$34,3,FALSE)</f>
        <v>1</v>
      </c>
      <c r="M2089" s="1" t="str">
        <f>VLOOKUP($F2089,Mastertable_FT!$C$5:$F$34,4,FALSE)</f>
        <v>MI</v>
      </c>
    </row>
    <row r="2090" spans="1:13" x14ac:dyDescent="0.3">
      <c r="A2090" s="1">
        <f>[2]Gesamt!A416</f>
        <v>11</v>
      </c>
      <c r="B2090" s="1">
        <f>[2]Gesamt!B416</f>
        <v>2</v>
      </c>
      <c r="C2090" s="1">
        <f>[2]Gesamt!C416</f>
        <v>10</v>
      </c>
      <c r="D2090" s="1" t="str">
        <f>[2]Gesamt!D416</f>
        <v>EF2011</v>
      </c>
      <c r="E2090" s="1">
        <f>[2]Gesamt!E416</f>
        <v>29</v>
      </c>
      <c r="F2090" s="1" t="str">
        <f>[2]Gesamt!F416</f>
        <v>Qudsianematidae</v>
      </c>
      <c r="G2090" s="1" t="str">
        <f>[2]Gesamt!G416</f>
        <v>juvenil</v>
      </c>
      <c r="H2090" s="1">
        <f>[2]Gesamt!H416</f>
        <v>0</v>
      </c>
      <c r="I2090" s="1">
        <f>[2]Gesamt!I416</f>
        <v>0</v>
      </c>
      <c r="J2090" s="1">
        <f>[2]Gesamt!J416</f>
        <v>0</v>
      </c>
      <c r="K2090" s="1">
        <f>VLOOKUP($F2090,Mastertable_FT!$C$5:$D$34,2,FALSE)</f>
        <v>8</v>
      </c>
      <c r="L2090" s="1">
        <f>VLOOKUP($F2090,Mastertable_FT!$C$5:$E$34,3,FALSE)</f>
        <v>4</v>
      </c>
      <c r="M2090" s="1" t="str">
        <f>VLOOKUP($F2090,Mastertable_FT!$C$5:$F$34,4,FALSE)</f>
        <v>MI</v>
      </c>
    </row>
    <row r="2091" spans="1:13" x14ac:dyDescent="0.3">
      <c r="A2091" s="1">
        <f>[2]Gesamt!A417</f>
        <v>12</v>
      </c>
      <c r="B2091" s="1">
        <f>[2]Gesamt!B417</f>
        <v>2</v>
      </c>
      <c r="C2091" s="1">
        <f>[2]Gesamt!C417</f>
        <v>10</v>
      </c>
      <c r="D2091" s="1" t="str">
        <f>[2]Gesamt!D417</f>
        <v>EF2011</v>
      </c>
      <c r="E2091" s="1">
        <f>[2]Gesamt!E417</f>
        <v>29</v>
      </c>
      <c r="F2091" s="1" t="str">
        <f>[2]Gesamt!F417</f>
        <v>Tylenchidae</v>
      </c>
      <c r="G2091" s="1" t="str">
        <f>[2]Gesamt!G417</f>
        <v>female</v>
      </c>
      <c r="H2091" s="1" t="str">
        <f>[2]Gesamt!H417</f>
        <v>fungivor</v>
      </c>
      <c r="I2091" s="1">
        <f>[2]Gesamt!I417</f>
        <v>0</v>
      </c>
      <c r="J2091" s="1">
        <f>[2]Gesamt!J417</f>
        <v>0</v>
      </c>
      <c r="K2091" s="1" t="str">
        <f>VLOOKUP($F2091,Mastertable_FT!$C$5:$D$34,2,FALSE)</f>
        <v>1e</v>
      </c>
      <c r="L2091" s="1">
        <f>VLOOKUP($F2091,Mastertable_FT!$C$5:$E$34,3,FALSE)</f>
        <v>2</v>
      </c>
      <c r="M2091" s="1" t="str">
        <f>VLOOKUP($F2091,Mastertable_FT!$C$5:$F$34,4,FALSE)</f>
        <v>PPI</v>
      </c>
    </row>
    <row r="2092" spans="1:13" x14ac:dyDescent="0.3">
      <c r="A2092" s="1">
        <f>[2]Gesamt!A418</f>
        <v>13</v>
      </c>
      <c r="B2092" s="1">
        <f>[2]Gesamt!B418</f>
        <v>2</v>
      </c>
      <c r="C2092" s="1">
        <f>[2]Gesamt!C418</f>
        <v>10</v>
      </c>
      <c r="D2092" s="1" t="str">
        <f>[2]Gesamt!D418</f>
        <v>EF2011</v>
      </c>
      <c r="E2092" s="1">
        <f>[2]Gesamt!E418</f>
        <v>29</v>
      </c>
      <c r="F2092" s="1" t="str">
        <f>[2]Gesamt!F418</f>
        <v>Tylenchidae</v>
      </c>
      <c r="G2092" s="1" t="str">
        <f>[2]Gesamt!G418</f>
        <v>juvenil</v>
      </c>
      <c r="H2092" s="1" t="str">
        <f>[2]Gesamt!H418</f>
        <v>fungivor</v>
      </c>
      <c r="I2092" s="1">
        <f>[2]Gesamt!I418</f>
        <v>0</v>
      </c>
      <c r="J2092" s="1">
        <f>[2]Gesamt!J418</f>
        <v>0</v>
      </c>
      <c r="K2092" s="1" t="str">
        <f>VLOOKUP($F2092,Mastertable_FT!$C$5:$D$34,2,FALSE)</f>
        <v>1e</v>
      </c>
      <c r="L2092" s="1">
        <f>VLOOKUP($F2092,Mastertable_FT!$C$5:$E$34,3,FALSE)</f>
        <v>2</v>
      </c>
      <c r="M2092" s="1" t="str">
        <f>VLOOKUP($F2092,Mastertable_FT!$C$5:$F$34,4,FALSE)</f>
        <v>PPI</v>
      </c>
    </row>
    <row r="2093" spans="1:13" x14ac:dyDescent="0.3">
      <c r="A2093" s="1">
        <f>[2]Gesamt!A419</f>
        <v>14</v>
      </c>
      <c r="B2093" s="1">
        <f>[2]Gesamt!B419</f>
        <v>2</v>
      </c>
      <c r="C2093" s="1">
        <f>[2]Gesamt!C419</f>
        <v>10</v>
      </c>
      <c r="D2093" s="1" t="str">
        <f>[2]Gesamt!D419</f>
        <v>EF2011</v>
      </c>
      <c r="E2093" s="1">
        <f>[2]Gesamt!E419</f>
        <v>29</v>
      </c>
      <c r="F2093" s="1" t="str">
        <f>[2]Gesamt!F419</f>
        <v>Cephalobidae</v>
      </c>
      <c r="G2093" s="1" t="str">
        <f>[2]Gesamt!G419</f>
        <v>female</v>
      </c>
      <c r="H2093" s="1" t="str">
        <f>[2]Gesamt!H419</f>
        <v>bacterivor</v>
      </c>
      <c r="I2093" s="1">
        <f>[2]Gesamt!I419</f>
        <v>0</v>
      </c>
      <c r="J2093" s="1">
        <f>[2]Gesamt!J419</f>
        <v>0</v>
      </c>
      <c r="K2093" s="1">
        <f>VLOOKUP($F2093,Mastertable_FT!$C$5:$D$34,2,FALSE)</f>
        <v>3</v>
      </c>
      <c r="L2093" s="1">
        <f>VLOOKUP($F2093,Mastertable_FT!$C$5:$E$34,3,FALSE)</f>
        <v>2</v>
      </c>
      <c r="M2093" s="1" t="str">
        <f>VLOOKUP($F2093,Mastertable_FT!$C$5:$F$34,4,FALSE)</f>
        <v>MI</v>
      </c>
    </row>
    <row r="2094" spans="1:13" x14ac:dyDescent="0.3">
      <c r="A2094" s="1">
        <f>[2]Gesamt!A420</f>
        <v>15</v>
      </c>
      <c r="B2094" s="1">
        <f>[2]Gesamt!B420</f>
        <v>2</v>
      </c>
      <c r="C2094" s="1">
        <f>[2]Gesamt!C420</f>
        <v>10</v>
      </c>
      <c r="D2094" s="1" t="str">
        <f>[2]Gesamt!D420</f>
        <v>EF2011</v>
      </c>
      <c r="E2094" s="1">
        <f>[2]Gesamt!E420</f>
        <v>29</v>
      </c>
      <c r="F2094" s="1" t="str">
        <f>[2]Gesamt!F420</f>
        <v>Tylenchidae</v>
      </c>
      <c r="G2094" s="1" t="str">
        <f>[2]Gesamt!G420</f>
        <v>male</v>
      </c>
      <c r="H2094" s="1" t="str">
        <f>[2]Gesamt!H420</f>
        <v>fungivor</v>
      </c>
      <c r="I2094" s="1">
        <f>[2]Gesamt!I420</f>
        <v>0</v>
      </c>
      <c r="J2094" s="1">
        <f>[2]Gesamt!J420</f>
        <v>0</v>
      </c>
      <c r="K2094" s="1" t="str">
        <f>VLOOKUP($F2094,Mastertable_FT!$C$5:$D$34,2,FALSE)</f>
        <v>1e</v>
      </c>
      <c r="L2094" s="1">
        <f>VLOOKUP($F2094,Mastertable_FT!$C$5:$E$34,3,FALSE)</f>
        <v>2</v>
      </c>
      <c r="M2094" s="1" t="str">
        <f>VLOOKUP($F2094,Mastertable_FT!$C$5:$F$34,4,FALSE)</f>
        <v>PPI</v>
      </c>
    </row>
    <row r="2095" spans="1:13" x14ac:dyDescent="0.3">
      <c r="A2095" s="1">
        <f>[2]Gesamt!A421</f>
        <v>16</v>
      </c>
      <c r="B2095" s="1">
        <f>[2]Gesamt!B421</f>
        <v>2</v>
      </c>
      <c r="C2095" s="1">
        <f>[2]Gesamt!C421</f>
        <v>10</v>
      </c>
      <c r="D2095" s="1" t="str">
        <f>[2]Gesamt!D421</f>
        <v>EF2011</v>
      </c>
      <c r="E2095" s="1">
        <f>[2]Gesamt!E421</f>
        <v>29</v>
      </c>
      <c r="F2095" s="1" t="str">
        <f>[2]Gesamt!F421</f>
        <v>Tylenchidae</v>
      </c>
      <c r="G2095" s="1" t="str">
        <f>[2]Gesamt!G421</f>
        <v>female</v>
      </c>
      <c r="H2095" s="1" t="str">
        <f>[2]Gesamt!H421</f>
        <v>herbivor</v>
      </c>
      <c r="I2095" s="1">
        <f>[2]Gesamt!I421</f>
        <v>0</v>
      </c>
      <c r="J2095" s="1">
        <f>[2]Gesamt!J421</f>
        <v>0</v>
      </c>
      <c r="K2095" s="1" t="str">
        <f>VLOOKUP($F2095,Mastertable_FT!$C$5:$D$34,2,FALSE)</f>
        <v>1e</v>
      </c>
      <c r="L2095" s="1">
        <f>VLOOKUP($F2095,Mastertable_FT!$C$5:$E$34,3,FALSE)</f>
        <v>2</v>
      </c>
      <c r="M2095" s="1" t="str">
        <f>VLOOKUP($F2095,Mastertable_FT!$C$5:$F$34,4,FALSE)</f>
        <v>PPI</v>
      </c>
    </row>
    <row r="2096" spans="1:13" x14ac:dyDescent="0.3">
      <c r="A2096" s="1">
        <f>[2]Gesamt!A422</f>
        <v>17</v>
      </c>
      <c r="B2096" s="1">
        <f>[2]Gesamt!B422</f>
        <v>2</v>
      </c>
      <c r="C2096" s="1">
        <f>[2]Gesamt!C422</f>
        <v>10</v>
      </c>
      <c r="D2096" s="1" t="str">
        <f>[2]Gesamt!D422</f>
        <v>EF2011</v>
      </c>
      <c r="E2096" s="1">
        <f>[2]Gesamt!E422</f>
        <v>29</v>
      </c>
      <c r="F2096" s="1" t="str">
        <f>[2]Gesamt!F422</f>
        <v>Plectidae</v>
      </c>
      <c r="G2096" s="1" t="str">
        <f>[2]Gesamt!G422</f>
        <v>juvenil</v>
      </c>
      <c r="H2096" s="1" t="str">
        <f>[2]Gesamt!H422</f>
        <v>bacterivor</v>
      </c>
      <c r="I2096" s="1">
        <f>[2]Gesamt!I422</f>
        <v>0</v>
      </c>
      <c r="J2096" s="1">
        <f>[2]Gesamt!J422</f>
        <v>0</v>
      </c>
      <c r="K2096" s="1">
        <f>VLOOKUP($F2096,Mastertable_FT!$C$5:$D$34,2,FALSE)</f>
        <v>3</v>
      </c>
      <c r="L2096" s="1">
        <f>VLOOKUP($F2096,Mastertable_FT!$C$5:$E$34,3,FALSE)</f>
        <v>2</v>
      </c>
      <c r="M2096" s="1" t="str">
        <f>VLOOKUP($F2096,Mastertable_FT!$C$5:$F$34,4,FALSE)</f>
        <v>MI</v>
      </c>
    </row>
    <row r="2097" spans="1:13" x14ac:dyDescent="0.3">
      <c r="A2097" s="1">
        <f>[2]Gesamt!A423</f>
        <v>18</v>
      </c>
      <c r="B2097" s="1">
        <f>[2]Gesamt!B423</f>
        <v>2</v>
      </c>
      <c r="C2097" s="1">
        <f>[2]Gesamt!C423</f>
        <v>10</v>
      </c>
      <c r="D2097" s="1" t="str">
        <f>[2]Gesamt!D423</f>
        <v>EF2011</v>
      </c>
      <c r="E2097" s="1">
        <f>[2]Gesamt!E423</f>
        <v>29</v>
      </c>
      <c r="F2097" s="1" t="str">
        <f>[2]Gesamt!F423</f>
        <v>Tylenchidae</v>
      </c>
      <c r="G2097" s="1" t="str">
        <f>[2]Gesamt!G423</f>
        <v>female</v>
      </c>
      <c r="H2097" s="1" t="str">
        <f>[2]Gesamt!H423</f>
        <v>fungivor</v>
      </c>
      <c r="I2097" s="1">
        <f>[2]Gesamt!I423</f>
        <v>0</v>
      </c>
      <c r="J2097" s="1">
        <f>[2]Gesamt!J423</f>
        <v>0</v>
      </c>
      <c r="K2097" s="1" t="str">
        <f>VLOOKUP($F2097,Mastertable_FT!$C$5:$D$34,2,FALSE)</f>
        <v>1e</v>
      </c>
      <c r="L2097" s="1">
        <f>VLOOKUP($F2097,Mastertable_FT!$C$5:$E$34,3,FALSE)</f>
        <v>2</v>
      </c>
      <c r="M2097" s="1" t="str">
        <f>VLOOKUP($F2097,Mastertable_FT!$C$5:$F$34,4,FALSE)</f>
        <v>PPI</v>
      </c>
    </row>
    <row r="2098" spans="1:13" x14ac:dyDescent="0.3">
      <c r="A2098" s="1">
        <f>[2]Gesamt!A424</f>
        <v>19</v>
      </c>
      <c r="B2098" s="1">
        <f>[2]Gesamt!B424</f>
        <v>2</v>
      </c>
      <c r="C2098" s="1">
        <f>[2]Gesamt!C424</f>
        <v>10</v>
      </c>
      <c r="D2098" s="1" t="str">
        <f>[2]Gesamt!D424</f>
        <v>EF2011</v>
      </c>
      <c r="E2098" s="1">
        <f>[2]Gesamt!E424</f>
        <v>29</v>
      </c>
      <c r="F2098" s="1" t="str">
        <f>[2]Gesamt!F424</f>
        <v>Aphelenchoididae</v>
      </c>
      <c r="G2098" s="1" t="str">
        <f>[2]Gesamt!G424</f>
        <v>female</v>
      </c>
      <c r="H2098" s="1" t="str">
        <f>[2]Gesamt!H424</f>
        <v>fungivor</v>
      </c>
      <c r="I2098" s="1">
        <f>[2]Gesamt!I424</f>
        <v>0</v>
      </c>
      <c r="J2098" s="1">
        <f>[2]Gesamt!J424</f>
        <v>0</v>
      </c>
      <c r="K2098" s="1">
        <f>VLOOKUP($F2098,Mastertable_FT!$C$5:$D$34,2,FALSE)</f>
        <v>2</v>
      </c>
      <c r="L2098" s="1">
        <f>VLOOKUP($F2098,Mastertable_FT!$C$5:$E$34,3,FALSE)</f>
        <v>2</v>
      </c>
      <c r="M2098" s="1" t="str">
        <f>VLOOKUP($F2098,Mastertable_FT!$C$5:$F$34,4,FALSE)</f>
        <v>MI</v>
      </c>
    </row>
    <row r="2099" spans="1:13" x14ac:dyDescent="0.3">
      <c r="A2099" s="1">
        <f>[2]Gesamt!A425</f>
        <v>20</v>
      </c>
      <c r="B2099" s="1">
        <f>[2]Gesamt!B425</f>
        <v>2</v>
      </c>
      <c r="C2099" s="1">
        <f>[2]Gesamt!C425</f>
        <v>10</v>
      </c>
      <c r="D2099" s="1" t="str">
        <f>[2]Gesamt!D425</f>
        <v>EF2011</v>
      </c>
      <c r="E2099" s="1">
        <f>[2]Gesamt!E425</f>
        <v>29</v>
      </c>
      <c r="F2099" s="1" t="str">
        <f>[2]Gesamt!F425</f>
        <v>Panagrolaimidae</v>
      </c>
      <c r="G2099" s="1" t="str">
        <f>[2]Gesamt!G425</f>
        <v>juvenil</v>
      </c>
      <c r="H2099" s="1" t="str">
        <f>[2]Gesamt!H425</f>
        <v>bacterivor</v>
      </c>
      <c r="I2099" s="1">
        <f>[2]Gesamt!I425</f>
        <v>0</v>
      </c>
      <c r="J2099" s="1">
        <f>[2]Gesamt!J425</f>
        <v>0</v>
      </c>
      <c r="K2099" s="1">
        <f>VLOOKUP($F2099,Mastertable_FT!$C$5:$D$34,2,FALSE)</f>
        <v>3</v>
      </c>
      <c r="L2099" s="1">
        <f>VLOOKUP($F2099,Mastertable_FT!$C$5:$E$34,3,FALSE)</f>
        <v>1</v>
      </c>
      <c r="M2099" s="1" t="str">
        <f>VLOOKUP($F2099,Mastertable_FT!$C$5:$F$34,4,FALSE)</f>
        <v>MI</v>
      </c>
    </row>
    <row r="2100" spans="1:13" x14ac:dyDescent="0.3">
      <c r="A2100" s="1">
        <f>[2]Gesamt!A426</f>
        <v>21</v>
      </c>
      <c r="B2100" s="1">
        <f>[2]Gesamt!B426</f>
        <v>2</v>
      </c>
      <c r="C2100" s="1">
        <f>[2]Gesamt!C426</f>
        <v>10</v>
      </c>
      <c r="D2100" s="1" t="str">
        <f>[2]Gesamt!D426</f>
        <v>EF2011</v>
      </c>
      <c r="E2100" s="1">
        <f>[2]Gesamt!E426</f>
        <v>29</v>
      </c>
      <c r="F2100" s="1" t="str">
        <f>[2]Gesamt!F426</f>
        <v>Panagrolaimidae</v>
      </c>
      <c r="G2100" s="1" t="str">
        <f>[2]Gesamt!G426</f>
        <v>female</v>
      </c>
      <c r="H2100" s="1" t="str">
        <f>[2]Gesamt!H426</f>
        <v>bacterivor</v>
      </c>
      <c r="I2100" s="1" t="str">
        <f>[2]Gesamt!I426</f>
        <v>x</v>
      </c>
      <c r="J2100" s="1">
        <f>[2]Gesamt!J426</f>
        <v>0</v>
      </c>
      <c r="K2100" s="1">
        <f>VLOOKUP($F2100,Mastertable_FT!$C$5:$D$34,2,FALSE)</f>
        <v>3</v>
      </c>
      <c r="L2100" s="1">
        <f>VLOOKUP($F2100,Mastertable_FT!$C$5:$E$34,3,FALSE)</f>
        <v>1</v>
      </c>
      <c r="M2100" s="1" t="str">
        <f>VLOOKUP($F2100,Mastertable_FT!$C$5:$F$34,4,FALSE)</f>
        <v>MI</v>
      </c>
    </row>
    <row r="2101" spans="1:13" x14ac:dyDescent="0.3">
      <c r="A2101" s="1">
        <f>[2]Gesamt!A427</f>
        <v>22</v>
      </c>
      <c r="B2101" s="1">
        <f>[2]Gesamt!B427</f>
        <v>2</v>
      </c>
      <c r="C2101" s="1">
        <f>[2]Gesamt!C427</f>
        <v>10</v>
      </c>
      <c r="D2101" s="1" t="str">
        <f>[2]Gesamt!D427</f>
        <v>EF2011</v>
      </c>
      <c r="E2101" s="1">
        <f>[2]Gesamt!E427</f>
        <v>29</v>
      </c>
      <c r="F2101" s="1" t="str">
        <f>[2]Gesamt!F427</f>
        <v>Tylenchidae</v>
      </c>
      <c r="G2101" s="1" t="str">
        <f>[2]Gesamt!G427</f>
        <v>male</v>
      </c>
      <c r="H2101" s="1" t="str">
        <f>[2]Gesamt!H427</f>
        <v>herbivor</v>
      </c>
      <c r="I2101" s="1">
        <f>[2]Gesamt!I427</f>
        <v>0</v>
      </c>
      <c r="J2101" s="1">
        <f>[2]Gesamt!J427</f>
        <v>0</v>
      </c>
      <c r="K2101" s="1" t="str">
        <f>VLOOKUP($F2101,Mastertable_FT!$C$5:$D$34,2,FALSE)</f>
        <v>1e</v>
      </c>
      <c r="L2101" s="1">
        <f>VLOOKUP($F2101,Mastertable_FT!$C$5:$E$34,3,FALSE)</f>
        <v>2</v>
      </c>
      <c r="M2101" s="1" t="str">
        <f>VLOOKUP($F2101,Mastertable_FT!$C$5:$F$34,4,FALSE)</f>
        <v>PPI</v>
      </c>
    </row>
    <row r="2102" spans="1:13" x14ac:dyDescent="0.3">
      <c r="A2102" s="1">
        <f>[2]Gesamt!A428</f>
        <v>23</v>
      </c>
      <c r="B2102" s="1">
        <f>[2]Gesamt!B428</f>
        <v>2</v>
      </c>
      <c r="C2102" s="1">
        <f>[2]Gesamt!C428</f>
        <v>10</v>
      </c>
      <c r="D2102" s="1" t="str">
        <f>[2]Gesamt!D428</f>
        <v>EF2011</v>
      </c>
      <c r="E2102" s="1">
        <f>[2]Gesamt!E428</f>
        <v>29</v>
      </c>
      <c r="F2102" s="1" t="str">
        <f>[2]Gesamt!F428</f>
        <v>Rhabditidae</v>
      </c>
      <c r="G2102" s="1" t="str">
        <f>[2]Gesamt!G428</f>
        <v>juvenil</v>
      </c>
      <c r="H2102" s="1" t="str">
        <f>[2]Gesamt!H428</f>
        <v>bacterivor</v>
      </c>
      <c r="I2102" s="1">
        <f>[2]Gesamt!I428</f>
        <v>0</v>
      </c>
      <c r="J2102" s="1">
        <f>[2]Gesamt!J428</f>
        <v>0</v>
      </c>
      <c r="K2102" s="1">
        <f>VLOOKUP($F2102,Mastertable_FT!$C$5:$D$34,2,FALSE)</f>
        <v>3</v>
      </c>
      <c r="L2102" s="1">
        <f>VLOOKUP($F2102,Mastertable_FT!$C$5:$E$34,3,FALSE)</f>
        <v>1</v>
      </c>
      <c r="M2102" s="1" t="str">
        <f>VLOOKUP($F2102,Mastertable_FT!$C$5:$F$34,4,FALSE)</f>
        <v>MI</v>
      </c>
    </row>
    <row r="2103" spans="1:13" x14ac:dyDescent="0.3">
      <c r="A2103" s="1">
        <f>[2]Gesamt!A429</f>
        <v>24</v>
      </c>
      <c r="B2103" s="1">
        <f>[2]Gesamt!B429</f>
        <v>2</v>
      </c>
      <c r="C2103" s="1">
        <f>[2]Gesamt!C429</f>
        <v>10</v>
      </c>
      <c r="D2103" s="1" t="str">
        <f>[2]Gesamt!D429</f>
        <v>EF2011</v>
      </c>
      <c r="E2103" s="1">
        <f>[2]Gesamt!E429</f>
        <v>29</v>
      </c>
      <c r="F2103" s="1" t="str">
        <f>[2]Gesamt!F429</f>
        <v>Cephalobidae</v>
      </c>
      <c r="G2103" s="1" t="str">
        <f>[2]Gesamt!G429</f>
        <v>juvenil</v>
      </c>
      <c r="H2103" s="1" t="str">
        <f>[2]Gesamt!H429</f>
        <v>bacterivor</v>
      </c>
      <c r="I2103" s="1">
        <f>[2]Gesamt!I429</f>
        <v>0</v>
      </c>
      <c r="J2103" s="1">
        <f>[2]Gesamt!J429</f>
        <v>0</v>
      </c>
      <c r="K2103" s="1">
        <f>VLOOKUP($F2103,Mastertable_FT!$C$5:$D$34,2,FALSE)</f>
        <v>3</v>
      </c>
      <c r="L2103" s="1">
        <f>VLOOKUP($F2103,Mastertable_FT!$C$5:$E$34,3,FALSE)</f>
        <v>2</v>
      </c>
      <c r="M2103" s="1" t="str">
        <f>VLOOKUP($F2103,Mastertable_FT!$C$5:$F$34,4,FALSE)</f>
        <v>MI</v>
      </c>
    </row>
    <row r="2104" spans="1:13" x14ac:dyDescent="0.3">
      <c r="A2104" s="1">
        <f>[2]Gesamt!A430</f>
        <v>25</v>
      </c>
      <c r="B2104" s="1">
        <f>[2]Gesamt!B430</f>
        <v>2</v>
      </c>
      <c r="C2104" s="1">
        <f>[2]Gesamt!C430</f>
        <v>10</v>
      </c>
      <c r="D2104" s="1" t="str">
        <f>[2]Gesamt!D430</f>
        <v>EF2011</v>
      </c>
      <c r="E2104" s="1">
        <f>[2]Gesamt!E430</f>
        <v>29</v>
      </c>
      <c r="F2104" s="1" t="str">
        <f>[2]Gesamt!F430</f>
        <v>Dolichodoridae</v>
      </c>
      <c r="G2104" s="1" t="str">
        <f>[2]Gesamt!G430</f>
        <v>female</v>
      </c>
      <c r="H2104" s="1" t="str">
        <f>[2]Gesamt!H430</f>
        <v>herbivor</v>
      </c>
      <c r="I2104" s="1">
        <f>[2]Gesamt!I430</f>
        <v>0</v>
      </c>
      <c r="J2104" s="1">
        <f>[2]Gesamt!J430</f>
        <v>0</v>
      </c>
      <c r="K2104" s="1" t="str">
        <f>VLOOKUP($F2104,Mastertable_FT!$C$5:$D$34,2,FALSE)</f>
        <v>1d</v>
      </c>
      <c r="L2104" s="1">
        <f>VLOOKUP($F2104,Mastertable_FT!$C$5:$E$34,3,FALSE)</f>
        <v>3</v>
      </c>
      <c r="M2104" s="1" t="str">
        <f>VLOOKUP($F2104,Mastertable_FT!$C$5:$F$34,4,FALSE)</f>
        <v>PPI</v>
      </c>
    </row>
    <row r="2105" spans="1:13" x14ac:dyDescent="0.3">
      <c r="A2105" s="1">
        <f>[2]Gesamt!A431</f>
        <v>26</v>
      </c>
      <c r="B2105" s="1">
        <f>[2]Gesamt!B431</f>
        <v>2</v>
      </c>
      <c r="C2105" s="1">
        <f>[2]Gesamt!C431</f>
        <v>10</v>
      </c>
      <c r="D2105" s="1" t="str">
        <f>[2]Gesamt!D431</f>
        <v>EF2011</v>
      </c>
      <c r="E2105" s="1">
        <f>[2]Gesamt!E431</f>
        <v>29</v>
      </c>
      <c r="F2105" s="1" t="str">
        <f>[2]Gesamt!F431</f>
        <v>Cephalobidae</v>
      </c>
      <c r="G2105" s="1" t="str">
        <f>[2]Gesamt!G431</f>
        <v>male</v>
      </c>
      <c r="H2105" s="1" t="str">
        <f>[2]Gesamt!H431</f>
        <v>bacterivor</v>
      </c>
      <c r="I2105" s="1">
        <f>[2]Gesamt!I431</f>
        <v>0</v>
      </c>
      <c r="J2105" s="1">
        <f>[2]Gesamt!J431</f>
        <v>0</v>
      </c>
      <c r="K2105" s="1">
        <f>VLOOKUP($F2105,Mastertable_FT!$C$5:$D$34,2,FALSE)</f>
        <v>3</v>
      </c>
      <c r="L2105" s="1">
        <f>VLOOKUP($F2105,Mastertable_FT!$C$5:$E$34,3,FALSE)</f>
        <v>2</v>
      </c>
      <c r="M2105" s="1" t="str">
        <f>VLOOKUP($F2105,Mastertable_FT!$C$5:$F$34,4,FALSE)</f>
        <v>MI</v>
      </c>
    </row>
    <row r="2106" spans="1:13" x14ac:dyDescent="0.3">
      <c r="A2106" s="1">
        <f>[2]Gesamt!A432</f>
        <v>27</v>
      </c>
      <c r="B2106" s="1">
        <f>[2]Gesamt!B432</f>
        <v>2</v>
      </c>
      <c r="C2106" s="1">
        <f>[2]Gesamt!C432</f>
        <v>10</v>
      </c>
      <c r="D2106" s="1" t="str">
        <f>[2]Gesamt!D432</f>
        <v>EF2011</v>
      </c>
      <c r="E2106" s="1">
        <f>[2]Gesamt!E432</f>
        <v>29</v>
      </c>
      <c r="F2106" s="1" t="str">
        <f>[2]Gesamt!F432</f>
        <v>Cephalobidae</v>
      </c>
      <c r="G2106" s="1" t="str">
        <f>[2]Gesamt!G432</f>
        <v>juvenil</v>
      </c>
      <c r="H2106" s="1" t="str">
        <f>[2]Gesamt!H432</f>
        <v>bacterivor</v>
      </c>
      <c r="I2106" s="1">
        <f>[2]Gesamt!I432</f>
        <v>0</v>
      </c>
      <c r="J2106" s="1">
        <f>[2]Gesamt!J432</f>
        <v>0</v>
      </c>
      <c r="K2106" s="1">
        <f>VLOOKUP($F2106,Mastertable_FT!$C$5:$D$34,2,FALSE)</f>
        <v>3</v>
      </c>
      <c r="L2106" s="1">
        <f>VLOOKUP($F2106,Mastertable_FT!$C$5:$E$34,3,FALSE)</f>
        <v>2</v>
      </c>
      <c r="M2106" s="1" t="str">
        <f>VLOOKUP($F2106,Mastertable_FT!$C$5:$F$34,4,FALSE)</f>
        <v>MI</v>
      </c>
    </row>
    <row r="2107" spans="1:13" x14ac:dyDescent="0.3">
      <c r="A2107" s="1">
        <f>[2]Gesamt!A433</f>
        <v>28</v>
      </c>
      <c r="B2107" s="1">
        <f>[2]Gesamt!B433</f>
        <v>2</v>
      </c>
      <c r="C2107" s="1">
        <f>[2]Gesamt!C433</f>
        <v>10</v>
      </c>
      <c r="D2107" s="1" t="str">
        <f>[2]Gesamt!D433</f>
        <v>EF2011</v>
      </c>
      <c r="E2107" s="1">
        <f>[2]Gesamt!E433</f>
        <v>29</v>
      </c>
      <c r="F2107" s="1" t="str">
        <f>[2]Gesamt!F433</f>
        <v>Tylenchidae</v>
      </c>
      <c r="G2107" s="1" t="str">
        <f>[2]Gesamt!G433</f>
        <v>juvenil</v>
      </c>
      <c r="H2107" s="1" t="str">
        <f>[2]Gesamt!H433</f>
        <v>herbivor</v>
      </c>
      <c r="I2107" s="1">
        <f>[2]Gesamt!I433</f>
        <v>0</v>
      </c>
      <c r="J2107" s="1">
        <f>[2]Gesamt!J433</f>
        <v>0</v>
      </c>
      <c r="K2107" s="1" t="str">
        <f>VLOOKUP($F2107,Mastertable_FT!$C$5:$D$34,2,FALSE)</f>
        <v>1e</v>
      </c>
      <c r="L2107" s="1">
        <f>VLOOKUP($F2107,Mastertable_FT!$C$5:$E$34,3,FALSE)</f>
        <v>2</v>
      </c>
      <c r="M2107" s="1" t="str">
        <f>VLOOKUP($F2107,Mastertable_FT!$C$5:$F$34,4,FALSE)</f>
        <v>PPI</v>
      </c>
    </row>
    <row r="2108" spans="1:13" x14ac:dyDescent="0.3">
      <c r="A2108" s="1">
        <f>[2]Gesamt!A434</f>
        <v>29</v>
      </c>
      <c r="B2108" s="1">
        <f>[2]Gesamt!B434</f>
        <v>2</v>
      </c>
      <c r="C2108" s="1">
        <f>[2]Gesamt!C434</f>
        <v>10</v>
      </c>
      <c r="D2108" s="1" t="str">
        <f>[2]Gesamt!D434</f>
        <v>EF2011</v>
      </c>
      <c r="E2108" s="1">
        <f>[2]Gesamt!E434</f>
        <v>29</v>
      </c>
      <c r="F2108" s="1" t="str">
        <f>[2]Gesamt!F434</f>
        <v>Aphelenchidae</v>
      </c>
      <c r="G2108" s="1" t="str">
        <f>[2]Gesamt!G434</f>
        <v>female</v>
      </c>
      <c r="H2108" s="1" t="str">
        <f>[2]Gesamt!H434</f>
        <v>fungivor</v>
      </c>
      <c r="I2108" s="1" t="str">
        <f>[2]Gesamt!I434</f>
        <v>x</v>
      </c>
      <c r="J2108" s="1">
        <f>[2]Gesamt!J434</f>
        <v>0</v>
      </c>
      <c r="K2108" s="1">
        <f>VLOOKUP($F2108,Mastertable_FT!$C$5:$D$34,2,FALSE)</f>
        <v>2</v>
      </c>
      <c r="L2108" s="1">
        <f>VLOOKUP($F2108,Mastertable_FT!$C$5:$E$34,3,FALSE)</f>
        <v>2</v>
      </c>
      <c r="M2108" s="1" t="str">
        <f>VLOOKUP($F2108,Mastertable_FT!$C$5:$F$34,4,FALSE)</f>
        <v>MI</v>
      </c>
    </row>
    <row r="2109" spans="1:13" x14ac:dyDescent="0.3">
      <c r="A2109" s="1">
        <f>[2]Gesamt!A435</f>
        <v>30</v>
      </c>
      <c r="B2109" s="1">
        <f>[2]Gesamt!B435</f>
        <v>2</v>
      </c>
      <c r="C2109" s="1">
        <f>[2]Gesamt!C435</f>
        <v>10</v>
      </c>
      <c r="D2109" s="1" t="str">
        <f>[2]Gesamt!D435</f>
        <v>EF2011</v>
      </c>
      <c r="E2109" s="1">
        <f>[2]Gesamt!E435</f>
        <v>29</v>
      </c>
      <c r="F2109" s="1" t="str">
        <f>[2]Gesamt!F435</f>
        <v>Tylenchidae</v>
      </c>
      <c r="G2109" s="1" t="str">
        <f>[2]Gesamt!G435</f>
        <v>juvenil</v>
      </c>
      <c r="H2109" s="1" t="str">
        <f>[2]Gesamt!H435</f>
        <v>fungivor</v>
      </c>
      <c r="I2109" s="1">
        <f>[2]Gesamt!I435</f>
        <v>0</v>
      </c>
      <c r="J2109" s="1">
        <f>[2]Gesamt!J435</f>
        <v>0</v>
      </c>
      <c r="K2109" s="1" t="str">
        <f>VLOOKUP($F2109,Mastertable_FT!$C$5:$D$34,2,FALSE)</f>
        <v>1e</v>
      </c>
      <c r="L2109" s="1">
        <f>VLOOKUP($F2109,Mastertable_FT!$C$5:$E$34,3,FALSE)</f>
        <v>2</v>
      </c>
      <c r="M2109" s="1" t="str">
        <f>VLOOKUP($F2109,Mastertable_FT!$C$5:$F$34,4,FALSE)</f>
        <v>PPI</v>
      </c>
    </row>
    <row r="2110" spans="1:13" x14ac:dyDescent="0.3">
      <c r="A2110" s="1">
        <f>[2]Gesamt!A436</f>
        <v>31</v>
      </c>
      <c r="B2110" s="1">
        <f>[2]Gesamt!B436</f>
        <v>2</v>
      </c>
      <c r="C2110" s="1">
        <f>[2]Gesamt!C436</f>
        <v>10</v>
      </c>
      <c r="D2110" s="1" t="str">
        <f>[2]Gesamt!D436</f>
        <v>EF2011</v>
      </c>
      <c r="E2110" s="1">
        <f>[2]Gesamt!E436</f>
        <v>29</v>
      </c>
      <c r="F2110" s="1" t="str">
        <f>[2]Gesamt!F436</f>
        <v>Tylenchidae</v>
      </c>
      <c r="G2110" s="1" t="str">
        <f>[2]Gesamt!G436</f>
        <v>female</v>
      </c>
      <c r="H2110" s="1" t="str">
        <f>[2]Gesamt!H436</f>
        <v>herbivor</v>
      </c>
      <c r="I2110" s="1">
        <f>[2]Gesamt!I436</f>
        <v>0</v>
      </c>
      <c r="J2110" s="1">
        <f>[2]Gesamt!J436</f>
        <v>0</v>
      </c>
      <c r="K2110" s="1" t="str">
        <f>VLOOKUP($F2110,Mastertable_FT!$C$5:$D$34,2,FALSE)</f>
        <v>1e</v>
      </c>
      <c r="L2110" s="1">
        <f>VLOOKUP($F2110,Mastertable_FT!$C$5:$E$34,3,FALSE)</f>
        <v>2</v>
      </c>
      <c r="M2110" s="1" t="str">
        <f>VLOOKUP($F2110,Mastertable_FT!$C$5:$F$34,4,FALSE)</f>
        <v>PPI</v>
      </c>
    </row>
    <row r="2111" spans="1:13" x14ac:dyDescent="0.3">
      <c r="A2111" s="1">
        <f>[2]Gesamt!A437</f>
        <v>32</v>
      </c>
      <c r="B2111" s="1">
        <f>[2]Gesamt!B437</f>
        <v>2</v>
      </c>
      <c r="C2111" s="1">
        <f>[2]Gesamt!C437</f>
        <v>10</v>
      </c>
      <c r="D2111" s="1" t="str">
        <f>[2]Gesamt!D437</f>
        <v>EF2011</v>
      </c>
      <c r="E2111" s="1">
        <f>[2]Gesamt!E437</f>
        <v>29</v>
      </c>
      <c r="F2111" s="1" t="str">
        <f>[2]Gesamt!F437</f>
        <v>Tylenchidae</v>
      </c>
      <c r="G2111" s="1" t="str">
        <f>[2]Gesamt!G437</f>
        <v>female</v>
      </c>
      <c r="H2111" s="1" t="str">
        <f>[2]Gesamt!H437</f>
        <v>fungivor</v>
      </c>
      <c r="I2111" s="1">
        <f>[2]Gesamt!I437</f>
        <v>0</v>
      </c>
      <c r="J2111" s="1">
        <f>[2]Gesamt!J437</f>
        <v>0</v>
      </c>
      <c r="K2111" s="1" t="str">
        <f>VLOOKUP($F2111,Mastertable_FT!$C$5:$D$34,2,FALSE)</f>
        <v>1e</v>
      </c>
      <c r="L2111" s="1">
        <f>VLOOKUP($F2111,Mastertable_FT!$C$5:$E$34,3,FALSE)</f>
        <v>2</v>
      </c>
      <c r="M2111" s="1" t="str">
        <f>VLOOKUP($F2111,Mastertable_FT!$C$5:$F$34,4,FALSE)</f>
        <v>PPI</v>
      </c>
    </row>
    <row r="2112" spans="1:13" x14ac:dyDescent="0.3">
      <c r="A2112" s="1">
        <f>[2]Gesamt!A438</f>
        <v>33</v>
      </c>
      <c r="B2112" s="1">
        <f>[2]Gesamt!B438</f>
        <v>2</v>
      </c>
      <c r="C2112" s="1">
        <f>[2]Gesamt!C438</f>
        <v>10</v>
      </c>
      <c r="D2112" s="1" t="str">
        <f>[2]Gesamt!D438</f>
        <v>EF2011</v>
      </c>
      <c r="E2112" s="1">
        <f>[2]Gesamt!E438</f>
        <v>29</v>
      </c>
      <c r="F2112" s="1" t="str">
        <f>[2]Gesamt!F438</f>
        <v>Tylenchidae</v>
      </c>
      <c r="G2112" s="1" t="str">
        <f>[2]Gesamt!G438</f>
        <v>female</v>
      </c>
      <c r="H2112" s="1" t="str">
        <f>[2]Gesamt!H438</f>
        <v>fungivor</v>
      </c>
      <c r="I2112" s="1">
        <f>[2]Gesamt!I438</f>
        <v>0</v>
      </c>
      <c r="J2112" s="1">
        <f>[2]Gesamt!J438</f>
        <v>0</v>
      </c>
      <c r="K2112" s="1" t="str">
        <f>VLOOKUP($F2112,Mastertable_FT!$C$5:$D$34,2,FALSE)</f>
        <v>1e</v>
      </c>
      <c r="L2112" s="1">
        <f>VLOOKUP($F2112,Mastertable_FT!$C$5:$E$34,3,FALSE)</f>
        <v>2</v>
      </c>
      <c r="M2112" s="1" t="str">
        <f>VLOOKUP($F2112,Mastertable_FT!$C$5:$F$34,4,FALSE)</f>
        <v>PPI</v>
      </c>
    </row>
    <row r="2113" spans="1:13" x14ac:dyDescent="0.3">
      <c r="A2113" s="1">
        <f>[2]Gesamt!A439</f>
        <v>34</v>
      </c>
      <c r="B2113" s="1">
        <f>[2]Gesamt!B439</f>
        <v>2</v>
      </c>
      <c r="C2113" s="1">
        <f>[2]Gesamt!C439</f>
        <v>10</v>
      </c>
      <c r="D2113" s="1" t="str">
        <f>[2]Gesamt!D439</f>
        <v>EF2011</v>
      </c>
      <c r="E2113" s="1">
        <f>[2]Gesamt!E439</f>
        <v>29</v>
      </c>
      <c r="F2113" s="1" t="str">
        <f>[2]Gesamt!F439</f>
        <v>Panagrolaimidae</v>
      </c>
      <c r="G2113" s="1" t="str">
        <f>[2]Gesamt!G439</f>
        <v>male</v>
      </c>
      <c r="H2113" s="1" t="str">
        <f>[2]Gesamt!H439</f>
        <v>bacterivor</v>
      </c>
      <c r="I2113" s="1">
        <f>[2]Gesamt!I439</f>
        <v>0</v>
      </c>
      <c r="J2113" s="1">
        <f>[2]Gesamt!J439</f>
        <v>0</v>
      </c>
      <c r="K2113" s="1">
        <f>VLOOKUP($F2113,Mastertable_FT!$C$5:$D$34,2,FALSE)</f>
        <v>3</v>
      </c>
      <c r="L2113" s="1">
        <f>VLOOKUP($F2113,Mastertable_FT!$C$5:$E$34,3,FALSE)</f>
        <v>1</v>
      </c>
      <c r="M2113" s="1" t="str">
        <f>VLOOKUP($F2113,Mastertable_FT!$C$5:$F$34,4,FALSE)</f>
        <v>MI</v>
      </c>
    </row>
    <row r="2114" spans="1:13" x14ac:dyDescent="0.3">
      <c r="A2114" s="1">
        <f>[2]Gesamt!A440</f>
        <v>35</v>
      </c>
      <c r="B2114" s="1">
        <f>[2]Gesamt!B440</f>
        <v>2</v>
      </c>
      <c r="C2114" s="1">
        <f>[2]Gesamt!C440</f>
        <v>10</v>
      </c>
      <c r="D2114" s="1" t="str">
        <f>[2]Gesamt!D440</f>
        <v>EF2011</v>
      </c>
      <c r="E2114" s="1">
        <f>[2]Gesamt!E440</f>
        <v>29</v>
      </c>
      <c r="F2114" s="1" t="str">
        <f>[2]Gesamt!F440</f>
        <v>Rhabditidae</v>
      </c>
      <c r="G2114" s="1" t="str">
        <f>[2]Gesamt!G440</f>
        <v>juvenil</v>
      </c>
      <c r="H2114" s="1" t="str">
        <f>[2]Gesamt!H440</f>
        <v>bacterivor</v>
      </c>
      <c r="I2114" s="1">
        <f>[2]Gesamt!I440</f>
        <v>0</v>
      </c>
      <c r="J2114" s="1">
        <f>[2]Gesamt!J440</f>
        <v>0</v>
      </c>
      <c r="K2114" s="1">
        <f>VLOOKUP($F2114,Mastertable_FT!$C$5:$D$34,2,FALSE)</f>
        <v>3</v>
      </c>
      <c r="L2114" s="1">
        <f>VLOOKUP($F2114,Mastertable_FT!$C$5:$E$34,3,FALSE)</f>
        <v>1</v>
      </c>
      <c r="M2114" s="1" t="str">
        <f>VLOOKUP($F2114,Mastertable_FT!$C$5:$F$34,4,FALSE)</f>
        <v>MI</v>
      </c>
    </row>
    <row r="2115" spans="1:13" x14ac:dyDescent="0.3">
      <c r="A2115" s="1">
        <f>[2]Gesamt!A441</f>
        <v>36</v>
      </c>
      <c r="B2115" s="1">
        <f>[2]Gesamt!B441</f>
        <v>2</v>
      </c>
      <c r="C2115" s="1">
        <f>[2]Gesamt!C441</f>
        <v>10</v>
      </c>
      <c r="D2115" s="1" t="str">
        <f>[2]Gesamt!D441</f>
        <v>EF2011</v>
      </c>
      <c r="E2115" s="1">
        <f>[2]Gesamt!E441</f>
        <v>29</v>
      </c>
      <c r="F2115" s="1" t="str">
        <f>[2]Gesamt!F441</f>
        <v>Panagrolaimidae</v>
      </c>
      <c r="G2115" s="1" t="str">
        <f>[2]Gesamt!G441</f>
        <v>juvenil</v>
      </c>
      <c r="H2115" s="1" t="str">
        <f>[2]Gesamt!H441</f>
        <v>bacterivor</v>
      </c>
      <c r="I2115" s="1">
        <f>[2]Gesamt!I441</f>
        <v>0</v>
      </c>
      <c r="J2115" s="1">
        <f>[2]Gesamt!J441</f>
        <v>0</v>
      </c>
      <c r="K2115" s="1">
        <f>VLOOKUP($F2115,Mastertable_FT!$C$5:$D$34,2,FALSE)</f>
        <v>3</v>
      </c>
      <c r="L2115" s="1">
        <f>VLOOKUP($F2115,Mastertable_FT!$C$5:$E$34,3,FALSE)</f>
        <v>1</v>
      </c>
      <c r="M2115" s="1" t="str">
        <f>VLOOKUP($F2115,Mastertable_FT!$C$5:$F$34,4,FALSE)</f>
        <v>MI</v>
      </c>
    </row>
    <row r="2116" spans="1:13" x14ac:dyDescent="0.3">
      <c r="A2116" s="1">
        <f>[2]Gesamt!A442</f>
        <v>37</v>
      </c>
      <c r="B2116" s="1">
        <f>[2]Gesamt!B442</f>
        <v>2</v>
      </c>
      <c r="C2116" s="1">
        <f>[2]Gesamt!C442</f>
        <v>10</v>
      </c>
      <c r="D2116" s="1" t="str">
        <f>[2]Gesamt!D442</f>
        <v>EF2011</v>
      </c>
      <c r="E2116" s="1">
        <f>[2]Gesamt!E442</f>
        <v>29</v>
      </c>
      <c r="F2116" s="1" t="str">
        <f>[2]Gesamt!F442</f>
        <v>Tylenchidae</v>
      </c>
      <c r="G2116" s="1" t="str">
        <f>[2]Gesamt!G442</f>
        <v>juvenil</v>
      </c>
      <c r="H2116" s="1" t="str">
        <f>[2]Gesamt!H442</f>
        <v>herbivor</v>
      </c>
      <c r="I2116" s="1">
        <f>[2]Gesamt!I442</f>
        <v>0</v>
      </c>
      <c r="J2116" s="1">
        <f>[2]Gesamt!J442</f>
        <v>0</v>
      </c>
      <c r="K2116" s="1" t="str">
        <f>VLOOKUP($F2116,Mastertable_FT!$C$5:$D$34,2,FALSE)</f>
        <v>1e</v>
      </c>
      <c r="L2116" s="1">
        <f>VLOOKUP($F2116,Mastertable_FT!$C$5:$E$34,3,FALSE)</f>
        <v>2</v>
      </c>
      <c r="M2116" s="1" t="str">
        <f>VLOOKUP($F2116,Mastertable_FT!$C$5:$F$34,4,FALSE)</f>
        <v>PPI</v>
      </c>
    </row>
    <row r="2117" spans="1:13" x14ac:dyDescent="0.3">
      <c r="A2117" s="1">
        <f>[2]Gesamt!A443</f>
        <v>38</v>
      </c>
      <c r="B2117" s="1">
        <f>[2]Gesamt!B443</f>
        <v>2</v>
      </c>
      <c r="C2117" s="1">
        <f>[2]Gesamt!C443</f>
        <v>10</v>
      </c>
      <c r="D2117" s="1" t="str">
        <f>[2]Gesamt!D443</f>
        <v>EF2011</v>
      </c>
      <c r="E2117" s="1">
        <f>[2]Gesamt!E443</f>
        <v>29</v>
      </c>
      <c r="F2117" s="1" t="str">
        <f>[2]Gesamt!F443</f>
        <v>Tylenchidae</v>
      </c>
      <c r="G2117" s="1" t="str">
        <f>[2]Gesamt!G443</f>
        <v>female</v>
      </c>
      <c r="H2117" s="1" t="str">
        <f>[2]Gesamt!H443</f>
        <v>fungivor</v>
      </c>
      <c r="I2117" s="1">
        <f>[2]Gesamt!I443</f>
        <v>0</v>
      </c>
      <c r="J2117" s="1">
        <f>[2]Gesamt!J443</f>
        <v>0</v>
      </c>
      <c r="K2117" s="1" t="str">
        <f>VLOOKUP($F2117,Mastertable_FT!$C$5:$D$34,2,FALSE)</f>
        <v>1e</v>
      </c>
      <c r="L2117" s="1">
        <f>VLOOKUP($F2117,Mastertable_FT!$C$5:$E$34,3,FALSE)</f>
        <v>2</v>
      </c>
      <c r="M2117" s="1" t="str">
        <f>VLOOKUP($F2117,Mastertable_FT!$C$5:$F$34,4,FALSE)</f>
        <v>PPI</v>
      </c>
    </row>
    <row r="2118" spans="1:13" x14ac:dyDescent="0.3">
      <c r="A2118" s="1">
        <f>[2]Gesamt!A444</f>
        <v>39</v>
      </c>
      <c r="B2118" s="1">
        <f>[2]Gesamt!B444</f>
        <v>2</v>
      </c>
      <c r="C2118" s="1">
        <f>[2]Gesamt!C444</f>
        <v>10</v>
      </c>
      <c r="D2118" s="1" t="str">
        <f>[2]Gesamt!D444</f>
        <v>EF2011</v>
      </c>
      <c r="E2118" s="1">
        <f>[2]Gesamt!E444</f>
        <v>29</v>
      </c>
      <c r="F2118" s="1" t="str">
        <f>[2]Gesamt!F444</f>
        <v>Cephalobidae</v>
      </c>
      <c r="G2118" s="1" t="str">
        <f>[2]Gesamt!G444</f>
        <v>female</v>
      </c>
      <c r="H2118" s="1" t="str">
        <f>[2]Gesamt!H444</f>
        <v>bacterivor</v>
      </c>
      <c r="I2118" s="1">
        <f>[2]Gesamt!I444</f>
        <v>0</v>
      </c>
      <c r="J2118" s="1">
        <f>[2]Gesamt!J444</f>
        <v>0</v>
      </c>
      <c r="K2118" s="1">
        <f>VLOOKUP($F2118,Mastertable_FT!$C$5:$D$34,2,FALSE)</f>
        <v>3</v>
      </c>
      <c r="L2118" s="1">
        <f>VLOOKUP($F2118,Mastertable_FT!$C$5:$E$34,3,FALSE)</f>
        <v>2</v>
      </c>
      <c r="M2118" s="1" t="str">
        <f>VLOOKUP($F2118,Mastertable_FT!$C$5:$F$34,4,FALSE)</f>
        <v>MI</v>
      </c>
    </row>
    <row r="2119" spans="1:13" x14ac:dyDescent="0.3">
      <c r="A2119" s="1">
        <f>[2]Gesamt!A445</f>
        <v>40</v>
      </c>
      <c r="B2119" s="1">
        <f>[2]Gesamt!B445</f>
        <v>2</v>
      </c>
      <c r="C2119" s="1">
        <f>[2]Gesamt!C445</f>
        <v>10</v>
      </c>
      <c r="D2119" s="1" t="str">
        <f>[2]Gesamt!D445</f>
        <v>EF2011</v>
      </c>
      <c r="E2119" s="1">
        <f>[2]Gesamt!E445</f>
        <v>29</v>
      </c>
      <c r="F2119" s="1" t="str">
        <f>[2]Gesamt!F445</f>
        <v>Panagrolaimidae</v>
      </c>
      <c r="G2119" s="1" t="str">
        <f>[2]Gesamt!G445</f>
        <v>juvenil</v>
      </c>
      <c r="H2119" s="1" t="str">
        <f>[2]Gesamt!H445</f>
        <v>bacterivor</v>
      </c>
      <c r="I2119" s="1">
        <f>[2]Gesamt!I445</f>
        <v>0</v>
      </c>
      <c r="J2119" s="1">
        <f>[2]Gesamt!J445</f>
        <v>0</v>
      </c>
      <c r="K2119" s="1">
        <f>VLOOKUP($F2119,Mastertable_FT!$C$5:$D$34,2,FALSE)</f>
        <v>3</v>
      </c>
      <c r="L2119" s="1">
        <f>VLOOKUP($F2119,Mastertable_FT!$C$5:$E$34,3,FALSE)</f>
        <v>1</v>
      </c>
      <c r="M2119" s="1" t="str">
        <f>VLOOKUP($F2119,Mastertable_FT!$C$5:$F$34,4,FALSE)</f>
        <v>MI</v>
      </c>
    </row>
    <row r="2120" spans="1:13" x14ac:dyDescent="0.3">
      <c r="A2120" s="1">
        <f>[2]Gesamt!A446</f>
        <v>41</v>
      </c>
      <c r="B2120" s="1">
        <f>[2]Gesamt!B446</f>
        <v>2</v>
      </c>
      <c r="C2120" s="1">
        <f>[2]Gesamt!C446</f>
        <v>10</v>
      </c>
      <c r="D2120" s="1" t="str">
        <f>[2]Gesamt!D446</f>
        <v>EF2011</v>
      </c>
      <c r="E2120" s="1">
        <f>[2]Gesamt!E446</f>
        <v>29</v>
      </c>
      <c r="F2120" s="1" t="str">
        <f>[2]Gesamt!F446</f>
        <v>Rhabditidae</v>
      </c>
      <c r="G2120" s="1" t="str">
        <f>[2]Gesamt!G446</f>
        <v>juvenil</v>
      </c>
      <c r="H2120" s="1" t="str">
        <f>[2]Gesamt!H446</f>
        <v>bacterivor</v>
      </c>
      <c r="I2120" s="1">
        <f>[2]Gesamt!I446</f>
        <v>0</v>
      </c>
      <c r="J2120" s="1">
        <f>[2]Gesamt!J446</f>
        <v>0</v>
      </c>
      <c r="K2120" s="1">
        <f>VLOOKUP($F2120,Mastertable_FT!$C$5:$D$34,2,FALSE)</f>
        <v>3</v>
      </c>
      <c r="L2120" s="1">
        <f>VLOOKUP($F2120,Mastertable_FT!$C$5:$E$34,3,FALSE)</f>
        <v>1</v>
      </c>
      <c r="M2120" s="1" t="str">
        <f>VLOOKUP($F2120,Mastertable_FT!$C$5:$F$34,4,FALSE)</f>
        <v>MI</v>
      </c>
    </row>
    <row r="2121" spans="1:13" x14ac:dyDescent="0.3">
      <c r="A2121" s="1">
        <f>[2]Gesamt!A447</f>
        <v>42</v>
      </c>
      <c r="B2121" s="1">
        <f>[2]Gesamt!B447</f>
        <v>2</v>
      </c>
      <c r="C2121" s="1">
        <f>[2]Gesamt!C447</f>
        <v>10</v>
      </c>
      <c r="D2121" s="1" t="str">
        <f>[2]Gesamt!D447</f>
        <v>EF2011</v>
      </c>
      <c r="E2121" s="1">
        <f>[2]Gesamt!E447</f>
        <v>29</v>
      </c>
      <c r="F2121" s="1" t="str">
        <f>[2]Gesamt!F447</f>
        <v>Tylenchidae</v>
      </c>
      <c r="G2121" s="1" t="str">
        <f>[2]Gesamt!G447</f>
        <v>juvenil</v>
      </c>
      <c r="H2121" s="1" t="str">
        <f>[2]Gesamt!H447</f>
        <v>herbivor</v>
      </c>
      <c r="I2121" s="1">
        <f>[2]Gesamt!I447</f>
        <v>0</v>
      </c>
      <c r="J2121" s="1">
        <f>[2]Gesamt!J447</f>
        <v>0</v>
      </c>
      <c r="K2121" s="1" t="str">
        <f>VLOOKUP($F2121,Mastertable_FT!$C$5:$D$34,2,FALSE)</f>
        <v>1e</v>
      </c>
      <c r="L2121" s="1">
        <f>VLOOKUP($F2121,Mastertable_FT!$C$5:$E$34,3,FALSE)</f>
        <v>2</v>
      </c>
      <c r="M2121" s="1" t="str">
        <f>VLOOKUP($F2121,Mastertable_FT!$C$5:$F$34,4,FALSE)</f>
        <v>PPI</v>
      </c>
    </row>
    <row r="2122" spans="1:13" x14ac:dyDescent="0.3">
      <c r="A2122" s="1">
        <f>[2]Gesamt!A448</f>
        <v>43</v>
      </c>
      <c r="B2122" s="1">
        <f>[2]Gesamt!B448</f>
        <v>2</v>
      </c>
      <c r="C2122" s="1">
        <f>[2]Gesamt!C448</f>
        <v>10</v>
      </c>
      <c r="D2122" s="1" t="str">
        <f>[2]Gesamt!D448</f>
        <v>EF2011</v>
      </c>
      <c r="E2122" s="1">
        <f>[2]Gesamt!E448</f>
        <v>29</v>
      </c>
      <c r="F2122" s="1" t="str">
        <f>[2]Gesamt!F448</f>
        <v>Panagrolaimidae</v>
      </c>
      <c r="G2122" s="1" t="str">
        <f>[2]Gesamt!G448</f>
        <v>juvenil</v>
      </c>
      <c r="H2122" s="1" t="str">
        <f>[2]Gesamt!H448</f>
        <v>bacterivor</v>
      </c>
      <c r="I2122" s="1">
        <f>[2]Gesamt!I448</f>
        <v>0</v>
      </c>
      <c r="J2122" s="1">
        <f>[2]Gesamt!J448</f>
        <v>0</v>
      </c>
      <c r="K2122" s="1">
        <f>VLOOKUP($F2122,Mastertable_FT!$C$5:$D$34,2,FALSE)</f>
        <v>3</v>
      </c>
      <c r="L2122" s="1">
        <f>VLOOKUP($F2122,Mastertable_FT!$C$5:$E$34,3,FALSE)</f>
        <v>1</v>
      </c>
      <c r="M2122" s="1" t="str">
        <f>VLOOKUP($F2122,Mastertable_FT!$C$5:$F$34,4,FALSE)</f>
        <v>MI</v>
      </c>
    </row>
    <row r="2123" spans="1:13" x14ac:dyDescent="0.3">
      <c r="A2123" s="1">
        <f>[2]Gesamt!A449</f>
        <v>44</v>
      </c>
      <c r="B2123" s="1">
        <f>[2]Gesamt!B449</f>
        <v>2</v>
      </c>
      <c r="C2123" s="1">
        <f>[2]Gesamt!C449</f>
        <v>10</v>
      </c>
      <c r="D2123" s="1" t="str">
        <f>[2]Gesamt!D449</f>
        <v>EF2011</v>
      </c>
      <c r="E2123" s="1">
        <f>[2]Gesamt!E449</f>
        <v>29</v>
      </c>
      <c r="F2123" s="1" t="str">
        <f>[2]Gesamt!F449</f>
        <v>Tylenchidae</v>
      </c>
      <c r="G2123" s="1" t="str">
        <f>[2]Gesamt!G449</f>
        <v>juvenil</v>
      </c>
      <c r="H2123" s="1" t="str">
        <f>[2]Gesamt!H449</f>
        <v>fungivor</v>
      </c>
      <c r="I2123" s="1">
        <f>[2]Gesamt!I449</f>
        <v>0</v>
      </c>
      <c r="J2123" s="1">
        <f>[2]Gesamt!J449</f>
        <v>0</v>
      </c>
      <c r="K2123" s="1" t="str">
        <f>VLOOKUP($F2123,Mastertable_FT!$C$5:$D$34,2,FALSE)</f>
        <v>1e</v>
      </c>
      <c r="L2123" s="1">
        <f>VLOOKUP($F2123,Mastertable_FT!$C$5:$E$34,3,FALSE)</f>
        <v>2</v>
      </c>
      <c r="M2123" s="1" t="str">
        <f>VLOOKUP($F2123,Mastertable_FT!$C$5:$F$34,4,FALSE)</f>
        <v>PPI</v>
      </c>
    </row>
    <row r="2124" spans="1:13" x14ac:dyDescent="0.3">
      <c r="A2124" s="1">
        <f>[2]Gesamt!A450</f>
        <v>45</v>
      </c>
      <c r="B2124" s="1">
        <f>[2]Gesamt!B450</f>
        <v>2</v>
      </c>
      <c r="C2124" s="1">
        <f>[2]Gesamt!C450</f>
        <v>10</v>
      </c>
      <c r="D2124" s="1" t="str">
        <f>[2]Gesamt!D450</f>
        <v>EF2011</v>
      </c>
      <c r="E2124" s="1">
        <f>[2]Gesamt!E450</f>
        <v>29</v>
      </c>
      <c r="F2124" s="1" t="str">
        <f>[2]Gesamt!F450</f>
        <v>Tylenchidae</v>
      </c>
      <c r="G2124" s="1" t="str">
        <f>[2]Gesamt!G450</f>
        <v>juvenil</v>
      </c>
      <c r="H2124" s="1" t="str">
        <f>[2]Gesamt!H450</f>
        <v>herbivor</v>
      </c>
      <c r="I2124" s="1">
        <f>[2]Gesamt!I450</f>
        <v>0</v>
      </c>
      <c r="J2124" s="1">
        <f>[2]Gesamt!J450</f>
        <v>0</v>
      </c>
      <c r="K2124" s="1" t="str">
        <f>VLOOKUP($F2124,Mastertable_FT!$C$5:$D$34,2,FALSE)</f>
        <v>1e</v>
      </c>
      <c r="L2124" s="1">
        <f>VLOOKUP($F2124,Mastertable_FT!$C$5:$E$34,3,FALSE)</f>
        <v>2</v>
      </c>
      <c r="M2124" s="1" t="str">
        <f>VLOOKUP($F2124,Mastertable_FT!$C$5:$F$34,4,FALSE)</f>
        <v>PPI</v>
      </c>
    </row>
    <row r="2125" spans="1:13" x14ac:dyDescent="0.3">
      <c r="A2125" s="1">
        <f>[2]Gesamt!A451</f>
        <v>46</v>
      </c>
      <c r="B2125" s="1">
        <f>[2]Gesamt!B451</f>
        <v>2</v>
      </c>
      <c r="C2125" s="1">
        <f>[2]Gesamt!C451</f>
        <v>10</v>
      </c>
      <c r="D2125" s="1" t="str">
        <f>[2]Gesamt!D451</f>
        <v>EF2011</v>
      </c>
      <c r="E2125" s="1">
        <f>[2]Gesamt!E451</f>
        <v>29</v>
      </c>
      <c r="F2125" s="1" t="str">
        <f>[2]Gesamt!F451</f>
        <v>Panagrolaimidae</v>
      </c>
      <c r="G2125" s="1" t="str">
        <f>[2]Gesamt!G451</f>
        <v>juvenil</v>
      </c>
      <c r="H2125" s="1" t="str">
        <f>[2]Gesamt!H451</f>
        <v>bacterivor</v>
      </c>
      <c r="I2125" s="1">
        <f>[2]Gesamt!I451</f>
        <v>0</v>
      </c>
      <c r="J2125" s="1">
        <f>[2]Gesamt!J451</f>
        <v>0</v>
      </c>
      <c r="K2125" s="1">
        <f>VLOOKUP($F2125,Mastertable_FT!$C$5:$D$34,2,FALSE)</f>
        <v>3</v>
      </c>
      <c r="L2125" s="1">
        <f>VLOOKUP($F2125,Mastertable_FT!$C$5:$E$34,3,FALSE)</f>
        <v>1</v>
      </c>
      <c r="M2125" s="1" t="str">
        <f>VLOOKUP($F2125,Mastertable_FT!$C$5:$F$34,4,FALSE)</f>
        <v>MI</v>
      </c>
    </row>
    <row r="2126" spans="1:13" x14ac:dyDescent="0.3">
      <c r="A2126" s="1">
        <f>[2]Gesamt!A452</f>
        <v>47</v>
      </c>
      <c r="B2126" s="1">
        <f>[2]Gesamt!B452</f>
        <v>2</v>
      </c>
      <c r="C2126" s="1">
        <f>[2]Gesamt!C452</f>
        <v>10</v>
      </c>
      <c r="D2126" s="1" t="str">
        <f>[2]Gesamt!D452</f>
        <v>EF2011</v>
      </c>
      <c r="E2126" s="1">
        <f>[2]Gesamt!E452</f>
        <v>29</v>
      </c>
      <c r="F2126" s="1" t="str">
        <f>[2]Gesamt!F452</f>
        <v>Qudsianematidae</v>
      </c>
      <c r="G2126" s="1" t="str">
        <f>[2]Gesamt!G452</f>
        <v>juvenil</v>
      </c>
      <c r="H2126" s="1">
        <f>[2]Gesamt!H452</f>
        <v>0</v>
      </c>
      <c r="I2126" s="1">
        <f>[2]Gesamt!I452</f>
        <v>0</v>
      </c>
      <c r="J2126" s="1">
        <f>[2]Gesamt!J452</f>
        <v>0</v>
      </c>
      <c r="K2126" s="1">
        <f>VLOOKUP($F2126,Mastertable_FT!$C$5:$D$34,2,FALSE)</f>
        <v>8</v>
      </c>
      <c r="L2126" s="1">
        <f>VLOOKUP($F2126,Mastertable_FT!$C$5:$E$34,3,FALSE)</f>
        <v>4</v>
      </c>
      <c r="M2126" s="1" t="str">
        <f>VLOOKUP($F2126,Mastertable_FT!$C$5:$F$34,4,FALSE)</f>
        <v>MI</v>
      </c>
    </row>
    <row r="2127" spans="1:13" x14ac:dyDescent="0.3">
      <c r="A2127" s="1">
        <f>[2]Gesamt!A453</f>
        <v>48</v>
      </c>
      <c r="B2127" s="1">
        <f>[2]Gesamt!B453</f>
        <v>2</v>
      </c>
      <c r="C2127" s="1">
        <f>[2]Gesamt!C453</f>
        <v>10</v>
      </c>
      <c r="D2127" s="1" t="str">
        <f>[2]Gesamt!D453</f>
        <v>EF2011</v>
      </c>
      <c r="E2127" s="1">
        <f>[2]Gesamt!E453</f>
        <v>29</v>
      </c>
      <c r="F2127" s="1" t="str">
        <f>[2]Gesamt!F453</f>
        <v>Tylenchidae</v>
      </c>
      <c r="G2127" s="1" t="str">
        <f>[2]Gesamt!G453</f>
        <v>female</v>
      </c>
      <c r="H2127" s="1" t="str">
        <f>[2]Gesamt!H453</f>
        <v>herbivor</v>
      </c>
      <c r="I2127" s="1">
        <f>[2]Gesamt!I453</f>
        <v>0</v>
      </c>
      <c r="J2127" s="1">
        <f>[2]Gesamt!J453</f>
        <v>0</v>
      </c>
      <c r="K2127" s="1" t="str">
        <f>VLOOKUP($F2127,Mastertable_FT!$C$5:$D$34,2,FALSE)</f>
        <v>1e</v>
      </c>
      <c r="L2127" s="1">
        <f>VLOOKUP($F2127,Mastertable_FT!$C$5:$E$34,3,FALSE)</f>
        <v>2</v>
      </c>
      <c r="M2127" s="1" t="str">
        <f>VLOOKUP($F2127,Mastertable_FT!$C$5:$F$34,4,FALSE)</f>
        <v>PPI</v>
      </c>
    </row>
    <row r="2128" spans="1:13" x14ac:dyDescent="0.3">
      <c r="A2128" s="1">
        <f>[2]Gesamt!A454</f>
        <v>49</v>
      </c>
      <c r="B2128" s="1">
        <f>[2]Gesamt!B454</f>
        <v>2</v>
      </c>
      <c r="C2128" s="1">
        <f>[2]Gesamt!C454</f>
        <v>10</v>
      </c>
      <c r="D2128" s="1" t="str">
        <f>[2]Gesamt!D454</f>
        <v>EF2011</v>
      </c>
      <c r="E2128" s="1">
        <f>[2]Gesamt!E454</f>
        <v>29</v>
      </c>
      <c r="F2128" s="1" t="str">
        <f>[2]Gesamt!F454</f>
        <v>Cephalobidae</v>
      </c>
      <c r="G2128" s="1" t="str">
        <f>[2]Gesamt!G454</f>
        <v>female</v>
      </c>
      <c r="H2128" s="1" t="str">
        <f>[2]Gesamt!H454</f>
        <v>bacterivor</v>
      </c>
      <c r="I2128" s="1">
        <f>[2]Gesamt!I454</f>
        <v>0</v>
      </c>
      <c r="J2128" s="1">
        <f>[2]Gesamt!J454</f>
        <v>0</v>
      </c>
      <c r="K2128" s="1">
        <f>VLOOKUP($F2128,Mastertable_FT!$C$5:$D$34,2,FALSE)</f>
        <v>3</v>
      </c>
      <c r="L2128" s="1">
        <f>VLOOKUP($F2128,Mastertable_FT!$C$5:$E$34,3,FALSE)</f>
        <v>2</v>
      </c>
      <c r="M2128" s="1" t="str">
        <f>VLOOKUP($F2128,Mastertable_FT!$C$5:$F$34,4,FALSE)</f>
        <v>MI</v>
      </c>
    </row>
    <row r="2129" spans="1:13" x14ac:dyDescent="0.3">
      <c r="A2129" s="1">
        <f>[2]Gesamt!A455</f>
        <v>50</v>
      </c>
      <c r="B2129" s="1">
        <f>[2]Gesamt!B455</f>
        <v>2</v>
      </c>
      <c r="C2129" s="1">
        <f>[2]Gesamt!C455</f>
        <v>10</v>
      </c>
      <c r="D2129" s="1" t="str">
        <f>[2]Gesamt!D455</f>
        <v>EF2011</v>
      </c>
      <c r="E2129" s="1">
        <f>[2]Gesamt!E455</f>
        <v>29</v>
      </c>
      <c r="F2129" s="1" t="str">
        <f>[2]Gesamt!F455</f>
        <v>Cephalobidae</v>
      </c>
      <c r="G2129" s="1" t="str">
        <f>[2]Gesamt!G455</f>
        <v>female</v>
      </c>
      <c r="H2129" s="1" t="str">
        <f>[2]Gesamt!H455</f>
        <v>bacterivor</v>
      </c>
      <c r="I2129" s="1">
        <f>[2]Gesamt!I455</f>
        <v>0</v>
      </c>
      <c r="J2129" s="1">
        <f>[2]Gesamt!J455</f>
        <v>0</v>
      </c>
      <c r="K2129" s="1">
        <f>VLOOKUP($F2129,Mastertable_FT!$C$5:$D$34,2,FALSE)</f>
        <v>3</v>
      </c>
      <c r="L2129" s="1">
        <f>VLOOKUP($F2129,Mastertable_FT!$C$5:$E$34,3,FALSE)</f>
        <v>2</v>
      </c>
      <c r="M2129" s="1" t="str">
        <f>VLOOKUP($F2129,Mastertable_FT!$C$5:$F$34,4,FALSE)</f>
        <v>MI</v>
      </c>
    </row>
    <row r="2130" spans="1:13" x14ac:dyDescent="0.3">
      <c r="A2130" s="1">
        <f>[2]Gesamt!A456</f>
        <v>51</v>
      </c>
      <c r="B2130" s="1">
        <f>[2]Gesamt!B456</f>
        <v>2</v>
      </c>
      <c r="C2130" s="1">
        <f>[2]Gesamt!C456</f>
        <v>10</v>
      </c>
      <c r="D2130" s="1" t="str">
        <f>[2]Gesamt!D456</f>
        <v>EF2011</v>
      </c>
      <c r="E2130" s="1">
        <f>[2]Gesamt!E456</f>
        <v>29</v>
      </c>
      <c r="F2130" s="1" t="str">
        <f>[2]Gesamt!F456</f>
        <v>Cephalobidae</v>
      </c>
      <c r="G2130" s="1" t="str">
        <f>[2]Gesamt!G456</f>
        <v>juvenil</v>
      </c>
      <c r="H2130" s="1" t="str">
        <f>[2]Gesamt!H456</f>
        <v>bacterivor</v>
      </c>
      <c r="I2130" s="1">
        <f>[2]Gesamt!I456</f>
        <v>0</v>
      </c>
      <c r="J2130" s="1">
        <f>[2]Gesamt!J456</f>
        <v>0</v>
      </c>
      <c r="K2130" s="1">
        <f>VLOOKUP($F2130,Mastertable_FT!$C$5:$D$34,2,FALSE)</f>
        <v>3</v>
      </c>
      <c r="L2130" s="1">
        <f>VLOOKUP($F2130,Mastertable_FT!$C$5:$E$34,3,FALSE)</f>
        <v>2</v>
      </c>
      <c r="M2130" s="1" t="str">
        <f>VLOOKUP($F2130,Mastertable_FT!$C$5:$F$34,4,FALSE)</f>
        <v>MI</v>
      </c>
    </row>
    <row r="2131" spans="1:13" x14ac:dyDescent="0.3">
      <c r="A2131" s="1">
        <f>[2]Gesamt!A457</f>
        <v>52</v>
      </c>
      <c r="B2131" s="1">
        <f>[2]Gesamt!B457</f>
        <v>2</v>
      </c>
      <c r="C2131" s="1">
        <f>[2]Gesamt!C457</f>
        <v>10</v>
      </c>
      <c r="D2131" s="1" t="str">
        <f>[2]Gesamt!D457</f>
        <v>EF2011</v>
      </c>
      <c r="E2131" s="1">
        <f>[2]Gesamt!E457</f>
        <v>29</v>
      </c>
      <c r="F2131" s="1" t="str">
        <f>[2]Gesamt!F457</f>
        <v>Cephalobidae</v>
      </c>
      <c r="G2131" s="1" t="str">
        <f>[2]Gesamt!G457</f>
        <v>juvenil</v>
      </c>
      <c r="H2131" s="1">
        <f>[2]Gesamt!H457</f>
        <v>0</v>
      </c>
      <c r="I2131" s="1">
        <f>[2]Gesamt!I457</f>
        <v>0</v>
      </c>
      <c r="J2131" s="1">
        <f>[2]Gesamt!J457</f>
        <v>0</v>
      </c>
      <c r="K2131" s="1">
        <f>VLOOKUP($F2131,Mastertable_FT!$C$5:$D$34,2,FALSE)</f>
        <v>3</v>
      </c>
      <c r="L2131" s="1">
        <f>VLOOKUP($F2131,Mastertable_FT!$C$5:$E$34,3,FALSE)</f>
        <v>2</v>
      </c>
      <c r="M2131" s="1" t="str">
        <f>VLOOKUP($F2131,Mastertable_FT!$C$5:$F$34,4,FALSE)</f>
        <v>MI</v>
      </c>
    </row>
    <row r="2132" spans="1:13" x14ac:dyDescent="0.3">
      <c r="A2132" s="1">
        <f>[2]Gesamt!A458</f>
        <v>53</v>
      </c>
      <c r="B2132" s="1">
        <f>[2]Gesamt!B458</f>
        <v>2</v>
      </c>
      <c r="C2132" s="1">
        <f>[2]Gesamt!C458</f>
        <v>10</v>
      </c>
      <c r="D2132" s="1" t="str">
        <f>[2]Gesamt!D458</f>
        <v>EF2011</v>
      </c>
      <c r="E2132" s="1">
        <f>[2]Gesamt!E458</f>
        <v>29</v>
      </c>
      <c r="F2132" s="1" t="str">
        <f>[2]Gesamt!F458</f>
        <v>Cephalobidae</v>
      </c>
      <c r="G2132" s="1" t="str">
        <f>[2]Gesamt!G458</f>
        <v>juvenil</v>
      </c>
      <c r="H2132" s="1" t="str">
        <f>[2]Gesamt!H458</f>
        <v>bacterivor</v>
      </c>
      <c r="I2132" s="1">
        <f>[2]Gesamt!I458</f>
        <v>0</v>
      </c>
      <c r="J2132" s="1">
        <f>[2]Gesamt!J458</f>
        <v>0</v>
      </c>
      <c r="K2132" s="1">
        <f>VLOOKUP($F2132,Mastertable_FT!$C$5:$D$34,2,FALSE)</f>
        <v>3</v>
      </c>
      <c r="L2132" s="1">
        <f>VLOOKUP($F2132,Mastertable_FT!$C$5:$E$34,3,FALSE)</f>
        <v>2</v>
      </c>
      <c r="M2132" s="1" t="str">
        <f>VLOOKUP($F2132,Mastertable_FT!$C$5:$F$34,4,FALSE)</f>
        <v>MI</v>
      </c>
    </row>
    <row r="2133" spans="1:13" x14ac:dyDescent="0.3">
      <c r="A2133" s="1">
        <f>[2]Gesamt!A459</f>
        <v>54</v>
      </c>
      <c r="B2133" s="1">
        <f>[2]Gesamt!B459</f>
        <v>2</v>
      </c>
      <c r="C2133" s="1">
        <f>[2]Gesamt!C459</f>
        <v>10</v>
      </c>
      <c r="D2133" s="1" t="str">
        <f>[2]Gesamt!D459</f>
        <v>EF2011</v>
      </c>
      <c r="E2133" s="1">
        <f>[2]Gesamt!E459</f>
        <v>29</v>
      </c>
      <c r="F2133" s="1" t="str">
        <f>[2]Gesamt!F459</f>
        <v>Aphelenchoididae</v>
      </c>
      <c r="G2133" s="1" t="str">
        <f>[2]Gesamt!G459</f>
        <v>female</v>
      </c>
      <c r="H2133" s="1" t="str">
        <f>[2]Gesamt!H459</f>
        <v>fungivor</v>
      </c>
      <c r="I2133" s="1">
        <f>[2]Gesamt!I459</f>
        <v>0</v>
      </c>
      <c r="J2133" s="1">
        <f>[2]Gesamt!J459</f>
        <v>0</v>
      </c>
      <c r="K2133" s="1">
        <f>VLOOKUP($F2133,Mastertable_FT!$C$5:$D$34,2,FALSE)</f>
        <v>2</v>
      </c>
      <c r="L2133" s="1">
        <f>VLOOKUP($F2133,Mastertable_FT!$C$5:$E$34,3,FALSE)</f>
        <v>2</v>
      </c>
      <c r="M2133" s="1" t="str">
        <f>VLOOKUP($F2133,Mastertable_FT!$C$5:$F$34,4,FALSE)</f>
        <v>MI</v>
      </c>
    </row>
    <row r="2134" spans="1:13" x14ac:dyDescent="0.3">
      <c r="A2134" s="1">
        <f>[2]Gesamt!A460</f>
        <v>55</v>
      </c>
      <c r="B2134" s="1">
        <f>[2]Gesamt!B460</f>
        <v>2</v>
      </c>
      <c r="C2134" s="1">
        <f>[2]Gesamt!C460</f>
        <v>10</v>
      </c>
      <c r="D2134" s="1" t="str">
        <f>[2]Gesamt!D460</f>
        <v>EF2011</v>
      </c>
      <c r="E2134" s="1">
        <f>[2]Gesamt!E460</f>
        <v>29</v>
      </c>
      <c r="F2134" s="1" t="str">
        <f>[2]Gesamt!F460</f>
        <v>Tylenchidae</v>
      </c>
      <c r="G2134" s="1" t="str">
        <f>[2]Gesamt!G460</f>
        <v>female</v>
      </c>
      <c r="H2134" s="1" t="str">
        <f>[2]Gesamt!H460</f>
        <v>fungivor</v>
      </c>
      <c r="I2134" s="1">
        <f>[2]Gesamt!I460</f>
        <v>0</v>
      </c>
      <c r="J2134" s="1">
        <f>[2]Gesamt!J460</f>
        <v>12</v>
      </c>
      <c r="K2134" s="1" t="str">
        <f>VLOOKUP($F2134,Mastertable_FT!$C$5:$D$34,2,FALSE)</f>
        <v>1e</v>
      </c>
      <c r="L2134" s="1">
        <f>VLOOKUP($F2134,Mastertable_FT!$C$5:$E$34,3,FALSE)</f>
        <v>2</v>
      </c>
      <c r="M2134" s="1" t="str">
        <f>VLOOKUP($F2134,Mastertable_FT!$C$5:$F$34,4,FALSE)</f>
        <v>PPI</v>
      </c>
    </row>
    <row r="2135" spans="1:13" x14ac:dyDescent="0.3">
      <c r="A2135" s="1">
        <f>[2]Gesamt!A461</f>
        <v>56</v>
      </c>
      <c r="B2135" s="1">
        <f>[2]Gesamt!B461</f>
        <v>2</v>
      </c>
      <c r="C2135" s="1">
        <f>[2]Gesamt!C461</f>
        <v>10</v>
      </c>
      <c r="D2135" s="1" t="str">
        <f>[2]Gesamt!D461</f>
        <v>EF2011</v>
      </c>
      <c r="E2135" s="1">
        <f>[2]Gesamt!E461</f>
        <v>29</v>
      </c>
      <c r="F2135" s="1" t="str">
        <f>[2]Gesamt!F461</f>
        <v>Aphelenchoididae</v>
      </c>
      <c r="G2135" s="1" t="str">
        <f>[2]Gesamt!G461</f>
        <v>male</v>
      </c>
      <c r="H2135" s="1" t="str">
        <f>[2]Gesamt!H461</f>
        <v>fungivor</v>
      </c>
      <c r="I2135" s="1" t="str">
        <f>[2]Gesamt!I461</f>
        <v>x</v>
      </c>
      <c r="J2135" s="1">
        <f>[2]Gesamt!J461</f>
        <v>0</v>
      </c>
      <c r="K2135" s="1">
        <f>VLOOKUP($F2135,Mastertable_FT!$C$5:$D$34,2,FALSE)</f>
        <v>2</v>
      </c>
      <c r="L2135" s="1">
        <f>VLOOKUP($F2135,Mastertable_FT!$C$5:$E$34,3,FALSE)</f>
        <v>2</v>
      </c>
      <c r="M2135" s="1" t="str">
        <f>VLOOKUP($F2135,Mastertable_FT!$C$5:$F$34,4,FALSE)</f>
        <v>MI</v>
      </c>
    </row>
    <row r="2136" spans="1:13" x14ac:dyDescent="0.3">
      <c r="A2136" s="1">
        <f>[2]Gesamt!A462</f>
        <v>57</v>
      </c>
      <c r="B2136" s="1">
        <f>[2]Gesamt!B462</f>
        <v>2</v>
      </c>
      <c r="C2136" s="1">
        <f>[2]Gesamt!C462</f>
        <v>10</v>
      </c>
      <c r="D2136" s="1" t="str">
        <f>[2]Gesamt!D462</f>
        <v>EF2011</v>
      </c>
      <c r="E2136" s="1">
        <f>[2]Gesamt!E462</f>
        <v>29</v>
      </c>
      <c r="F2136" s="1" t="str">
        <f>[2]Gesamt!F462</f>
        <v>Aphelenchoididae</v>
      </c>
      <c r="G2136" s="1" t="str">
        <f>[2]Gesamt!G462</f>
        <v>female</v>
      </c>
      <c r="H2136" s="1" t="str">
        <f>[2]Gesamt!H462</f>
        <v>fungivor</v>
      </c>
      <c r="I2136" s="1">
        <f>[2]Gesamt!I462</f>
        <v>0</v>
      </c>
      <c r="J2136" s="1">
        <f>[2]Gesamt!J462</f>
        <v>0</v>
      </c>
      <c r="K2136" s="1">
        <f>VLOOKUP($F2136,Mastertable_FT!$C$5:$D$34,2,FALSE)</f>
        <v>2</v>
      </c>
      <c r="L2136" s="1">
        <f>VLOOKUP($F2136,Mastertable_FT!$C$5:$E$34,3,FALSE)</f>
        <v>2</v>
      </c>
      <c r="M2136" s="1" t="str">
        <f>VLOOKUP($F2136,Mastertable_FT!$C$5:$F$34,4,FALSE)</f>
        <v>MI</v>
      </c>
    </row>
    <row r="2137" spans="1:13" x14ac:dyDescent="0.3">
      <c r="A2137" s="1">
        <f>[2]Gesamt!A463</f>
        <v>58</v>
      </c>
      <c r="B2137" s="1">
        <f>[2]Gesamt!B463</f>
        <v>2</v>
      </c>
      <c r="C2137" s="1">
        <f>[2]Gesamt!C463</f>
        <v>10</v>
      </c>
      <c r="D2137" s="1" t="str">
        <f>[2]Gesamt!D463</f>
        <v>EF2011</v>
      </c>
      <c r="E2137" s="1">
        <f>[2]Gesamt!E463</f>
        <v>29</v>
      </c>
      <c r="F2137" s="1" t="str">
        <f>[2]Gesamt!F463</f>
        <v>Aphelenchoididae</v>
      </c>
      <c r="G2137" s="1" t="str">
        <f>[2]Gesamt!G463</f>
        <v>female</v>
      </c>
      <c r="H2137" s="1" t="str">
        <f>[2]Gesamt!H463</f>
        <v>fungivor</v>
      </c>
      <c r="I2137" s="1">
        <f>[2]Gesamt!I463</f>
        <v>0</v>
      </c>
      <c r="J2137" s="1">
        <f>[2]Gesamt!J463</f>
        <v>0</v>
      </c>
      <c r="K2137" s="1">
        <f>VLOOKUP($F2137,Mastertable_FT!$C$5:$D$34,2,FALSE)</f>
        <v>2</v>
      </c>
      <c r="L2137" s="1">
        <f>VLOOKUP($F2137,Mastertable_FT!$C$5:$E$34,3,FALSE)</f>
        <v>2</v>
      </c>
      <c r="M2137" s="1" t="str">
        <f>VLOOKUP($F2137,Mastertable_FT!$C$5:$F$34,4,FALSE)</f>
        <v>MI</v>
      </c>
    </row>
    <row r="2138" spans="1:13" x14ac:dyDescent="0.3">
      <c r="A2138" s="1">
        <f>[2]Gesamt!A464</f>
        <v>59</v>
      </c>
      <c r="B2138" s="1">
        <f>[2]Gesamt!B464</f>
        <v>2</v>
      </c>
      <c r="C2138" s="1">
        <f>[2]Gesamt!C464</f>
        <v>10</v>
      </c>
      <c r="D2138" s="1" t="str">
        <f>[2]Gesamt!D464</f>
        <v>EF2011</v>
      </c>
      <c r="E2138" s="1">
        <f>[2]Gesamt!E464</f>
        <v>29</v>
      </c>
      <c r="F2138" s="1" t="str">
        <f>[2]Gesamt!F464</f>
        <v>Panagrolaimidae</v>
      </c>
      <c r="G2138" s="1" t="str">
        <f>[2]Gesamt!G464</f>
        <v>female</v>
      </c>
      <c r="H2138" s="1" t="str">
        <f>[2]Gesamt!H464</f>
        <v>bacterivor</v>
      </c>
      <c r="I2138" s="1">
        <f>[2]Gesamt!I464</f>
        <v>0</v>
      </c>
      <c r="J2138" s="1">
        <f>[2]Gesamt!J464</f>
        <v>0</v>
      </c>
      <c r="K2138" s="1">
        <f>VLOOKUP($F2138,Mastertable_FT!$C$5:$D$34,2,FALSE)</f>
        <v>3</v>
      </c>
      <c r="L2138" s="1">
        <f>VLOOKUP($F2138,Mastertable_FT!$C$5:$E$34,3,FALSE)</f>
        <v>1</v>
      </c>
      <c r="M2138" s="1" t="str">
        <f>VLOOKUP($F2138,Mastertable_FT!$C$5:$F$34,4,FALSE)</f>
        <v>MI</v>
      </c>
    </row>
    <row r="2139" spans="1:13" x14ac:dyDescent="0.3">
      <c r="A2139" s="1">
        <f>[2]Gesamt!A465</f>
        <v>60</v>
      </c>
      <c r="B2139" s="1">
        <f>[2]Gesamt!B465</f>
        <v>2</v>
      </c>
      <c r="C2139" s="1">
        <f>[2]Gesamt!C465</f>
        <v>10</v>
      </c>
      <c r="D2139" s="1" t="str">
        <f>[2]Gesamt!D465</f>
        <v>EF2011</v>
      </c>
      <c r="E2139" s="1">
        <f>[2]Gesamt!E465</f>
        <v>29</v>
      </c>
      <c r="F2139" s="1" t="str">
        <f>[2]Gesamt!F465</f>
        <v>Hoplolaimidae</v>
      </c>
      <c r="G2139" s="1" t="str">
        <f>[2]Gesamt!G465</f>
        <v>female</v>
      </c>
      <c r="H2139" s="1" t="str">
        <f>[2]Gesamt!H465</f>
        <v>herbivor</v>
      </c>
      <c r="I2139" s="1">
        <f>[2]Gesamt!I465</f>
        <v>0</v>
      </c>
      <c r="J2139" s="1">
        <f>[2]Gesamt!J465</f>
        <v>0</v>
      </c>
      <c r="K2139" s="1" t="str">
        <f>VLOOKUP($F2139,Mastertable_FT!$C$5:$D$34,2,FALSE)</f>
        <v>1c</v>
      </c>
      <c r="L2139" s="1">
        <f>VLOOKUP($F2139,Mastertable_FT!$C$5:$E$34,3,FALSE)</f>
        <v>3</v>
      </c>
      <c r="M2139" s="1" t="str">
        <f>VLOOKUP($F2139,Mastertable_FT!$C$5:$F$34,4,FALSE)</f>
        <v>PPI</v>
      </c>
    </row>
    <row r="2140" spans="1:13" x14ac:dyDescent="0.3">
      <c r="A2140" s="1">
        <f>[2]Gesamt!A466</f>
        <v>61</v>
      </c>
      <c r="B2140" s="1">
        <f>[2]Gesamt!B466</f>
        <v>2</v>
      </c>
      <c r="C2140" s="1">
        <f>[2]Gesamt!C466</f>
        <v>10</v>
      </c>
      <c r="D2140" s="1" t="str">
        <f>[2]Gesamt!D466</f>
        <v>EF2011</v>
      </c>
      <c r="E2140" s="1">
        <f>[2]Gesamt!E466</f>
        <v>29</v>
      </c>
      <c r="F2140" s="1" t="str">
        <f>[2]Gesamt!F466</f>
        <v>Tylenchidae</v>
      </c>
      <c r="G2140" s="1" t="str">
        <f>[2]Gesamt!G466</f>
        <v>juvenil</v>
      </c>
      <c r="H2140" s="1" t="str">
        <f>[2]Gesamt!H466</f>
        <v>herbivor</v>
      </c>
      <c r="I2140" s="1">
        <f>[2]Gesamt!I466</f>
        <v>0</v>
      </c>
      <c r="J2140" s="1">
        <f>[2]Gesamt!J466</f>
        <v>0</v>
      </c>
      <c r="K2140" s="1" t="str">
        <f>VLOOKUP($F2140,Mastertable_FT!$C$5:$D$34,2,FALSE)</f>
        <v>1e</v>
      </c>
      <c r="L2140" s="1">
        <f>VLOOKUP($F2140,Mastertable_FT!$C$5:$E$34,3,FALSE)</f>
        <v>2</v>
      </c>
      <c r="M2140" s="1" t="str">
        <f>VLOOKUP($F2140,Mastertable_FT!$C$5:$F$34,4,FALSE)</f>
        <v>PPI</v>
      </c>
    </row>
    <row r="2141" spans="1:13" x14ac:dyDescent="0.3">
      <c r="A2141" s="1">
        <f>[2]Gesamt!A467</f>
        <v>62</v>
      </c>
      <c r="B2141" s="1">
        <f>[2]Gesamt!B467</f>
        <v>2</v>
      </c>
      <c r="C2141" s="1">
        <f>[2]Gesamt!C467</f>
        <v>10</v>
      </c>
      <c r="D2141" s="1" t="str">
        <f>[2]Gesamt!D467</f>
        <v>EF2011</v>
      </c>
      <c r="E2141" s="1">
        <f>[2]Gesamt!E467</f>
        <v>29</v>
      </c>
      <c r="F2141" s="1" t="str">
        <f>[2]Gesamt!F467</f>
        <v>Tylenchidae</v>
      </c>
      <c r="G2141" s="1" t="str">
        <f>[2]Gesamt!G467</f>
        <v>male</v>
      </c>
      <c r="H2141" s="1" t="str">
        <f>[2]Gesamt!H467</f>
        <v>fungivor</v>
      </c>
      <c r="I2141" s="1">
        <f>[2]Gesamt!I467</f>
        <v>0</v>
      </c>
      <c r="J2141" s="1">
        <f>[2]Gesamt!J467</f>
        <v>0</v>
      </c>
      <c r="K2141" s="1" t="str">
        <f>VLOOKUP($F2141,Mastertable_FT!$C$5:$D$34,2,FALSE)</f>
        <v>1e</v>
      </c>
      <c r="L2141" s="1">
        <f>VLOOKUP($F2141,Mastertable_FT!$C$5:$E$34,3,FALSE)</f>
        <v>2</v>
      </c>
      <c r="M2141" s="1" t="str">
        <f>VLOOKUP($F2141,Mastertable_FT!$C$5:$F$34,4,FALSE)</f>
        <v>PPI</v>
      </c>
    </row>
    <row r="2142" spans="1:13" x14ac:dyDescent="0.3">
      <c r="A2142" s="1">
        <f>[2]Gesamt!A468</f>
        <v>63</v>
      </c>
      <c r="B2142" s="1">
        <f>[2]Gesamt!B468</f>
        <v>2</v>
      </c>
      <c r="C2142" s="1">
        <f>[2]Gesamt!C468</f>
        <v>10</v>
      </c>
      <c r="D2142" s="1" t="str">
        <f>[2]Gesamt!D468</f>
        <v>EF2011</v>
      </c>
      <c r="E2142" s="1">
        <f>[2]Gesamt!E468</f>
        <v>29</v>
      </c>
      <c r="F2142" s="1" t="str">
        <f>[2]Gesamt!F468</f>
        <v>Panagrolaimidae</v>
      </c>
      <c r="G2142" s="1" t="str">
        <f>[2]Gesamt!G468</f>
        <v>male</v>
      </c>
      <c r="H2142" s="1" t="str">
        <f>[2]Gesamt!H468</f>
        <v>bacterivor</v>
      </c>
      <c r="I2142" s="1">
        <f>[2]Gesamt!I468</f>
        <v>0</v>
      </c>
      <c r="J2142" s="1">
        <f>[2]Gesamt!J468</f>
        <v>0</v>
      </c>
      <c r="K2142" s="1">
        <f>VLOOKUP($F2142,Mastertable_FT!$C$5:$D$34,2,FALSE)</f>
        <v>3</v>
      </c>
      <c r="L2142" s="1">
        <f>VLOOKUP($F2142,Mastertable_FT!$C$5:$E$34,3,FALSE)</f>
        <v>1</v>
      </c>
      <c r="M2142" s="1" t="str">
        <f>VLOOKUP($F2142,Mastertable_FT!$C$5:$F$34,4,FALSE)</f>
        <v>MI</v>
      </c>
    </row>
    <row r="2143" spans="1:13" x14ac:dyDescent="0.3">
      <c r="A2143" s="1">
        <f>[2]Gesamt!A469</f>
        <v>64</v>
      </c>
      <c r="B2143" s="1">
        <f>[2]Gesamt!B469</f>
        <v>2</v>
      </c>
      <c r="C2143" s="1">
        <f>[2]Gesamt!C469</f>
        <v>10</v>
      </c>
      <c r="D2143" s="1" t="str">
        <f>[2]Gesamt!D469</f>
        <v>EF2011</v>
      </c>
      <c r="E2143" s="1">
        <f>[2]Gesamt!E469</f>
        <v>29</v>
      </c>
      <c r="F2143" s="1" t="str">
        <f>[2]Gesamt!F469</f>
        <v>Aphelenchoididae</v>
      </c>
      <c r="G2143" s="1" t="str">
        <f>[2]Gesamt!G469</f>
        <v>juvenil</v>
      </c>
      <c r="H2143" s="1" t="str">
        <f>[2]Gesamt!H469</f>
        <v>fungivor</v>
      </c>
      <c r="I2143" s="1">
        <f>[2]Gesamt!I469</f>
        <v>0</v>
      </c>
      <c r="J2143" s="1">
        <f>[2]Gesamt!J469</f>
        <v>0</v>
      </c>
      <c r="K2143" s="1">
        <f>VLOOKUP($F2143,Mastertable_FT!$C$5:$D$34,2,FALSE)</f>
        <v>2</v>
      </c>
      <c r="L2143" s="1">
        <f>VLOOKUP($F2143,Mastertable_FT!$C$5:$E$34,3,FALSE)</f>
        <v>2</v>
      </c>
      <c r="M2143" s="1" t="str">
        <f>VLOOKUP($F2143,Mastertable_FT!$C$5:$F$34,4,FALSE)</f>
        <v>MI</v>
      </c>
    </row>
    <row r="2144" spans="1:13" x14ac:dyDescent="0.3">
      <c r="A2144" s="1">
        <f>[2]Gesamt!A470</f>
        <v>65</v>
      </c>
      <c r="B2144" s="1">
        <f>[2]Gesamt!B470</f>
        <v>2</v>
      </c>
      <c r="C2144" s="1">
        <f>[2]Gesamt!C470</f>
        <v>10</v>
      </c>
      <c r="D2144" s="1" t="str">
        <f>[2]Gesamt!D470</f>
        <v>EF2011</v>
      </c>
      <c r="E2144" s="1">
        <f>[2]Gesamt!E470</f>
        <v>29</v>
      </c>
      <c r="F2144" s="1" t="str">
        <f>[2]Gesamt!F470</f>
        <v>Tylenchidae</v>
      </c>
      <c r="G2144" s="1" t="str">
        <f>[2]Gesamt!G470</f>
        <v>female</v>
      </c>
      <c r="H2144" s="1" t="str">
        <f>[2]Gesamt!H470</f>
        <v>fungivor</v>
      </c>
      <c r="I2144" s="1">
        <f>[2]Gesamt!I470</f>
        <v>0</v>
      </c>
      <c r="J2144" s="1">
        <f>[2]Gesamt!J470</f>
        <v>0</v>
      </c>
      <c r="K2144" s="1" t="str">
        <f>VLOOKUP($F2144,Mastertable_FT!$C$5:$D$34,2,FALSE)</f>
        <v>1e</v>
      </c>
      <c r="L2144" s="1">
        <f>VLOOKUP($F2144,Mastertable_FT!$C$5:$E$34,3,FALSE)</f>
        <v>2</v>
      </c>
      <c r="M2144" s="1" t="str">
        <f>VLOOKUP($F2144,Mastertable_FT!$C$5:$F$34,4,FALSE)</f>
        <v>PPI</v>
      </c>
    </row>
    <row r="2145" spans="1:13" x14ac:dyDescent="0.3">
      <c r="A2145" s="1">
        <f>[2]Gesamt!A471</f>
        <v>66</v>
      </c>
      <c r="B2145" s="1">
        <f>[2]Gesamt!B471</f>
        <v>2</v>
      </c>
      <c r="C2145" s="1">
        <f>[2]Gesamt!C471</f>
        <v>10</v>
      </c>
      <c r="D2145" s="1" t="str">
        <f>[2]Gesamt!D471</f>
        <v>EF2011</v>
      </c>
      <c r="E2145" s="1">
        <f>[2]Gesamt!E471</f>
        <v>29</v>
      </c>
      <c r="F2145" s="1" t="str">
        <f>[2]Gesamt!F471</f>
        <v>Cephalobidae</v>
      </c>
      <c r="G2145" s="1" t="str">
        <f>[2]Gesamt!G471</f>
        <v>juvenil</v>
      </c>
      <c r="H2145" s="1" t="str">
        <f>[2]Gesamt!H471</f>
        <v>bacterivor</v>
      </c>
      <c r="I2145" s="1">
        <f>[2]Gesamt!I471</f>
        <v>0</v>
      </c>
      <c r="J2145" s="1">
        <f>[2]Gesamt!J471</f>
        <v>0</v>
      </c>
      <c r="K2145" s="1">
        <f>VLOOKUP($F2145,Mastertable_FT!$C$5:$D$34,2,FALSE)</f>
        <v>3</v>
      </c>
      <c r="L2145" s="1">
        <f>VLOOKUP($F2145,Mastertable_FT!$C$5:$E$34,3,FALSE)</f>
        <v>2</v>
      </c>
      <c r="M2145" s="1" t="str">
        <f>VLOOKUP($F2145,Mastertable_FT!$C$5:$F$34,4,FALSE)</f>
        <v>MI</v>
      </c>
    </row>
    <row r="2146" spans="1:13" x14ac:dyDescent="0.3">
      <c r="A2146" s="1">
        <f>[2]Gesamt!A472</f>
        <v>67</v>
      </c>
      <c r="B2146" s="1">
        <f>[2]Gesamt!B472</f>
        <v>2</v>
      </c>
      <c r="C2146" s="1">
        <f>[2]Gesamt!C472</f>
        <v>10</v>
      </c>
      <c r="D2146" s="1" t="str">
        <f>[2]Gesamt!D472</f>
        <v>EF2011</v>
      </c>
      <c r="E2146" s="1">
        <f>[2]Gesamt!E472</f>
        <v>29</v>
      </c>
      <c r="F2146" s="1" t="str">
        <f>[2]Gesamt!F472</f>
        <v>Tylenchidae</v>
      </c>
      <c r="G2146" s="1" t="str">
        <f>[2]Gesamt!G472</f>
        <v>male</v>
      </c>
      <c r="H2146" s="1" t="str">
        <f>[2]Gesamt!H472</f>
        <v>fungivor</v>
      </c>
      <c r="I2146" s="1">
        <f>[2]Gesamt!I472</f>
        <v>0</v>
      </c>
      <c r="J2146" s="1">
        <f>[2]Gesamt!J472</f>
        <v>0</v>
      </c>
      <c r="K2146" s="1" t="str">
        <f>VLOOKUP($F2146,Mastertable_FT!$C$5:$D$34,2,FALSE)</f>
        <v>1e</v>
      </c>
      <c r="L2146" s="1">
        <f>VLOOKUP($F2146,Mastertable_FT!$C$5:$E$34,3,FALSE)</f>
        <v>2</v>
      </c>
      <c r="M2146" s="1" t="str">
        <f>VLOOKUP($F2146,Mastertable_FT!$C$5:$F$34,4,FALSE)</f>
        <v>PPI</v>
      </c>
    </row>
    <row r="2147" spans="1:13" x14ac:dyDescent="0.3">
      <c r="A2147" s="1">
        <f>[2]Gesamt!A473</f>
        <v>68</v>
      </c>
      <c r="B2147" s="1">
        <f>[2]Gesamt!B473</f>
        <v>2</v>
      </c>
      <c r="C2147" s="1">
        <f>[2]Gesamt!C473</f>
        <v>10</v>
      </c>
      <c r="D2147" s="1" t="str">
        <f>[2]Gesamt!D473</f>
        <v>EF2011</v>
      </c>
      <c r="E2147" s="1">
        <f>[2]Gesamt!E473</f>
        <v>29</v>
      </c>
      <c r="F2147" s="1" t="str">
        <f>[2]Gesamt!F473</f>
        <v>Aphelenchoididae</v>
      </c>
      <c r="G2147" s="1" t="str">
        <f>[2]Gesamt!G473</f>
        <v>male</v>
      </c>
      <c r="H2147" s="1" t="str">
        <f>[2]Gesamt!H473</f>
        <v>fungivor</v>
      </c>
      <c r="I2147" s="1">
        <f>[2]Gesamt!I473</f>
        <v>0</v>
      </c>
      <c r="J2147" s="1">
        <f>[2]Gesamt!J473</f>
        <v>0</v>
      </c>
      <c r="K2147" s="1">
        <f>VLOOKUP($F2147,Mastertable_FT!$C$5:$D$34,2,FALSE)</f>
        <v>2</v>
      </c>
      <c r="L2147" s="1">
        <f>VLOOKUP($F2147,Mastertable_FT!$C$5:$E$34,3,FALSE)</f>
        <v>2</v>
      </c>
      <c r="M2147" s="1" t="str">
        <f>VLOOKUP($F2147,Mastertable_FT!$C$5:$F$34,4,FALSE)</f>
        <v>MI</v>
      </c>
    </row>
    <row r="2148" spans="1:13" x14ac:dyDescent="0.3">
      <c r="A2148" s="1">
        <f>[2]Gesamt!A474</f>
        <v>69</v>
      </c>
      <c r="B2148" s="1">
        <f>[2]Gesamt!B474</f>
        <v>2</v>
      </c>
      <c r="C2148" s="1">
        <f>[2]Gesamt!C474</f>
        <v>10</v>
      </c>
      <c r="D2148" s="1" t="str">
        <f>[2]Gesamt!D474</f>
        <v>EF2011</v>
      </c>
      <c r="E2148" s="1">
        <f>[2]Gesamt!E474</f>
        <v>29</v>
      </c>
      <c r="F2148" s="1" t="str">
        <f>[2]Gesamt!F474</f>
        <v>Cephalobidae</v>
      </c>
      <c r="G2148" s="1" t="str">
        <f>[2]Gesamt!G474</f>
        <v>female</v>
      </c>
      <c r="H2148" s="1" t="str">
        <f>[2]Gesamt!H474</f>
        <v>bacterivor</v>
      </c>
      <c r="I2148" s="1">
        <f>[2]Gesamt!I474</f>
        <v>0</v>
      </c>
      <c r="J2148" s="1">
        <f>[2]Gesamt!J474</f>
        <v>0</v>
      </c>
      <c r="K2148" s="1">
        <f>VLOOKUP($F2148,Mastertable_FT!$C$5:$D$34,2,FALSE)</f>
        <v>3</v>
      </c>
      <c r="L2148" s="1">
        <f>VLOOKUP($F2148,Mastertable_FT!$C$5:$E$34,3,FALSE)</f>
        <v>2</v>
      </c>
      <c r="M2148" s="1" t="str">
        <f>VLOOKUP($F2148,Mastertable_FT!$C$5:$F$34,4,FALSE)</f>
        <v>MI</v>
      </c>
    </row>
    <row r="2149" spans="1:13" x14ac:dyDescent="0.3">
      <c r="A2149" s="1">
        <f>[2]Gesamt!A475</f>
        <v>70</v>
      </c>
      <c r="B2149" s="1">
        <f>[2]Gesamt!B475</f>
        <v>2</v>
      </c>
      <c r="C2149" s="1">
        <f>[2]Gesamt!C475</f>
        <v>10</v>
      </c>
      <c r="D2149" s="1" t="str">
        <f>[2]Gesamt!D475</f>
        <v>EF2011</v>
      </c>
      <c r="E2149" s="1">
        <f>[2]Gesamt!E475</f>
        <v>29</v>
      </c>
      <c r="F2149" s="1" t="str">
        <f>[2]Gesamt!F475</f>
        <v>Cephalobidae</v>
      </c>
      <c r="G2149" s="1" t="str">
        <f>[2]Gesamt!G475</f>
        <v>female</v>
      </c>
      <c r="H2149" s="1" t="str">
        <f>[2]Gesamt!H475</f>
        <v>bacterivor</v>
      </c>
      <c r="I2149" s="1">
        <f>[2]Gesamt!I475</f>
        <v>0</v>
      </c>
      <c r="J2149" s="1">
        <f>[2]Gesamt!J475</f>
        <v>0</v>
      </c>
      <c r="K2149" s="1">
        <f>VLOOKUP($F2149,Mastertable_FT!$C$5:$D$34,2,FALSE)</f>
        <v>3</v>
      </c>
      <c r="L2149" s="1">
        <f>VLOOKUP($F2149,Mastertable_FT!$C$5:$E$34,3,FALSE)</f>
        <v>2</v>
      </c>
      <c r="M2149" s="1" t="str">
        <f>VLOOKUP($F2149,Mastertable_FT!$C$5:$F$34,4,FALSE)</f>
        <v>MI</v>
      </c>
    </row>
    <row r="2150" spans="1:13" x14ac:dyDescent="0.3">
      <c r="A2150" s="1">
        <f>[2]Gesamt!A476</f>
        <v>71</v>
      </c>
      <c r="B2150" s="1">
        <f>[2]Gesamt!B476</f>
        <v>2</v>
      </c>
      <c r="C2150" s="1">
        <f>[2]Gesamt!C476</f>
        <v>10</v>
      </c>
      <c r="D2150" s="1" t="str">
        <f>[2]Gesamt!D476</f>
        <v>EF2011</v>
      </c>
      <c r="E2150" s="1">
        <f>[2]Gesamt!E476</f>
        <v>29</v>
      </c>
      <c r="F2150" s="1" t="str">
        <f>[2]Gesamt!F476</f>
        <v>Tylenchidae</v>
      </c>
      <c r="G2150" s="1" t="str">
        <f>[2]Gesamt!G476</f>
        <v>juvenil</v>
      </c>
      <c r="H2150" s="1" t="str">
        <f>[2]Gesamt!H476</f>
        <v>fungivor</v>
      </c>
      <c r="I2150" s="1">
        <f>[2]Gesamt!I476</f>
        <v>0</v>
      </c>
      <c r="J2150" s="1">
        <f>[2]Gesamt!J476</f>
        <v>0</v>
      </c>
      <c r="K2150" s="1" t="str">
        <f>VLOOKUP($F2150,Mastertable_FT!$C$5:$D$34,2,FALSE)</f>
        <v>1e</v>
      </c>
      <c r="L2150" s="1">
        <f>VLOOKUP($F2150,Mastertable_FT!$C$5:$E$34,3,FALSE)</f>
        <v>2</v>
      </c>
      <c r="M2150" s="1" t="str">
        <f>VLOOKUP($F2150,Mastertable_FT!$C$5:$F$34,4,FALSE)</f>
        <v>PPI</v>
      </c>
    </row>
    <row r="2151" spans="1:13" x14ac:dyDescent="0.3">
      <c r="A2151" s="1">
        <f>[2]Gesamt!A477</f>
        <v>72</v>
      </c>
      <c r="B2151" s="1">
        <f>[2]Gesamt!B477</f>
        <v>2</v>
      </c>
      <c r="C2151" s="1">
        <f>[2]Gesamt!C477</f>
        <v>10</v>
      </c>
      <c r="D2151" s="1" t="str">
        <f>[2]Gesamt!D477</f>
        <v>EF2011</v>
      </c>
      <c r="E2151" s="1">
        <f>[2]Gesamt!E477</f>
        <v>29</v>
      </c>
      <c r="F2151" s="1" t="str">
        <f>[2]Gesamt!F477</f>
        <v>Cephalobidae</v>
      </c>
      <c r="G2151" s="1" t="str">
        <f>[2]Gesamt!G477</f>
        <v>juvenil</v>
      </c>
      <c r="H2151" s="1" t="str">
        <f>[2]Gesamt!H477</f>
        <v>bacterivor</v>
      </c>
      <c r="I2151" s="1">
        <f>[2]Gesamt!I477</f>
        <v>0</v>
      </c>
      <c r="J2151" s="1">
        <f>[2]Gesamt!J477</f>
        <v>0</v>
      </c>
      <c r="K2151" s="1">
        <f>VLOOKUP($F2151,Mastertable_FT!$C$5:$D$34,2,FALSE)</f>
        <v>3</v>
      </c>
      <c r="L2151" s="1">
        <f>VLOOKUP($F2151,Mastertable_FT!$C$5:$E$34,3,FALSE)</f>
        <v>2</v>
      </c>
      <c r="M2151" s="1" t="str">
        <f>VLOOKUP($F2151,Mastertable_FT!$C$5:$F$34,4,FALSE)</f>
        <v>MI</v>
      </c>
    </row>
    <row r="2152" spans="1:13" x14ac:dyDescent="0.3">
      <c r="A2152" s="1">
        <f>[2]Gesamt!A478</f>
        <v>73</v>
      </c>
      <c r="B2152" s="1">
        <f>[2]Gesamt!B478</f>
        <v>2</v>
      </c>
      <c r="C2152" s="1">
        <f>[2]Gesamt!C478</f>
        <v>10</v>
      </c>
      <c r="D2152" s="1" t="str">
        <f>[2]Gesamt!D478</f>
        <v>EF2011</v>
      </c>
      <c r="E2152" s="1">
        <f>[2]Gesamt!E478</f>
        <v>29</v>
      </c>
      <c r="F2152" s="1" t="str">
        <f>[2]Gesamt!F478</f>
        <v>Hoplolaimidae</v>
      </c>
      <c r="G2152" s="1" t="str">
        <f>[2]Gesamt!G478</f>
        <v>juvenil</v>
      </c>
      <c r="H2152" s="1" t="str">
        <f>[2]Gesamt!H478</f>
        <v>herbivor</v>
      </c>
      <c r="I2152" s="1">
        <f>[2]Gesamt!I478</f>
        <v>0</v>
      </c>
      <c r="J2152" s="1">
        <f>[2]Gesamt!J478</f>
        <v>0</v>
      </c>
      <c r="K2152" s="1" t="str">
        <f>VLOOKUP($F2152,Mastertable_FT!$C$5:$D$34,2,FALSE)</f>
        <v>1c</v>
      </c>
      <c r="L2152" s="1">
        <f>VLOOKUP($F2152,Mastertable_FT!$C$5:$E$34,3,FALSE)</f>
        <v>3</v>
      </c>
      <c r="M2152" s="1" t="str">
        <f>VLOOKUP($F2152,Mastertable_FT!$C$5:$F$34,4,FALSE)</f>
        <v>PPI</v>
      </c>
    </row>
    <row r="2153" spans="1:13" x14ac:dyDescent="0.3">
      <c r="A2153" s="1">
        <f>[2]Gesamt!A479</f>
        <v>74</v>
      </c>
      <c r="B2153" s="1">
        <f>[2]Gesamt!B479</f>
        <v>2</v>
      </c>
      <c r="C2153" s="1">
        <f>[2]Gesamt!C479</f>
        <v>10</v>
      </c>
      <c r="D2153" s="1" t="str">
        <f>[2]Gesamt!D479</f>
        <v>EF2011</v>
      </c>
      <c r="E2153" s="1">
        <f>[2]Gesamt!E479</f>
        <v>29</v>
      </c>
      <c r="F2153" s="1" t="str">
        <f>[2]Gesamt!F479</f>
        <v>Tylenchidae</v>
      </c>
      <c r="G2153" s="1" t="str">
        <f>[2]Gesamt!G479</f>
        <v>male</v>
      </c>
      <c r="H2153" s="1" t="str">
        <f>[2]Gesamt!H479</f>
        <v>herbivor</v>
      </c>
      <c r="I2153" s="1">
        <f>[2]Gesamt!I479</f>
        <v>0</v>
      </c>
      <c r="J2153" s="1">
        <f>[2]Gesamt!J479</f>
        <v>0</v>
      </c>
      <c r="K2153" s="1" t="str">
        <f>VLOOKUP($F2153,Mastertable_FT!$C$5:$D$34,2,FALSE)</f>
        <v>1e</v>
      </c>
      <c r="L2153" s="1">
        <f>VLOOKUP($F2153,Mastertable_FT!$C$5:$E$34,3,FALSE)</f>
        <v>2</v>
      </c>
      <c r="M2153" s="1" t="str">
        <f>VLOOKUP($F2153,Mastertable_FT!$C$5:$F$34,4,FALSE)</f>
        <v>PPI</v>
      </c>
    </row>
    <row r="2154" spans="1:13" x14ac:dyDescent="0.3">
      <c r="A2154" s="1">
        <f>[2]Gesamt!A480</f>
        <v>75</v>
      </c>
      <c r="B2154" s="1">
        <f>[2]Gesamt!B480</f>
        <v>2</v>
      </c>
      <c r="C2154" s="1">
        <f>[2]Gesamt!C480</f>
        <v>10</v>
      </c>
      <c r="D2154" s="1" t="str">
        <f>[2]Gesamt!D480</f>
        <v>EF2011</v>
      </c>
      <c r="E2154" s="1">
        <f>[2]Gesamt!E480</f>
        <v>29</v>
      </c>
      <c r="F2154" s="1" t="str">
        <f>[2]Gesamt!F480</f>
        <v>Tylenchidae</v>
      </c>
      <c r="G2154" s="1" t="str">
        <f>[2]Gesamt!G480</f>
        <v>female</v>
      </c>
      <c r="H2154" s="1" t="str">
        <f>[2]Gesamt!H480</f>
        <v>herbivor</v>
      </c>
      <c r="I2154" s="1">
        <f>[2]Gesamt!I480</f>
        <v>0</v>
      </c>
      <c r="J2154" s="1">
        <f>[2]Gesamt!J480</f>
        <v>0</v>
      </c>
      <c r="K2154" s="1" t="str">
        <f>VLOOKUP($F2154,Mastertable_FT!$C$5:$D$34,2,FALSE)</f>
        <v>1e</v>
      </c>
      <c r="L2154" s="1">
        <f>VLOOKUP($F2154,Mastertable_FT!$C$5:$E$34,3,FALSE)</f>
        <v>2</v>
      </c>
      <c r="M2154" s="1" t="str">
        <f>VLOOKUP($F2154,Mastertable_FT!$C$5:$F$34,4,FALSE)</f>
        <v>PPI</v>
      </c>
    </row>
    <row r="2155" spans="1:13" x14ac:dyDescent="0.3">
      <c r="A2155" s="1">
        <f>[2]Gesamt!A481</f>
        <v>76</v>
      </c>
      <c r="B2155" s="1">
        <f>[2]Gesamt!B481</f>
        <v>2</v>
      </c>
      <c r="C2155" s="1">
        <f>[2]Gesamt!C481</f>
        <v>10</v>
      </c>
      <c r="D2155" s="1" t="str">
        <f>[2]Gesamt!D481</f>
        <v>EF2011</v>
      </c>
      <c r="E2155" s="1">
        <f>[2]Gesamt!E481</f>
        <v>29</v>
      </c>
      <c r="F2155" s="1" t="str">
        <f>[2]Gesamt!F481</f>
        <v>Panagrolaimidae</v>
      </c>
      <c r="G2155" s="1" t="str">
        <f>[2]Gesamt!G481</f>
        <v>juvenil</v>
      </c>
      <c r="H2155" s="1" t="str">
        <f>[2]Gesamt!H481</f>
        <v>bacterivor</v>
      </c>
      <c r="I2155" s="1">
        <f>[2]Gesamt!I481</f>
        <v>0</v>
      </c>
      <c r="J2155" s="1">
        <f>[2]Gesamt!J481</f>
        <v>0</v>
      </c>
      <c r="K2155" s="1">
        <f>VLOOKUP($F2155,Mastertable_FT!$C$5:$D$34,2,FALSE)</f>
        <v>3</v>
      </c>
      <c r="L2155" s="1">
        <f>VLOOKUP($F2155,Mastertable_FT!$C$5:$E$34,3,FALSE)</f>
        <v>1</v>
      </c>
      <c r="M2155" s="1" t="str">
        <f>VLOOKUP($F2155,Mastertable_FT!$C$5:$F$34,4,FALSE)</f>
        <v>MI</v>
      </c>
    </row>
    <row r="2156" spans="1:13" x14ac:dyDescent="0.3">
      <c r="A2156" s="1">
        <f>[2]Gesamt!A482</f>
        <v>77</v>
      </c>
      <c r="B2156" s="1">
        <f>[2]Gesamt!B482</f>
        <v>2</v>
      </c>
      <c r="C2156" s="1">
        <f>[2]Gesamt!C482</f>
        <v>10</v>
      </c>
      <c r="D2156" s="1" t="str">
        <f>[2]Gesamt!D482</f>
        <v>EF2011</v>
      </c>
      <c r="E2156" s="1">
        <f>[2]Gesamt!E482</f>
        <v>29</v>
      </c>
      <c r="F2156" s="1" t="str">
        <f>[2]Gesamt!F482</f>
        <v>Aphelenchoididae</v>
      </c>
      <c r="G2156" s="1" t="str">
        <f>[2]Gesamt!G482</f>
        <v>female</v>
      </c>
      <c r="H2156" s="1" t="str">
        <f>[2]Gesamt!H482</f>
        <v>fungivor</v>
      </c>
      <c r="I2156" s="1">
        <f>[2]Gesamt!I482</f>
        <v>0</v>
      </c>
      <c r="J2156" s="1">
        <f>[2]Gesamt!J482</f>
        <v>0</v>
      </c>
      <c r="K2156" s="1">
        <f>VLOOKUP($F2156,Mastertable_FT!$C$5:$D$34,2,FALSE)</f>
        <v>2</v>
      </c>
      <c r="L2156" s="1">
        <f>VLOOKUP($F2156,Mastertable_FT!$C$5:$E$34,3,FALSE)</f>
        <v>2</v>
      </c>
      <c r="M2156" s="1" t="str">
        <f>VLOOKUP($F2156,Mastertable_FT!$C$5:$F$34,4,FALSE)</f>
        <v>MI</v>
      </c>
    </row>
    <row r="2157" spans="1:13" x14ac:dyDescent="0.3">
      <c r="A2157" s="1">
        <f>[2]Gesamt!A483</f>
        <v>78</v>
      </c>
      <c r="B2157" s="1">
        <f>[2]Gesamt!B483</f>
        <v>2</v>
      </c>
      <c r="C2157" s="1">
        <f>[2]Gesamt!C483</f>
        <v>10</v>
      </c>
      <c r="D2157" s="1" t="str">
        <f>[2]Gesamt!D483</f>
        <v>EF2011</v>
      </c>
      <c r="E2157" s="1">
        <f>[2]Gesamt!E483</f>
        <v>29</v>
      </c>
      <c r="F2157" s="1" t="str">
        <f>[2]Gesamt!F483</f>
        <v>Cephalobidae</v>
      </c>
      <c r="G2157" s="1" t="str">
        <f>[2]Gesamt!G483</f>
        <v>female</v>
      </c>
      <c r="H2157" s="1" t="str">
        <f>[2]Gesamt!H483</f>
        <v>bacterivor</v>
      </c>
      <c r="I2157" s="1">
        <f>[2]Gesamt!I483</f>
        <v>0</v>
      </c>
      <c r="J2157" s="1">
        <f>[2]Gesamt!J483</f>
        <v>0</v>
      </c>
      <c r="K2157" s="1">
        <f>VLOOKUP($F2157,Mastertable_FT!$C$5:$D$34,2,FALSE)</f>
        <v>3</v>
      </c>
      <c r="L2157" s="1">
        <f>VLOOKUP($F2157,Mastertable_FT!$C$5:$E$34,3,FALSE)</f>
        <v>2</v>
      </c>
      <c r="M2157" s="1" t="str">
        <f>VLOOKUP($F2157,Mastertable_FT!$C$5:$F$34,4,FALSE)</f>
        <v>MI</v>
      </c>
    </row>
    <row r="2158" spans="1:13" x14ac:dyDescent="0.3">
      <c r="A2158" s="1">
        <f>[2]Gesamt!A484</f>
        <v>79</v>
      </c>
      <c r="B2158" s="1">
        <f>[2]Gesamt!B484</f>
        <v>2</v>
      </c>
      <c r="C2158" s="1">
        <f>[2]Gesamt!C484</f>
        <v>10</v>
      </c>
      <c r="D2158" s="1" t="str">
        <f>[2]Gesamt!D484</f>
        <v>EF2011</v>
      </c>
      <c r="E2158" s="1">
        <f>[2]Gesamt!E484</f>
        <v>29</v>
      </c>
      <c r="F2158" s="1" t="str">
        <f>[2]Gesamt!F484</f>
        <v>Anguinidae</v>
      </c>
      <c r="G2158" s="1" t="str">
        <f>[2]Gesamt!G484</f>
        <v>juvenil</v>
      </c>
      <c r="H2158" s="1" t="str">
        <f>[2]Gesamt!H484</f>
        <v>fungivor</v>
      </c>
      <c r="I2158" s="1">
        <f>[2]Gesamt!I484</f>
        <v>0</v>
      </c>
      <c r="J2158" s="1">
        <f>[2]Gesamt!J484</f>
        <v>0</v>
      </c>
      <c r="K2158" s="1">
        <f>VLOOKUP($F2158,Mastertable_FT!$C$5:$D$34,2,FALSE)</f>
        <v>2</v>
      </c>
      <c r="L2158" s="1">
        <f>VLOOKUP($F2158,Mastertable_FT!$C$5:$E$34,3,FALSE)</f>
        <v>2</v>
      </c>
      <c r="M2158" s="1" t="str">
        <f>VLOOKUP($F2158,Mastertable_FT!$C$5:$F$34,4,FALSE)</f>
        <v>MI</v>
      </c>
    </row>
    <row r="2159" spans="1:13" x14ac:dyDescent="0.3">
      <c r="A2159" s="1">
        <f>[2]Gesamt!A485</f>
        <v>80</v>
      </c>
      <c r="B2159" s="1">
        <f>[2]Gesamt!B485</f>
        <v>2</v>
      </c>
      <c r="C2159" s="1">
        <f>[2]Gesamt!C485</f>
        <v>10</v>
      </c>
      <c r="D2159" s="1" t="str">
        <f>[2]Gesamt!D485</f>
        <v>EF2011</v>
      </c>
      <c r="E2159" s="1">
        <f>[2]Gesamt!E485</f>
        <v>29</v>
      </c>
      <c r="F2159" s="1" t="str">
        <f>[2]Gesamt!F485</f>
        <v>Tylenchidae</v>
      </c>
      <c r="G2159" s="1" t="str">
        <f>[2]Gesamt!G485</f>
        <v>juvenil</v>
      </c>
      <c r="H2159" s="1" t="str">
        <f>[2]Gesamt!H485</f>
        <v>fungivor</v>
      </c>
      <c r="I2159" s="1">
        <f>[2]Gesamt!I485</f>
        <v>0</v>
      </c>
      <c r="J2159" s="1">
        <f>[2]Gesamt!J485</f>
        <v>0</v>
      </c>
      <c r="K2159" s="1" t="str">
        <f>VLOOKUP($F2159,Mastertable_FT!$C$5:$D$34,2,FALSE)</f>
        <v>1e</v>
      </c>
      <c r="L2159" s="1">
        <f>VLOOKUP($F2159,Mastertable_FT!$C$5:$E$34,3,FALSE)</f>
        <v>2</v>
      </c>
      <c r="M2159" s="1" t="str">
        <f>VLOOKUP($F2159,Mastertable_FT!$C$5:$F$34,4,FALSE)</f>
        <v>PPI</v>
      </c>
    </row>
    <row r="2160" spans="1:13" x14ac:dyDescent="0.3">
      <c r="A2160" s="1">
        <f>[2]Gesamt!A486</f>
        <v>81</v>
      </c>
      <c r="B2160" s="1">
        <f>[2]Gesamt!B486</f>
        <v>2</v>
      </c>
      <c r="C2160" s="1">
        <f>[2]Gesamt!C486</f>
        <v>10</v>
      </c>
      <c r="D2160" s="1" t="str">
        <f>[2]Gesamt!D486</f>
        <v>EF2011</v>
      </c>
      <c r="E2160" s="1">
        <f>[2]Gesamt!E486</f>
        <v>29</v>
      </c>
      <c r="F2160" s="1" t="str">
        <f>[2]Gesamt!F486</f>
        <v>Panagrolaimidae</v>
      </c>
      <c r="G2160" s="1" t="str">
        <f>[2]Gesamt!G486</f>
        <v>female</v>
      </c>
      <c r="H2160" s="1" t="str">
        <f>[2]Gesamt!H486</f>
        <v>bacterivor</v>
      </c>
      <c r="I2160" s="1">
        <f>[2]Gesamt!I486</f>
        <v>0</v>
      </c>
      <c r="J2160" s="1">
        <f>[2]Gesamt!J486</f>
        <v>0</v>
      </c>
      <c r="K2160" s="1">
        <f>VLOOKUP($F2160,Mastertable_FT!$C$5:$D$34,2,FALSE)</f>
        <v>3</v>
      </c>
      <c r="L2160" s="1">
        <f>VLOOKUP($F2160,Mastertable_FT!$C$5:$E$34,3,FALSE)</f>
        <v>1</v>
      </c>
      <c r="M2160" s="1" t="str">
        <f>VLOOKUP($F2160,Mastertable_FT!$C$5:$F$34,4,FALSE)</f>
        <v>MI</v>
      </c>
    </row>
    <row r="2161" spans="1:13" x14ac:dyDescent="0.3">
      <c r="A2161" s="1">
        <f>[2]Gesamt!A487</f>
        <v>82</v>
      </c>
      <c r="B2161" s="1">
        <f>[2]Gesamt!B487</f>
        <v>2</v>
      </c>
      <c r="C2161" s="1">
        <f>[2]Gesamt!C487</f>
        <v>10</v>
      </c>
      <c r="D2161" s="1" t="str">
        <f>[2]Gesamt!D487</f>
        <v>EF2011</v>
      </c>
      <c r="E2161" s="1">
        <f>[2]Gesamt!E487</f>
        <v>29</v>
      </c>
      <c r="F2161" s="1" t="str">
        <f>[2]Gesamt!F487</f>
        <v>Cephalobidae</v>
      </c>
      <c r="G2161" s="1" t="str">
        <f>[2]Gesamt!G487</f>
        <v>male</v>
      </c>
      <c r="H2161" s="1" t="str">
        <f>[2]Gesamt!H487</f>
        <v>bacterivor</v>
      </c>
      <c r="I2161" s="1">
        <f>[2]Gesamt!I487</f>
        <v>0</v>
      </c>
      <c r="J2161" s="1">
        <f>[2]Gesamt!J487</f>
        <v>0</v>
      </c>
      <c r="K2161" s="1">
        <f>VLOOKUP($F2161,Mastertable_FT!$C$5:$D$34,2,FALSE)</f>
        <v>3</v>
      </c>
      <c r="L2161" s="1">
        <f>VLOOKUP($F2161,Mastertable_FT!$C$5:$E$34,3,FALSE)</f>
        <v>2</v>
      </c>
      <c r="M2161" s="1" t="str">
        <f>VLOOKUP($F2161,Mastertable_FT!$C$5:$F$34,4,FALSE)</f>
        <v>MI</v>
      </c>
    </row>
    <row r="2162" spans="1:13" x14ac:dyDescent="0.3">
      <c r="A2162" s="1">
        <f>[2]Gesamt!A488</f>
        <v>83</v>
      </c>
      <c r="B2162" s="1">
        <f>[2]Gesamt!B488</f>
        <v>2</v>
      </c>
      <c r="C2162" s="1">
        <f>[2]Gesamt!C488</f>
        <v>10</v>
      </c>
      <c r="D2162" s="1" t="str">
        <f>[2]Gesamt!D488</f>
        <v>EF2011</v>
      </c>
      <c r="E2162" s="1">
        <f>[2]Gesamt!E488</f>
        <v>29</v>
      </c>
      <c r="F2162" s="1" t="str">
        <f>[2]Gesamt!F488</f>
        <v>Cephalobidae</v>
      </c>
      <c r="G2162" s="1" t="str">
        <f>[2]Gesamt!G488</f>
        <v>male</v>
      </c>
      <c r="H2162" s="1" t="str">
        <f>[2]Gesamt!H488</f>
        <v>bacterivor</v>
      </c>
      <c r="I2162" s="1">
        <f>[2]Gesamt!I488</f>
        <v>0</v>
      </c>
      <c r="J2162" s="1">
        <f>[2]Gesamt!J488</f>
        <v>0</v>
      </c>
      <c r="K2162" s="1">
        <f>VLOOKUP($F2162,Mastertable_FT!$C$5:$D$34,2,FALSE)</f>
        <v>3</v>
      </c>
      <c r="L2162" s="1">
        <f>VLOOKUP($F2162,Mastertable_FT!$C$5:$E$34,3,FALSE)</f>
        <v>2</v>
      </c>
      <c r="M2162" s="1" t="str">
        <f>VLOOKUP($F2162,Mastertable_FT!$C$5:$F$34,4,FALSE)</f>
        <v>MI</v>
      </c>
    </row>
    <row r="2163" spans="1:13" x14ac:dyDescent="0.3">
      <c r="A2163" s="1">
        <f>[2]Gesamt!A489</f>
        <v>84</v>
      </c>
      <c r="B2163" s="1">
        <f>[2]Gesamt!B489</f>
        <v>2</v>
      </c>
      <c r="C2163" s="1">
        <f>[2]Gesamt!C489</f>
        <v>10</v>
      </c>
      <c r="D2163" s="1" t="str">
        <f>[2]Gesamt!D489</f>
        <v>EF2011</v>
      </c>
      <c r="E2163" s="1">
        <f>[2]Gesamt!E489</f>
        <v>29</v>
      </c>
      <c r="F2163" s="1" t="str">
        <f>[2]Gesamt!F489</f>
        <v>Panagrolaimidae</v>
      </c>
      <c r="G2163" s="1" t="str">
        <f>[2]Gesamt!G489</f>
        <v>juvenil</v>
      </c>
      <c r="H2163" s="1" t="str">
        <f>[2]Gesamt!H489</f>
        <v>bacterivor</v>
      </c>
      <c r="I2163" s="1">
        <f>[2]Gesamt!I489</f>
        <v>0</v>
      </c>
      <c r="J2163" s="1">
        <f>[2]Gesamt!J489</f>
        <v>0</v>
      </c>
      <c r="K2163" s="1">
        <f>VLOOKUP($F2163,Mastertable_FT!$C$5:$D$34,2,FALSE)</f>
        <v>3</v>
      </c>
      <c r="L2163" s="1">
        <f>VLOOKUP($F2163,Mastertable_FT!$C$5:$E$34,3,FALSE)</f>
        <v>1</v>
      </c>
      <c r="M2163" s="1" t="str">
        <f>VLOOKUP($F2163,Mastertable_FT!$C$5:$F$34,4,FALSE)</f>
        <v>MI</v>
      </c>
    </row>
    <row r="2164" spans="1:13" x14ac:dyDescent="0.3">
      <c r="A2164" s="1">
        <f>[2]Gesamt!A490</f>
        <v>85</v>
      </c>
      <c r="B2164" s="1">
        <f>[2]Gesamt!B490</f>
        <v>2</v>
      </c>
      <c r="C2164" s="1">
        <f>[2]Gesamt!C490</f>
        <v>10</v>
      </c>
      <c r="D2164" s="1" t="str">
        <f>[2]Gesamt!D490</f>
        <v>EF2011</v>
      </c>
      <c r="E2164" s="1">
        <f>[2]Gesamt!E490</f>
        <v>29</v>
      </c>
      <c r="F2164" s="1" t="str">
        <f>[2]Gesamt!F490</f>
        <v>Tylenchidae</v>
      </c>
      <c r="G2164" s="1" t="str">
        <f>[2]Gesamt!G490</f>
        <v>female</v>
      </c>
      <c r="H2164" s="1" t="str">
        <f>[2]Gesamt!H490</f>
        <v>fungivor</v>
      </c>
      <c r="I2164" s="1">
        <f>[2]Gesamt!I490</f>
        <v>0</v>
      </c>
      <c r="J2164" s="1">
        <f>[2]Gesamt!J490</f>
        <v>0</v>
      </c>
      <c r="K2164" s="1" t="str">
        <f>VLOOKUP($F2164,Mastertable_FT!$C$5:$D$34,2,FALSE)</f>
        <v>1e</v>
      </c>
      <c r="L2164" s="1">
        <f>VLOOKUP($F2164,Mastertable_FT!$C$5:$E$34,3,FALSE)</f>
        <v>2</v>
      </c>
      <c r="M2164" s="1" t="str">
        <f>VLOOKUP($F2164,Mastertable_FT!$C$5:$F$34,4,FALSE)</f>
        <v>PPI</v>
      </c>
    </row>
    <row r="2165" spans="1:13" x14ac:dyDescent="0.3">
      <c r="A2165" s="1">
        <f>[2]Gesamt!A491</f>
        <v>86</v>
      </c>
      <c r="B2165" s="1">
        <f>[2]Gesamt!B491</f>
        <v>2</v>
      </c>
      <c r="C2165" s="1">
        <f>[2]Gesamt!C491</f>
        <v>10</v>
      </c>
      <c r="D2165" s="1" t="str">
        <f>[2]Gesamt!D491</f>
        <v>EF2011</v>
      </c>
      <c r="E2165" s="1">
        <f>[2]Gesamt!E491</f>
        <v>29</v>
      </c>
      <c r="F2165" s="1" t="str">
        <f>[2]Gesamt!F491</f>
        <v>Tylenchidae</v>
      </c>
      <c r="G2165" s="1" t="str">
        <f>[2]Gesamt!G491</f>
        <v>female</v>
      </c>
      <c r="H2165" s="1" t="str">
        <f>[2]Gesamt!H491</f>
        <v>herbivor</v>
      </c>
      <c r="I2165" s="1">
        <f>[2]Gesamt!I491</f>
        <v>0</v>
      </c>
      <c r="J2165" s="1">
        <f>[2]Gesamt!J491</f>
        <v>0</v>
      </c>
      <c r="K2165" s="1" t="str">
        <f>VLOOKUP($F2165,Mastertable_FT!$C$5:$D$34,2,FALSE)</f>
        <v>1e</v>
      </c>
      <c r="L2165" s="1">
        <f>VLOOKUP($F2165,Mastertable_FT!$C$5:$E$34,3,FALSE)</f>
        <v>2</v>
      </c>
      <c r="M2165" s="1" t="str">
        <f>VLOOKUP($F2165,Mastertable_FT!$C$5:$F$34,4,FALSE)</f>
        <v>PPI</v>
      </c>
    </row>
    <row r="2166" spans="1:13" x14ac:dyDescent="0.3">
      <c r="A2166" s="1">
        <f>[2]Gesamt!A492</f>
        <v>87</v>
      </c>
      <c r="B2166" s="1">
        <f>[2]Gesamt!B492</f>
        <v>2</v>
      </c>
      <c r="C2166" s="1">
        <f>[2]Gesamt!C492</f>
        <v>10</v>
      </c>
      <c r="D2166" s="1" t="str">
        <f>[2]Gesamt!D492</f>
        <v>EF2011</v>
      </c>
      <c r="E2166" s="1">
        <f>[2]Gesamt!E492</f>
        <v>29</v>
      </c>
      <c r="F2166" s="1" t="str">
        <f>[2]Gesamt!F492</f>
        <v>Tylenchidae</v>
      </c>
      <c r="G2166" s="1" t="str">
        <f>[2]Gesamt!G492</f>
        <v>female</v>
      </c>
      <c r="H2166" s="1" t="str">
        <f>[2]Gesamt!H492</f>
        <v>herbivor</v>
      </c>
      <c r="I2166" s="1">
        <f>[2]Gesamt!I492</f>
        <v>0</v>
      </c>
      <c r="J2166" s="1">
        <f>[2]Gesamt!J492</f>
        <v>0</v>
      </c>
      <c r="K2166" s="1" t="str">
        <f>VLOOKUP($F2166,Mastertable_FT!$C$5:$D$34,2,FALSE)</f>
        <v>1e</v>
      </c>
      <c r="L2166" s="1">
        <f>VLOOKUP($F2166,Mastertable_FT!$C$5:$E$34,3,FALSE)</f>
        <v>2</v>
      </c>
      <c r="M2166" s="1" t="str">
        <f>VLOOKUP($F2166,Mastertable_FT!$C$5:$F$34,4,FALSE)</f>
        <v>PPI</v>
      </c>
    </row>
    <row r="2167" spans="1:13" x14ac:dyDescent="0.3">
      <c r="A2167" s="1">
        <f>[2]Gesamt!A493</f>
        <v>88</v>
      </c>
      <c r="B2167" s="1">
        <f>[2]Gesamt!B493</f>
        <v>2</v>
      </c>
      <c r="C2167" s="1">
        <f>[2]Gesamt!C493</f>
        <v>10</v>
      </c>
      <c r="D2167" s="1" t="str">
        <f>[2]Gesamt!D493</f>
        <v>EF2011</v>
      </c>
      <c r="E2167" s="1">
        <f>[2]Gesamt!E493</f>
        <v>29</v>
      </c>
      <c r="F2167" s="1" t="str">
        <f>[2]Gesamt!F493</f>
        <v>Cephalobidae</v>
      </c>
      <c r="G2167" s="1" t="str">
        <f>[2]Gesamt!G493</f>
        <v>male</v>
      </c>
      <c r="H2167" s="1" t="str">
        <f>[2]Gesamt!H493</f>
        <v>bacterivor</v>
      </c>
      <c r="I2167" s="1">
        <f>[2]Gesamt!I493</f>
        <v>0</v>
      </c>
      <c r="J2167" s="1">
        <f>[2]Gesamt!J493</f>
        <v>0</v>
      </c>
      <c r="K2167" s="1">
        <f>VLOOKUP($F2167,Mastertable_FT!$C$5:$D$34,2,FALSE)</f>
        <v>3</v>
      </c>
      <c r="L2167" s="1">
        <f>VLOOKUP($F2167,Mastertable_FT!$C$5:$E$34,3,FALSE)</f>
        <v>2</v>
      </c>
      <c r="M2167" s="1" t="str">
        <f>VLOOKUP($F2167,Mastertable_FT!$C$5:$F$34,4,FALSE)</f>
        <v>MI</v>
      </c>
    </row>
    <row r="2168" spans="1:13" x14ac:dyDescent="0.3">
      <c r="A2168" s="1">
        <f>[2]Gesamt!A494</f>
        <v>89</v>
      </c>
      <c r="B2168" s="1">
        <f>[2]Gesamt!B494</f>
        <v>2</v>
      </c>
      <c r="C2168" s="1">
        <f>[2]Gesamt!C494</f>
        <v>10</v>
      </c>
      <c r="D2168" s="1" t="str">
        <f>[2]Gesamt!D494</f>
        <v>EF2011</v>
      </c>
      <c r="E2168" s="1">
        <f>[2]Gesamt!E494</f>
        <v>29</v>
      </c>
      <c r="F2168" s="1" t="str">
        <f>[2]Gesamt!F494</f>
        <v>Rhabditidae</v>
      </c>
      <c r="G2168" s="1" t="str">
        <f>[2]Gesamt!G494</f>
        <v>juvenil</v>
      </c>
      <c r="H2168" s="1" t="str">
        <f>[2]Gesamt!H494</f>
        <v>bacterivor</v>
      </c>
      <c r="I2168" s="1">
        <f>[2]Gesamt!I494</f>
        <v>0</v>
      </c>
      <c r="J2168" s="1">
        <f>[2]Gesamt!J494</f>
        <v>0</v>
      </c>
      <c r="K2168" s="1">
        <f>VLOOKUP($F2168,Mastertable_FT!$C$5:$D$34,2,FALSE)</f>
        <v>3</v>
      </c>
      <c r="L2168" s="1">
        <f>VLOOKUP($F2168,Mastertable_FT!$C$5:$E$34,3,FALSE)</f>
        <v>1</v>
      </c>
      <c r="M2168" s="1" t="str">
        <f>VLOOKUP($F2168,Mastertable_FT!$C$5:$F$34,4,FALSE)</f>
        <v>MI</v>
      </c>
    </row>
    <row r="2169" spans="1:13" x14ac:dyDescent="0.3">
      <c r="A2169" s="1">
        <f>[2]Gesamt!A495</f>
        <v>90</v>
      </c>
      <c r="B2169" s="1">
        <f>[2]Gesamt!B495</f>
        <v>2</v>
      </c>
      <c r="C2169" s="1">
        <f>[2]Gesamt!C495</f>
        <v>10</v>
      </c>
      <c r="D2169" s="1" t="str">
        <f>[2]Gesamt!D495</f>
        <v>EF2011</v>
      </c>
      <c r="E2169" s="1">
        <f>[2]Gesamt!E495</f>
        <v>29</v>
      </c>
      <c r="F2169" s="1" t="str">
        <f>[2]Gesamt!F495</f>
        <v>Tylenchidae</v>
      </c>
      <c r="G2169" s="1" t="str">
        <f>[2]Gesamt!G495</f>
        <v>juvenil</v>
      </c>
      <c r="H2169" s="1" t="str">
        <f>[2]Gesamt!H495</f>
        <v>herbivor</v>
      </c>
      <c r="I2169" s="1">
        <f>[2]Gesamt!I495</f>
        <v>0</v>
      </c>
      <c r="J2169" s="1">
        <f>[2]Gesamt!J495</f>
        <v>0</v>
      </c>
      <c r="K2169" s="1" t="str">
        <f>VLOOKUP($F2169,Mastertable_FT!$C$5:$D$34,2,FALSE)</f>
        <v>1e</v>
      </c>
      <c r="L2169" s="1">
        <f>VLOOKUP($F2169,Mastertable_FT!$C$5:$E$34,3,FALSE)</f>
        <v>2</v>
      </c>
      <c r="M2169" s="1" t="str">
        <f>VLOOKUP($F2169,Mastertable_FT!$C$5:$F$34,4,FALSE)</f>
        <v>PPI</v>
      </c>
    </row>
    <row r="2170" spans="1:13" x14ac:dyDescent="0.3">
      <c r="A2170" s="1">
        <f>[2]Gesamt!A496</f>
        <v>91</v>
      </c>
      <c r="B2170" s="1">
        <f>[2]Gesamt!B496</f>
        <v>2</v>
      </c>
      <c r="C2170" s="1">
        <f>[2]Gesamt!C496</f>
        <v>10</v>
      </c>
      <c r="D2170" s="1" t="str">
        <f>[2]Gesamt!D496</f>
        <v>EF2011</v>
      </c>
      <c r="E2170" s="1">
        <f>[2]Gesamt!E496</f>
        <v>29</v>
      </c>
      <c r="F2170" s="1" t="str">
        <f>[2]Gesamt!F496</f>
        <v>Tylenchidae</v>
      </c>
      <c r="G2170" s="1" t="str">
        <f>[2]Gesamt!G496</f>
        <v>female</v>
      </c>
      <c r="H2170" s="1" t="str">
        <f>[2]Gesamt!H496</f>
        <v>fungivor</v>
      </c>
      <c r="I2170" s="1">
        <f>[2]Gesamt!I496</f>
        <v>0</v>
      </c>
      <c r="J2170" s="1">
        <f>[2]Gesamt!J496</f>
        <v>0</v>
      </c>
      <c r="K2170" s="1" t="str">
        <f>VLOOKUP($F2170,Mastertable_FT!$C$5:$D$34,2,FALSE)</f>
        <v>1e</v>
      </c>
      <c r="L2170" s="1">
        <f>VLOOKUP($F2170,Mastertable_FT!$C$5:$E$34,3,FALSE)</f>
        <v>2</v>
      </c>
      <c r="M2170" s="1" t="str">
        <f>VLOOKUP($F2170,Mastertable_FT!$C$5:$F$34,4,FALSE)</f>
        <v>PPI</v>
      </c>
    </row>
    <row r="2171" spans="1:13" x14ac:dyDescent="0.3">
      <c r="A2171" s="1">
        <f>[2]Gesamt!A497</f>
        <v>92</v>
      </c>
      <c r="B2171" s="1">
        <f>[2]Gesamt!B497</f>
        <v>2</v>
      </c>
      <c r="C2171" s="1">
        <f>[2]Gesamt!C497</f>
        <v>10</v>
      </c>
      <c r="D2171" s="1" t="str">
        <f>[2]Gesamt!D497</f>
        <v>EF2011</v>
      </c>
      <c r="E2171" s="1">
        <f>[2]Gesamt!E497</f>
        <v>29</v>
      </c>
      <c r="F2171" s="1" t="str">
        <f>[2]Gesamt!F497</f>
        <v>Panagrolaimidae</v>
      </c>
      <c r="G2171" s="1" t="str">
        <f>[2]Gesamt!G497</f>
        <v>male</v>
      </c>
      <c r="H2171" s="1" t="str">
        <f>[2]Gesamt!H497</f>
        <v>bacterivor</v>
      </c>
      <c r="I2171" s="1">
        <f>[2]Gesamt!I497</f>
        <v>0</v>
      </c>
      <c r="J2171" s="1">
        <f>[2]Gesamt!J497</f>
        <v>0</v>
      </c>
      <c r="K2171" s="1">
        <f>VLOOKUP($F2171,Mastertable_FT!$C$5:$D$34,2,FALSE)</f>
        <v>3</v>
      </c>
      <c r="L2171" s="1">
        <f>VLOOKUP($F2171,Mastertable_FT!$C$5:$E$34,3,FALSE)</f>
        <v>1</v>
      </c>
      <c r="M2171" s="1" t="str">
        <f>VLOOKUP($F2171,Mastertable_FT!$C$5:$F$34,4,FALSE)</f>
        <v>MI</v>
      </c>
    </row>
    <row r="2172" spans="1:13" x14ac:dyDescent="0.3">
      <c r="A2172" s="1">
        <f>[2]Gesamt!A498</f>
        <v>93</v>
      </c>
      <c r="B2172" s="1">
        <f>[2]Gesamt!B498</f>
        <v>2</v>
      </c>
      <c r="C2172" s="1">
        <f>[2]Gesamt!C498</f>
        <v>10</v>
      </c>
      <c r="D2172" s="1" t="str">
        <f>[2]Gesamt!D498</f>
        <v>EF2011</v>
      </c>
      <c r="E2172" s="1">
        <f>[2]Gesamt!E498</f>
        <v>29</v>
      </c>
      <c r="F2172" s="1" t="str">
        <f>[2]Gesamt!F498</f>
        <v>Panagrolaimidae</v>
      </c>
      <c r="G2172" s="1" t="str">
        <f>[2]Gesamt!G498</f>
        <v>male</v>
      </c>
      <c r="H2172" s="1" t="str">
        <f>[2]Gesamt!H498</f>
        <v>bacterivor</v>
      </c>
      <c r="I2172" s="1">
        <f>[2]Gesamt!I498</f>
        <v>0</v>
      </c>
      <c r="J2172" s="1">
        <f>[2]Gesamt!J498</f>
        <v>0</v>
      </c>
      <c r="K2172" s="1">
        <f>VLOOKUP($F2172,Mastertable_FT!$C$5:$D$34,2,FALSE)</f>
        <v>3</v>
      </c>
      <c r="L2172" s="1">
        <f>VLOOKUP($F2172,Mastertable_FT!$C$5:$E$34,3,FALSE)</f>
        <v>1</v>
      </c>
      <c r="M2172" s="1" t="str">
        <f>VLOOKUP($F2172,Mastertable_FT!$C$5:$F$34,4,FALSE)</f>
        <v>MI</v>
      </c>
    </row>
    <row r="2173" spans="1:13" x14ac:dyDescent="0.3">
      <c r="A2173" s="1">
        <f>[2]Gesamt!A499</f>
        <v>94</v>
      </c>
      <c r="B2173" s="1">
        <f>[2]Gesamt!B499</f>
        <v>2</v>
      </c>
      <c r="C2173" s="1">
        <f>[2]Gesamt!C499</f>
        <v>10</v>
      </c>
      <c r="D2173" s="1" t="str">
        <f>[2]Gesamt!D499</f>
        <v>EF2011</v>
      </c>
      <c r="E2173" s="1">
        <f>[2]Gesamt!E499</f>
        <v>29</v>
      </c>
      <c r="F2173" s="1" t="str">
        <f>[2]Gesamt!F499</f>
        <v>Aphelenchoididae</v>
      </c>
      <c r="G2173" s="1" t="str">
        <f>[2]Gesamt!G499</f>
        <v>juvenil</v>
      </c>
      <c r="H2173" s="1" t="str">
        <f>[2]Gesamt!H499</f>
        <v>fungivor</v>
      </c>
      <c r="I2173" s="1">
        <f>[2]Gesamt!I499</f>
        <v>0</v>
      </c>
      <c r="J2173" s="1">
        <f>[2]Gesamt!J499</f>
        <v>0</v>
      </c>
      <c r="K2173" s="1">
        <f>VLOOKUP($F2173,Mastertable_FT!$C$5:$D$34,2,FALSE)</f>
        <v>2</v>
      </c>
      <c r="L2173" s="1">
        <f>VLOOKUP($F2173,Mastertable_FT!$C$5:$E$34,3,FALSE)</f>
        <v>2</v>
      </c>
      <c r="M2173" s="1" t="str">
        <f>VLOOKUP($F2173,Mastertable_FT!$C$5:$F$34,4,FALSE)</f>
        <v>MI</v>
      </c>
    </row>
    <row r="2174" spans="1:13" x14ac:dyDescent="0.3">
      <c r="A2174" s="1">
        <f>[2]Gesamt!A500</f>
        <v>95</v>
      </c>
      <c r="B2174" s="1">
        <f>[2]Gesamt!B500</f>
        <v>2</v>
      </c>
      <c r="C2174" s="1">
        <f>[2]Gesamt!C500</f>
        <v>10</v>
      </c>
      <c r="D2174" s="1" t="str">
        <f>[2]Gesamt!D500</f>
        <v>EF2011</v>
      </c>
      <c r="E2174" s="1">
        <f>[2]Gesamt!E500</f>
        <v>29</v>
      </c>
      <c r="F2174" s="1" t="str">
        <f>[2]Gesamt!F500</f>
        <v>Tylenchidae</v>
      </c>
      <c r="G2174" s="1" t="str">
        <f>[2]Gesamt!G500</f>
        <v>female</v>
      </c>
      <c r="H2174" s="1" t="str">
        <f>[2]Gesamt!H500</f>
        <v>fungivor</v>
      </c>
      <c r="I2174" s="1">
        <f>[2]Gesamt!I500</f>
        <v>0</v>
      </c>
      <c r="J2174" s="1">
        <f>[2]Gesamt!J500</f>
        <v>0</v>
      </c>
      <c r="K2174" s="1" t="str">
        <f>VLOOKUP($F2174,Mastertable_FT!$C$5:$D$34,2,FALSE)</f>
        <v>1e</v>
      </c>
      <c r="L2174" s="1">
        <f>VLOOKUP($F2174,Mastertable_FT!$C$5:$E$34,3,FALSE)</f>
        <v>2</v>
      </c>
      <c r="M2174" s="1" t="str">
        <f>VLOOKUP($F2174,Mastertable_FT!$C$5:$F$34,4,FALSE)</f>
        <v>PPI</v>
      </c>
    </row>
    <row r="2175" spans="1:13" x14ac:dyDescent="0.3">
      <c r="A2175" s="1">
        <f>[2]Gesamt!A501</f>
        <v>96</v>
      </c>
      <c r="B2175" s="1">
        <f>[2]Gesamt!B501</f>
        <v>2</v>
      </c>
      <c r="C2175" s="1">
        <f>[2]Gesamt!C501</f>
        <v>10</v>
      </c>
      <c r="D2175" s="1" t="str">
        <f>[2]Gesamt!D501</f>
        <v>EF2011</v>
      </c>
      <c r="E2175" s="1">
        <f>[2]Gesamt!E501</f>
        <v>29</v>
      </c>
      <c r="F2175" s="1" t="str">
        <f>[2]Gesamt!F501</f>
        <v>Aphelenchoididae</v>
      </c>
      <c r="G2175" s="1" t="str">
        <f>[2]Gesamt!G501</f>
        <v>male</v>
      </c>
      <c r="H2175" s="1" t="str">
        <f>[2]Gesamt!H501</f>
        <v>fungivor</v>
      </c>
      <c r="I2175" s="1">
        <f>[2]Gesamt!I501</f>
        <v>0</v>
      </c>
      <c r="J2175" s="1">
        <f>[2]Gesamt!J501</f>
        <v>0</v>
      </c>
      <c r="K2175" s="1">
        <f>VLOOKUP($F2175,Mastertable_FT!$C$5:$D$34,2,FALSE)</f>
        <v>2</v>
      </c>
      <c r="L2175" s="1">
        <f>VLOOKUP($F2175,Mastertable_FT!$C$5:$E$34,3,FALSE)</f>
        <v>2</v>
      </c>
      <c r="M2175" s="1" t="str">
        <f>VLOOKUP($F2175,Mastertable_FT!$C$5:$F$34,4,FALSE)</f>
        <v>MI</v>
      </c>
    </row>
    <row r="2176" spans="1:13" x14ac:dyDescent="0.3">
      <c r="A2176" s="1">
        <f>[2]Gesamt!A502</f>
        <v>97</v>
      </c>
      <c r="B2176" s="1">
        <f>[2]Gesamt!B502</f>
        <v>2</v>
      </c>
      <c r="C2176" s="1">
        <f>[2]Gesamt!C502</f>
        <v>10</v>
      </c>
      <c r="D2176" s="1" t="str">
        <f>[2]Gesamt!D502</f>
        <v>EF2011</v>
      </c>
      <c r="E2176" s="1">
        <f>[2]Gesamt!E502</f>
        <v>29</v>
      </c>
      <c r="F2176" s="1" t="str">
        <f>[2]Gesamt!F502</f>
        <v>Panagrolaimidae</v>
      </c>
      <c r="G2176" s="1" t="str">
        <f>[2]Gesamt!G502</f>
        <v>juvenil</v>
      </c>
      <c r="H2176" s="1" t="str">
        <f>[2]Gesamt!H502</f>
        <v>bacterivor</v>
      </c>
      <c r="I2176" s="1">
        <f>[2]Gesamt!I502</f>
        <v>0</v>
      </c>
      <c r="J2176" s="1">
        <f>[2]Gesamt!J502</f>
        <v>0</v>
      </c>
      <c r="K2176" s="1">
        <f>VLOOKUP($F2176,Mastertable_FT!$C$5:$D$34,2,FALSE)</f>
        <v>3</v>
      </c>
      <c r="L2176" s="1">
        <f>VLOOKUP($F2176,Mastertable_FT!$C$5:$E$34,3,FALSE)</f>
        <v>1</v>
      </c>
      <c r="M2176" s="1" t="str">
        <f>VLOOKUP($F2176,Mastertable_FT!$C$5:$F$34,4,FALSE)</f>
        <v>MI</v>
      </c>
    </row>
    <row r="2177" spans="1:13" x14ac:dyDescent="0.3">
      <c r="A2177" s="1">
        <f>[2]Gesamt!A503</f>
        <v>98</v>
      </c>
      <c r="B2177" s="1">
        <f>[2]Gesamt!B503</f>
        <v>2</v>
      </c>
      <c r="C2177" s="1">
        <f>[2]Gesamt!C503</f>
        <v>10</v>
      </c>
      <c r="D2177" s="1" t="str">
        <f>[2]Gesamt!D503</f>
        <v>EF2011</v>
      </c>
      <c r="E2177" s="1">
        <f>[2]Gesamt!E503</f>
        <v>29</v>
      </c>
      <c r="F2177" s="1" t="str">
        <f>[2]Gesamt!F503</f>
        <v>Qudsianematidae</v>
      </c>
      <c r="G2177" s="1" t="str">
        <f>[2]Gesamt!G503</f>
        <v>male</v>
      </c>
      <c r="H2177" s="1">
        <f>[2]Gesamt!H503</f>
        <v>0</v>
      </c>
      <c r="I2177" s="1" t="str">
        <f>[2]Gesamt!I503</f>
        <v>x</v>
      </c>
      <c r="J2177" s="1">
        <f>[2]Gesamt!J503</f>
        <v>0</v>
      </c>
      <c r="K2177" s="1">
        <f>VLOOKUP($F2177,Mastertable_FT!$C$5:$D$34,2,FALSE)</f>
        <v>8</v>
      </c>
      <c r="L2177" s="1">
        <f>VLOOKUP($F2177,Mastertable_FT!$C$5:$E$34,3,FALSE)</f>
        <v>4</v>
      </c>
      <c r="M2177" s="1" t="str">
        <f>VLOOKUP($F2177,Mastertable_FT!$C$5:$F$34,4,FALSE)</f>
        <v>MI</v>
      </c>
    </row>
    <row r="2178" spans="1:13" x14ac:dyDescent="0.3">
      <c r="A2178" s="1">
        <f>[2]Gesamt!A504</f>
        <v>99</v>
      </c>
      <c r="B2178" s="1">
        <f>[2]Gesamt!B504</f>
        <v>2</v>
      </c>
      <c r="C2178" s="1">
        <f>[2]Gesamt!C504</f>
        <v>10</v>
      </c>
      <c r="D2178" s="1" t="str">
        <f>[2]Gesamt!D504</f>
        <v>EF2011</v>
      </c>
      <c r="E2178" s="1">
        <f>[2]Gesamt!E504</f>
        <v>29</v>
      </c>
      <c r="F2178" s="1" t="str">
        <f>[2]Gesamt!F504</f>
        <v>Rhabditidae</v>
      </c>
      <c r="G2178" s="1" t="str">
        <f>[2]Gesamt!G504</f>
        <v>juvenil</v>
      </c>
      <c r="H2178" s="1" t="str">
        <f>[2]Gesamt!H504</f>
        <v>bacterivor</v>
      </c>
      <c r="I2178" s="1">
        <f>[2]Gesamt!I504</f>
        <v>0</v>
      </c>
      <c r="J2178" s="1">
        <f>[2]Gesamt!J504</f>
        <v>0</v>
      </c>
      <c r="K2178" s="1">
        <f>VLOOKUP($F2178,Mastertable_FT!$C$5:$D$34,2,FALSE)</f>
        <v>3</v>
      </c>
      <c r="L2178" s="1">
        <f>VLOOKUP($F2178,Mastertable_FT!$C$5:$E$34,3,FALSE)</f>
        <v>1</v>
      </c>
      <c r="M2178" s="1" t="str">
        <f>VLOOKUP($F2178,Mastertable_FT!$C$5:$F$34,4,FALSE)</f>
        <v>MI</v>
      </c>
    </row>
    <row r="2179" spans="1:13" x14ac:dyDescent="0.3">
      <c r="A2179" s="1">
        <f>[2]Gesamt!A505</f>
        <v>100</v>
      </c>
      <c r="B2179" s="1">
        <f>[2]Gesamt!B505</f>
        <v>2</v>
      </c>
      <c r="C2179" s="1">
        <f>[2]Gesamt!C505</f>
        <v>10</v>
      </c>
      <c r="D2179" s="1" t="str">
        <f>[2]Gesamt!D505</f>
        <v>EF2011</v>
      </c>
      <c r="E2179" s="1">
        <f>[2]Gesamt!E505</f>
        <v>29</v>
      </c>
      <c r="F2179" s="1" t="str">
        <f>[2]Gesamt!F505</f>
        <v>Tylenchidae</v>
      </c>
      <c r="G2179" s="1" t="str">
        <f>[2]Gesamt!G505</f>
        <v>female</v>
      </c>
      <c r="H2179" s="1" t="str">
        <f>[2]Gesamt!H505</f>
        <v>herbivor</v>
      </c>
      <c r="I2179" s="1">
        <f>[2]Gesamt!I505</f>
        <v>0</v>
      </c>
      <c r="J2179" s="1">
        <f>[2]Gesamt!J505</f>
        <v>0</v>
      </c>
      <c r="K2179" s="1" t="str">
        <f>VLOOKUP($F2179,Mastertable_FT!$C$5:$D$34,2,FALSE)</f>
        <v>1e</v>
      </c>
      <c r="L2179" s="1">
        <f>VLOOKUP($F2179,Mastertable_FT!$C$5:$E$34,3,FALSE)</f>
        <v>2</v>
      </c>
      <c r="M2179" s="1" t="str">
        <f>VLOOKUP($F2179,Mastertable_FT!$C$5:$F$34,4,FALSE)</f>
        <v>PPI</v>
      </c>
    </row>
    <row r="2180" spans="1:13" x14ac:dyDescent="0.3">
      <c r="A2180" s="1">
        <f>[2]Gesamt!A506</f>
        <v>1</v>
      </c>
      <c r="B2180" s="1">
        <f>[2]Gesamt!B506</f>
        <v>2</v>
      </c>
      <c r="C2180" s="1">
        <f>[2]Gesamt!C506</f>
        <v>12</v>
      </c>
      <c r="D2180" s="1" t="str">
        <f>[2]Gesamt!D506</f>
        <v>RO2011</v>
      </c>
      <c r="E2180" s="1">
        <f>[2]Gesamt!E506</f>
        <v>35</v>
      </c>
      <c r="F2180" s="1" t="str">
        <f>[2]Gesamt!F506</f>
        <v>Rhabditidae</v>
      </c>
      <c r="G2180" s="1" t="str">
        <f>[2]Gesamt!G506</f>
        <v>juvenil</v>
      </c>
      <c r="H2180" s="1" t="str">
        <f>[2]Gesamt!H506</f>
        <v>bacterivor</v>
      </c>
      <c r="I2180" s="1">
        <f>[2]Gesamt!I506</f>
        <v>0</v>
      </c>
      <c r="J2180" s="1">
        <f>[2]Gesamt!J506</f>
        <v>0</v>
      </c>
      <c r="K2180" s="1">
        <f>VLOOKUP($F2180,Mastertable_FT!$C$5:$D$34,2,FALSE)</f>
        <v>3</v>
      </c>
      <c r="L2180" s="1">
        <f>VLOOKUP($F2180,Mastertable_FT!$C$5:$E$34,3,FALSE)</f>
        <v>1</v>
      </c>
      <c r="M2180" s="1" t="str">
        <f>VLOOKUP($F2180,Mastertable_FT!$C$5:$F$34,4,FALSE)</f>
        <v>MI</v>
      </c>
    </row>
    <row r="2181" spans="1:13" x14ac:dyDescent="0.3">
      <c r="A2181" s="1">
        <f>[2]Gesamt!A507</f>
        <v>2</v>
      </c>
      <c r="B2181" s="1">
        <f>[2]Gesamt!B507</f>
        <v>2</v>
      </c>
      <c r="C2181" s="1">
        <f>[2]Gesamt!C507</f>
        <v>12</v>
      </c>
      <c r="D2181" s="1" t="str">
        <f>[2]Gesamt!D507</f>
        <v>RO2011</v>
      </c>
      <c r="E2181" s="1">
        <f>[2]Gesamt!E507</f>
        <v>35</v>
      </c>
      <c r="F2181" s="1" t="str">
        <f>[2]Gesamt!F507</f>
        <v>Cephalobidae</v>
      </c>
      <c r="G2181" s="1" t="str">
        <f>[2]Gesamt!G507</f>
        <v>juvenil</v>
      </c>
      <c r="H2181" s="1" t="str">
        <f>[2]Gesamt!H507</f>
        <v>bacterivor</v>
      </c>
      <c r="I2181" s="1">
        <f>[2]Gesamt!I507</f>
        <v>0</v>
      </c>
      <c r="J2181" s="1">
        <f>[2]Gesamt!J507</f>
        <v>0</v>
      </c>
      <c r="K2181" s="1">
        <f>VLOOKUP($F2181,Mastertable_FT!$C$5:$D$34,2,FALSE)</f>
        <v>3</v>
      </c>
      <c r="L2181" s="1">
        <f>VLOOKUP($F2181,Mastertable_FT!$C$5:$E$34,3,FALSE)</f>
        <v>2</v>
      </c>
      <c r="M2181" s="1" t="str">
        <f>VLOOKUP($F2181,Mastertable_FT!$C$5:$F$34,4,FALSE)</f>
        <v>MI</v>
      </c>
    </row>
    <row r="2182" spans="1:13" x14ac:dyDescent="0.3">
      <c r="A2182" s="1">
        <f>[2]Gesamt!A508</f>
        <v>3</v>
      </c>
      <c r="B2182" s="1">
        <f>[2]Gesamt!B508</f>
        <v>2</v>
      </c>
      <c r="C2182" s="1">
        <f>[2]Gesamt!C508</f>
        <v>12</v>
      </c>
      <c r="D2182" s="1" t="str">
        <f>[2]Gesamt!D508</f>
        <v>RO2011</v>
      </c>
      <c r="E2182" s="1">
        <f>[2]Gesamt!E508</f>
        <v>35</v>
      </c>
      <c r="F2182" s="1" t="str">
        <f>[2]Gesamt!F508</f>
        <v>Cephalobidae</v>
      </c>
      <c r="G2182" s="1" t="str">
        <f>[2]Gesamt!G508</f>
        <v>juvenil</v>
      </c>
      <c r="H2182" s="1" t="str">
        <f>[2]Gesamt!H508</f>
        <v>bacterivor</v>
      </c>
      <c r="I2182" s="1">
        <f>[2]Gesamt!I508</f>
        <v>0</v>
      </c>
      <c r="J2182" s="1">
        <f>[2]Gesamt!J508</f>
        <v>0</v>
      </c>
      <c r="K2182" s="1">
        <f>VLOOKUP($F2182,Mastertable_FT!$C$5:$D$34,2,FALSE)</f>
        <v>3</v>
      </c>
      <c r="L2182" s="1">
        <f>VLOOKUP($F2182,Mastertable_FT!$C$5:$E$34,3,FALSE)</f>
        <v>2</v>
      </c>
      <c r="M2182" s="1" t="str">
        <f>VLOOKUP($F2182,Mastertable_FT!$C$5:$F$34,4,FALSE)</f>
        <v>MI</v>
      </c>
    </row>
    <row r="2183" spans="1:13" x14ac:dyDescent="0.3">
      <c r="A2183" s="1">
        <f>[2]Gesamt!A509</f>
        <v>4</v>
      </c>
      <c r="B2183" s="1">
        <f>[2]Gesamt!B509</f>
        <v>2</v>
      </c>
      <c r="C2183" s="1">
        <f>[2]Gesamt!C509</f>
        <v>12</v>
      </c>
      <c r="D2183" s="1" t="str">
        <f>[2]Gesamt!D509</f>
        <v>RO2011</v>
      </c>
      <c r="E2183" s="1">
        <f>[2]Gesamt!E509</f>
        <v>35</v>
      </c>
      <c r="F2183" s="1" t="str">
        <f>[2]Gesamt!F509</f>
        <v>Aphelenchidae</v>
      </c>
      <c r="G2183" s="1" t="str">
        <f>[2]Gesamt!G509</f>
        <v>female</v>
      </c>
      <c r="H2183" s="1" t="str">
        <f>[2]Gesamt!H509</f>
        <v>fungivor</v>
      </c>
      <c r="I2183" s="1" t="str">
        <f>[2]Gesamt!I509</f>
        <v>x</v>
      </c>
      <c r="J2183" s="1">
        <f>[2]Gesamt!J509</f>
        <v>0</v>
      </c>
      <c r="K2183" s="1">
        <f>VLOOKUP($F2183,Mastertable_FT!$C$5:$D$34,2,FALSE)</f>
        <v>2</v>
      </c>
      <c r="L2183" s="1">
        <f>VLOOKUP($F2183,Mastertable_FT!$C$5:$E$34,3,FALSE)</f>
        <v>2</v>
      </c>
      <c r="M2183" s="1" t="str">
        <f>VLOOKUP($F2183,Mastertable_FT!$C$5:$F$34,4,FALSE)</f>
        <v>MI</v>
      </c>
    </row>
    <row r="2184" spans="1:13" x14ac:dyDescent="0.3">
      <c r="A2184" s="1">
        <f>[2]Gesamt!A510</f>
        <v>5</v>
      </c>
      <c r="B2184" s="1">
        <f>[2]Gesamt!B510</f>
        <v>2</v>
      </c>
      <c r="C2184" s="1">
        <f>[2]Gesamt!C510</f>
        <v>12</v>
      </c>
      <c r="D2184" s="1" t="str">
        <f>[2]Gesamt!D510</f>
        <v>RO2011</v>
      </c>
      <c r="E2184" s="1">
        <f>[2]Gesamt!E510</f>
        <v>35</v>
      </c>
      <c r="F2184" s="1" t="str">
        <f>[2]Gesamt!F510</f>
        <v>Panagrolaimidae</v>
      </c>
      <c r="G2184" s="1" t="str">
        <f>[2]Gesamt!G510</f>
        <v>juvenil</v>
      </c>
      <c r="H2184" s="1" t="str">
        <f>[2]Gesamt!H510</f>
        <v>bacterivor</v>
      </c>
      <c r="I2184" s="1">
        <f>[2]Gesamt!I510</f>
        <v>0</v>
      </c>
      <c r="J2184" s="1">
        <f>[2]Gesamt!J510</f>
        <v>0</v>
      </c>
      <c r="K2184" s="1">
        <f>VLOOKUP($F2184,Mastertable_FT!$C$5:$D$34,2,FALSE)</f>
        <v>3</v>
      </c>
      <c r="L2184" s="1">
        <f>VLOOKUP($F2184,Mastertable_FT!$C$5:$E$34,3,FALSE)</f>
        <v>1</v>
      </c>
      <c r="M2184" s="1" t="str">
        <f>VLOOKUP($F2184,Mastertable_FT!$C$5:$F$34,4,FALSE)</f>
        <v>MI</v>
      </c>
    </row>
    <row r="2185" spans="1:13" x14ac:dyDescent="0.3">
      <c r="A2185" s="1">
        <f>[2]Gesamt!A511</f>
        <v>6</v>
      </c>
      <c r="B2185" s="1">
        <f>[2]Gesamt!B511</f>
        <v>2</v>
      </c>
      <c r="C2185" s="1">
        <f>[2]Gesamt!C511</f>
        <v>12</v>
      </c>
      <c r="D2185" s="1" t="str">
        <f>[2]Gesamt!D511</f>
        <v>RO2011</v>
      </c>
      <c r="E2185" s="1">
        <f>[2]Gesamt!E511</f>
        <v>35</v>
      </c>
      <c r="F2185" s="1" t="str">
        <f>[2]Gesamt!F511</f>
        <v>Cephalobidae</v>
      </c>
      <c r="G2185" s="1" t="str">
        <f>[2]Gesamt!G511</f>
        <v>juvenil</v>
      </c>
      <c r="H2185" s="1" t="str">
        <f>[2]Gesamt!H511</f>
        <v>bacterivor</v>
      </c>
      <c r="I2185" s="1">
        <f>[2]Gesamt!I511</f>
        <v>0</v>
      </c>
      <c r="J2185" s="1">
        <f>[2]Gesamt!J511</f>
        <v>0</v>
      </c>
      <c r="K2185" s="1">
        <f>VLOOKUP($F2185,Mastertable_FT!$C$5:$D$34,2,FALSE)</f>
        <v>3</v>
      </c>
      <c r="L2185" s="1">
        <f>VLOOKUP($F2185,Mastertable_FT!$C$5:$E$34,3,FALSE)</f>
        <v>2</v>
      </c>
      <c r="M2185" s="1" t="str">
        <f>VLOOKUP($F2185,Mastertable_FT!$C$5:$F$34,4,FALSE)</f>
        <v>MI</v>
      </c>
    </row>
    <row r="2186" spans="1:13" x14ac:dyDescent="0.3">
      <c r="A2186" s="1">
        <f>[2]Gesamt!A512</f>
        <v>7</v>
      </c>
      <c r="B2186" s="1">
        <f>[2]Gesamt!B512</f>
        <v>2</v>
      </c>
      <c r="C2186" s="1">
        <f>[2]Gesamt!C512</f>
        <v>12</v>
      </c>
      <c r="D2186" s="1" t="str">
        <f>[2]Gesamt!D512</f>
        <v>RO2011</v>
      </c>
      <c r="E2186" s="1">
        <f>[2]Gesamt!E512</f>
        <v>35</v>
      </c>
      <c r="F2186" s="1" t="str">
        <f>[2]Gesamt!F512</f>
        <v>Tylenchidae</v>
      </c>
      <c r="G2186" s="1" t="str">
        <f>[2]Gesamt!G512</f>
        <v>female</v>
      </c>
      <c r="H2186" s="1" t="str">
        <f>[2]Gesamt!H512</f>
        <v>fungivor</v>
      </c>
      <c r="I2186" s="1">
        <f>[2]Gesamt!I512</f>
        <v>0</v>
      </c>
      <c r="J2186" s="1">
        <f>[2]Gesamt!J512</f>
        <v>0</v>
      </c>
      <c r="K2186" s="1" t="str">
        <f>VLOOKUP($F2186,Mastertable_FT!$C$5:$D$34,2,FALSE)</f>
        <v>1e</v>
      </c>
      <c r="L2186" s="1">
        <f>VLOOKUP($F2186,Mastertable_FT!$C$5:$E$34,3,FALSE)</f>
        <v>2</v>
      </c>
      <c r="M2186" s="1" t="str">
        <f>VLOOKUP($F2186,Mastertable_FT!$C$5:$F$34,4,FALSE)</f>
        <v>PPI</v>
      </c>
    </row>
    <row r="2187" spans="1:13" x14ac:dyDescent="0.3">
      <c r="A2187" s="1">
        <f>[2]Gesamt!A513</f>
        <v>8</v>
      </c>
      <c r="B2187" s="1">
        <f>[2]Gesamt!B513</f>
        <v>2</v>
      </c>
      <c r="C2187" s="1">
        <f>[2]Gesamt!C513</f>
        <v>12</v>
      </c>
      <c r="D2187" s="1" t="str">
        <f>[2]Gesamt!D513</f>
        <v>RO2011</v>
      </c>
      <c r="E2187" s="1">
        <f>[2]Gesamt!E513</f>
        <v>35</v>
      </c>
      <c r="F2187" s="1" t="str">
        <f>[2]Gesamt!F513</f>
        <v>Cephalobidae</v>
      </c>
      <c r="G2187" s="1" t="str">
        <f>[2]Gesamt!G513</f>
        <v>female</v>
      </c>
      <c r="H2187" s="1" t="str">
        <f>[2]Gesamt!H513</f>
        <v>bacterivor</v>
      </c>
      <c r="I2187" s="1">
        <f>[2]Gesamt!I513</f>
        <v>0</v>
      </c>
      <c r="J2187" s="1">
        <f>[2]Gesamt!J513</f>
        <v>0</v>
      </c>
      <c r="K2187" s="1">
        <f>VLOOKUP($F2187,Mastertable_FT!$C$5:$D$34,2,FALSE)</f>
        <v>3</v>
      </c>
      <c r="L2187" s="1">
        <f>VLOOKUP($F2187,Mastertable_FT!$C$5:$E$34,3,FALSE)</f>
        <v>2</v>
      </c>
      <c r="M2187" s="1" t="str">
        <f>VLOOKUP($F2187,Mastertable_FT!$C$5:$F$34,4,FALSE)</f>
        <v>MI</v>
      </c>
    </row>
    <row r="2188" spans="1:13" x14ac:dyDescent="0.3">
      <c r="A2188" s="1">
        <f>[2]Gesamt!A514</f>
        <v>9</v>
      </c>
      <c r="B2188" s="1">
        <f>[2]Gesamt!B514</f>
        <v>2</v>
      </c>
      <c r="C2188" s="1">
        <f>[2]Gesamt!C514</f>
        <v>12</v>
      </c>
      <c r="D2188" s="1" t="str">
        <f>[2]Gesamt!D514</f>
        <v>RO2011</v>
      </c>
      <c r="E2188" s="1">
        <f>[2]Gesamt!E514</f>
        <v>35</v>
      </c>
      <c r="F2188" s="1" t="str">
        <f>[2]Gesamt!F514</f>
        <v>Hoplolaimidae</v>
      </c>
      <c r="G2188" s="1" t="str">
        <f>[2]Gesamt!G514</f>
        <v>juvenil</v>
      </c>
      <c r="H2188" s="1" t="str">
        <f>[2]Gesamt!H514</f>
        <v>herbivor</v>
      </c>
      <c r="I2188" s="1">
        <f>[2]Gesamt!I514</f>
        <v>0</v>
      </c>
      <c r="J2188" s="1">
        <f>[2]Gesamt!J514</f>
        <v>0</v>
      </c>
      <c r="K2188" s="1" t="str">
        <f>VLOOKUP($F2188,Mastertable_FT!$C$5:$D$34,2,FALSE)</f>
        <v>1c</v>
      </c>
      <c r="L2188" s="1">
        <f>VLOOKUP($F2188,Mastertable_FT!$C$5:$E$34,3,FALSE)</f>
        <v>3</v>
      </c>
      <c r="M2188" s="1" t="str">
        <f>VLOOKUP($F2188,Mastertable_FT!$C$5:$F$34,4,FALSE)</f>
        <v>PPI</v>
      </c>
    </row>
    <row r="2189" spans="1:13" x14ac:dyDescent="0.3">
      <c r="A2189" s="1">
        <f>[2]Gesamt!A515</f>
        <v>10</v>
      </c>
      <c r="B2189" s="1">
        <f>[2]Gesamt!B515</f>
        <v>2</v>
      </c>
      <c r="C2189" s="1">
        <f>[2]Gesamt!C515</f>
        <v>12</v>
      </c>
      <c r="D2189" s="1" t="str">
        <f>[2]Gesamt!D515</f>
        <v>RO2011</v>
      </c>
      <c r="E2189" s="1">
        <f>[2]Gesamt!E515</f>
        <v>35</v>
      </c>
      <c r="F2189" s="1" t="str">
        <f>[2]Gesamt!F515</f>
        <v>Cephalobidae</v>
      </c>
      <c r="G2189" s="1" t="str">
        <f>[2]Gesamt!G515</f>
        <v>juvenil</v>
      </c>
      <c r="H2189" s="1" t="str">
        <f>[2]Gesamt!H515</f>
        <v>bacterivor</v>
      </c>
      <c r="I2189" s="1">
        <f>[2]Gesamt!I515</f>
        <v>0</v>
      </c>
      <c r="J2189" s="1">
        <f>[2]Gesamt!J515</f>
        <v>0</v>
      </c>
      <c r="K2189" s="1">
        <f>VLOOKUP($F2189,Mastertable_FT!$C$5:$D$34,2,FALSE)</f>
        <v>3</v>
      </c>
      <c r="L2189" s="1">
        <f>VLOOKUP($F2189,Mastertable_FT!$C$5:$E$34,3,FALSE)</f>
        <v>2</v>
      </c>
      <c r="M2189" s="1" t="str">
        <f>VLOOKUP($F2189,Mastertable_FT!$C$5:$F$34,4,FALSE)</f>
        <v>MI</v>
      </c>
    </row>
    <row r="2190" spans="1:13" x14ac:dyDescent="0.3">
      <c r="A2190" s="1">
        <f>[2]Gesamt!A516</f>
        <v>11</v>
      </c>
      <c r="B2190" s="1">
        <f>[2]Gesamt!B516</f>
        <v>2</v>
      </c>
      <c r="C2190" s="1">
        <f>[2]Gesamt!C516</f>
        <v>12</v>
      </c>
      <c r="D2190" s="1" t="str">
        <f>[2]Gesamt!D516</f>
        <v>RO2011</v>
      </c>
      <c r="E2190" s="1">
        <f>[2]Gesamt!E516</f>
        <v>35</v>
      </c>
      <c r="F2190" s="1" t="str">
        <f>[2]Gesamt!F516</f>
        <v>Cephalobidae</v>
      </c>
      <c r="G2190" s="1" t="str">
        <f>[2]Gesamt!G516</f>
        <v>female</v>
      </c>
      <c r="H2190" s="1" t="str">
        <f>[2]Gesamt!H516</f>
        <v>bacterivor</v>
      </c>
      <c r="I2190" s="1" t="str">
        <f>[2]Gesamt!I516</f>
        <v>x</v>
      </c>
      <c r="J2190" s="1">
        <f>[2]Gesamt!J516</f>
        <v>0</v>
      </c>
      <c r="K2190" s="1">
        <f>VLOOKUP($F2190,Mastertable_FT!$C$5:$D$34,2,FALSE)</f>
        <v>3</v>
      </c>
      <c r="L2190" s="1">
        <f>VLOOKUP($F2190,Mastertable_FT!$C$5:$E$34,3,FALSE)</f>
        <v>2</v>
      </c>
      <c r="M2190" s="1" t="str">
        <f>VLOOKUP($F2190,Mastertable_FT!$C$5:$F$34,4,FALSE)</f>
        <v>MI</v>
      </c>
    </row>
    <row r="2191" spans="1:13" x14ac:dyDescent="0.3">
      <c r="A2191" s="1">
        <f>[2]Gesamt!A517</f>
        <v>12</v>
      </c>
      <c r="B2191" s="1">
        <f>[2]Gesamt!B517</f>
        <v>2</v>
      </c>
      <c r="C2191" s="1">
        <f>[2]Gesamt!C517</f>
        <v>12</v>
      </c>
      <c r="D2191" s="1" t="str">
        <f>[2]Gesamt!D517</f>
        <v>RO2011</v>
      </c>
      <c r="E2191" s="1">
        <f>[2]Gesamt!E517</f>
        <v>35</v>
      </c>
      <c r="F2191" s="1" t="str">
        <f>[2]Gesamt!F517</f>
        <v>Cephalobidae</v>
      </c>
      <c r="G2191" s="1" t="str">
        <f>[2]Gesamt!G517</f>
        <v>female</v>
      </c>
      <c r="H2191" s="1" t="str">
        <f>[2]Gesamt!H517</f>
        <v>bacterivor</v>
      </c>
      <c r="I2191" s="1">
        <f>[2]Gesamt!I517</f>
        <v>0</v>
      </c>
      <c r="J2191" s="1">
        <f>[2]Gesamt!J517</f>
        <v>0</v>
      </c>
      <c r="K2191" s="1">
        <f>VLOOKUP($F2191,Mastertable_FT!$C$5:$D$34,2,FALSE)</f>
        <v>3</v>
      </c>
      <c r="L2191" s="1">
        <f>VLOOKUP($F2191,Mastertable_FT!$C$5:$E$34,3,FALSE)</f>
        <v>2</v>
      </c>
      <c r="M2191" s="1" t="str">
        <f>VLOOKUP($F2191,Mastertable_FT!$C$5:$F$34,4,FALSE)</f>
        <v>MI</v>
      </c>
    </row>
    <row r="2192" spans="1:13" x14ac:dyDescent="0.3">
      <c r="A2192" s="1">
        <f>[2]Gesamt!A518</f>
        <v>13</v>
      </c>
      <c r="B2192" s="1">
        <f>[2]Gesamt!B518</f>
        <v>2</v>
      </c>
      <c r="C2192" s="1">
        <f>[2]Gesamt!C518</f>
        <v>12</v>
      </c>
      <c r="D2192" s="1" t="str">
        <f>[2]Gesamt!D518</f>
        <v>RO2011</v>
      </c>
      <c r="E2192" s="1">
        <f>[2]Gesamt!E518</f>
        <v>35</v>
      </c>
      <c r="F2192" s="1" t="str">
        <f>[2]Gesamt!F518</f>
        <v>Hoplolaimidae</v>
      </c>
      <c r="G2192" s="1" t="str">
        <f>[2]Gesamt!G518</f>
        <v>juvenil</v>
      </c>
      <c r="H2192" s="1" t="str">
        <f>[2]Gesamt!H518</f>
        <v>herbivor</v>
      </c>
      <c r="I2192" s="1">
        <f>[2]Gesamt!I518</f>
        <v>0</v>
      </c>
      <c r="J2192" s="1">
        <f>[2]Gesamt!J518</f>
        <v>0</v>
      </c>
      <c r="K2192" s="1" t="str">
        <f>VLOOKUP($F2192,Mastertable_FT!$C$5:$D$34,2,FALSE)</f>
        <v>1c</v>
      </c>
      <c r="L2192" s="1">
        <f>VLOOKUP($F2192,Mastertable_FT!$C$5:$E$34,3,FALSE)</f>
        <v>3</v>
      </c>
      <c r="M2192" s="1" t="str">
        <f>VLOOKUP($F2192,Mastertable_FT!$C$5:$F$34,4,FALSE)</f>
        <v>PPI</v>
      </c>
    </row>
    <row r="2193" spans="1:13" x14ac:dyDescent="0.3">
      <c r="A2193" s="1">
        <f>[2]Gesamt!A519</f>
        <v>14</v>
      </c>
      <c r="B2193" s="1">
        <f>[2]Gesamt!B519</f>
        <v>2</v>
      </c>
      <c r="C2193" s="1">
        <f>[2]Gesamt!C519</f>
        <v>12</v>
      </c>
      <c r="D2193" s="1" t="str">
        <f>[2]Gesamt!D519</f>
        <v>RO2011</v>
      </c>
      <c r="E2193" s="1">
        <f>[2]Gesamt!E519</f>
        <v>35</v>
      </c>
      <c r="F2193" s="1" t="str">
        <f>[2]Gesamt!F519</f>
        <v>Aphelenchidae</v>
      </c>
      <c r="G2193" s="1" t="str">
        <f>[2]Gesamt!G519</f>
        <v>female</v>
      </c>
      <c r="H2193" s="1" t="str">
        <f>[2]Gesamt!H519</f>
        <v>fungivor</v>
      </c>
      <c r="I2193" s="1">
        <f>[2]Gesamt!I519</f>
        <v>0</v>
      </c>
      <c r="J2193" s="1">
        <f>[2]Gesamt!J519</f>
        <v>0</v>
      </c>
      <c r="K2193" s="1">
        <f>VLOOKUP($F2193,Mastertable_FT!$C$5:$D$34,2,FALSE)</f>
        <v>2</v>
      </c>
      <c r="L2193" s="1">
        <f>VLOOKUP($F2193,Mastertable_FT!$C$5:$E$34,3,FALSE)</f>
        <v>2</v>
      </c>
      <c r="M2193" s="1" t="str">
        <f>VLOOKUP($F2193,Mastertable_FT!$C$5:$F$34,4,FALSE)</f>
        <v>MI</v>
      </c>
    </row>
    <row r="2194" spans="1:13" x14ac:dyDescent="0.3">
      <c r="A2194" s="1">
        <f>[2]Gesamt!A520</f>
        <v>15</v>
      </c>
      <c r="B2194" s="1">
        <f>[2]Gesamt!B520</f>
        <v>2</v>
      </c>
      <c r="C2194" s="1">
        <f>[2]Gesamt!C520</f>
        <v>12</v>
      </c>
      <c r="D2194" s="1" t="str">
        <f>[2]Gesamt!D520</f>
        <v>RO2011</v>
      </c>
      <c r="E2194" s="1">
        <f>[2]Gesamt!E520</f>
        <v>35</v>
      </c>
      <c r="F2194" s="1" t="str">
        <f>[2]Gesamt!F520</f>
        <v>Panagrolaimidae</v>
      </c>
      <c r="G2194" s="1" t="str">
        <f>[2]Gesamt!G520</f>
        <v>female</v>
      </c>
      <c r="H2194" s="1" t="str">
        <f>[2]Gesamt!H520</f>
        <v>bacterivor</v>
      </c>
      <c r="I2194" s="1">
        <f>[2]Gesamt!I520</f>
        <v>0</v>
      </c>
      <c r="J2194" s="1">
        <f>[2]Gesamt!J520</f>
        <v>0</v>
      </c>
      <c r="K2194" s="1">
        <f>VLOOKUP($F2194,Mastertable_FT!$C$5:$D$34,2,FALSE)</f>
        <v>3</v>
      </c>
      <c r="L2194" s="1">
        <f>VLOOKUP($F2194,Mastertable_FT!$C$5:$E$34,3,FALSE)</f>
        <v>1</v>
      </c>
      <c r="M2194" s="1" t="str">
        <f>VLOOKUP($F2194,Mastertable_FT!$C$5:$F$34,4,FALSE)</f>
        <v>MI</v>
      </c>
    </row>
    <row r="2195" spans="1:13" x14ac:dyDescent="0.3">
      <c r="A2195" s="1">
        <f>[2]Gesamt!A521</f>
        <v>16</v>
      </c>
      <c r="B2195" s="1">
        <f>[2]Gesamt!B521</f>
        <v>2</v>
      </c>
      <c r="C2195" s="1">
        <f>[2]Gesamt!C521</f>
        <v>12</v>
      </c>
      <c r="D2195" s="1" t="str">
        <f>[2]Gesamt!D521</f>
        <v>RO2011</v>
      </c>
      <c r="E2195" s="1">
        <f>[2]Gesamt!E521</f>
        <v>35</v>
      </c>
      <c r="F2195" s="1" t="str">
        <f>[2]Gesamt!F521</f>
        <v>Dolichodoridae</v>
      </c>
      <c r="G2195" s="1" t="str">
        <f>[2]Gesamt!G521</f>
        <v>female</v>
      </c>
      <c r="H2195" s="1" t="str">
        <f>[2]Gesamt!H521</f>
        <v>herbivor</v>
      </c>
      <c r="I2195" s="1" t="str">
        <f>[2]Gesamt!I521</f>
        <v>x</v>
      </c>
      <c r="J2195" s="1">
        <f>[2]Gesamt!J521</f>
        <v>0</v>
      </c>
      <c r="K2195" s="1" t="str">
        <f>VLOOKUP($F2195,Mastertable_FT!$C$5:$D$34,2,FALSE)</f>
        <v>1d</v>
      </c>
      <c r="L2195" s="1">
        <f>VLOOKUP($F2195,Mastertable_FT!$C$5:$E$34,3,FALSE)</f>
        <v>3</v>
      </c>
      <c r="M2195" s="1" t="str">
        <f>VLOOKUP($F2195,Mastertable_FT!$C$5:$F$34,4,FALSE)</f>
        <v>PPI</v>
      </c>
    </row>
    <row r="2196" spans="1:13" x14ac:dyDescent="0.3">
      <c r="A2196" s="1">
        <f>[2]Gesamt!A522</f>
        <v>17</v>
      </c>
      <c r="B2196" s="1">
        <f>[2]Gesamt!B522</f>
        <v>2</v>
      </c>
      <c r="C2196" s="1">
        <f>[2]Gesamt!C522</f>
        <v>12</v>
      </c>
      <c r="D2196" s="1" t="str">
        <f>[2]Gesamt!D522</f>
        <v>RO2011</v>
      </c>
      <c r="E2196" s="1">
        <f>[2]Gesamt!E522</f>
        <v>35</v>
      </c>
      <c r="F2196" s="1" t="str">
        <f>[2]Gesamt!F522</f>
        <v>Hoplolaimidae</v>
      </c>
      <c r="G2196" s="1" t="str">
        <f>[2]Gesamt!G522</f>
        <v>juvenil</v>
      </c>
      <c r="H2196" s="1" t="str">
        <f>[2]Gesamt!H522</f>
        <v>herbivor</v>
      </c>
      <c r="I2196" s="1" t="str">
        <f>[2]Gesamt!I522</f>
        <v>x</v>
      </c>
      <c r="J2196" s="1">
        <f>[2]Gesamt!J522</f>
        <v>0</v>
      </c>
      <c r="K2196" s="1" t="str">
        <f>VLOOKUP($F2196,Mastertable_FT!$C$5:$D$34,2,FALSE)</f>
        <v>1c</v>
      </c>
      <c r="L2196" s="1">
        <f>VLOOKUP($F2196,Mastertable_FT!$C$5:$E$34,3,FALSE)</f>
        <v>3</v>
      </c>
      <c r="M2196" s="1" t="str">
        <f>VLOOKUP($F2196,Mastertable_FT!$C$5:$F$34,4,FALSE)</f>
        <v>PPI</v>
      </c>
    </row>
    <row r="2197" spans="1:13" x14ac:dyDescent="0.3">
      <c r="A2197" s="1">
        <f>[2]Gesamt!A523</f>
        <v>18</v>
      </c>
      <c r="B2197" s="1">
        <f>[2]Gesamt!B523</f>
        <v>2</v>
      </c>
      <c r="C2197" s="1">
        <f>[2]Gesamt!C523</f>
        <v>12</v>
      </c>
      <c r="D2197" s="1" t="str">
        <f>[2]Gesamt!D523</f>
        <v>RO2011</v>
      </c>
      <c r="E2197" s="1">
        <f>[2]Gesamt!E523</f>
        <v>35</v>
      </c>
      <c r="F2197" s="1" t="str">
        <f>[2]Gesamt!F523</f>
        <v>Hoplolaimidae</v>
      </c>
      <c r="G2197" s="1" t="str">
        <f>[2]Gesamt!G523</f>
        <v>juvenil</v>
      </c>
      <c r="H2197" s="1" t="str">
        <f>[2]Gesamt!H523</f>
        <v>herbivor</v>
      </c>
      <c r="I2197" s="1">
        <f>[2]Gesamt!I523</f>
        <v>0</v>
      </c>
      <c r="J2197" s="1">
        <f>[2]Gesamt!J523</f>
        <v>0</v>
      </c>
      <c r="K2197" s="1" t="str">
        <f>VLOOKUP($F2197,Mastertable_FT!$C$5:$D$34,2,FALSE)</f>
        <v>1c</v>
      </c>
      <c r="L2197" s="1">
        <f>VLOOKUP($F2197,Mastertable_FT!$C$5:$E$34,3,FALSE)</f>
        <v>3</v>
      </c>
      <c r="M2197" s="1" t="str">
        <f>VLOOKUP($F2197,Mastertable_FT!$C$5:$F$34,4,FALSE)</f>
        <v>PPI</v>
      </c>
    </row>
    <row r="2198" spans="1:13" x14ac:dyDescent="0.3">
      <c r="A2198" s="1">
        <f>[2]Gesamt!A524</f>
        <v>19</v>
      </c>
      <c r="B2198" s="1">
        <f>[2]Gesamt!B524</f>
        <v>2</v>
      </c>
      <c r="C2198" s="1">
        <f>[2]Gesamt!C524</f>
        <v>12</v>
      </c>
      <c r="D2198" s="1" t="str">
        <f>[2]Gesamt!D524</f>
        <v>RO2011</v>
      </c>
      <c r="E2198" s="1">
        <f>[2]Gesamt!E524</f>
        <v>35</v>
      </c>
      <c r="F2198" s="1" t="str">
        <f>[2]Gesamt!F524</f>
        <v>Cephalobidae</v>
      </c>
      <c r="G2198" s="1" t="str">
        <f>[2]Gesamt!G524</f>
        <v>female</v>
      </c>
      <c r="H2198" s="1" t="str">
        <f>[2]Gesamt!H524</f>
        <v>bacterivor</v>
      </c>
      <c r="I2198" s="1">
        <f>[2]Gesamt!I524</f>
        <v>0</v>
      </c>
      <c r="J2198" s="1">
        <f>[2]Gesamt!J524</f>
        <v>0</v>
      </c>
      <c r="K2198" s="1">
        <f>VLOOKUP($F2198,Mastertable_FT!$C$5:$D$34,2,FALSE)</f>
        <v>3</v>
      </c>
      <c r="L2198" s="1">
        <f>VLOOKUP($F2198,Mastertable_FT!$C$5:$E$34,3,FALSE)</f>
        <v>2</v>
      </c>
      <c r="M2198" s="1" t="str">
        <f>VLOOKUP($F2198,Mastertable_FT!$C$5:$F$34,4,FALSE)</f>
        <v>MI</v>
      </c>
    </row>
    <row r="2199" spans="1:13" x14ac:dyDescent="0.3">
      <c r="A2199" s="1">
        <f>[2]Gesamt!A525</f>
        <v>20</v>
      </c>
      <c r="B2199" s="1">
        <f>[2]Gesamt!B525</f>
        <v>2</v>
      </c>
      <c r="C2199" s="1">
        <f>[2]Gesamt!C525</f>
        <v>12</v>
      </c>
      <c r="D2199" s="1" t="str">
        <f>[2]Gesamt!D525</f>
        <v>RO2011</v>
      </c>
      <c r="E2199" s="1">
        <f>[2]Gesamt!E525</f>
        <v>35</v>
      </c>
      <c r="F2199" s="1" t="str">
        <f>[2]Gesamt!F525</f>
        <v>Cephalobidae</v>
      </c>
      <c r="G2199" s="1" t="str">
        <f>[2]Gesamt!G525</f>
        <v>female</v>
      </c>
      <c r="H2199" s="1" t="str">
        <f>[2]Gesamt!H525</f>
        <v>bacterivor</v>
      </c>
      <c r="I2199" s="1">
        <f>[2]Gesamt!I525</f>
        <v>0</v>
      </c>
      <c r="J2199" s="1">
        <f>[2]Gesamt!J525</f>
        <v>0</v>
      </c>
      <c r="K2199" s="1">
        <f>VLOOKUP($F2199,Mastertable_FT!$C$5:$D$34,2,FALSE)</f>
        <v>3</v>
      </c>
      <c r="L2199" s="1">
        <f>VLOOKUP($F2199,Mastertable_FT!$C$5:$E$34,3,FALSE)</f>
        <v>2</v>
      </c>
      <c r="M2199" s="1" t="str">
        <f>VLOOKUP($F2199,Mastertable_FT!$C$5:$F$34,4,FALSE)</f>
        <v>MI</v>
      </c>
    </row>
    <row r="2200" spans="1:13" x14ac:dyDescent="0.3">
      <c r="A2200" s="1">
        <f>[2]Gesamt!A526</f>
        <v>21</v>
      </c>
      <c r="B2200" s="1">
        <f>[2]Gesamt!B526</f>
        <v>2</v>
      </c>
      <c r="C2200" s="1">
        <f>[2]Gesamt!C526</f>
        <v>12</v>
      </c>
      <c r="D2200" s="1" t="str">
        <f>[2]Gesamt!D526</f>
        <v>RO2011</v>
      </c>
      <c r="E2200" s="1">
        <f>[2]Gesamt!E526</f>
        <v>35</v>
      </c>
      <c r="F2200" s="1" t="str">
        <f>[2]Gesamt!F526</f>
        <v>Aphelenchidae</v>
      </c>
      <c r="G2200" s="1" t="str">
        <f>[2]Gesamt!G526</f>
        <v>juvenil</v>
      </c>
      <c r="H2200" s="1" t="str">
        <f>[2]Gesamt!H526</f>
        <v>fungivor</v>
      </c>
      <c r="I2200" s="1">
        <f>[2]Gesamt!I526</f>
        <v>0</v>
      </c>
      <c r="J2200" s="1">
        <f>[2]Gesamt!J526</f>
        <v>0</v>
      </c>
      <c r="K2200" s="1">
        <f>VLOOKUP($F2200,Mastertable_FT!$C$5:$D$34,2,FALSE)</f>
        <v>2</v>
      </c>
      <c r="L2200" s="1">
        <f>VLOOKUP($F2200,Mastertable_FT!$C$5:$E$34,3,FALSE)</f>
        <v>2</v>
      </c>
      <c r="M2200" s="1" t="str">
        <f>VLOOKUP($F2200,Mastertable_FT!$C$5:$F$34,4,FALSE)</f>
        <v>MI</v>
      </c>
    </row>
    <row r="2201" spans="1:13" x14ac:dyDescent="0.3">
      <c r="A2201" s="1">
        <f>[2]Gesamt!A527</f>
        <v>22</v>
      </c>
      <c r="B2201" s="1">
        <f>[2]Gesamt!B527</f>
        <v>2</v>
      </c>
      <c r="C2201" s="1">
        <f>[2]Gesamt!C527</f>
        <v>12</v>
      </c>
      <c r="D2201" s="1" t="str">
        <f>[2]Gesamt!D527</f>
        <v>RO2011</v>
      </c>
      <c r="E2201" s="1">
        <f>[2]Gesamt!E527</f>
        <v>35</v>
      </c>
      <c r="F2201" s="1" t="str">
        <f>[2]Gesamt!F527</f>
        <v>Rhabditidae</v>
      </c>
      <c r="G2201" s="1" t="str">
        <f>[2]Gesamt!G527</f>
        <v>juvenil</v>
      </c>
      <c r="H2201" s="1" t="str">
        <f>[2]Gesamt!H527</f>
        <v>bacterivor</v>
      </c>
      <c r="I2201" s="1">
        <f>[2]Gesamt!I527</f>
        <v>0</v>
      </c>
      <c r="J2201" s="1">
        <f>[2]Gesamt!J527</f>
        <v>0</v>
      </c>
      <c r="K2201" s="1">
        <f>VLOOKUP($F2201,Mastertable_FT!$C$5:$D$34,2,FALSE)</f>
        <v>3</v>
      </c>
      <c r="L2201" s="1">
        <f>VLOOKUP($F2201,Mastertable_FT!$C$5:$E$34,3,FALSE)</f>
        <v>1</v>
      </c>
      <c r="M2201" s="1" t="str">
        <f>VLOOKUP($F2201,Mastertable_FT!$C$5:$F$34,4,FALSE)</f>
        <v>MI</v>
      </c>
    </row>
    <row r="2202" spans="1:13" x14ac:dyDescent="0.3">
      <c r="A2202" s="1">
        <f>[2]Gesamt!A528</f>
        <v>23</v>
      </c>
      <c r="B2202" s="1">
        <f>[2]Gesamt!B528</f>
        <v>2</v>
      </c>
      <c r="C2202" s="1">
        <f>[2]Gesamt!C528</f>
        <v>12</v>
      </c>
      <c r="D2202" s="1" t="str">
        <f>[2]Gesamt!D528</f>
        <v>RO2011</v>
      </c>
      <c r="E2202" s="1">
        <f>[2]Gesamt!E528</f>
        <v>35</v>
      </c>
      <c r="F2202" s="1" t="str">
        <f>[2]Gesamt!F528</f>
        <v>Rhabditidae</v>
      </c>
      <c r="G2202" s="1" t="str">
        <f>[2]Gesamt!G528</f>
        <v>juvenil</v>
      </c>
      <c r="H2202" s="1" t="str">
        <f>[2]Gesamt!H528</f>
        <v>bacterivor</v>
      </c>
      <c r="I2202" s="1">
        <f>[2]Gesamt!I528</f>
        <v>0</v>
      </c>
      <c r="J2202" s="1">
        <f>[2]Gesamt!J528</f>
        <v>0</v>
      </c>
      <c r="K2202" s="1">
        <f>VLOOKUP($F2202,Mastertable_FT!$C$5:$D$34,2,FALSE)</f>
        <v>3</v>
      </c>
      <c r="L2202" s="1">
        <f>VLOOKUP($F2202,Mastertable_FT!$C$5:$E$34,3,FALSE)</f>
        <v>1</v>
      </c>
      <c r="M2202" s="1" t="str">
        <f>VLOOKUP($F2202,Mastertable_FT!$C$5:$F$34,4,FALSE)</f>
        <v>MI</v>
      </c>
    </row>
    <row r="2203" spans="1:13" x14ac:dyDescent="0.3">
      <c r="A2203" s="1">
        <f>[2]Gesamt!A529</f>
        <v>24</v>
      </c>
      <c r="B2203" s="1">
        <f>[2]Gesamt!B529</f>
        <v>2</v>
      </c>
      <c r="C2203" s="1">
        <f>[2]Gesamt!C529</f>
        <v>12</v>
      </c>
      <c r="D2203" s="1" t="str">
        <f>[2]Gesamt!D529</f>
        <v>RO2011</v>
      </c>
      <c r="E2203" s="1">
        <f>[2]Gesamt!E529</f>
        <v>35</v>
      </c>
      <c r="F2203" s="1" t="str">
        <f>[2]Gesamt!F529</f>
        <v>Hoplolaimidae</v>
      </c>
      <c r="G2203" s="1" t="str">
        <f>[2]Gesamt!G529</f>
        <v>female</v>
      </c>
      <c r="H2203" s="1" t="str">
        <f>[2]Gesamt!H529</f>
        <v>herbivor</v>
      </c>
      <c r="I2203" s="1">
        <f>[2]Gesamt!I529</f>
        <v>0</v>
      </c>
      <c r="J2203" s="1">
        <f>[2]Gesamt!J529</f>
        <v>0</v>
      </c>
      <c r="K2203" s="1" t="str">
        <f>VLOOKUP($F2203,Mastertable_FT!$C$5:$D$34,2,FALSE)</f>
        <v>1c</v>
      </c>
      <c r="L2203" s="1">
        <f>VLOOKUP($F2203,Mastertable_FT!$C$5:$E$34,3,FALSE)</f>
        <v>3</v>
      </c>
      <c r="M2203" s="1" t="str">
        <f>VLOOKUP($F2203,Mastertable_FT!$C$5:$F$34,4,FALSE)</f>
        <v>PPI</v>
      </c>
    </row>
    <row r="2204" spans="1:13" x14ac:dyDescent="0.3">
      <c r="A2204" s="1">
        <f>[2]Gesamt!A530</f>
        <v>25</v>
      </c>
      <c r="B2204" s="1">
        <f>[2]Gesamt!B530</f>
        <v>2</v>
      </c>
      <c r="C2204" s="1">
        <f>[2]Gesamt!C530</f>
        <v>12</v>
      </c>
      <c r="D2204" s="1" t="str">
        <f>[2]Gesamt!D530</f>
        <v>RO2011</v>
      </c>
      <c r="E2204" s="1">
        <f>[2]Gesamt!E530</f>
        <v>35</v>
      </c>
      <c r="F2204" s="1" t="str">
        <f>[2]Gesamt!F530</f>
        <v>Hoplolaimidae</v>
      </c>
      <c r="G2204" s="1" t="str">
        <f>[2]Gesamt!G530</f>
        <v>female</v>
      </c>
      <c r="H2204" s="1" t="str">
        <f>[2]Gesamt!H530</f>
        <v>herbivor</v>
      </c>
      <c r="I2204" s="1">
        <f>[2]Gesamt!I530</f>
        <v>0</v>
      </c>
      <c r="J2204" s="1">
        <f>[2]Gesamt!J530</f>
        <v>0</v>
      </c>
      <c r="K2204" s="1" t="str">
        <f>VLOOKUP($F2204,Mastertable_FT!$C$5:$D$34,2,FALSE)</f>
        <v>1c</v>
      </c>
      <c r="L2204" s="1">
        <f>VLOOKUP($F2204,Mastertable_FT!$C$5:$E$34,3,FALSE)</f>
        <v>3</v>
      </c>
      <c r="M2204" s="1" t="str">
        <f>VLOOKUP($F2204,Mastertable_FT!$C$5:$F$34,4,FALSE)</f>
        <v>PPI</v>
      </c>
    </row>
    <row r="2205" spans="1:13" x14ac:dyDescent="0.3">
      <c r="A2205" s="1">
        <f>[2]Gesamt!A531</f>
        <v>26</v>
      </c>
      <c r="B2205" s="1">
        <f>[2]Gesamt!B531</f>
        <v>2</v>
      </c>
      <c r="C2205" s="1">
        <f>[2]Gesamt!C531</f>
        <v>12</v>
      </c>
      <c r="D2205" s="1" t="str">
        <f>[2]Gesamt!D531</f>
        <v>RO2011</v>
      </c>
      <c r="E2205" s="1">
        <f>[2]Gesamt!E531</f>
        <v>35</v>
      </c>
      <c r="F2205" s="1" t="str">
        <f>[2]Gesamt!F531</f>
        <v>Panagrolaimidae</v>
      </c>
      <c r="G2205" s="1" t="str">
        <f>[2]Gesamt!G531</f>
        <v>juvenil</v>
      </c>
      <c r="H2205" s="1" t="str">
        <f>[2]Gesamt!H531</f>
        <v>bacterivor</v>
      </c>
      <c r="I2205" s="1">
        <f>[2]Gesamt!I531</f>
        <v>0</v>
      </c>
      <c r="J2205" s="1">
        <f>[2]Gesamt!J531</f>
        <v>0</v>
      </c>
      <c r="K2205" s="1">
        <f>VLOOKUP($F2205,Mastertable_FT!$C$5:$D$34,2,FALSE)</f>
        <v>3</v>
      </c>
      <c r="L2205" s="1">
        <f>VLOOKUP($F2205,Mastertable_FT!$C$5:$E$34,3,FALSE)</f>
        <v>1</v>
      </c>
      <c r="M2205" s="1" t="str">
        <f>VLOOKUP($F2205,Mastertable_FT!$C$5:$F$34,4,FALSE)</f>
        <v>MI</v>
      </c>
    </row>
    <row r="2206" spans="1:13" x14ac:dyDescent="0.3">
      <c r="A2206" s="1">
        <f>[2]Gesamt!A532</f>
        <v>27</v>
      </c>
      <c r="B2206" s="1">
        <f>[2]Gesamt!B532</f>
        <v>2</v>
      </c>
      <c r="C2206" s="1">
        <f>[2]Gesamt!C532</f>
        <v>12</v>
      </c>
      <c r="D2206" s="1" t="str">
        <f>[2]Gesamt!D532</f>
        <v>RO2011</v>
      </c>
      <c r="E2206" s="1">
        <f>[2]Gesamt!E532</f>
        <v>35</v>
      </c>
      <c r="F2206" s="1" t="str">
        <f>[2]Gesamt!F532</f>
        <v>Panagrolaimidae</v>
      </c>
      <c r="G2206" s="1" t="str">
        <f>[2]Gesamt!G532</f>
        <v>male</v>
      </c>
      <c r="H2206" s="1" t="str">
        <f>[2]Gesamt!H532</f>
        <v>bacterivor</v>
      </c>
      <c r="I2206" s="1">
        <f>[2]Gesamt!I532</f>
        <v>0</v>
      </c>
      <c r="J2206" s="1">
        <f>[2]Gesamt!J532</f>
        <v>0</v>
      </c>
      <c r="K2206" s="1">
        <f>VLOOKUP($F2206,Mastertable_FT!$C$5:$D$34,2,FALSE)</f>
        <v>3</v>
      </c>
      <c r="L2206" s="1">
        <f>VLOOKUP($F2206,Mastertable_FT!$C$5:$E$34,3,FALSE)</f>
        <v>1</v>
      </c>
      <c r="M2206" s="1" t="str">
        <f>VLOOKUP($F2206,Mastertable_FT!$C$5:$F$34,4,FALSE)</f>
        <v>MI</v>
      </c>
    </row>
    <row r="2207" spans="1:13" x14ac:dyDescent="0.3">
      <c r="A2207" s="1">
        <f>[2]Gesamt!A533</f>
        <v>28</v>
      </c>
      <c r="B2207" s="1">
        <f>[2]Gesamt!B533</f>
        <v>2</v>
      </c>
      <c r="C2207" s="1">
        <f>[2]Gesamt!C533</f>
        <v>12</v>
      </c>
      <c r="D2207" s="1" t="str">
        <f>[2]Gesamt!D533</f>
        <v>RO2011</v>
      </c>
      <c r="E2207" s="1">
        <f>[2]Gesamt!E533</f>
        <v>35</v>
      </c>
      <c r="F2207" s="1" t="str">
        <f>[2]Gesamt!F533</f>
        <v>Cephalobidae</v>
      </c>
      <c r="G2207" s="1" t="str">
        <f>[2]Gesamt!G533</f>
        <v>juvenil</v>
      </c>
      <c r="H2207" s="1" t="str">
        <f>[2]Gesamt!H533</f>
        <v>bacterivor</v>
      </c>
      <c r="I2207" s="1">
        <f>[2]Gesamt!I533</f>
        <v>0</v>
      </c>
      <c r="J2207" s="1">
        <f>[2]Gesamt!J533</f>
        <v>0</v>
      </c>
      <c r="K2207" s="1">
        <f>VLOOKUP($F2207,Mastertable_FT!$C$5:$D$34,2,FALSE)</f>
        <v>3</v>
      </c>
      <c r="L2207" s="1">
        <f>VLOOKUP($F2207,Mastertable_FT!$C$5:$E$34,3,FALSE)</f>
        <v>2</v>
      </c>
      <c r="M2207" s="1" t="str">
        <f>VLOOKUP($F2207,Mastertable_FT!$C$5:$F$34,4,FALSE)</f>
        <v>MI</v>
      </c>
    </row>
    <row r="2208" spans="1:13" x14ac:dyDescent="0.3">
      <c r="A2208" s="1">
        <f>[2]Gesamt!A534</f>
        <v>29</v>
      </c>
      <c r="B2208" s="1">
        <f>[2]Gesamt!B534</f>
        <v>2</v>
      </c>
      <c r="C2208" s="1">
        <f>[2]Gesamt!C534</f>
        <v>12</v>
      </c>
      <c r="D2208" s="1" t="str">
        <f>[2]Gesamt!D534</f>
        <v>RO2011</v>
      </c>
      <c r="E2208" s="1">
        <f>[2]Gesamt!E534</f>
        <v>35</v>
      </c>
      <c r="F2208" s="1" t="str">
        <f>[2]Gesamt!F534</f>
        <v>Cephalobidae</v>
      </c>
      <c r="G2208" s="1" t="str">
        <f>[2]Gesamt!G534</f>
        <v>female</v>
      </c>
      <c r="H2208" s="1" t="str">
        <f>[2]Gesamt!H534</f>
        <v>bacterivor</v>
      </c>
      <c r="I2208" s="1">
        <f>[2]Gesamt!I534</f>
        <v>0</v>
      </c>
      <c r="J2208" s="1">
        <f>[2]Gesamt!J534</f>
        <v>0</v>
      </c>
      <c r="K2208" s="1">
        <f>VLOOKUP($F2208,Mastertable_FT!$C$5:$D$34,2,FALSE)</f>
        <v>3</v>
      </c>
      <c r="L2208" s="1">
        <f>VLOOKUP($F2208,Mastertable_FT!$C$5:$E$34,3,FALSE)</f>
        <v>2</v>
      </c>
      <c r="M2208" s="1" t="str">
        <f>VLOOKUP($F2208,Mastertable_FT!$C$5:$F$34,4,FALSE)</f>
        <v>MI</v>
      </c>
    </row>
    <row r="2209" spans="1:13" x14ac:dyDescent="0.3">
      <c r="A2209" s="1">
        <f>[2]Gesamt!A535</f>
        <v>30</v>
      </c>
      <c r="B2209" s="1">
        <f>[2]Gesamt!B535</f>
        <v>2</v>
      </c>
      <c r="C2209" s="1">
        <f>[2]Gesamt!C535</f>
        <v>12</v>
      </c>
      <c r="D2209" s="1" t="str">
        <f>[2]Gesamt!D535</f>
        <v>RO2011</v>
      </c>
      <c r="E2209" s="1">
        <f>[2]Gesamt!E535</f>
        <v>35</v>
      </c>
      <c r="F2209" s="1" t="str">
        <f>[2]Gesamt!F535</f>
        <v>Cephalobidae</v>
      </c>
      <c r="G2209" s="1" t="str">
        <f>[2]Gesamt!G535</f>
        <v>juvenil</v>
      </c>
      <c r="H2209" s="1" t="str">
        <f>[2]Gesamt!H535</f>
        <v>bacterivor</v>
      </c>
      <c r="I2209" s="1">
        <f>[2]Gesamt!I535</f>
        <v>0</v>
      </c>
      <c r="J2209" s="1">
        <f>[2]Gesamt!J535</f>
        <v>0</v>
      </c>
      <c r="K2209" s="1">
        <f>VLOOKUP($F2209,Mastertable_FT!$C$5:$D$34,2,FALSE)</f>
        <v>3</v>
      </c>
      <c r="L2209" s="1">
        <f>VLOOKUP($F2209,Mastertable_FT!$C$5:$E$34,3,FALSE)</f>
        <v>2</v>
      </c>
      <c r="M2209" s="1" t="str">
        <f>VLOOKUP($F2209,Mastertable_FT!$C$5:$F$34,4,FALSE)</f>
        <v>MI</v>
      </c>
    </row>
    <row r="2210" spans="1:13" x14ac:dyDescent="0.3">
      <c r="A2210" s="1">
        <f>[2]Gesamt!A536</f>
        <v>31</v>
      </c>
      <c r="B2210" s="1">
        <f>[2]Gesamt!B536</f>
        <v>2</v>
      </c>
      <c r="C2210" s="1">
        <f>[2]Gesamt!C536</f>
        <v>12</v>
      </c>
      <c r="D2210" s="1" t="str">
        <f>[2]Gesamt!D536</f>
        <v>RO2011</v>
      </c>
      <c r="E2210" s="1">
        <f>[2]Gesamt!E536</f>
        <v>35</v>
      </c>
      <c r="F2210" s="1" t="str">
        <f>[2]Gesamt!F536</f>
        <v>Cephalobidae</v>
      </c>
      <c r="G2210" s="1" t="str">
        <f>[2]Gesamt!G536</f>
        <v>juvenil</v>
      </c>
      <c r="H2210" s="1" t="str">
        <f>[2]Gesamt!H536</f>
        <v>bacterivor</v>
      </c>
      <c r="I2210" s="1">
        <f>[2]Gesamt!I536</f>
        <v>0</v>
      </c>
      <c r="J2210" s="1">
        <f>[2]Gesamt!J536</f>
        <v>0</v>
      </c>
      <c r="K2210" s="1">
        <f>VLOOKUP($F2210,Mastertable_FT!$C$5:$D$34,2,FALSE)</f>
        <v>3</v>
      </c>
      <c r="L2210" s="1">
        <f>VLOOKUP($F2210,Mastertable_FT!$C$5:$E$34,3,FALSE)</f>
        <v>2</v>
      </c>
      <c r="M2210" s="1" t="str">
        <f>VLOOKUP($F2210,Mastertable_FT!$C$5:$F$34,4,FALSE)</f>
        <v>MI</v>
      </c>
    </row>
    <row r="2211" spans="1:13" x14ac:dyDescent="0.3">
      <c r="A2211" s="1">
        <f>[2]Gesamt!A537</f>
        <v>32</v>
      </c>
      <c r="B2211" s="1">
        <f>[2]Gesamt!B537</f>
        <v>2</v>
      </c>
      <c r="C2211" s="1">
        <f>[2]Gesamt!C537</f>
        <v>12</v>
      </c>
      <c r="D2211" s="1" t="str">
        <f>[2]Gesamt!D537</f>
        <v>RO2011</v>
      </c>
      <c r="E2211" s="1">
        <f>[2]Gesamt!E537</f>
        <v>35</v>
      </c>
      <c r="F2211" s="1" t="str">
        <f>[2]Gesamt!F537</f>
        <v>Cephalobidae</v>
      </c>
      <c r="G2211" s="1" t="str">
        <f>[2]Gesamt!G537</f>
        <v>juvenil</v>
      </c>
      <c r="H2211" s="1" t="str">
        <f>[2]Gesamt!H537</f>
        <v>bacterivor</v>
      </c>
      <c r="I2211" s="1">
        <f>[2]Gesamt!I537</f>
        <v>0</v>
      </c>
      <c r="J2211" s="1">
        <f>[2]Gesamt!J537</f>
        <v>0</v>
      </c>
      <c r="K2211" s="1">
        <f>VLOOKUP($F2211,Mastertable_FT!$C$5:$D$34,2,FALSE)</f>
        <v>3</v>
      </c>
      <c r="L2211" s="1">
        <f>VLOOKUP($F2211,Mastertable_FT!$C$5:$E$34,3,FALSE)</f>
        <v>2</v>
      </c>
      <c r="M2211" s="1" t="str">
        <f>VLOOKUP($F2211,Mastertable_FT!$C$5:$F$34,4,FALSE)</f>
        <v>MI</v>
      </c>
    </row>
    <row r="2212" spans="1:13" x14ac:dyDescent="0.3">
      <c r="A2212" s="1">
        <f>[2]Gesamt!A538</f>
        <v>33</v>
      </c>
      <c r="B2212" s="1">
        <f>[2]Gesamt!B538</f>
        <v>2</v>
      </c>
      <c r="C2212" s="1">
        <f>[2]Gesamt!C538</f>
        <v>12</v>
      </c>
      <c r="D2212" s="1" t="str">
        <f>[2]Gesamt!D538</f>
        <v>RO2011</v>
      </c>
      <c r="E2212" s="1">
        <f>[2]Gesamt!E538</f>
        <v>35</v>
      </c>
      <c r="F2212" s="1" t="str">
        <f>[2]Gesamt!F538</f>
        <v>Qudsianematidae</v>
      </c>
      <c r="G2212" s="1" t="str">
        <f>[2]Gesamt!G538</f>
        <v>juvenil</v>
      </c>
      <c r="H2212" s="1">
        <f>[2]Gesamt!H538</f>
        <v>0</v>
      </c>
      <c r="I2212" s="1">
        <f>[2]Gesamt!I538</f>
        <v>0</v>
      </c>
      <c r="J2212" s="1">
        <f>[2]Gesamt!J538</f>
        <v>0</v>
      </c>
      <c r="K2212" s="1">
        <f>VLOOKUP($F2212,Mastertable_FT!$C$5:$D$34,2,FALSE)</f>
        <v>8</v>
      </c>
      <c r="L2212" s="1">
        <f>VLOOKUP($F2212,Mastertable_FT!$C$5:$E$34,3,FALSE)</f>
        <v>4</v>
      </c>
      <c r="M2212" s="1" t="str">
        <f>VLOOKUP($F2212,Mastertable_FT!$C$5:$F$34,4,FALSE)</f>
        <v>MI</v>
      </c>
    </row>
    <row r="2213" spans="1:13" x14ac:dyDescent="0.3">
      <c r="A2213" s="1">
        <f>[2]Gesamt!A539</f>
        <v>34</v>
      </c>
      <c r="B2213" s="1">
        <f>[2]Gesamt!B539</f>
        <v>2</v>
      </c>
      <c r="C2213" s="1">
        <f>[2]Gesamt!C539</f>
        <v>12</v>
      </c>
      <c r="D2213" s="1" t="str">
        <f>[2]Gesamt!D539</f>
        <v>RO2011</v>
      </c>
      <c r="E2213" s="1">
        <f>[2]Gesamt!E539</f>
        <v>35</v>
      </c>
      <c r="F2213" s="1" t="str">
        <f>[2]Gesamt!F539</f>
        <v>Hoplolaimidae</v>
      </c>
      <c r="G2213" s="1" t="str">
        <f>[2]Gesamt!G539</f>
        <v>female</v>
      </c>
      <c r="H2213" s="1" t="str">
        <f>[2]Gesamt!H539</f>
        <v>herbivor</v>
      </c>
      <c r="I2213" s="1">
        <f>[2]Gesamt!I539</f>
        <v>0</v>
      </c>
      <c r="J2213" s="1">
        <f>[2]Gesamt!J539</f>
        <v>0</v>
      </c>
      <c r="K2213" s="1" t="str">
        <f>VLOOKUP($F2213,Mastertable_FT!$C$5:$D$34,2,FALSE)</f>
        <v>1c</v>
      </c>
      <c r="L2213" s="1">
        <f>VLOOKUP($F2213,Mastertable_FT!$C$5:$E$34,3,FALSE)</f>
        <v>3</v>
      </c>
      <c r="M2213" s="1" t="str">
        <f>VLOOKUP($F2213,Mastertable_FT!$C$5:$F$34,4,FALSE)</f>
        <v>PPI</v>
      </c>
    </row>
    <row r="2214" spans="1:13" x14ac:dyDescent="0.3">
      <c r="A2214" s="1">
        <f>[2]Gesamt!A540</f>
        <v>35</v>
      </c>
      <c r="B2214" s="1">
        <f>[2]Gesamt!B540</f>
        <v>2</v>
      </c>
      <c r="C2214" s="1">
        <f>[2]Gesamt!C540</f>
        <v>12</v>
      </c>
      <c r="D2214" s="1" t="str">
        <f>[2]Gesamt!D540</f>
        <v>RO2011</v>
      </c>
      <c r="E2214" s="1">
        <f>[2]Gesamt!E540</f>
        <v>35</v>
      </c>
      <c r="F2214" s="1" t="str">
        <f>[2]Gesamt!F540</f>
        <v>-</v>
      </c>
      <c r="G2214" s="1" t="str">
        <f>[2]Gesamt!G540</f>
        <v>-</v>
      </c>
      <c r="H2214" s="1" t="str">
        <f>[2]Gesamt!H540</f>
        <v>-</v>
      </c>
      <c r="I2214" s="1">
        <f>[2]Gesamt!I540</f>
        <v>0</v>
      </c>
      <c r="J2214" s="1">
        <f>[2]Gesamt!J540</f>
        <v>0</v>
      </c>
      <c r="K2214" s="1" t="e">
        <f>VLOOKUP($F2214,Mastertable_FT!$C$5:$D$34,2,FALSE)</f>
        <v>#N/A</v>
      </c>
      <c r="L2214" s="1" t="e">
        <f>VLOOKUP($F2214,Mastertable_FT!$C$5:$E$34,3,FALSE)</f>
        <v>#N/A</v>
      </c>
      <c r="M2214" s="1" t="e">
        <f>VLOOKUP($F2214,Mastertable_FT!$C$5:$F$34,4,FALSE)</f>
        <v>#N/A</v>
      </c>
    </row>
    <row r="2215" spans="1:13" x14ac:dyDescent="0.3">
      <c r="A2215" s="1">
        <f>[2]Gesamt!A541</f>
        <v>36</v>
      </c>
      <c r="B2215" s="1">
        <f>[2]Gesamt!B541</f>
        <v>2</v>
      </c>
      <c r="C2215" s="1">
        <f>[2]Gesamt!C541</f>
        <v>12</v>
      </c>
      <c r="D2215" s="1" t="str">
        <f>[2]Gesamt!D541</f>
        <v>RO2011</v>
      </c>
      <c r="E2215" s="1">
        <f>[2]Gesamt!E541</f>
        <v>35</v>
      </c>
      <c r="F2215" s="1" t="str">
        <f>[2]Gesamt!F541</f>
        <v>Panagrolaimidae</v>
      </c>
      <c r="G2215" s="1" t="str">
        <f>[2]Gesamt!G541</f>
        <v>female</v>
      </c>
      <c r="H2215" s="1" t="str">
        <f>[2]Gesamt!H541</f>
        <v>bacterivor</v>
      </c>
      <c r="I2215" s="1">
        <f>[2]Gesamt!I541</f>
        <v>0</v>
      </c>
      <c r="J2215" s="1">
        <f>[2]Gesamt!J541</f>
        <v>0</v>
      </c>
      <c r="K2215" s="1">
        <f>VLOOKUP($F2215,Mastertable_FT!$C$5:$D$34,2,FALSE)</f>
        <v>3</v>
      </c>
      <c r="L2215" s="1">
        <f>VLOOKUP($F2215,Mastertable_FT!$C$5:$E$34,3,FALSE)</f>
        <v>1</v>
      </c>
      <c r="M2215" s="1" t="str">
        <f>VLOOKUP($F2215,Mastertable_FT!$C$5:$F$34,4,FALSE)</f>
        <v>MI</v>
      </c>
    </row>
    <row r="2216" spans="1:13" x14ac:dyDescent="0.3">
      <c r="A2216" s="1">
        <f>[2]Gesamt!A542</f>
        <v>37</v>
      </c>
      <c r="B2216" s="1">
        <f>[2]Gesamt!B542</f>
        <v>2</v>
      </c>
      <c r="C2216" s="1">
        <f>[2]Gesamt!C542</f>
        <v>12</v>
      </c>
      <c r="D2216" s="1" t="str">
        <f>[2]Gesamt!D542</f>
        <v>RO2011</v>
      </c>
      <c r="E2216" s="1">
        <f>[2]Gesamt!E542</f>
        <v>35</v>
      </c>
      <c r="F2216" s="1" t="str">
        <f>[2]Gesamt!F542</f>
        <v>Panagrolaimidae</v>
      </c>
      <c r="G2216" s="1" t="str">
        <f>[2]Gesamt!G542</f>
        <v>female</v>
      </c>
      <c r="H2216" s="1" t="str">
        <f>[2]Gesamt!H542</f>
        <v>bacterivor</v>
      </c>
      <c r="I2216" s="1">
        <f>[2]Gesamt!I542</f>
        <v>0</v>
      </c>
      <c r="J2216" s="1">
        <f>[2]Gesamt!J542</f>
        <v>0</v>
      </c>
      <c r="K2216" s="1">
        <f>VLOOKUP($F2216,Mastertable_FT!$C$5:$D$34,2,FALSE)</f>
        <v>3</v>
      </c>
      <c r="L2216" s="1">
        <f>VLOOKUP($F2216,Mastertable_FT!$C$5:$E$34,3,FALSE)</f>
        <v>1</v>
      </c>
      <c r="M2216" s="1" t="str">
        <f>VLOOKUP($F2216,Mastertable_FT!$C$5:$F$34,4,FALSE)</f>
        <v>MI</v>
      </c>
    </row>
    <row r="2217" spans="1:13" x14ac:dyDescent="0.3">
      <c r="A2217" s="1">
        <f>[2]Gesamt!A543</f>
        <v>38</v>
      </c>
      <c r="B2217" s="1">
        <f>[2]Gesamt!B543</f>
        <v>2</v>
      </c>
      <c r="C2217" s="1">
        <f>[2]Gesamt!C543</f>
        <v>12</v>
      </c>
      <c r="D2217" s="1" t="str">
        <f>[2]Gesamt!D543</f>
        <v>RO2011</v>
      </c>
      <c r="E2217" s="1">
        <f>[2]Gesamt!E543</f>
        <v>35</v>
      </c>
      <c r="F2217" s="1" t="str">
        <f>[2]Gesamt!F543</f>
        <v>Cephalobidae</v>
      </c>
      <c r="G2217" s="1" t="str">
        <f>[2]Gesamt!G543</f>
        <v>female</v>
      </c>
      <c r="H2217" s="1" t="str">
        <f>[2]Gesamt!H543</f>
        <v>bacterivor</v>
      </c>
      <c r="I2217" s="1">
        <f>[2]Gesamt!I543</f>
        <v>0</v>
      </c>
      <c r="J2217" s="1">
        <f>[2]Gesamt!J543</f>
        <v>0</v>
      </c>
      <c r="K2217" s="1">
        <f>VLOOKUP($F2217,Mastertable_FT!$C$5:$D$34,2,FALSE)</f>
        <v>3</v>
      </c>
      <c r="L2217" s="1">
        <f>VLOOKUP($F2217,Mastertable_FT!$C$5:$E$34,3,FALSE)</f>
        <v>2</v>
      </c>
      <c r="M2217" s="1" t="str">
        <f>VLOOKUP($F2217,Mastertable_FT!$C$5:$F$34,4,FALSE)</f>
        <v>MI</v>
      </c>
    </row>
    <row r="2218" spans="1:13" x14ac:dyDescent="0.3">
      <c r="A2218" s="1">
        <f>[2]Gesamt!A544</f>
        <v>39</v>
      </c>
      <c r="B2218" s="1">
        <f>[2]Gesamt!B544</f>
        <v>2</v>
      </c>
      <c r="C2218" s="1">
        <f>[2]Gesamt!C544</f>
        <v>12</v>
      </c>
      <c r="D2218" s="1" t="str">
        <f>[2]Gesamt!D544</f>
        <v>RO2011</v>
      </c>
      <c r="E2218" s="1">
        <f>[2]Gesamt!E544</f>
        <v>35</v>
      </c>
      <c r="F2218" s="1" t="str">
        <f>[2]Gesamt!F544</f>
        <v>-</v>
      </c>
      <c r="G2218" s="1" t="str">
        <f>[2]Gesamt!G544</f>
        <v>-</v>
      </c>
      <c r="H2218" s="1" t="str">
        <f>[2]Gesamt!H544</f>
        <v>-</v>
      </c>
      <c r="I2218" s="1">
        <f>[2]Gesamt!I544</f>
        <v>0</v>
      </c>
      <c r="J2218" s="1">
        <f>[2]Gesamt!J544</f>
        <v>0</v>
      </c>
      <c r="K2218" s="1" t="e">
        <f>VLOOKUP($F2218,Mastertable_FT!$C$5:$D$34,2,FALSE)</f>
        <v>#N/A</v>
      </c>
      <c r="L2218" s="1" t="e">
        <f>VLOOKUP($F2218,Mastertable_FT!$C$5:$E$34,3,FALSE)</f>
        <v>#N/A</v>
      </c>
      <c r="M2218" s="1" t="e">
        <f>VLOOKUP($F2218,Mastertable_FT!$C$5:$F$34,4,FALSE)</f>
        <v>#N/A</v>
      </c>
    </row>
    <row r="2219" spans="1:13" x14ac:dyDescent="0.3">
      <c r="A2219" s="1">
        <f>[2]Gesamt!A545</f>
        <v>40</v>
      </c>
      <c r="B2219" s="1">
        <f>[2]Gesamt!B545</f>
        <v>2</v>
      </c>
      <c r="C2219" s="1">
        <f>[2]Gesamt!C545</f>
        <v>12</v>
      </c>
      <c r="D2219" s="1" t="str">
        <f>[2]Gesamt!D545</f>
        <v>RO2011</v>
      </c>
      <c r="E2219" s="1">
        <f>[2]Gesamt!E545</f>
        <v>35</v>
      </c>
      <c r="F2219" s="1" t="str">
        <f>[2]Gesamt!F545</f>
        <v>Hoplolaimidae</v>
      </c>
      <c r="G2219" s="1" t="str">
        <f>[2]Gesamt!G545</f>
        <v>juvenil</v>
      </c>
      <c r="H2219" s="1" t="str">
        <f>[2]Gesamt!H545</f>
        <v>herbivor</v>
      </c>
      <c r="I2219" s="1">
        <f>[2]Gesamt!I545</f>
        <v>0</v>
      </c>
      <c r="J2219" s="1">
        <f>[2]Gesamt!J545</f>
        <v>0</v>
      </c>
      <c r="K2219" s="1" t="str">
        <f>VLOOKUP($F2219,Mastertable_FT!$C$5:$D$34,2,FALSE)</f>
        <v>1c</v>
      </c>
      <c r="L2219" s="1">
        <f>VLOOKUP($F2219,Mastertable_FT!$C$5:$E$34,3,FALSE)</f>
        <v>3</v>
      </c>
      <c r="M2219" s="1" t="str">
        <f>VLOOKUP($F2219,Mastertable_FT!$C$5:$F$34,4,FALSE)</f>
        <v>PPI</v>
      </c>
    </row>
    <row r="2220" spans="1:13" x14ac:dyDescent="0.3">
      <c r="A2220" s="1">
        <f>[2]Gesamt!A546</f>
        <v>41</v>
      </c>
      <c r="B2220" s="1">
        <f>[2]Gesamt!B546</f>
        <v>2</v>
      </c>
      <c r="C2220" s="1">
        <f>[2]Gesamt!C546</f>
        <v>12</v>
      </c>
      <c r="D2220" s="1" t="str">
        <f>[2]Gesamt!D546</f>
        <v>RO2011</v>
      </c>
      <c r="E2220" s="1">
        <f>[2]Gesamt!E546</f>
        <v>35</v>
      </c>
      <c r="F2220" s="1" t="str">
        <f>[2]Gesamt!F546</f>
        <v>Hoplolaimidae</v>
      </c>
      <c r="G2220" s="1" t="str">
        <f>[2]Gesamt!G546</f>
        <v>juvenil</v>
      </c>
      <c r="H2220" s="1" t="str">
        <f>[2]Gesamt!H546</f>
        <v>herbivor</v>
      </c>
      <c r="I2220" s="1">
        <f>[2]Gesamt!I546</f>
        <v>0</v>
      </c>
      <c r="J2220" s="1">
        <f>[2]Gesamt!J546</f>
        <v>0</v>
      </c>
      <c r="K2220" s="1" t="str">
        <f>VLOOKUP($F2220,Mastertable_FT!$C$5:$D$34,2,FALSE)</f>
        <v>1c</v>
      </c>
      <c r="L2220" s="1">
        <f>VLOOKUP($F2220,Mastertable_FT!$C$5:$E$34,3,FALSE)</f>
        <v>3</v>
      </c>
      <c r="M2220" s="1" t="str">
        <f>VLOOKUP($F2220,Mastertable_FT!$C$5:$F$34,4,FALSE)</f>
        <v>PPI</v>
      </c>
    </row>
    <row r="2221" spans="1:13" x14ac:dyDescent="0.3">
      <c r="A2221" s="1">
        <f>[2]Gesamt!A547</f>
        <v>42</v>
      </c>
      <c r="B2221" s="1">
        <f>[2]Gesamt!B547</f>
        <v>2</v>
      </c>
      <c r="C2221" s="1">
        <f>[2]Gesamt!C547</f>
        <v>12</v>
      </c>
      <c r="D2221" s="1" t="str">
        <f>[2]Gesamt!D547</f>
        <v>RO2011</v>
      </c>
      <c r="E2221" s="1">
        <f>[2]Gesamt!E547</f>
        <v>35</v>
      </c>
      <c r="F2221" s="1" t="str">
        <f>[2]Gesamt!F547</f>
        <v>Hoplolaimidae</v>
      </c>
      <c r="G2221" s="1" t="str">
        <f>[2]Gesamt!G547</f>
        <v>juvenil</v>
      </c>
      <c r="H2221" s="1" t="str">
        <f>[2]Gesamt!H547</f>
        <v>herbivor</v>
      </c>
      <c r="I2221" s="1">
        <f>[2]Gesamt!I547</f>
        <v>0</v>
      </c>
      <c r="J2221" s="1">
        <f>[2]Gesamt!J547</f>
        <v>0</v>
      </c>
      <c r="K2221" s="1" t="str">
        <f>VLOOKUP($F2221,Mastertable_FT!$C$5:$D$34,2,FALSE)</f>
        <v>1c</v>
      </c>
      <c r="L2221" s="1">
        <f>VLOOKUP($F2221,Mastertable_FT!$C$5:$E$34,3,FALSE)</f>
        <v>3</v>
      </c>
      <c r="M2221" s="1" t="str">
        <f>VLOOKUP($F2221,Mastertable_FT!$C$5:$F$34,4,FALSE)</f>
        <v>PPI</v>
      </c>
    </row>
    <row r="2222" spans="1:13" x14ac:dyDescent="0.3">
      <c r="A2222" s="1">
        <f>[2]Gesamt!A548</f>
        <v>43</v>
      </c>
      <c r="B2222" s="1">
        <f>[2]Gesamt!B548</f>
        <v>2</v>
      </c>
      <c r="C2222" s="1">
        <f>[2]Gesamt!C548</f>
        <v>12</v>
      </c>
      <c r="D2222" s="1" t="str">
        <f>[2]Gesamt!D548</f>
        <v>RO2011</v>
      </c>
      <c r="E2222" s="1">
        <f>[2]Gesamt!E548</f>
        <v>35</v>
      </c>
      <c r="F2222" s="1" t="str">
        <f>[2]Gesamt!F548</f>
        <v>Hoplolaimidae</v>
      </c>
      <c r="G2222" s="1" t="str">
        <f>[2]Gesamt!G548</f>
        <v>female</v>
      </c>
      <c r="H2222" s="1" t="str">
        <f>[2]Gesamt!H548</f>
        <v>herbivor</v>
      </c>
      <c r="I2222" s="1">
        <f>[2]Gesamt!I548</f>
        <v>0</v>
      </c>
      <c r="J2222" s="1">
        <f>[2]Gesamt!J548</f>
        <v>0</v>
      </c>
      <c r="K2222" s="1" t="str">
        <f>VLOOKUP($F2222,Mastertable_FT!$C$5:$D$34,2,FALSE)</f>
        <v>1c</v>
      </c>
      <c r="L2222" s="1">
        <f>VLOOKUP($F2222,Mastertable_FT!$C$5:$E$34,3,FALSE)</f>
        <v>3</v>
      </c>
      <c r="M2222" s="1" t="str">
        <f>VLOOKUP($F2222,Mastertable_FT!$C$5:$F$34,4,FALSE)</f>
        <v>PPI</v>
      </c>
    </row>
    <row r="2223" spans="1:13" x14ac:dyDescent="0.3">
      <c r="A2223" s="1">
        <f>[2]Gesamt!A549</f>
        <v>44</v>
      </c>
      <c r="B2223" s="1">
        <f>[2]Gesamt!B549</f>
        <v>2</v>
      </c>
      <c r="C2223" s="1">
        <f>[2]Gesamt!C549</f>
        <v>12</v>
      </c>
      <c r="D2223" s="1" t="str">
        <f>[2]Gesamt!D549</f>
        <v>RO2011</v>
      </c>
      <c r="E2223" s="1">
        <f>[2]Gesamt!E549</f>
        <v>35</v>
      </c>
      <c r="F2223" s="1" t="str">
        <f>[2]Gesamt!F549</f>
        <v>Rhabditidae</v>
      </c>
      <c r="G2223" s="1" t="str">
        <f>[2]Gesamt!G549</f>
        <v>female</v>
      </c>
      <c r="H2223" s="1" t="str">
        <f>[2]Gesamt!H549</f>
        <v>bacterivor</v>
      </c>
      <c r="I2223" s="1">
        <f>[2]Gesamt!I549</f>
        <v>0</v>
      </c>
      <c r="J2223" s="1">
        <f>[2]Gesamt!J549</f>
        <v>0</v>
      </c>
      <c r="K2223" s="1">
        <f>VLOOKUP($F2223,Mastertable_FT!$C$5:$D$34,2,FALSE)</f>
        <v>3</v>
      </c>
      <c r="L2223" s="1">
        <f>VLOOKUP($F2223,Mastertable_FT!$C$5:$E$34,3,FALSE)</f>
        <v>1</v>
      </c>
      <c r="M2223" s="1" t="str">
        <f>VLOOKUP($F2223,Mastertable_FT!$C$5:$F$34,4,FALSE)</f>
        <v>MI</v>
      </c>
    </row>
    <row r="2224" spans="1:13" x14ac:dyDescent="0.3">
      <c r="A2224" s="1">
        <f>[2]Gesamt!A550</f>
        <v>45</v>
      </c>
      <c r="B2224" s="1">
        <f>[2]Gesamt!B550</f>
        <v>2</v>
      </c>
      <c r="C2224" s="1">
        <f>[2]Gesamt!C550</f>
        <v>12</v>
      </c>
      <c r="D2224" s="1" t="str">
        <f>[2]Gesamt!D550</f>
        <v>RO2011</v>
      </c>
      <c r="E2224" s="1">
        <f>[2]Gesamt!E550</f>
        <v>35</v>
      </c>
      <c r="F2224" s="1" t="str">
        <f>[2]Gesamt!F550</f>
        <v>Cephalobidae</v>
      </c>
      <c r="G2224" s="1" t="str">
        <f>[2]Gesamt!G550</f>
        <v>female</v>
      </c>
      <c r="H2224" s="1" t="str">
        <f>[2]Gesamt!H550</f>
        <v>bacterivor</v>
      </c>
      <c r="I2224" s="1">
        <f>[2]Gesamt!I550</f>
        <v>0</v>
      </c>
      <c r="J2224" s="1">
        <f>[2]Gesamt!J550</f>
        <v>0</v>
      </c>
      <c r="K2224" s="1">
        <f>VLOOKUP($F2224,Mastertable_FT!$C$5:$D$34,2,FALSE)</f>
        <v>3</v>
      </c>
      <c r="L2224" s="1">
        <f>VLOOKUP($F2224,Mastertable_FT!$C$5:$E$34,3,FALSE)</f>
        <v>2</v>
      </c>
      <c r="M2224" s="1" t="str">
        <f>VLOOKUP($F2224,Mastertable_FT!$C$5:$F$34,4,FALSE)</f>
        <v>MI</v>
      </c>
    </row>
    <row r="2225" spans="1:13" x14ac:dyDescent="0.3">
      <c r="A2225" s="1">
        <f>[2]Gesamt!A551</f>
        <v>46</v>
      </c>
      <c r="B2225" s="1">
        <f>[2]Gesamt!B551</f>
        <v>2</v>
      </c>
      <c r="C2225" s="1">
        <f>[2]Gesamt!C551</f>
        <v>12</v>
      </c>
      <c r="D2225" s="1" t="str">
        <f>[2]Gesamt!D551</f>
        <v>RO2011</v>
      </c>
      <c r="E2225" s="1">
        <f>[2]Gesamt!E551</f>
        <v>35</v>
      </c>
      <c r="F2225" s="1" t="str">
        <f>[2]Gesamt!F551</f>
        <v>Cephalobidae</v>
      </c>
      <c r="G2225" s="1" t="str">
        <f>[2]Gesamt!G551</f>
        <v>juvenil</v>
      </c>
      <c r="H2225" s="1" t="str">
        <f>[2]Gesamt!H551</f>
        <v>bacterivor</v>
      </c>
      <c r="I2225" s="1">
        <f>[2]Gesamt!I551</f>
        <v>0</v>
      </c>
      <c r="J2225" s="1">
        <f>[2]Gesamt!J551</f>
        <v>0</v>
      </c>
      <c r="K2225" s="1">
        <f>VLOOKUP($F2225,Mastertable_FT!$C$5:$D$34,2,FALSE)</f>
        <v>3</v>
      </c>
      <c r="L2225" s="1">
        <f>VLOOKUP($F2225,Mastertable_FT!$C$5:$E$34,3,FALSE)</f>
        <v>2</v>
      </c>
      <c r="M2225" s="1" t="str">
        <f>VLOOKUP($F2225,Mastertable_FT!$C$5:$F$34,4,FALSE)</f>
        <v>MI</v>
      </c>
    </row>
    <row r="2226" spans="1:13" x14ac:dyDescent="0.3">
      <c r="A2226" s="1">
        <f>[2]Gesamt!A552</f>
        <v>47</v>
      </c>
      <c r="B2226" s="1">
        <f>[2]Gesamt!B552</f>
        <v>2</v>
      </c>
      <c r="C2226" s="1">
        <f>[2]Gesamt!C552</f>
        <v>12</v>
      </c>
      <c r="D2226" s="1" t="str">
        <f>[2]Gesamt!D552</f>
        <v>RO2011</v>
      </c>
      <c r="E2226" s="1">
        <f>[2]Gesamt!E552</f>
        <v>35</v>
      </c>
      <c r="F2226" s="1" t="str">
        <f>[2]Gesamt!F552</f>
        <v>Hoplolaimidae</v>
      </c>
      <c r="G2226" s="1" t="str">
        <f>[2]Gesamt!G552</f>
        <v>juvenil</v>
      </c>
      <c r="H2226" s="1" t="str">
        <f>[2]Gesamt!H552</f>
        <v>herbivor</v>
      </c>
      <c r="I2226" s="1">
        <f>[2]Gesamt!I552</f>
        <v>0</v>
      </c>
      <c r="J2226" s="1">
        <f>[2]Gesamt!J552</f>
        <v>0</v>
      </c>
      <c r="K2226" s="1" t="str">
        <f>VLOOKUP($F2226,Mastertable_FT!$C$5:$D$34,2,FALSE)</f>
        <v>1c</v>
      </c>
      <c r="L2226" s="1">
        <f>VLOOKUP($F2226,Mastertable_FT!$C$5:$E$34,3,FALSE)</f>
        <v>3</v>
      </c>
      <c r="M2226" s="1" t="str">
        <f>VLOOKUP($F2226,Mastertable_FT!$C$5:$F$34,4,FALSE)</f>
        <v>PPI</v>
      </c>
    </row>
    <row r="2227" spans="1:13" x14ac:dyDescent="0.3">
      <c r="A2227" s="1">
        <f>[2]Gesamt!A553</f>
        <v>48</v>
      </c>
      <c r="B2227" s="1">
        <f>[2]Gesamt!B553</f>
        <v>2</v>
      </c>
      <c r="C2227" s="1">
        <f>[2]Gesamt!C553</f>
        <v>12</v>
      </c>
      <c r="D2227" s="1" t="str">
        <f>[2]Gesamt!D553</f>
        <v>RO2011</v>
      </c>
      <c r="E2227" s="1">
        <f>[2]Gesamt!E553</f>
        <v>35</v>
      </c>
      <c r="F2227" s="1" t="str">
        <f>[2]Gesamt!F553</f>
        <v>Tylenchidae</v>
      </c>
      <c r="G2227" s="1" t="str">
        <f>[2]Gesamt!G553</f>
        <v>male</v>
      </c>
      <c r="H2227" s="1" t="str">
        <f>[2]Gesamt!H553</f>
        <v>fungivor</v>
      </c>
      <c r="I2227" s="1">
        <f>[2]Gesamt!I553</f>
        <v>0</v>
      </c>
      <c r="J2227" s="1">
        <f>[2]Gesamt!J553</f>
        <v>0</v>
      </c>
      <c r="K2227" s="1" t="str">
        <f>VLOOKUP($F2227,Mastertable_FT!$C$5:$D$34,2,FALSE)</f>
        <v>1e</v>
      </c>
      <c r="L2227" s="1">
        <f>VLOOKUP($F2227,Mastertable_FT!$C$5:$E$34,3,FALSE)</f>
        <v>2</v>
      </c>
      <c r="M2227" s="1" t="str">
        <f>VLOOKUP($F2227,Mastertable_FT!$C$5:$F$34,4,FALSE)</f>
        <v>PPI</v>
      </c>
    </row>
    <row r="2228" spans="1:13" x14ac:dyDescent="0.3">
      <c r="A2228" s="1">
        <f>[2]Gesamt!A554</f>
        <v>49</v>
      </c>
      <c r="B2228" s="1">
        <f>[2]Gesamt!B554</f>
        <v>2</v>
      </c>
      <c r="C2228" s="1">
        <f>[2]Gesamt!C554</f>
        <v>12</v>
      </c>
      <c r="D2228" s="1" t="str">
        <f>[2]Gesamt!D554</f>
        <v>RO2011</v>
      </c>
      <c r="E2228" s="1">
        <f>[2]Gesamt!E554</f>
        <v>35</v>
      </c>
      <c r="F2228" s="1" t="str">
        <f>[2]Gesamt!F554</f>
        <v>-</v>
      </c>
      <c r="G2228" s="1" t="str">
        <f>[2]Gesamt!G554</f>
        <v>-</v>
      </c>
      <c r="H2228" s="1" t="str">
        <f>[2]Gesamt!H554</f>
        <v>-</v>
      </c>
      <c r="I2228" s="1">
        <f>[2]Gesamt!I554</f>
        <v>0</v>
      </c>
      <c r="J2228" s="1">
        <f>[2]Gesamt!J554</f>
        <v>0</v>
      </c>
      <c r="K2228" s="1" t="e">
        <f>VLOOKUP($F2228,Mastertable_FT!$C$5:$D$34,2,FALSE)</f>
        <v>#N/A</v>
      </c>
      <c r="L2228" s="1" t="e">
        <f>VLOOKUP($F2228,Mastertable_FT!$C$5:$E$34,3,FALSE)</f>
        <v>#N/A</v>
      </c>
      <c r="M2228" s="1" t="e">
        <f>VLOOKUP($F2228,Mastertable_FT!$C$5:$F$34,4,FALSE)</f>
        <v>#N/A</v>
      </c>
    </row>
    <row r="2229" spans="1:13" x14ac:dyDescent="0.3">
      <c r="A2229" s="1">
        <f>[2]Gesamt!A555</f>
        <v>50</v>
      </c>
      <c r="B2229" s="1">
        <f>[2]Gesamt!B555</f>
        <v>2</v>
      </c>
      <c r="C2229" s="1">
        <f>[2]Gesamt!C555</f>
        <v>12</v>
      </c>
      <c r="D2229" s="1" t="str">
        <f>[2]Gesamt!D555</f>
        <v>RO2011</v>
      </c>
      <c r="E2229" s="1">
        <f>[2]Gesamt!E555</f>
        <v>35</v>
      </c>
      <c r="F2229" s="1" t="str">
        <f>[2]Gesamt!F555</f>
        <v>Cephalobidae</v>
      </c>
      <c r="G2229" s="1" t="str">
        <f>[2]Gesamt!G555</f>
        <v>female</v>
      </c>
      <c r="H2229" s="1" t="str">
        <f>[2]Gesamt!H555</f>
        <v>bacterivor</v>
      </c>
      <c r="I2229" s="1">
        <f>[2]Gesamt!I555</f>
        <v>0</v>
      </c>
      <c r="J2229" s="1">
        <f>[2]Gesamt!J555</f>
        <v>0</v>
      </c>
      <c r="K2229" s="1">
        <f>VLOOKUP($F2229,Mastertable_FT!$C$5:$D$34,2,FALSE)</f>
        <v>3</v>
      </c>
      <c r="L2229" s="1">
        <f>VLOOKUP($F2229,Mastertable_FT!$C$5:$E$34,3,FALSE)</f>
        <v>2</v>
      </c>
      <c r="M2229" s="1" t="str">
        <f>VLOOKUP($F2229,Mastertable_FT!$C$5:$F$34,4,FALSE)</f>
        <v>MI</v>
      </c>
    </row>
    <row r="2230" spans="1:13" x14ac:dyDescent="0.3">
      <c r="A2230" s="1">
        <f>[2]Gesamt!A556</f>
        <v>51</v>
      </c>
      <c r="B2230" s="1">
        <f>[2]Gesamt!B556</f>
        <v>2</v>
      </c>
      <c r="C2230" s="1">
        <f>[2]Gesamt!C556</f>
        <v>12</v>
      </c>
      <c r="D2230" s="1" t="str">
        <f>[2]Gesamt!D556</f>
        <v>RO2011</v>
      </c>
      <c r="E2230" s="1">
        <f>[2]Gesamt!E556</f>
        <v>35</v>
      </c>
      <c r="F2230" s="1" t="str">
        <f>[2]Gesamt!F556</f>
        <v>Cephalobidae</v>
      </c>
      <c r="G2230" s="1" t="str">
        <f>[2]Gesamt!G556</f>
        <v>juvenil</v>
      </c>
      <c r="H2230" s="1" t="str">
        <f>[2]Gesamt!H556</f>
        <v>bacterivor</v>
      </c>
      <c r="I2230" s="1">
        <f>[2]Gesamt!I556</f>
        <v>0</v>
      </c>
      <c r="J2230" s="1">
        <f>[2]Gesamt!J556</f>
        <v>0</v>
      </c>
      <c r="K2230" s="1">
        <f>VLOOKUP($F2230,Mastertable_FT!$C$5:$D$34,2,FALSE)</f>
        <v>3</v>
      </c>
      <c r="L2230" s="1">
        <f>VLOOKUP($F2230,Mastertable_FT!$C$5:$E$34,3,FALSE)</f>
        <v>2</v>
      </c>
      <c r="M2230" s="1" t="str">
        <f>VLOOKUP($F2230,Mastertable_FT!$C$5:$F$34,4,FALSE)</f>
        <v>MI</v>
      </c>
    </row>
    <row r="2231" spans="1:13" x14ac:dyDescent="0.3">
      <c r="A2231" s="1">
        <f>[2]Gesamt!A557</f>
        <v>52</v>
      </c>
      <c r="B2231" s="1">
        <f>[2]Gesamt!B557</f>
        <v>2</v>
      </c>
      <c r="C2231" s="1">
        <f>[2]Gesamt!C557</f>
        <v>12</v>
      </c>
      <c r="D2231" s="1" t="str">
        <f>[2]Gesamt!D557</f>
        <v>RO2011</v>
      </c>
      <c r="E2231" s="1">
        <f>[2]Gesamt!E557</f>
        <v>35</v>
      </c>
      <c r="F2231" s="1" t="str">
        <f>[2]Gesamt!F557</f>
        <v>Tylenchidae</v>
      </c>
      <c r="G2231" s="1" t="str">
        <f>[2]Gesamt!G557</f>
        <v>juvenil</v>
      </c>
      <c r="H2231" s="1" t="str">
        <f>[2]Gesamt!H557</f>
        <v>fungivor</v>
      </c>
      <c r="I2231" s="1">
        <f>[2]Gesamt!I557</f>
        <v>0</v>
      </c>
      <c r="J2231" s="1">
        <f>[2]Gesamt!J557</f>
        <v>0</v>
      </c>
      <c r="K2231" s="1" t="str">
        <f>VLOOKUP($F2231,Mastertable_FT!$C$5:$D$34,2,FALSE)</f>
        <v>1e</v>
      </c>
      <c r="L2231" s="1">
        <f>VLOOKUP($F2231,Mastertable_FT!$C$5:$E$34,3,FALSE)</f>
        <v>2</v>
      </c>
      <c r="M2231" s="1" t="str">
        <f>VLOOKUP($F2231,Mastertable_FT!$C$5:$F$34,4,FALSE)</f>
        <v>PPI</v>
      </c>
    </row>
    <row r="2232" spans="1:13" x14ac:dyDescent="0.3">
      <c r="A2232" s="1">
        <f>[2]Gesamt!A558</f>
        <v>53</v>
      </c>
      <c r="B2232" s="1">
        <f>[2]Gesamt!B558</f>
        <v>2</v>
      </c>
      <c r="C2232" s="1">
        <f>[2]Gesamt!C558</f>
        <v>12</v>
      </c>
      <c r="D2232" s="1" t="str">
        <f>[2]Gesamt!D558</f>
        <v>RO2011</v>
      </c>
      <c r="E2232" s="1">
        <f>[2]Gesamt!E558</f>
        <v>35</v>
      </c>
      <c r="F2232" s="1" t="str">
        <f>[2]Gesamt!F558</f>
        <v>Hoplolaimidae</v>
      </c>
      <c r="G2232" s="1" t="str">
        <f>[2]Gesamt!G558</f>
        <v>juvenil</v>
      </c>
      <c r="H2232" s="1" t="str">
        <f>[2]Gesamt!H558</f>
        <v>herbivor</v>
      </c>
      <c r="I2232" s="1">
        <f>[2]Gesamt!I558</f>
        <v>0</v>
      </c>
      <c r="J2232" s="1">
        <f>[2]Gesamt!J558</f>
        <v>0</v>
      </c>
      <c r="K2232" s="1" t="str">
        <f>VLOOKUP($F2232,Mastertable_FT!$C$5:$D$34,2,FALSE)</f>
        <v>1c</v>
      </c>
      <c r="L2232" s="1">
        <f>VLOOKUP($F2232,Mastertable_FT!$C$5:$E$34,3,FALSE)</f>
        <v>3</v>
      </c>
      <c r="M2232" s="1" t="str">
        <f>VLOOKUP($F2232,Mastertable_FT!$C$5:$F$34,4,FALSE)</f>
        <v>PPI</v>
      </c>
    </row>
    <row r="2233" spans="1:13" x14ac:dyDescent="0.3">
      <c r="A2233" s="1">
        <f>[2]Gesamt!A559</f>
        <v>54</v>
      </c>
      <c r="B2233" s="1">
        <f>[2]Gesamt!B559</f>
        <v>2</v>
      </c>
      <c r="C2233" s="1">
        <f>[2]Gesamt!C559</f>
        <v>12</v>
      </c>
      <c r="D2233" s="1" t="str">
        <f>[2]Gesamt!D559</f>
        <v>RO2011</v>
      </c>
      <c r="E2233" s="1">
        <f>[2]Gesamt!E559</f>
        <v>35</v>
      </c>
      <c r="F2233" s="1" t="str">
        <f>[2]Gesamt!F559</f>
        <v>Cephalobidae</v>
      </c>
      <c r="G2233" s="1" t="str">
        <f>[2]Gesamt!G559</f>
        <v>juvenil</v>
      </c>
      <c r="H2233" s="1" t="str">
        <f>[2]Gesamt!H559</f>
        <v>bacterivor</v>
      </c>
      <c r="I2233" s="1">
        <f>[2]Gesamt!I559</f>
        <v>0</v>
      </c>
      <c r="J2233" s="1">
        <f>[2]Gesamt!J559</f>
        <v>0</v>
      </c>
      <c r="K2233" s="1">
        <f>VLOOKUP($F2233,Mastertable_FT!$C$5:$D$34,2,FALSE)</f>
        <v>3</v>
      </c>
      <c r="L2233" s="1">
        <f>VLOOKUP($F2233,Mastertable_FT!$C$5:$E$34,3,FALSE)</f>
        <v>2</v>
      </c>
      <c r="M2233" s="1" t="str">
        <f>VLOOKUP($F2233,Mastertable_FT!$C$5:$F$34,4,FALSE)</f>
        <v>MI</v>
      </c>
    </row>
    <row r="2234" spans="1:13" x14ac:dyDescent="0.3">
      <c r="A2234" s="1">
        <f>[2]Gesamt!A560</f>
        <v>55</v>
      </c>
      <c r="B2234" s="1">
        <f>[2]Gesamt!B560</f>
        <v>2</v>
      </c>
      <c r="C2234" s="1">
        <f>[2]Gesamt!C560</f>
        <v>12</v>
      </c>
      <c r="D2234" s="1" t="str">
        <f>[2]Gesamt!D560</f>
        <v>RO2011</v>
      </c>
      <c r="E2234" s="1">
        <f>[2]Gesamt!E560</f>
        <v>35</v>
      </c>
      <c r="F2234" s="1" t="str">
        <f>[2]Gesamt!F560</f>
        <v>Hoplolaimidae</v>
      </c>
      <c r="G2234" s="1" t="str">
        <f>[2]Gesamt!G560</f>
        <v>juvenil</v>
      </c>
      <c r="H2234" s="1" t="str">
        <f>[2]Gesamt!H560</f>
        <v>herbivor</v>
      </c>
      <c r="I2234" s="1">
        <f>[2]Gesamt!I560</f>
        <v>0</v>
      </c>
      <c r="J2234" s="1">
        <f>[2]Gesamt!J560</f>
        <v>0</v>
      </c>
      <c r="K2234" s="1" t="str">
        <f>VLOOKUP($F2234,Mastertable_FT!$C$5:$D$34,2,FALSE)</f>
        <v>1c</v>
      </c>
      <c r="L2234" s="1">
        <f>VLOOKUP($F2234,Mastertable_FT!$C$5:$E$34,3,FALSE)</f>
        <v>3</v>
      </c>
      <c r="M2234" s="1" t="str">
        <f>VLOOKUP($F2234,Mastertable_FT!$C$5:$F$34,4,FALSE)</f>
        <v>PPI</v>
      </c>
    </row>
    <row r="2235" spans="1:13" x14ac:dyDescent="0.3">
      <c r="A2235" s="1">
        <f>[2]Gesamt!A561</f>
        <v>56</v>
      </c>
      <c r="B2235" s="1">
        <f>[2]Gesamt!B561</f>
        <v>2</v>
      </c>
      <c r="C2235" s="1">
        <f>[2]Gesamt!C561</f>
        <v>12</v>
      </c>
      <c r="D2235" s="1" t="str">
        <f>[2]Gesamt!D561</f>
        <v>RO2011</v>
      </c>
      <c r="E2235" s="1">
        <f>[2]Gesamt!E561</f>
        <v>35</v>
      </c>
      <c r="F2235" s="1" t="str">
        <f>[2]Gesamt!F561</f>
        <v>Cephalobidae</v>
      </c>
      <c r="G2235" s="1" t="str">
        <f>[2]Gesamt!G561</f>
        <v>male</v>
      </c>
      <c r="H2235" s="1" t="str">
        <f>[2]Gesamt!H561</f>
        <v>bacterivor</v>
      </c>
      <c r="I2235" s="1">
        <f>[2]Gesamt!I561</f>
        <v>0</v>
      </c>
      <c r="J2235" s="1">
        <f>[2]Gesamt!J561</f>
        <v>0</v>
      </c>
      <c r="K2235" s="1">
        <f>VLOOKUP($F2235,Mastertable_FT!$C$5:$D$34,2,FALSE)</f>
        <v>3</v>
      </c>
      <c r="L2235" s="1">
        <f>VLOOKUP($F2235,Mastertable_FT!$C$5:$E$34,3,FALSE)</f>
        <v>2</v>
      </c>
      <c r="M2235" s="1" t="str">
        <f>VLOOKUP($F2235,Mastertable_FT!$C$5:$F$34,4,FALSE)</f>
        <v>MI</v>
      </c>
    </row>
    <row r="2236" spans="1:13" x14ac:dyDescent="0.3">
      <c r="A2236" s="1">
        <f>[2]Gesamt!A562</f>
        <v>57</v>
      </c>
      <c r="B2236" s="1">
        <f>[2]Gesamt!B562</f>
        <v>2</v>
      </c>
      <c r="C2236" s="1">
        <f>[2]Gesamt!C562</f>
        <v>12</v>
      </c>
      <c r="D2236" s="1" t="str">
        <f>[2]Gesamt!D562</f>
        <v>RO2011</v>
      </c>
      <c r="E2236" s="1">
        <f>[2]Gesamt!E562</f>
        <v>35</v>
      </c>
      <c r="F2236" s="1" t="str">
        <f>[2]Gesamt!F562</f>
        <v>Hoplolaimidae</v>
      </c>
      <c r="G2236" s="1" t="str">
        <f>[2]Gesamt!G562</f>
        <v>male</v>
      </c>
      <c r="H2236" s="1" t="str">
        <f>[2]Gesamt!H562</f>
        <v>herbivor</v>
      </c>
      <c r="I2236" s="1">
        <f>[2]Gesamt!I562</f>
        <v>0</v>
      </c>
      <c r="J2236" s="1">
        <f>[2]Gesamt!J562</f>
        <v>0</v>
      </c>
      <c r="K2236" s="1" t="str">
        <f>VLOOKUP($F2236,Mastertable_FT!$C$5:$D$34,2,FALSE)</f>
        <v>1c</v>
      </c>
      <c r="L2236" s="1">
        <f>VLOOKUP($F2236,Mastertable_FT!$C$5:$E$34,3,FALSE)</f>
        <v>3</v>
      </c>
      <c r="M2236" s="1" t="str">
        <f>VLOOKUP($F2236,Mastertable_FT!$C$5:$F$34,4,FALSE)</f>
        <v>PPI</v>
      </c>
    </row>
    <row r="2237" spans="1:13" x14ac:dyDescent="0.3">
      <c r="A2237" s="1">
        <f>[2]Gesamt!A563</f>
        <v>58</v>
      </c>
      <c r="B2237" s="1">
        <f>[2]Gesamt!B563</f>
        <v>2</v>
      </c>
      <c r="C2237" s="1">
        <f>[2]Gesamt!C563</f>
        <v>12</v>
      </c>
      <c r="D2237" s="1" t="str">
        <f>[2]Gesamt!D563</f>
        <v>RO2011</v>
      </c>
      <c r="E2237" s="1">
        <f>[2]Gesamt!E563</f>
        <v>35</v>
      </c>
      <c r="F2237" s="1" t="str">
        <f>[2]Gesamt!F563</f>
        <v>Cephalobidae</v>
      </c>
      <c r="G2237" s="1" t="str">
        <f>[2]Gesamt!G563</f>
        <v>female</v>
      </c>
      <c r="H2237" s="1" t="str">
        <f>[2]Gesamt!H563</f>
        <v>bacterivor</v>
      </c>
      <c r="I2237" s="1">
        <f>[2]Gesamt!I563</f>
        <v>0</v>
      </c>
      <c r="J2237" s="1">
        <f>[2]Gesamt!J563</f>
        <v>0</v>
      </c>
      <c r="K2237" s="1">
        <f>VLOOKUP($F2237,Mastertable_FT!$C$5:$D$34,2,FALSE)</f>
        <v>3</v>
      </c>
      <c r="L2237" s="1">
        <f>VLOOKUP($F2237,Mastertable_FT!$C$5:$E$34,3,FALSE)</f>
        <v>2</v>
      </c>
      <c r="M2237" s="1" t="str">
        <f>VLOOKUP($F2237,Mastertable_FT!$C$5:$F$34,4,FALSE)</f>
        <v>MI</v>
      </c>
    </row>
    <row r="2238" spans="1:13" x14ac:dyDescent="0.3">
      <c r="A2238" s="1">
        <f>[2]Gesamt!A564</f>
        <v>59</v>
      </c>
      <c r="B2238" s="1">
        <f>[2]Gesamt!B564</f>
        <v>2</v>
      </c>
      <c r="C2238" s="1">
        <f>[2]Gesamt!C564</f>
        <v>12</v>
      </c>
      <c r="D2238" s="1" t="str">
        <f>[2]Gesamt!D564</f>
        <v>RO2011</v>
      </c>
      <c r="E2238" s="1">
        <f>[2]Gesamt!E564</f>
        <v>35</v>
      </c>
      <c r="F2238" s="1" t="str">
        <f>[2]Gesamt!F564</f>
        <v>Hoplolaimidae</v>
      </c>
      <c r="G2238" s="1" t="str">
        <f>[2]Gesamt!G564</f>
        <v>female</v>
      </c>
      <c r="H2238" s="1" t="str">
        <f>[2]Gesamt!H564</f>
        <v>herbivor</v>
      </c>
      <c r="I2238" s="1">
        <f>[2]Gesamt!I564</f>
        <v>0</v>
      </c>
      <c r="J2238" s="1">
        <f>[2]Gesamt!J564</f>
        <v>0</v>
      </c>
      <c r="K2238" s="1" t="str">
        <f>VLOOKUP($F2238,Mastertable_FT!$C$5:$D$34,2,FALSE)</f>
        <v>1c</v>
      </c>
      <c r="L2238" s="1">
        <f>VLOOKUP($F2238,Mastertable_FT!$C$5:$E$34,3,FALSE)</f>
        <v>3</v>
      </c>
      <c r="M2238" s="1" t="str">
        <f>VLOOKUP($F2238,Mastertable_FT!$C$5:$F$34,4,FALSE)</f>
        <v>PPI</v>
      </c>
    </row>
    <row r="2239" spans="1:13" x14ac:dyDescent="0.3">
      <c r="A2239" s="1">
        <f>[2]Gesamt!A565</f>
        <v>60</v>
      </c>
      <c r="B2239" s="1">
        <f>[2]Gesamt!B565</f>
        <v>2</v>
      </c>
      <c r="C2239" s="1">
        <f>[2]Gesamt!C565</f>
        <v>12</v>
      </c>
      <c r="D2239" s="1" t="str">
        <f>[2]Gesamt!D565</f>
        <v>RO2011</v>
      </c>
      <c r="E2239" s="1">
        <f>[2]Gesamt!E565</f>
        <v>35</v>
      </c>
      <c r="F2239" s="1" t="str">
        <f>[2]Gesamt!F565</f>
        <v>Hoplolaimidae</v>
      </c>
      <c r="G2239" s="1" t="str">
        <f>[2]Gesamt!G565</f>
        <v>juvenil</v>
      </c>
      <c r="H2239" s="1" t="str">
        <f>[2]Gesamt!H565</f>
        <v>herbivor</v>
      </c>
      <c r="I2239" s="1">
        <f>[2]Gesamt!I565</f>
        <v>0</v>
      </c>
      <c r="J2239" s="1">
        <f>[2]Gesamt!J565</f>
        <v>0</v>
      </c>
      <c r="K2239" s="1" t="str">
        <f>VLOOKUP($F2239,Mastertable_FT!$C$5:$D$34,2,FALSE)</f>
        <v>1c</v>
      </c>
      <c r="L2239" s="1">
        <f>VLOOKUP($F2239,Mastertable_FT!$C$5:$E$34,3,FALSE)</f>
        <v>3</v>
      </c>
      <c r="M2239" s="1" t="str">
        <f>VLOOKUP($F2239,Mastertable_FT!$C$5:$F$34,4,FALSE)</f>
        <v>PPI</v>
      </c>
    </row>
    <row r="2240" spans="1:13" x14ac:dyDescent="0.3">
      <c r="A2240" s="1">
        <f>[2]Gesamt!A566</f>
        <v>61</v>
      </c>
      <c r="B2240" s="1">
        <f>[2]Gesamt!B566</f>
        <v>2</v>
      </c>
      <c r="C2240" s="1">
        <f>[2]Gesamt!C566</f>
        <v>12</v>
      </c>
      <c r="D2240" s="1" t="str">
        <f>[2]Gesamt!D566</f>
        <v>RO2011</v>
      </c>
      <c r="E2240" s="1">
        <f>[2]Gesamt!E566</f>
        <v>35</v>
      </c>
      <c r="F2240" s="1" t="str">
        <f>[2]Gesamt!F566</f>
        <v>Hoplolaimidae</v>
      </c>
      <c r="G2240" s="1" t="str">
        <f>[2]Gesamt!G566</f>
        <v>juvenil</v>
      </c>
      <c r="H2240" s="1" t="str">
        <f>[2]Gesamt!H566</f>
        <v>herbivor</v>
      </c>
      <c r="I2240" s="1">
        <f>[2]Gesamt!I566</f>
        <v>0</v>
      </c>
      <c r="J2240" s="1">
        <f>[2]Gesamt!J566</f>
        <v>0</v>
      </c>
      <c r="K2240" s="1" t="str">
        <f>VLOOKUP($F2240,Mastertable_FT!$C$5:$D$34,2,FALSE)</f>
        <v>1c</v>
      </c>
      <c r="L2240" s="1">
        <f>VLOOKUP($F2240,Mastertable_FT!$C$5:$E$34,3,FALSE)</f>
        <v>3</v>
      </c>
      <c r="M2240" s="1" t="str">
        <f>VLOOKUP($F2240,Mastertable_FT!$C$5:$F$34,4,FALSE)</f>
        <v>PPI</v>
      </c>
    </row>
    <row r="2241" spans="1:13" x14ac:dyDescent="0.3">
      <c r="A2241" s="1">
        <f>[2]Gesamt!A567</f>
        <v>62</v>
      </c>
      <c r="B2241" s="1">
        <f>[2]Gesamt!B567</f>
        <v>2</v>
      </c>
      <c r="C2241" s="1">
        <f>[2]Gesamt!C567</f>
        <v>12</v>
      </c>
      <c r="D2241" s="1" t="str">
        <f>[2]Gesamt!D567</f>
        <v>RO2011</v>
      </c>
      <c r="E2241" s="1">
        <f>[2]Gesamt!E567</f>
        <v>35</v>
      </c>
      <c r="F2241" s="1" t="str">
        <f>[2]Gesamt!F567</f>
        <v>Tylenchidae</v>
      </c>
      <c r="G2241" s="1" t="str">
        <f>[2]Gesamt!G567</f>
        <v>female</v>
      </c>
      <c r="H2241" s="1" t="str">
        <f>[2]Gesamt!H567</f>
        <v>fungivor</v>
      </c>
      <c r="I2241" s="1">
        <f>[2]Gesamt!I567</f>
        <v>0</v>
      </c>
      <c r="J2241" s="1">
        <f>[2]Gesamt!J567</f>
        <v>0</v>
      </c>
      <c r="K2241" s="1" t="str">
        <f>VLOOKUP($F2241,Mastertable_FT!$C$5:$D$34,2,FALSE)</f>
        <v>1e</v>
      </c>
      <c r="L2241" s="1">
        <f>VLOOKUP($F2241,Mastertable_FT!$C$5:$E$34,3,FALSE)</f>
        <v>2</v>
      </c>
      <c r="M2241" s="1" t="str">
        <f>VLOOKUP($F2241,Mastertable_FT!$C$5:$F$34,4,FALSE)</f>
        <v>PPI</v>
      </c>
    </row>
    <row r="2242" spans="1:13" x14ac:dyDescent="0.3">
      <c r="A2242" s="1">
        <f>[2]Gesamt!A568</f>
        <v>63</v>
      </c>
      <c r="B2242" s="1">
        <f>[2]Gesamt!B568</f>
        <v>2</v>
      </c>
      <c r="C2242" s="1">
        <f>[2]Gesamt!C568</f>
        <v>12</v>
      </c>
      <c r="D2242" s="1" t="str">
        <f>[2]Gesamt!D568</f>
        <v>RO2011</v>
      </c>
      <c r="E2242" s="1">
        <f>[2]Gesamt!E568</f>
        <v>35</v>
      </c>
      <c r="F2242" s="1" t="str">
        <f>[2]Gesamt!F568</f>
        <v>Cephalobidae</v>
      </c>
      <c r="G2242" s="1" t="str">
        <f>[2]Gesamt!G568</f>
        <v>juvenil</v>
      </c>
      <c r="H2242" s="1" t="str">
        <f>[2]Gesamt!H568</f>
        <v>bacterivor</v>
      </c>
      <c r="I2242" s="1">
        <f>[2]Gesamt!I568</f>
        <v>0</v>
      </c>
      <c r="J2242" s="1">
        <f>[2]Gesamt!J568</f>
        <v>0</v>
      </c>
      <c r="K2242" s="1">
        <f>VLOOKUP($F2242,Mastertable_FT!$C$5:$D$34,2,FALSE)</f>
        <v>3</v>
      </c>
      <c r="L2242" s="1">
        <f>VLOOKUP($F2242,Mastertable_FT!$C$5:$E$34,3,FALSE)</f>
        <v>2</v>
      </c>
      <c r="M2242" s="1" t="str">
        <f>VLOOKUP($F2242,Mastertable_FT!$C$5:$F$34,4,FALSE)</f>
        <v>MI</v>
      </c>
    </row>
    <row r="2243" spans="1:13" x14ac:dyDescent="0.3">
      <c r="A2243" s="1">
        <f>[2]Gesamt!A569</f>
        <v>64</v>
      </c>
      <c r="B2243" s="1">
        <f>[2]Gesamt!B569</f>
        <v>2</v>
      </c>
      <c r="C2243" s="1">
        <f>[2]Gesamt!C569</f>
        <v>12</v>
      </c>
      <c r="D2243" s="1" t="str">
        <f>[2]Gesamt!D569</f>
        <v>RO2011</v>
      </c>
      <c r="E2243" s="1">
        <f>[2]Gesamt!E569</f>
        <v>35</v>
      </c>
      <c r="F2243" s="1" t="str">
        <f>[2]Gesamt!F569</f>
        <v>Hoplolaimidae</v>
      </c>
      <c r="G2243" s="1" t="str">
        <f>[2]Gesamt!G569</f>
        <v>female</v>
      </c>
      <c r="H2243" s="1" t="str">
        <f>[2]Gesamt!H569</f>
        <v>herbivor</v>
      </c>
      <c r="I2243" s="1">
        <f>[2]Gesamt!I569</f>
        <v>0</v>
      </c>
      <c r="J2243" s="1">
        <f>[2]Gesamt!J569</f>
        <v>0</v>
      </c>
      <c r="K2243" s="1" t="str">
        <f>VLOOKUP($F2243,Mastertable_FT!$C$5:$D$34,2,FALSE)</f>
        <v>1c</v>
      </c>
      <c r="L2243" s="1">
        <f>VLOOKUP($F2243,Mastertable_FT!$C$5:$E$34,3,FALSE)</f>
        <v>3</v>
      </c>
      <c r="M2243" s="1" t="str">
        <f>VLOOKUP($F2243,Mastertable_FT!$C$5:$F$34,4,FALSE)</f>
        <v>PPI</v>
      </c>
    </row>
    <row r="2244" spans="1:13" x14ac:dyDescent="0.3">
      <c r="A2244" s="1">
        <f>[2]Gesamt!A570</f>
        <v>65</v>
      </c>
      <c r="B2244" s="1">
        <f>[2]Gesamt!B570</f>
        <v>2</v>
      </c>
      <c r="C2244" s="1">
        <f>[2]Gesamt!C570</f>
        <v>12</v>
      </c>
      <c r="D2244" s="1" t="str">
        <f>[2]Gesamt!D570</f>
        <v>RO2011</v>
      </c>
      <c r="E2244" s="1">
        <f>[2]Gesamt!E570</f>
        <v>35</v>
      </c>
      <c r="F2244" s="1" t="str">
        <f>[2]Gesamt!F570</f>
        <v>Hoplolaimidae</v>
      </c>
      <c r="G2244" s="1" t="str">
        <f>[2]Gesamt!G570</f>
        <v>juvenil</v>
      </c>
      <c r="H2244" s="1" t="str">
        <f>[2]Gesamt!H570</f>
        <v>herbivor</v>
      </c>
      <c r="I2244" s="1">
        <f>[2]Gesamt!I570</f>
        <v>0</v>
      </c>
      <c r="J2244" s="1">
        <f>[2]Gesamt!J570</f>
        <v>0</v>
      </c>
      <c r="K2244" s="1" t="str">
        <f>VLOOKUP($F2244,Mastertable_FT!$C$5:$D$34,2,FALSE)</f>
        <v>1c</v>
      </c>
      <c r="L2244" s="1">
        <f>VLOOKUP($F2244,Mastertable_FT!$C$5:$E$34,3,FALSE)</f>
        <v>3</v>
      </c>
      <c r="M2244" s="1" t="str">
        <f>VLOOKUP($F2244,Mastertable_FT!$C$5:$F$34,4,FALSE)</f>
        <v>PPI</v>
      </c>
    </row>
    <row r="2245" spans="1:13" x14ac:dyDescent="0.3">
      <c r="A2245" s="1">
        <f>[2]Gesamt!A571</f>
        <v>66</v>
      </c>
      <c r="B2245" s="1">
        <f>[2]Gesamt!B571</f>
        <v>2</v>
      </c>
      <c r="C2245" s="1">
        <f>[2]Gesamt!C571</f>
        <v>12</v>
      </c>
      <c r="D2245" s="1" t="str">
        <f>[2]Gesamt!D571</f>
        <v>RO2011</v>
      </c>
      <c r="E2245" s="1">
        <f>[2]Gesamt!E571</f>
        <v>35</v>
      </c>
      <c r="F2245" s="1" t="str">
        <f>[2]Gesamt!F571</f>
        <v>Hoplolaimidae</v>
      </c>
      <c r="G2245" s="1" t="str">
        <f>[2]Gesamt!G571</f>
        <v>juvenil</v>
      </c>
      <c r="H2245" s="1" t="str">
        <f>[2]Gesamt!H571</f>
        <v>herbivor</v>
      </c>
      <c r="I2245" s="1">
        <f>[2]Gesamt!I571</f>
        <v>0</v>
      </c>
      <c r="J2245" s="1">
        <f>[2]Gesamt!J571</f>
        <v>0</v>
      </c>
      <c r="K2245" s="1" t="str">
        <f>VLOOKUP($F2245,Mastertable_FT!$C$5:$D$34,2,FALSE)</f>
        <v>1c</v>
      </c>
      <c r="L2245" s="1">
        <f>VLOOKUP($F2245,Mastertable_FT!$C$5:$E$34,3,FALSE)</f>
        <v>3</v>
      </c>
      <c r="M2245" s="1" t="str">
        <f>VLOOKUP($F2245,Mastertable_FT!$C$5:$F$34,4,FALSE)</f>
        <v>PPI</v>
      </c>
    </row>
    <row r="2246" spans="1:13" x14ac:dyDescent="0.3">
      <c r="A2246" s="1">
        <f>[2]Gesamt!A572</f>
        <v>67</v>
      </c>
      <c r="B2246" s="1">
        <f>[2]Gesamt!B572</f>
        <v>2</v>
      </c>
      <c r="C2246" s="1">
        <f>[2]Gesamt!C572</f>
        <v>12</v>
      </c>
      <c r="D2246" s="1" t="str">
        <f>[2]Gesamt!D572</f>
        <v>RO2011</v>
      </c>
      <c r="E2246" s="1">
        <f>[2]Gesamt!E572</f>
        <v>35</v>
      </c>
      <c r="F2246" s="1" t="str">
        <f>[2]Gesamt!F572</f>
        <v>Aphelenchidae</v>
      </c>
      <c r="G2246" s="1" t="str">
        <f>[2]Gesamt!G572</f>
        <v>female</v>
      </c>
      <c r="H2246" s="1" t="str">
        <f>[2]Gesamt!H572</f>
        <v>fungivor</v>
      </c>
      <c r="I2246" s="1">
        <f>[2]Gesamt!I572</f>
        <v>0</v>
      </c>
      <c r="J2246" s="1">
        <f>[2]Gesamt!J572</f>
        <v>0</v>
      </c>
      <c r="K2246" s="1">
        <f>VLOOKUP($F2246,Mastertable_FT!$C$5:$D$34,2,FALSE)</f>
        <v>2</v>
      </c>
      <c r="L2246" s="1">
        <f>VLOOKUP($F2246,Mastertable_FT!$C$5:$E$34,3,FALSE)</f>
        <v>2</v>
      </c>
      <c r="M2246" s="1" t="str">
        <f>VLOOKUP($F2246,Mastertable_FT!$C$5:$F$34,4,FALSE)</f>
        <v>MI</v>
      </c>
    </row>
    <row r="2247" spans="1:13" x14ac:dyDescent="0.3">
      <c r="A2247" s="1">
        <f>[2]Gesamt!A573</f>
        <v>68</v>
      </c>
      <c r="B2247" s="1">
        <f>[2]Gesamt!B573</f>
        <v>2</v>
      </c>
      <c r="C2247" s="1">
        <f>[2]Gesamt!C573</f>
        <v>12</v>
      </c>
      <c r="D2247" s="1" t="str">
        <f>[2]Gesamt!D573</f>
        <v>RO2011</v>
      </c>
      <c r="E2247" s="1">
        <f>[2]Gesamt!E573</f>
        <v>35</v>
      </c>
      <c r="F2247" s="1" t="str">
        <f>[2]Gesamt!F573</f>
        <v>Hoplolaimidae</v>
      </c>
      <c r="G2247" s="1" t="str">
        <f>[2]Gesamt!G573</f>
        <v>juvenil</v>
      </c>
      <c r="H2247" s="1" t="str">
        <f>[2]Gesamt!H573</f>
        <v>herbivor</v>
      </c>
      <c r="I2247" s="1">
        <f>[2]Gesamt!I573</f>
        <v>0</v>
      </c>
      <c r="J2247" s="1">
        <f>[2]Gesamt!J573</f>
        <v>0</v>
      </c>
      <c r="K2247" s="1" t="str">
        <f>VLOOKUP($F2247,Mastertable_FT!$C$5:$D$34,2,FALSE)</f>
        <v>1c</v>
      </c>
      <c r="L2247" s="1">
        <f>VLOOKUP($F2247,Mastertable_FT!$C$5:$E$34,3,FALSE)</f>
        <v>3</v>
      </c>
      <c r="M2247" s="1" t="str">
        <f>VLOOKUP($F2247,Mastertable_FT!$C$5:$F$34,4,FALSE)</f>
        <v>PPI</v>
      </c>
    </row>
    <row r="2248" spans="1:13" x14ac:dyDescent="0.3">
      <c r="A2248" s="1">
        <f>[2]Gesamt!A574</f>
        <v>69</v>
      </c>
      <c r="B2248" s="1">
        <f>[2]Gesamt!B574</f>
        <v>2</v>
      </c>
      <c r="C2248" s="1">
        <f>[2]Gesamt!C574</f>
        <v>12</v>
      </c>
      <c r="D2248" s="1" t="str">
        <f>[2]Gesamt!D574</f>
        <v>RO2011</v>
      </c>
      <c r="E2248" s="1">
        <f>[2]Gesamt!E574</f>
        <v>35</v>
      </c>
      <c r="F2248" s="1" t="str">
        <f>[2]Gesamt!F574</f>
        <v>Aporcelaimidae</v>
      </c>
      <c r="G2248" s="1" t="str">
        <f>[2]Gesamt!G574</f>
        <v>juvenil</v>
      </c>
      <c r="H2248" s="1" t="str">
        <f>[2]Gesamt!H574</f>
        <v>carnivor</v>
      </c>
      <c r="I2248" s="1" t="str">
        <f>[2]Gesamt!I574</f>
        <v>x</v>
      </c>
      <c r="J2248" s="1">
        <f>[2]Gesamt!J574</f>
        <v>0</v>
      </c>
      <c r="K2248" s="1">
        <f>VLOOKUP($F2248,Mastertable_FT!$C$5:$D$34,2,FALSE)</f>
        <v>8</v>
      </c>
      <c r="L2248" s="1">
        <f>VLOOKUP($F2248,Mastertable_FT!$C$5:$E$34,3,FALSE)</f>
        <v>5</v>
      </c>
      <c r="M2248" s="1" t="str">
        <f>VLOOKUP($F2248,Mastertable_FT!$C$5:$F$34,4,FALSE)</f>
        <v>MI</v>
      </c>
    </row>
    <row r="2249" spans="1:13" x14ac:dyDescent="0.3">
      <c r="A2249" s="1">
        <f>[2]Gesamt!A575</f>
        <v>70</v>
      </c>
      <c r="B2249" s="1">
        <f>[2]Gesamt!B575</f>
        <v>2</v>
      </c>
      <c r="C2249" s="1">
        <f>[2]Gesamt!C575</f>
        <v>12</v>
      </c>
      <c r="D2249" s="1" t="str">
        <f>[2]Gesamt!D575</f>
        <v>RO2011</v>
      </c>
      <c r="E2249" s="1">
        <f>[2]Gesamt!E575</f>
        <v>35</v>
      </c>
      <c r="F2249" s="1" t="str">
        <f>[2]Gesamt!F575</f>
        <v>Cephalobidae</v>
      </c>
      <c r="G2249" s="1" t="str">
        <f>[2]Gesamt!G575</f>
        <v>male</v>
      </c>
      <c r="H2249" s="1" t="str">
        <f>[2]Gesamt!H575</f>
        <v>bacterivor</v>
      </c>
      <c r="I2249" s="1">
        <f>[2]Gesamt!I575</f>
        <v>0</v>
      </c>
      <c r="J2249" s="1">
        <f>[2]Gesamt!J575</f>
        <v>0</v>
      </c>
      <c r="K2249" s="1">
        <f>VLOOKUP($F2249,Mastertable_FT!$C$5:$D$34,2,FALSE)</f>
        <v>3</v>
      </c>
      <c r="L2249" s="1">
        <f>VLOOKUP($F2249,Mastertable_FT!$C$5:$E$34,3,FALSE)</f>
        <v>2</v>
      </c>
      <c r="M2249" s="1" t="str">
        <f>VLOOKUP($F2249,Mastertable_FT!$C$5:$F$34,4,FALSE)</f>
        <v>MI</v>
      </c>
    </row>
    <row r="2250" spans="1:13" x14ac:dyDescent="0.3">
      <c r="A2250" s="1">
        <f>[2]Gesamt!A576</f>
        <v>71</v>
      </c>
      <c r="B2250" s="1">
        <f>[2]Gesamt!B576</f>
        <v>2</v>
      </c>
      <c r="C2250" s="1">
        <f>[2]Gesamt!C576</f>
        <v>12</v>
      </c>
      <c r="D2250" s="1" t="str">
        <f>[2]Gesamt!D576</f>
        <v>RO2011</v>
      </c>
      <c r="E2250" s="1">
        <f>[2]Gesamt!E576</f>
        <v>35</v>
      </c>
      <c r="F2250" s="1" t="str">
        <f>[2]Gesamt!F576</f>
        <v>Hoplolaimidae</v>
      </c>
      <c r="G2250" s="1" t="str">
        <f>[2]Gesamt!G576</f>
        <v>male</v>
      </c>
      <c r="H2250" s="1" t="str">
        <f>[2]Gesamt!H576</f>
        <v>herbivor</v>
      </c>
      <c r="I2250" s="1">
        <f>[2]Gesamt!I576</f>
        <v>0</v>
      </c>
      <c r="J2250" s="1">
        <f>[2]Gesamt!J576</f>
        <v>0</v>
      </c>
      <c r="K2250" s="1" t="str">
        <f>VLOOKUP($F2250,Mastertable_FT!$C$5:$D$34,2,FALSE)</f>
        <v>1c</v>
      </c>
      <c r="L2250" s="1">
        <f>VLOOKUP($F2250,Mastertable_FT!$C$5:$E$34,3,FALSE)</f>
        <v>3</v>
      </c>
      <c r="M2250" s="1" t="str">
        <f>VLOOKUP($F2250,Mastertable_FT!$C$5:$F$34,4,FALSE)</f>
        <v>PPI</v>
      </c>
    </row>
    <row r="2251" spans="1:13" x14ac:dyDescent="0.3">
      <c r="A2251" s="1">
        <f>[2]Gesamt!A577</f>
        <v>72</v>
      </c>
      <c r="B2251" s="1">
        <f>[2]Gesamt!B577</f>
        <v>2</v>
      </c>
      <c r="C2251" s="1">
        <f>[2]Gesamt!C577</f>
        <v>12</v>
      </c>
      <c r="D2251" s="1" t="str">
        <f>[2]Gesamt!D577</f>
        <v>RO2011</v>
      </c>
      <c r="E2251" s="1">
        <f>[2]Gesamt!E577</f>
        <v>35</v>
      </c>
      <c r="F2251" s="1" t="str">
        <f>[2]Gesamt!F577</f>
        <v>Cephalobidae</v>
      </c>
      <c r="G2251" s="1" t="str">
        <f>[2]Gesamt!G577</f>
        <v>juvenil</v>
      </c>
      <c r="H2251" s="1" t="str">
        <f>[2]Gesamt!H577</f>
        <v>bacterivor</v>
      </c>
      <c r="I2251" s="1">
        <f>[2]Gesamt!I577</f>
        <v>0</v>
      </c>
      <c r="J2251" s="1">
        <f>[2]Gesamt!J577</f>
        <v>0</v>
      </c>
      <c r="K2251" s="1">
        <f>VLOOKUP($F2251,Mastertable_FT!$C$5:$D$34,2,FALSE)</f>
        <v>3</v>
      </c>
      <c r="L2251" s="1">
        <f>VLOOKUP($F2251,Mastertable_FT!$C$5:$E$34,3,FALSE)</f>
        <v>2</v>
      </c>
      <c r="M2251" s="1" t="str">
        <f>VLOOKUP($F2251,Mastertable_FT!$C$5:$F$34,4,FALSE)</f>
        <v>MI</v>
      </c>
    </row>
    <row r="2252" spans="1:13" x14ac:dyDescent="0.3">
      <c r="A2252" s="1">
        <f>[2]Gesamt!A578</f>
        <v>73</v>
      </c>
      <c r="B2252" s="1">
        <f>[2]Gesamt!B578</f>
        <v>2</v>
      </c>
      <c r="C2252" s="1">
        <f>[2]Gesamt!C578</f>
        <v>12</v>
      </c>
      <c r="D2252" s="1" t="str">
        <f>[2]Gesamt!D578</f>
        <v>RO2011</v>
      </c>
      <c r="E2252" s="1">
        <f>[2]Gesamt!E578</f>
        <v>35</v>
      </c>
      <c r="F2252" s="1" t="str">
        <f>[2]Gesamt!F578</f>
        <v>Rhabditidae</v>
      </c>
      <c r="G2252" s="1" t="str">
        <f>[2]Gesamt!G578</f>
        <v>male</v>
      </c>
      <c r="H2252" s="1" t="str">
        <f>[2]Gesamt!H578</f>
        <v>bacterivor</v>
      </c>
      <c r="I2252" s="1">
        <f>[2]Gesamt!I578</f>
        <v>0</v>
      </c>
      <c r="J2252" s="1">
        <f>[2]Gesamt!J578</f>
        <v>0</v>
      </c>
      <c r="K2252" s="1">
        <f>VLOOKUP($F2252,Mastertable_FT!$C$5:$D$34,2,FALSE)</f>
        <v>3</v>
      </c>
      <c r="L2252" s="1">
        <f>VLOOKUP($F2252,Mastertable_FT!$C$5:$E$34,3,FALSE)</f>
        <v>1</v>
      </c>
      <c r="M2252" s="1" t="str">
        <f>VLOOKUP($F2252,Mastertable_FT!$C$5:$F$34,4,FALSE)</f>
        <v>MI</v>
      </c>
    </row>
    <row r="2253" spans="1:13" x14ac:dyDescent="0.3">
      <c r="A2253" s="1">
        <f>[2]Gesamt!A579</f>
        <v>74</v>
      </c>
      <c r="B2253" s="1">
        <f>[2]Gesamt!B579</f>
        <v>2</v>
      </c>
      <c r="C2253" s="1">
        <f>[2]Gesamt!C579</f>
        <v>12</v>
      </c>
      <c r="D2253" s="1" t="str">
        <f>[2]Gesamt!D579</f>
        <v>RO2011</v>
      </c>
      <c r="E2253" s="1">
        <f>[2]Gesamt!E579</f>
        <v>35</v>
      </c>
      <c r="F2253" s="1" t="str">
        <f>[2]Gesamt!F579</f>
        <v>Hoplolaimidae</v>
      </c>
      <c r="G2253" s="1" t="str">
        <f>[2]Gesamt!G579</f>
        <v>male</v>
      </c>
      <c r="H2253" s="1" t="str">
        <f>[2]Gesamt!H579</f>
        <v>herbivor</v>
      </c>
      <c r="I2253" s="1">
        <f>[2]Gesamt!I579</f>
        <v>0</v>
      </c>
      <c r="J2253" s="1">
        <f>[2]Gesamt!J579</f>
        <v>0</v>
      </c>
      <c r="K2253" s="1" t="str">
        <f>VLOOKUP($F2253,Mastertable_FT!$C$5:$D$34,2,FALSE)</f>
        <v>1c</v>
      </c>
      <c r="L2253" s="1">
        <f>VLOOKUP($F2253,Mastertable_FT!$C$5:$E$34,3,FALSE)</f>
        <v>3</v>
      </c>
      <c r="M2253" s="1" t="str">
        <f>VLOOKUP($F2253,Mastertable_FT!$C$5:$F$34,4,FALSE)</f>
        <v>PPI</v>
      </c>
    </row>
    <row r="2254" spans="1:13" x14ac:dyDescent="0.3">
      <c r="A2254" s="1">
        <f>[2]Gesamt!A580</f>
        <v>75</v>
      </c>
      <c r="B2254" s="1">
        <f>[2]Gesamt!B580</f>
        <v>2</v>
      </c>
      <c r="C2254" s="1">
        <f>[2]Gesamt!C580</f>
        <v>12</v>
      </c>
      <c r="D2254" s="1" t="str">
        <f>[2]Gesamt!D580</f>
        <v>RO2011</v>
      </c>
      <c r="E2254" s="1">
        <f>[2]Gesamt!E580</f>
        <v>35</v>
      </c>
      <c r="F2254" s="1" t="str">
        <f>[2]Gesamt!F580</f>
        <v>Hoplolaimidae</v>
      </c>
      <c r="G2254" s="1" t="str">
        <f>[2]Gesamt!G580</f>
        <v>juvenil</v>
      </c>
      <c r="H2254" s="1" t="str">
        <f>[2]Gesamt!H580</f>
        <v>herbivor</v>
      </c>
      <c r="I2254" s="1">
        <f>[2]Gesamt!I580</f>
        <v>0</v>
      </c>
      <c r="J2254" s="1">
        <f>[2]Gesamt!J580</f>
        <v>0</v>
      </c>
      <c r="K2254" s="1" t="str">
        <f>VLOOKUP($F2254,Mastertable_FT!$C$5:$D$34,2,FALSE)</f>
        <v>1c</v>
      </c>
      <c r="L2254" s="1">
        <f>VLOOKUP($F2254,Mastertable_FT!$C$5:$E$34,3,FALSE)</f>
        <v>3</v>
      </c>
      <c r="M2254" s="1" t="str">
        <f>VLOOKUP($F2254,Mastertable_FT!$C$5:$F$34,4,FALSE)</f>
        <v>PPI</v>
      </c>
    </row>
    <row r="2255" spans="1:13" x14ac:dyDescent="0.3">
      <c r="A2255" s="1">
        <f>[2]Gesamt!A581</f>
        <v>76</v>
      </c>
      <c r="B2255" s="1">
        <f>[2]Gesamt!B581</f>
        <v>2</v>
      </c>
      <c r="C2255" s="1">
        <f>[2]Gesamt!C581</f>
        <v>12</v>
      </c>
      <c r="D2255" s="1" t="str">
        <f>[2]Gesamt!D581</f>
        <v>RO2011</v>
      </c>
      <c r="E2255" s="1">
        <f>[2]Gesamt!E581</f>
        <v>35</v>
      </c>
      <c r="F2255" s="1" t="str">
        <f>[2]Gesamt!F581</f>
        <v>Rhabditidae</v>
      </c>
      <c r="G2255" s="1" t="str">
        <f>[2]Gesamt!G581</f>
        <v>female</v>
      </c>
      <c r="H2255" s="1" t="str">
        <f>[2]Gesamt!H581</f>
        <v>bacterivor</v>
      </c>
      <c r="I2255" s="1">
        <f>[2]Gesamt!I581</f>
        <v>0</v>
      </c>
      <c r="J2255" s="1">
        <f>[2]Gesamt!J581</f>
        <v>0</v>
      </c>
      <c r="K2255" s="1">
        <f>VLOOKUP($F2255,Mastertable_FT!$C$5:$D$34,2,FALSE)</f>
        <v>3</v>
      </c>
      <c r="L2255" s="1">
        <f>VLOOKUP($F2255,Mastertable_FT!$C$5:$E$34,3,FALSE)</f>
        <v>1</v>
      </c>
      <c r="M2255" s="1" t="str">
        <f>VLOOKUP($F2255,Mastertable_FT!$C$5:$F$34,4,FALSE)</f>
        <v>MI</v>
      </c>
    </row>
    <row r="2256" spans="1:13" x14ac:dyDescent="0.3">
      <c r="A2256" s="1">
        <f>[2]Gesamt!A582</f>
        <v>77</v>
      </c>
      <c r="B2256" s="1">
        <f>[2]Gesamt!B582</f>
        <v>2</v>
      </c>
      <c r="C2256" s="1">
        <f>[2]Gesamt!C582</f>
        <v>12</v>
      </c>
      <c r="D2256" s="1" t="str">
        <f>[2]Gesamt!D582</f>
        <v>RO2011</v>
      </c>
      <c r="E2256" s="1">
        <f>[2]Gesamt!E582</f>
        <v>35</v>
      </c>
      <c r="F2256" s="1" t="str">
        <f>[2]Gesamt!F582</f>
        <v>Hoplolaimidae</v>
      </c>
      <c r="G2256" s="1" t="str">
        <f>[2]Gesamt!G582</f>
        <v>male</v>
      </c>
      <c r="H2256" s="1" t="str">
        <f>[2]Gesamt!H582</f>
        <v>herbivor</v>
      </c>
      <c r="I2256" s="1" t="str">
        <f>[2]Gesamt!I582</f>
        <v>x</v>
      </c>
      <c r="J2256" s="1">
        <f>[2]Gesamt!J582</f>
        <v>0</v>
      </c>
      <c r="K2256" s="1" t="str">
        <f>VLOOKUP($F2256,Mastertable_FT!$C$5:$D$34,2,FALSE)</f>
        <v>1c</v>
      </c>
      <c r="L2256" s="1">
        <f>VLOOKUP($F2256,Mastertable_FT!$C$5:$E$34,3,FALSE)</f>
        <v>3</v>
      </c>
      <c r="M2256" s="1" t="str">
        <f>VLOOKUP($F2256,Mastertable_FT!$C$5:$F$34,4,FALSE)</f>
        <v>PPI</v>
      </c>
    </row>
    <row r="2257" spans="1:13" x14ac:dyDescent="0.3">
      <c r="A2257" s="1">
        <f>[2]Gesamt!A583</f>
        <v>78</v>
      </c>
      <c r="B2257" s="1">
        <f>[2]Gesamt!B583</f>
        <v>2</v>
      </c>
      <c r="C2257" s="1">
        <f>[2]Gesamt!C583</f>
        <v>12</v>
      </c>
      <c r="D2257" s="1" t="str">
        <f>[2]Gesamt!D583</f>
        <v>RO2011</v>
      </c>
      <c r="E2257" s="1">
        <f>[2]Gesamt!E583</f>
        <v>35</v>
      </c>
      <c r="F2257" s="1" t="str">
        <f>[2]Gesamt!F583</f>
        <v>Aporcelaimidae</v>
      </c>
      <c r="G2257" s="1" t="str">
        <f>[2]Gesamt!G583</f>
        <v>juvenil</v>
      </c>
      <c r="H2257" s="1" t="str">
        <f>[2]Gesamt!H583</f>
        <v>carnivor</v>
      </c>
      <c r="I2257" s="1" t="str">
        <f>[2]Gesamt!I583</f>
        <v>x</v>
      </c>
      <c r="J2257" s="1">
        <f>[2]Gesamt!J583</f>
        <v>0</v>
      </c>
      <c r="K2257" s="1">
        <f>VLOOKUP($F2257,Mastertable_FT!$C$5:$D$34,2,FALSE)</f>
        <v>8</v>
      </c>
      <c r="L2257" s="1">
        <f>VLOOKUP($F2257,Mastertable_FT!$C$5:$E$34,3,FALSE)</f>
        <v>5</v>
      </c>
      <c r="M2257" s="1" t="str">
        <f>VLOOKUP($F2257,Mastertable_FT!$C$5:$F$34,4,FALSE)</f>
        <v>MI</v>
      </c>
    </row>
    <row r="2258" spans="1:13" x14ac:dyDescent="0.3">
      <c r="A2258" s="1">
        <f>[2]Gesamt!A584</f>
        <v>79</v>
      </c>
      <c r="B2258" s="1">
        <f>[2]Gesamt!B584</f>
        <v>2</v>
      </c>
      <c r="C2258" s="1">
        <f>[2]Gesamt!C584</f>
        <v>12</v>
      </c>
      <c r="D2258" s="1" t="str">
        <f>[2]Gesamt!D584</f>
        <v>RO2011</v>
      </c>
      <c r="E2258" s="1">
        <f>[2]Gesamt!E584</f>
        <v>35</v>
      </c>
      <c r="F2258" s="1" t="str">
        <f>[2]Gesamt!F584</f>
        <v>Hoplolaimidae</v>
      </c>
      <c r="G2258" s="1" t="str">
        <f>[2]Gesamt!G584</f>
        <v>juvenil</v>
      </c>
      <c r="H2258" s="1" t="str">
        <f>[2]Gesamt!H584</f>
        <v>herbivor</v>
      </c>
      <c r="I2258" s="1">
        <f>[2]Gesamt!I584</f>
        <v>0</v>
      </c>
      <c r="J2258" s="1">
        <f>[2]Gesamt!J584</f>
        <v>0</v>
      </c>
      <c r="K2258" s="1" t="str">
        <f>VLOOKUP($F2258,Mastertable_FT!$C$5:$D$34,2,FALSE)</f>
        <v>1c</v>
      </c>
      <c r="L2258" s="1">
        <f>VLOOKUP($F2258,Mastertable_FT!$C$5:$E$34,3,FALSE)</f>
        <v>3</v>
      </c>
      <c r="M2258" s="1" t="str">
        <f>VLOOKUP($F2258,Mastertable_FT!$C$5:$F$34,4,FALSE)</f>
        <v>PPI</v>
      </c>
    </row>
    <row r="2259" spans="1:13" x14ac:dyDescent="0.3">
      <c r="A2259" s="1">
        <f>[2]Gesamt!A585</f>
        <v>80</v>
      </c>
      <c r="B2259" s="1">
        <f>[2]Gesamt!B585</f>
        <v>2</v>
      </c>
      <c r="C2259" s="1">
        <f>[2]Gesamt!C585</f>
        <v>12</v>
      </c>
      <c r="D2259" s="1" t="str">
        <f>[2]Gesamt!D585</f>
        <v>RO2011</v>
      </c>
      <c r="E2259" s="1">
        <f>[2]Gesamt!E585</f>
        <v>35</v>
      </c>
      <c r="F2259" s="1" t="str">
        <f>[2]Gesamt!F585</f>
        <v>Aphelenchidae</v>
      </c>
      <c r="G2259" s="1" t="str">
        <f>[2]Gesamt!G585</f>
        <v>female</v>
      </c>
      <c r="H2259" s="1" t="str">
        <f>[2]Gesamt!H585</f>
        <v>fungivor</v>
      </c>
      <c r="I2259" s="1">
        <f>[2]Gesamt!I585</f>
        <v>0</v>
      </c>
      <c r="J2259" s="1">
        <f>[2]Gesamt!J585</f>
        <v>0</v>
      </c>
      <c r="K2259" s="1">
        <f>VLOOKUP($F2259,Mastertable_FT!$C$5:$D$34,2,FALSE)</f>
        <v>2</v>
      </c>
      <c r="L2259" s="1">
        <f>VLOOKUP($F2259,Mastertable_FT!$C$5:$E$34,3,FALSE)</f>
        <v>2</v>
      </c>
      <c r="M2259" s="1" t="str">
        <f>VLOOKUP($F2259,Mastertable_FT!$C$5:$F$34,4,FALSE)</f>
        <v>MI</v>
      </c>
    </row>
    <row r="2260" spans="1:13" x14ac:dyDescent="0.3">
      <c r="A2260" s="1">
        <f>[2]Gesamt!A586</f>
        <v>81</v>
      </c>
      <c r="B2260" s="1">
        <f>[2]Gesamt!B586</f>
        <v>2</v>
      </c>
      <c r="C2260" s="1">
        <f>[2]Gesamt!C586</f>
        <v>12</v>
      </c>
      <c r="D2260" s="1" t="str">
        <f>[2]Gesamt!D586</f>
        <v>RO2011</v>
      </c>
      <c r="E2260" s="1">
        <f>[2]Gesamt!E586</f>
        <v>35</v>
      </c>
      <c r="F2260" s="1" t="str">
        <f>[2]Gesamt!F586</f>
        <v>Tylenchidae</v>
      </c>
      <c r="G2260" s="1" t="str">
        <f>[2]Gesamt!G586</f>
        <v>female</v>
      </c>
      <c r="H2260" s="1" t="str">
        <f>[2]Gesamt!H586</f>
        <v>fungivor</v>
      </c>
      <c r="I2260" s="1" t="str">
        <f>[2]Gesamt!I586</f>
        <v>x middenbulbus</v>
      </c>
      <c r="J2260" s="1">
        <f>[2]Gesamt!J586</f>
        <v>0</v>
      </c>
      <c r="K2260" s="1" t="str">
        <f>VLOOKUP($F2260,Mastertable_FT!$C$5:$D$34,2,FALSE)</f>
        <v>1e</v>
      </c>
      <c r="L2260" s="1">
        <f>VLOOKUP($F2260,Mastertable_FT!$C$5:$E$34,3,FALSE)</f>
        <v>2</v>
      </c>
      <c r="M2260" s="1" t="str">
        <f>VLOOKUP($F2260,Mastertable_FT!$C$5:$F$34,4,FALSE)</f>
        <v>PPI</v>
      </c>
    </row>
    <row r="2261" spans="1:13" x14ac:dyDescent="0.3">
      <c r="A2261" s="1">
        <f>[2]Gesamt!A587</f>
        <v>82</v>
      </c>
      <c r="B2261" s="1">
        <f>[2]Gesamt!B587</f>
        <v>2</v>
      </c>
      <c r="C2261" s="1">
        <f>[2]Gesamt!C587</f>
        <v>12</v>
      </c>
      <c r="D2261" s="1" t="str">
        <f>[2]Gesamt!D587</f>
        <v>RO2011</v>
      </c>
      <c r="E2261" s="1">
        <f>[2]Gesamt!E587</f>
        <v>35</v>
      </c>
      <c r="F2261" s="1" t="str">
        <f>[2]Gesamt!F587</f>
        <v>Panagrolaimidae</v>
      </c>
      <c r="G2261" s="1" t="str">
        <f>[2]Gesamt!G587</f>
        <v>female</v>
      </c>
      <c r="H2261" s="1" t="str">
        <f>[2]Gesamt!H587</f>
        <v>bacterivor</v>
      </c>
      <c r="I2261" s="1">
        <f>[2]Gesamt!I587</f>
        <v>0</v>
      </c>
      <c r="J2261" s="1">
        <f>[2]Gesamt!J587</f>
        <v>0</v>
      </c>
      <c r="K2261" s="1">
        <f>VLOOKUP($F2261,Mastertable_FT!$C$5:$D$34,2,FALSE)</f>
        <v>3</v>
      </c>
      <c r="L2261" s="1">
        <f>VLOOKUP($F2261,Mastertable_FT!$C$5:$E$34,3,FALSE)</f>
        <v>1</v>
      </c>
      <c r="M2261" s="1" t="str">
        <f>VLOOKUP($F2261,Mastertable_FT!$C$5:$F$34,4,FALSE)</f>
        <v>MI</v>
      </c>
    </row>
    <row r="2262" spans="1:13" x14ac:dyDescent="0.3">
      <c r="A2262" s="1">
        <f>[2]Gesamt!A588</f>
        <v>83</v>
      </c>
      <c r="B2262" s="1">
        <f>[2]Gesamt!B588</f>
        <v>2</v>
      </c>
      <c r="C2262" s="1">
        <f>[2]Gesamt!C588</f>
        <v>12</v>
      </c>
      <c r="D2262" s="1" t="str">
        <f>[2]Gesamt!D588</f>
        <v>RO2011</v>
      </c>
      <c r="E2262" s="1">
        <f>[2]Gesamt!E588</f>
        <v>35</v>
      </c>
      <c r="F2262" s="1" t="str">
        <f>[2]Gesamt!F588</f>
        <v>Panagrolaimidae</v>
      </c>
      <c r="G2262" s="1" t="str">
        <f>[2]Gesamt!G588</f>
        <v>male</v>
      </c>
      <c r="H2262" s="1" t="str">
        <f>[2]Gesamt!H588</f>
        <v>bacterivor</v>
      </c>
      <c r="I2262" s="1">
        <f>[2]Gesamt!I588</f>
        <v>0</v>
      </c>
      <c r="J2262" s="1">
        <f>[2]Gesamt!J588</f>
        <v>0</v>
      </c>
      <c r="K2262" s="1">
        <f>VLOOKUP($F2262,Mastertable_FT!$C$5:$D$34,2,FALSE)</f>
        <v>3</v>
      </c>
      <c r="L2262" s="1">
        <f>VLOOKUP($F2262,Mastertable_FT!$C$5:$E$34,3,FALSE)</f>
        <v>1</v>
      </c>
      <c r="M2262" s="1" t="str">
        <f>VLOOKUP($F2262,Mastertable_FT!$C$5:$F$34,4,FALSE)</f>
        <v>MI</v>
      </c>
    </row>
    <row r="2263" spans="1:13" x14ac:dyDescent="0.3">
      <c r="A2263" s="1">
        <f>[2]Gesamt!A589</f>
        <v>84</v>
      </c>
      <c r="B2263" s="1">
        <f>[2]Gesamt!B589</f>
        <v>2</v>
      </c>
      <c r="C2263" s="1">
        <f>[2]Gesamt!C589</f>
        <v>12</v>
      </c>
      <c r="D2263" s="1" t="str">
        <f>[2]Gesamt!D589</f>
        <v>RO2011</v>
      </c>
      <c r="E2263" s="1">
        <f>[2]Gesamt!E589</f>
        <v>35</v>
      </c>
      <c r="F2263" s="1" t="str">
        <f>[2]Gesamt!F589</f>
        <v>Aphelenchidae</v>
      </c>
      <c r="G2263" s="1" t="str">
        <f>[2]Gesamt!G589</f>
        <v>female</v>
      </c>
      <c r="H2263" s="1" t="str">
        <f>[2]Gesamt!H589</f>
        <v>fungivor</v>
      </c>
      <c r="I2263" s="1" t="str">
        <f>[2]Gesamt!I589</f>
        <v>x</v>
      </c>
      <c r="J2263" s="1">
        <f>[2]Gesamt!J589</f>
        <v>0</v>
      </c>
      <c r="K2263" s="1">
        <f>VLOOKUP($F2263,Mastertable_FT!$C$5:$D$34,2,FALSE)</f>
        <v>2</v>
      </c>
      <c r="L2263" s="1">
        <f>VLOOKUP($F2263,Mastertable_FT!$C$5:$E$34,3,FALSE)</f>
        <v>2</v>
      </c>
      <c r="M2263" s="1" t="str">
        <f>VLOOKUP($F2263,Mastertable_FT!$C$5:$F$34,4,FALSE)</f>
        <v>MI</v>
      </c>
    </row>
    <row r="2264" spans="1:13" x14ac:dyDescent="0.3">
      <c r="A2264" s="1">
        <f>[2]Gesamt!A590</f>
        <v>85</v>
      </c>
      <c r="B2264" s="1">
        <f>[2]Gesamt!B590</f>
        <v>2</v>
      </c>
      <c r="C2264" s="1">
        <f>[2]Gesamt!C590</f>
        <v>12</v>
      </c>
      <c r="D2264" s="1" t="str">
        <f>[2]Gesamt!D590</f>
        <v>RO2011</v>
      </c>
      <c r="E2264" s="1">
        <f>[2]Gesamt!E590</f>
        <v>35</v>
      </c>
      <c r="F2264" s="1" t="str">
        <f>[2]Gesamt!F590</f>
        <v>Hoplolaimidae</v>
      </c>
      <c r="G2264" s="1" t="str">
        <f>[2]Gesamt!G590</f>
        <v>juvenil</v>
      </c>
      <c r="H2264" s="1" t="str">
        <f>[2]Gesamt!H590</f>
        <v>herbivor</v>
      </c>
      <c r="I2264" s="1">
        <f>[2]Gesamt!I590</f>
        <v>0</v>
      </c>
      <c r="J2264" s="1">
        <f>[2]Gesamt!J590</f>
        <v>0</v>
      </c>
      <c r="K2264" s="1" t="str">
        <f>VLOOKUP($F2264,Mastertable_FT!$C$5:$D$34,2,FALSE)</f>
        <v>1c</v>
      </c>
      <c r="L2264" s="1">
        <f>VLOOKUP($F2264,Mastertable_FT!$C$5:$E$34,3,FALSE)</f>
        <v>3</v>
      </c>
      <c r="M2264" s="1" t="str">
        <f>VLOOKUP($F2264,Mastertable_FT!$C$5:$F$34,4,FALSE)</f>
        <v>PPI</v>
      </c>
    </row>
    <row r="2265" spans="1:13" x14ac:dyDescent="0.3">
      <c r="A2265" s="1">
        <f>[2]Gesamt!A591</f>
        <v>86</v>
      </c>
      <c r="B2265" s="1">
        <f>[2]Gesamt!B591</f>
        <v>2</v>
      </c>
      <c r="C2265" s="1">
        <f>[2]Gesamt!C591</f>
        <v>12</v>
      </c>
      <c r="D2265" s="1" t="str">
        <f>[2]Gesamt!D591</f>
        <v>RO2011</v>
      </c>
      <c r="E2265" s="1">
        <f>[2]Gesamt!E591</f>
        <v>35</v>
      </c>
      <c r="F2265" s="1" t="str">
        <f>[2]Gesamt!F591</f>
        <v>-</v>
      </c>
      <c r="G2265" s="1" t="str">
        <f>[2]Gesamt!G591</f>
        <v>-</v>
      </c>
      <c r="H2265" s="1" t="str">
        <f>[2]Gesamt!H591</f>
        <v>-</v>
      </c>
      <c r="I2265" s="1">
        <f>[2]Gesamt!I591</f>
        <v>0</v>
      </c>
      <c r="J2265" s="1">
        <f>[2]Gesamt!J591</f>
        <v>0</v>
      </c>
      <c r="K2265" s="1" t="e">
        <f>VLOOKUP($F2265,Mastertable_FT!$C$5:$D$34,2,FALSE)</f>
        <v>#N/A</v>
      </c>
      <c r="L2265" s="1" t="e">
        <f>VLOOKUP($F2265,Mastertable_FT!$C$5:$E$34,3,FALSE)</f>
        <v>#N/A</v>
      </c>
      <c r="M2265" s="1" t="e">
        <f>VLOOKUP($F2265,Mastertable_FT!$C$5:$F$34,4,FALSE)</f>
        <v>#N/A</v>
      </c>
    </row>
    <row r="2266" spans="1:13" x14ac:dyDescent="0.3">
      <c r="A2266" s="1">
        <f>[2]Gesamt!A592</f>
        <v>87</v>
      </c>
      <c r="B2266" s="1">
        <f>[2]Gesamt!B592</f>
        <v>2</v>
      </c>
      <c r="C2266" s="1">
        <f>[2]Gesamt!C592</f>
        <v>12</v>
      </c>
      <c r="D2266" s="1" t="str">
        <f>[2]Gesamt!D592</f>
        <v>RO2011</v>
      </c>
      <c r="E2266" s="1">
        <f>[2]Gesamt!E592</f>
        <v>35</v>
      </c>
      <c r="F2266" s="1" t="str">
        <f>[2]Gesamt!F592</f>
        <v>Cephalobidae</v>
      </c>
      <c r="G2266" s="1" t="str">
        <f>[2]Gesamt!G592</f>
        <v>female</v>
      </c>
      <c r="H2266" s="1" t="str">
        <f>[2]Gesamt!H592</f>
        <v>bacterivor</v>
      </c>
      <c r="I2266" s="1">
        <f>[2]Gesamt!I592</f>
        <v>0</v>
      </c>
      <c r="J2266" s="1">
        <f>[2]Gesamt!J592</f>
        <v>0</v>
      </c>
      <c r="K2266" s="1">
        <f>VLOOKUP($F2266,Mastertable_FT!$C$5:$D$34,2,FALSE)</f>
        <v>3</v>
      </c>
      <c r="L2266" s="1">
        <f>VLOOKUP($F2266,Mastertable_FT!$C$5:$E$34,3,FALSE)</f>
        <v>2</v>
      </c>
      <c r="M2266" s="1" t="str">
        <f>VLOOKUP($F2266,Mastertable_FT!$C$5:$F$34,4,FALSE)</f>
        <v>MI</v>
      </c>
    </row>
    <row r="2267" spans="1:13" x14ac:dyDescent="0.3">
      <c r="A2267" s="1">
        <f>[2]Gesamt!A593</f>
        <v>88</v>
      </c>
      <c r="B2267" s="1">
        <f>[2]Gesamt!B593</f>
        <v>2</v>
      </c>
      <c r="C2267" s="1">
        <f>[2]Gesamt!C593</f>
        <v>12</v>
      </c>
      <c r="D2267" s="1" t="str">
        <f>[2]Gesamt!D593</f>
        <v>RO2011</v>
      </c>
      <c r="E2267" s="1">
        <f>[2]Gesamt!E593</f>
        <v>35</v>
      </c>
      <c r="F2267" s="1" t="str">
        <f>[2]Gesamt!F593</f>
        <v>Aphelenchoididae</v>
      </c>
      <c r="G2267" s="1" t="str">
        <f>[2]Gesamt!G593</f>
        <v>male</v>
      </c>
      <c r="H2267" s="1" t="str">
        <f>[2]Gesamt!H593</f>
        <v>fungivor</v>
      </c>
      <c r="I2267" s="1">
        <f>[2]Gesamt!I593</f>
        <v>0</v>
      </c>
      <c r="J2267" s="1">
        <f>[2]Gesamt!J593</f>
        <v>0</v>
      </c>
      <c r="K2267" s="1">
        <f>VLOOKUP($F2267,Mastertable_FT!$C$5:$D$34,2,FALSE)</f>
        <v>2</v>
      </c>
      <c r="L2267" s="1">
        <f>VLOOKUP($F2267,Mastertable_FT!$C$5:$E$34,3,FALSE)</f>
        <v>2</v>
      </c>
      <c r="M2267" s="1" t="str">
        <f>VLOOKUP($F2267,Mastertable_FT!$C$5:$F$34,4,FALSE)</f>
        <v>MI</v>
      </c>
    </row>
    <row r="2268" spans="1:13" x14ac:dyDescent="0.3">
      <c r="A2268" s="1">
        <f>[2]Gesamt!A594</f>
        <v>89</v>
      </c>
      <c r="B2268" s="1">
        <f>[2]Gesamt!B594</f>
        <v>2</v>
      </c>
      <c r="C2268" s="1">
        <f>[2]Gesamt!C594</f>
        <v>12</v>
      </c>
      <c r="D2268" s="1" t="str">
        <f>[2]Gesamt!D594</f>
        <v>RO2011</v>
      </c>
      <c r="E2268" s="1">
        <f>[2]Gesamt!E594</f>
        <v>35</v>
      </c>
      <c r="F2268" s="1" t="str">
        <f>[2]Gesamt!F594</f>
        <v>Rhabditidae</v>
      </c>
      <c r="G2268" s="1" t="str">
        <f>[2]Gesamt!G594</f>
        <v>male</v>
      </c>
      <c r="H2268" s="1" t="str">
        <f>[2]Gesamt!H594</f>
        <v>bacterivor</v>
      </c>
      <c r="I2268" s="1">
        <f>[2]Gesamt!I594</f>
        <v>0</v>
      </c>
      <c r="J2268" s="1">
        <f>[2]Gesamt!J594</f>
        <v>0</v>
      </c>
      <c r="K2268" s="1">
        <f>VLOOKUP($F2268,Mastertable_FT!$C$5:$D$34,2,FALSE)</f>
        <v>3</v>
      </c>
      <c r="L2268" s="1">
        <f>VLOOKUP($F2268,Mastertable_FT!$C$5:$E$34,3,FALSE)</f>
        <v>1</v>
      </c>
      <c r="M2268" s="1" t="str">
        <f>VLOOKUP($F2268,Mastertable_FT!$C$5:$F$34,4,FALSE)</f>
        <v>MI</v>
      </c>
    </row>
    <row r="2269" spans="1:13" x14ac:dyDescent="0.3">
      <c r="A2269" s="1">
        <f>[2]Gesamt!A595</f>
        <v>90</v>
      </c>
      <c r="B2269" s="1">
        <f>[2]Gesamt!B595</f>
        <v>2</v>
      </c>
      <c r="C2269" s="1">
        <f>[2]Gesamt!C595</f>
        <v>12</v>
      </c>
      <c r="D2269" s="1" t="str">
        <f>[2]Gesamt!D595</f>
        <v>RO2011</v>
      </c>
      <c r="E2269" s="1">
        <f>[2]Gesamt!E595</f>
        <v>35</v>
      </c>
      <c r="F2269" s="1" t="str">
        <f>[2]Gesamt!F595</f>
        <v>Hoplolaimidae</v>
      </c>
      <c r="G2269" s="1" t="str">
        <f>[2]Gesamt!G595</f>
        <v>female</v>
      </c>
      <c r="H2269" s="1" t="str">
        <f>[2]Gesamt!H595</f>
        <v>herbivor</v>
      </c>
      <c r="I2269" s="1">
        <f>[2]Gesamt!I595</f>
        <v>0</v>
      </c>
      <c r="J2269" s="1">
        <f>[2]Gesamt!J595</f>
        <v>0</v>
      </c>
      <c r="K2269" s="1" t="str">
        <f>VLOOKUP($F2269,Mastertable_FT!$C$5:$D$34,2,FALSE)</f>
        <v>1c</v>
      </c>
      <c r="L2269" s="1">
        <f>VLOOKUP($F2269,Mastertable_FT!$C$5:$E$34,3,FALSE)</f>
        <v>3</v>
      </c>
      <c r="M2269" s="1" t="str">
        <f>VLOOKUP($F2269,Mastertable_FT!$C$5:$F$34,4,FALSE)</f>
        <v>PPI</v>
      </c>
    </row>
    <row r="2270" spans="1:13" x14ac:dyDescent="0.3">
      <c r="A2270" s="1">
        <f>[2]Gesamt!A596</f>
        <v>91</v>
      </c>
      <c r="B2270" s="1">
        <f>[2]Gesamt!B596</f>
        <v>2</v>
      </c>
      <c r="C2270" s="1">
        <f>[2]Gesamt!C596</f>
        <v>12</v>
      </c>
      <c r="D2270" s="1" t="str">
        <f>[2]Gesamt!D596</f>
        <v>RO2011</v>
      </c>
      <c r="E2270" s="1">
        <f>[2]Gesamt!E596</f>
        <v>35</v>
      </c>
      <c r="F2270" s="1" t="str">
        <f>[2]Gesamt!F596</f>
        <v>Rhabditidae</v>
      </c>
      <c r="G2270" s="1" t="str">
        <f>[2]Gesamt!G596</f>
        <v>juvenil</v>
      </c>
      <c r="H2270" s="1" t="str">
        <f>[2]Gesamt!H596</f>
        <v>bacterivor</v>
      </c>
      <c r="I2270" s="1">
        <f>[2]Gesamt!I596</f>
        <v>0</v>
      </c>
      <c r="J2270" s="1">
        <f>[2]Gesamt!J596</f>
        <v>0</v>
      </c>
      <c r="K2270" s="1">
        <f>VLOOKUP($F2270,Mastertable_FT!$C$5:$D$34,2,FALSE)</f>
        <v>3</v>
      </c>
      <c r="L2270" s="1">
        <f>VLOOKUP($F2270,Mastertable_FT!$C$5:$E$34,3,FALSE)</f>
        <v>1</v>
      </c>
      <c r="M2270" s="1" t="str">
        <f>VLOOKUP($F2270,Mastertable_FT!$C$5:$F$34,4,FALSE)</f>
        <v>MI</v>
      </c>
    </row>
    <row r="2271" spans="1:13" x14ac:dyDescent="0.3">
      <c r="A2271" s="1">
        <f>[2]Gesamt!A597</f>
        <v>92</v>
      </c>
      <c r="B2271" s="1">
        <f>[2]Gesamt!B597</f>
        <v>2</v>
      </c>
      <c r="C2271" s="1">
        <f>[2]Gesamt!C597</f>
        <v>12</v>
      </c>
      <c r="D2271" s="1" t="str">
        <f>[2]Gesamt!D597</f>
        <v>RO2011</v>
      </c>
      <c r="E2271" s="1">
        <f>[2]Gesamt!E597</f>
        <v>35</v>
      </c>
      <c r="F2271" s="1" t="str">
        <f>[2]Gesamt!F597</f>
        <v>Cephalobidae</v>
      </c>
      <c r="G2271" s="1" t="str">
        <f>[2]Gesamt!G597</f>
        <v>male</v>
      </c>
      <c r="H2271" s="1" t="str">
        <f>[2]Gesamt!H597</f>
        <v>bacterivor</v>
      </c>
      <c r="I2271" s="1">
        <f>[2]Gesamt!I597</f>
        <v>0</v>
      </c>
      <c r="J2271" s="1">
        <f>[2]Gesamt!J597</f>
        <v>0</v>
      </c>
      <c r="K2271" s="1">
        <f>VLOOKUP($F2271,Mastertable_FT!$C$5:$D$34,2,FALSE)</f>
        <v>3</v>
      </c>
      <c r="L2271" s="1">
        <f>VLOOKUP($F2271,Mastertable_FT!$C$5:$E$34,3,FALSE)</f>
        <v>2</v>
      </c>
      <c r="M2271" s="1" t="str">
        <f>VLOOKUP($F2271,Mastertable_FT!$C$5:$F$34,4,FALSE)</f>
        <v>MI</v>
      </c>
    </row>
    <row r="2272" spans="1:13" x14ac:dyDescent="0.3">
      <c r="A2272" s="1">
        <f>[2]Gesamt!A598</f>
        <v>93</v>
      </c>
      <c r="B2272" s="1">
        <f>[2]Gesamt!B598</f>
        <v>2</v>
      </c>
      <c r="C2272" s="1">
        <f>[2]Gesamt!C598</f>
        <v>12</v>
      </c>
      <c r="D2272" s="1" t="str">
        <f>[2]Gesamt!D598</f>
        <v>RO2011</v>
      </c>
      <c r="E2272" s="1">
        <f>[2]Gesamt!E598</f>
        <v>35</v>
      </c>
      <c r="F2272" s="1" t="str">
        <f>[2]Gesamt!F598</f>
        <v>Rhabditidae</v>
      </c>
      <c r="G2272" s="1" t="str">
        <f>[2]Gesamt!G598</f>
        <v>juvenil</v>
      </c>
      <c r="H2272" s="1" t="str">
        <f>[2]Gesamt!H598</f>
        <v>bacterivor</v>
      </c>
      <c r="I2272" s="1">
        <f>[2]Gesamt!I598</f>
        <v>0</v>
      </c>
      <c r="J2272" s="1">
        <f>[2]Gesamt!J598</f>
        <v>0</v>
      </c>
      <c r="K2272" s="1">
        <f>VLOOKUP($F2272,Mastertable_FT!$C$5:$D$34,2,FALSE)</f>
        <v>3</v>
      </c>
      <c r="L2272" s="1">
        <f>VLOOKUP($F2272,Mastertable_FT!$C$5:$E$34,3,FALSE)</f>
        <v>1</v>
      </c>
      <c r="M2272" s="1" t="str">
        <f>VLOOKUP($F2272,Mastertable_FT!$C$5:$F$34,4,FALSE)</f>
        <v>MI</v>
      </c>
    </row>
    <row r="2273" spans="1:13" x14ac:dyDescent="0.3">
      <c r="A2273" s="1">
        <f>[2]Gesamt!A599</f>
        <v>94</v>
      </c>
      <c r="B2273" s="1">
        <f>[2]Gesamt!B599</f>
        <v>2</v>
      </c>
      <c r="C2273" s="1">
        <f>[2]Gesamt!C599</f>
        <v>12</v>
      </c>
      <c r="D2273" s="1" t="str">
        <f>[2]Gesamt!D599</f>
        <v>RO2011</v>
      </c>
      <c r="E2273" s="1">
        <f>[2]Gesamt!E599</f>
        <v>35</v>
      </c>
      <c r="F2273" s="1" t="str">
        <f>[2]Gesamt!F599</f>
        <v>Hoplolaimidae</v>
      </c>
      <c r="G2273" s="1" t="str">
        <f>[2]Gesamt!G599</f>
        <v>female</v>
      </c>
      <c r="H2273" s="1" t="str">
        <f>[2]Gesamt!H599</f>
        <v>herbivor</v>
      </c>
      <c r="I2273" s="1">
        <f>[2]Gesamt!I599</f>
        <v>0</v>
      </c>
      <c r="J2273" s="1">
        <f>[2]Gesamt!J599</f>
        <v>0</v>
      </c>
      <c r="K2273" s="1" t="str">
        <f>VLOOKUP($F2273,Mastertable_FT!$C$5:$D$34,2,FALSE)</f>
        <v>1c</v>
      </c>
      <c r="L2273" s="1">
        <f>VLOOKUP($F2273,Mastertable_FT!$C$5:$E$34,3,FALSE)</f>
        <v>3</v>
      </c>
      <c r="M2273" s="1" t="str">
        <f>VLOOKUP($F2273,Mastertable_FT!$C$5:$F$34,4,FALSE)</f>
        <v>PPI</v>
      </c>
    </row>
    <row r="2274" spans="1:13" x14ac:dyDescent="0.3">
      <c r="A2274" s="1">
        <f>[2]Gesamt!A600</f>
        <v>95</v>
      </c>
      <c r="B2274" s="1">
        <f>[2]Gesamt!B600</f>
        <v>2</v>
      </c>
      <c r="C2274" s="1">
        <f>[2]Gesamt!C600</f>
        <v>12</v>
      </c>
      <c r="D2274" s="1" t="str">
        <f>[2]Gesamt!D600</f>
        <v>RO2011</v>
      </c>
      <c r="E2274" s="1">
        <f>[2]Gesamt!E600</f>
        <v>35</v>
      </c>
      <c r="F2274" s="1" t="str">
        <f>[2]Gesamt!F600</f>
        <v>Plectidae</v>
      </c>
      <c r="G2274" s="1" t="str">
        <f>[2]Gesamt!G600</f>
        <v>female</v>
      </c>
      <c r="H2274" s="1" t="str">
        <f>[2]Gesamt!H600</f>
        <v>bacterivor</v>
      </c>
      <c r="I2274" s="1">
        <f>[2]Gesamt!I600</f>
        <v>0</v>
      </c>
      <c r="J2274" s="1">
        <f>[2]Gesamt!J600</f>
        <v>0</v>
      </c>
      <c r="K2274" s="1">
        <f>VLOOKUP($F2274,Mastertable_FT!$C$5:$D$34,2,FALSE)</f>
        <v>3</v>
      </c>
      <c r="L2274" s="1">
        <f>VLOOKUP($F2274,Mastertable_FT!$C$5:$E$34,3,FALSE)</f>
        <v>2</v>
      </c>
      <c r="M2274" s="1" t="str">
        <f>VLOOKUP($F2274,Mastertable_FT!$C$5:$F$34,4,FALSE)</f>
        <v>MI</v>
      </c>
    </row>
    <row r="2275" spans="1:13" x14ac:dyDescent="0.3">
      <c r="A2275" s="1">
        <f>[2]Gesamt!A601</f>
        <v>96</v>
      </c>
      <c r="B2275" s="1">
        <f>[2]Gesamt!B601</f>
        <v>2</v>
      </c>
      <c r="C2275" s="1">
        <f>[2]Gesamt!C601</f>
        <v>12</v>
      </c>
      <c r="D2275" s="1" t="str">
        <f>[2]Gesamt!D601</f>
        <v>RO2011</v>
      </c>
      <c r="E2275" s="1">
        <f>[2]Gesamt!E601</f>
        <v>35</v>
      </c>
      <c r="F2275" s="1" t="str">
        <f>[2]Gesamt!F601</f>
        <v>Aphelenchidae</v>
      </c>
      <c r="G2275" s="1" t="str">
        <f>[2]Gesamt!G601</f>
        <v>juvenil</v>
      </c>
      <c r="H2275" s="1" t="str">
        <f>[2]Gesamt!H601</f>
        <v>fungivor</v>
      </c>
      <c r="I2275" s="1">
        <f>[2]Gesamt!I601</f>
        <v>0</v>
      </c>
      <c r="J2275" s="1">
        <f>[2]Gesamt!J601</f>
        <v>0</v>
      </c>
      <c r="K2275" s="1">
        <f>VLOOKUP($F2275,Mastertable_FT!$C$5:$D$34,2,FALSE)</f>
        <v>2</v>
      </c>
      <c r="L2275" s="1">
        <f>VLOOKUP($F2275,Mastertable_FT!$C$5:$E$34,3,FALSE)</f>
        <v>2</v>
      </c>
      <c r="M2275" s="1" t="str">
        <f>VLOOKUP($F2275,Mastertable_FT!$C$5:$F$34,4,FALSE)</f>
        <v>MI</v>
      </c>
    </row>
    <row r="2276" spans="1:13" x14ac:dyDescent="0.3">
      <c r="A2276" s="1">
        <f>[2]Gesamt!A602</f>
        <v>97</v>
      </c>
      <c r="B2276" s="1">
        <f>[2]Gesamt!B602</f>
        <v>2</v>
      </c>
      <c r="C2276" s="1">
        <f>[2]Gesamt!C602</f>
        <v>12</v>
      </c>
      <c r="D2276" s="1" t="str">
        <f>[2]Gesamt!D602</f>
        <v>RO2011</v>
      </c>
      <c r="E2276" s="1">
        <f>[2]Gesamt!E602</f>
        <v>35</v>
      </c>
      <c r="F2276" s="1" t="str">
        <f>[2]Gesamt!F602</f>
        <v>Tylenchidae</v>
      </c>
      <c r="G2276" s="1" t="str">
        <f>[2]Gesamt!G602</f>
        <v>male</v>
      </c>
      <c r="H2276" s="1" t="str">
        <f>[2]Gesamt!H602</f>
        <v>fungivor</v>
      </c>
      <c r="I2276" s="1">
        <f>[2]Gesamt!I602</f>
        <v>0</v>
      </c>
      <c r="J2276" s="1">
        <f>[2]Gesamt!J602</f>
        <v>0</v>
      </c>
      <c r="K2276" s="1" t="str">
        <f>VLOOKUP($F2276,Mastertable_FT!$C$5:$D$34,2,FALSE)</f>
        <v>1e</v>
      </c>
      <c r="L2276" s="1">
        <f>VLOOKUP($F2276,Mastertable_FT!$C$5:$E$34,3,FALSE)</f>
        <v>2</v>
      </c>
      <c r="M2276" s="1" t="str">
        <f>VLOOKUP($F2276,Mastertable_FT!$C$5:$F$34,4,FALSE)</f>
        <v>PPI</v>
      </c>
    </row>
    <row r="2277" spans="1:13" x14ac:dyDescent="0.3">
      <c r="A2277" s="1">
        <f>[2]Gesamt!A603</f>
        <v>98</v>
      </c>
      <c r="B2277" s="1">
        <f>[2]Gesamt!B603</f>
        <v>2</v>
      </c>
      <c r="C2277" s="1">
        <f>[2]Gesamt!C603</f>
        <v>12</v>
      </c>
      <c r="D2277" s="1" t="str">
        <f>[2]Gesamt!D603</f>
        <v>RO2011</v>
      </c>
      <c r="E2277" s="1">
        <f>[2]Gesamt!E603</f>
        <v>35</v>
      </c>
      <c r="F2277" s="1" t="str">
        <f>[2]Gesamt!F603</f>
        <v>Panagrolaimidae</v>
      </c>
      <c r="G2277" s="1" t="str">
        <f>[2]Gesamt!G603</f>
        <v>female</v>
      </c>
      <c r="H2277" s="1" t="str">
        <f>[2]Gesamt!H603</f>
        <v>bacterivor</v>
      </c>
      <c r="I2277" s="1">
        <f>[2]Gesamt!I603</f>
        <v>0</v>
      </c>
      <c r="J2277" s="1">
        <f>[2]Gesamt!J603</f>
        <v>0</v>
      </c>
      <c r="K2277" s="1">
        <f>VLOOKUP($F2277,Mastertable_FT!$C$5:$D$34,2,FALSE)</f>
        <v>3</v>
      </c>
      <c r="L2277" s="1">
        <f>VLOOKUP($F2277,Mastertable_FT!$C$5:$E$34,3,FALSE)</f>
        <v>1</v>
      </c>
      <c r="M2277" s="1" t="str">
        <f>VLOOKUP($F2277,Mastertable_FT!$C$5:$F$34,4,FALSE)</f>
        <v>MI</v>
      </c>
    </row>
    <row r="2278" spans="1:13" x14ac:dyDescent="0.3">
      <c r="A2278" s="1">
        <f>[2]Gesamt!A604</f>
        <v>99</v>
      </c>
      <c r="B2278" s="1">
        <f>[2]Gesamt!B604</f>
        <v>2</v>
      </c>
      <c r="C2278" s="1">
        <f>[2]Gesamt!C604</f>
        <v>12</v>
      </c>
      <c r="D2278" s="1" t="str">
        <f>[2]Gesamt!D604</f>
        <v>RO2011</v>
      </c>
      <c r="E2278" s="1">
        <f>[2]Gesamt!E604</f>
        <v>35</v>
      </c>
      <c r="F2278" s="1" t="str">
        <f>[2]Gesamt!F604</f>
        <v>Dolichodoridae</v>
      </c>
      <c r="G2278" s="1" t="str">
        <f>[2]Gesamt!G604</f>
        <v>female</v>
      </c>
      <c r="H2278" s="1" t="str">
        <f>[2]Gesamt!H604</f>
        <v>herbivor</v>
      </c>
      <c r="I2278" s="1">
        <f>[2]Gesamt!I604</f>
        <v>0</v>
      </c>
      <c r="J2278" s="1">
        <f>[2]Gesamt!J604</f>
        <v>0</v>
      </c>
      <c r="K2278" s="1" t="str">
        <f>VLOOKUP($F2278,Mastertable_FT!$C$5:$D$34,2,FALSE)</f>
        <v>1d</v>
      </c>
      <c r="L2278" s="1">
        <f>VLOOKUP($F2278,Mastertable_FT!$C$5:$E$34,3,FALSE)</f>
        <v>3</v>
      </c>
      <c r="M2278" s="1" t="str">
        <f>VLOOKUP($F2278,Mastertable_FT!$C$5:$F$34,4,FALSE)</f>
        <v>PPI</v>
      </c>
    </row>
    <row r="2279" spans="1:13" x14ac:dyDescent="0.3">
      <c r="A2279" s="1">
        <f>[2]Gesamt!A605</f>
        <v>100</v>
      </c>
      <c r="B2279" s="1">
        <f>[2]Gesamt!B605</f>
        <v>2</v>
      </c>
      <c r="C2279" s="1">
        <f>[2]Gesamt!C605</f>
        <v>12</v>
      </c>
      <c r="D2279" s="1" t="str">
        <f>[2]Gesamt!D605</f>
        <v>RO2011</v>
      </c>
      <c r="E2279" s="1">
        <f>[2]Gesamt!E605</f>
        <v>35</v>
      </c>
      <c r="F2279" s="1" t="str">
        <f>[2]Gesamt!F605</f>
        <v>Rhabditidae</v>
      </c>
      <c r="G2279" s="1" t="str">
        <f>[2]Gesamt!G605</f>
        <v>female</v>
      </c>
      <c r="H2279" s="1" t="str">
        <f>[2]Gesamt!H605</f>
        <v>bacterivor</v>
      </c>
      <c r="I2279" s="1">
        <f>[2]Gesamt!I605</f>
        <v>0</v>
      </c>
      <c r="J2279" s="1">
        <f>[2]Gesamt!J605</f>
        <v>0</v>
      </c>
      <c r="K2279" s="1">
        <f>VLOOKUP($F2279,Mastertable_FT!$C$5:$D$34,2,FALSE)</f>
        <v>3</v>
      </c>
      <c r="L2279" s="1">
        <f>VLOOKUP($F2279,Mastertable_FT!$C$5:$E$34,3,FALSE)</f>
        <v>1</v>
      </c>
      <c r="M2279" s="1" t="str">
        <f>VLOOKUP($F2279,Mastertable_FT!$C$5:$F$34,4,FALSE)</f>
        <v>MI</v>
      </c>
    </row>
    <row r="2280" spans="1:13" x14ac:dyDescent="0.3">
      <c r="A2280" s="1">
        <f>[2]Gesamt!A606</f>
        <v>101</v>
      </c>
      <c r="B2280" s="1">
        <f>[2]Gesamt!B606</f>
        <v>2</v>
      </c>
      <c r="C2280" s="1">
        <f>[2]Gesamt!C606</f>
        <v>12</v>
      </c>
      <c r="D2280" s="1" t="str">
        <f>[2]Gesamt!D606</f>
        <v>RO2011</v>
      </c>
      <c r="E2280" s="1">
        <f>[2]Gesamt!E606</f>
        <v>35</v>
      </c>
      <c r="F2280" s="1" t="str">
        <f>[2]Gesamt!F606</f>
        <v>Hoplolaimidae</v>
      </c>
      <c r="G2280" s="1" t="str">
        <f>[2]Gesamt!G606</f>
        <v>juvenil</v>
      </c>
      <c r="H2280" s="1" t="str">
        <f>[2]Gesamt!H606</f>
        <v>herbivor</v>
      </c>
      <c r="I2280" s="1">
        <f>[2]Gesamt!I606</f>
        <v>0</v>
      </c>
      <c r="J2280" s="1">
        <f>[2]Gesamt!J606</f>
        <v>0</v>
      </c>
      <c r="K2280" s="1" t="str">
        <f>VLOOKUP($F2280,Mastertable_FT!$C$5:$D$34,2,FALSE)</f>
        <v>1c</v>
      </c>
      <c r="L2280" s="1">
        <f>VLOOKUP($F2280,Mastertable_FT!$C$5:$E$34,3,FALSE)</f>
        <v>3</v>
      </c>
      <c r="M2280" s="1" t="str">
        <f>VLOOKUP($F2280,Mastertable_FT!$C$5:$F$34,4,FALSE)</f>
        <v>PPI</v>
      </c>
    </row>
    <row r="2281" spans="1:13" x14ac:dyDescent="0.3">
      <c r="A2281" s="1">
        <f>[2]Gesamt!A607</f>
        <v>1</v>
      </c>
      <c r="B2281" s="1">
        <f>[2]Gesamt!B607</f>
        <v>2</v>
      </c>
      <c r="C2281" s="1">
        <f>[2]Gesamt!C607</f>
        <v>13</v>
      </c>
      <c r="D2281" s="1" t="str">
        <f>[2]Gesamt!D607</f>
        <v>DOMaisI</v>
      </c>
      <c r="E2281" s="1">
        <f>[2]Gesamt!E607</f>
        <v>37</v>
      </c>
      <c r="F2281" s="1" t="str">
        <f>[2]Gesamt!F607</f>
        <v>Tylenchidae</v>
      </c>
      <c r="G2281" s="1" t="str">
        <f>[2]Gesamt!G607</f>
        <v>female</v>
      </c>
      <c r="H2281" s="1" t="str">
        <f>[2]Gesamt!H607</f>
        <v>herbivor</v>
      </c>
      <c r="I2281" s="1">
        <f>[2]Gesamt!I607</f>
        <v>0</v>
      </c>
      <c r="J2281" s="1">
        <f>[2]Gesamt!J607</f>
        <v>0</v>
      </c>
      <c r="K2281" s="1" t="str">
        <f>VLOOKUP($F2281,Mastertable_FT!$C$5:$D$34,2,FALSE)</f>
        <v>1e</v>
      </c>
      <c r="L2281" s="1">
        <f>VLOOKUP($F2281,Mastertable_FT!$C$5:$E$34,3,FALSE)</f>
        <v>2</v>
      </c>
      <c r="M2281" s="1" t="str">
        <f>VLOOKUP($F2281,Mastertable_FT!$C$5:$F$34,4,FALSE)</f>
        <v>PPI</v>
      </c>
    </row>
    <row r="2282" spans="1:13" x14ac:dyDescent="0.3">
      <c r="A2282" s="1">
        <f>[2]Gesamt!A608</f>
        <v>2</v>
      </c>
      <c r="B2282" s="1">
        <f>[2]Gesamt!B608</f>
        <v>2</v>
      </c>
      <c r="C2282" s="1">
        <f>[2]Gesamt!C608</f>
        <v>13</v>
      </c>
      <c r="D2282" s="1" t="str">
        <f>[2]Gesamt!D608</f>
        <v>DOMaisI</v>
      </c>
      <c r="E2282" s="1">
        <f>[2]Gesamt!E608</f>
        <v>37</v>
      </c>
      <c r="F2282" s="1" t="str">
        <f>[2]Gesamt!F608</f>
        <v>Hoplolaimidae</v>
      </c>
      <c r="G2282" s="1" t="str">
        <f>[2]Gesamt!G608</f>
        <v>female</v>
      </c>
      <c r="H2282" s="1" t="str">
        <f>[2]Gesamt!H608</f>
        <v>herbivor</v>
      </c>
      <c r="I2282" s="1">
        <f>[2]Gesamt!I608</f>
        <v>0</v>
      </c>
      <c r="J2282" s="1">
        <f>[2]Gesamt!J608</f>
        <v>0</v>
      </c>
      <c r="K2282" s="1" t="str">
        <f>VLOOKUP($F2282,Mastertable_FT!$C$5:$D$34,2,FALSE)</f>
        <v>1c</v>
      </c>
      <c r="L2282" s="1">
        <f>VLOOKUP($F2282,Mastertable_FT!$C$5:$E$34,3,FALSE)</f>
        <v>3</v>
      </c>
      <c r="M2282" s="1" t="str">
        <f>VLOOKUP($F2282,Mastertable_FT!$C$5:$F$34,4,FALSE)</f>
        <v>PPI</v>
      </c>
    </row>
    <row r="2283" spans="1:13" x14ac:dyDescent="0.3">
      <c r="A2283" s="1">
        <f>[2]Gesamt!A609</f>
        <v>3</v>
      </c>
      <c r="B2283" s="1">
        <f>[2]Gesamt!B609</f>
        <v>2</v>
      </c>
      <c r="C2283" s="1">
        <f>[2]Gesamt!C609</f>
        <v>13</v>
      </c>
      <c r="D2283" s="1" t="str">
        <f>[2]Gesamt!D609</f>
        <v>DOMaisI</v>
      </c>
      <c r="E2283" s="1">
        <f>[2]Gesamt!E609</f>
        <v>37</v>
      </c>
      <c r="F2283" s="1" t="str">
        <f>[2]Gesamt!F609</f>
        <v>Dolichodoridae</v>
      </c>
      <c r="G2283" s="1" t="str">
        <f>[2]Gesamt!G609</f>
        <v>female</v>
      </c>
      <c r="H2283" s="1" t="str">
        <f>[2]Gesamt!H609</f>
        <v>herbivor</v>
      </c>
      <c r="I2283" s="1">
        <f>[2]Gesamt!I609</f>
        <v>0</v>
      </c>
      <c r="J2283" s="1">
        <f>[2]Gesamt!J609</f>
        <v>0</v>
      </c>
      <c r="K2283" s="1" t="str">
        <f>VLOOKUP($F2283,Mastertable_FT!$C$5:$D$34,2,FALSE)</f>
        <v>1d</v>
      </c>
      <c r="L2283" s="1">
        <f>VLOOKUP($F2283,Mastertable_FT!$C$5:$E$34,3,FALSE)</f>
        <v>3</v>
      </c>
      <c r="M2283" s="1" t="str">
        <f>VLOOKUP($F2283,Mastertable_FT!$C$5:$F$34,4,FALSE)</f>
        <v>PPI</v>
      </c>
    </row>
    <row r="2284" spans="1:13" x14ac:dyDescent="0.3">
      <c r="A2284" s="1">
        <f>[2]Gesamt!A610</f>
        <v>4</v>
      </c>
      <c r="B2284" s="1">
        <f>[2]Gesamt!B610</f>
        <v>2</v>
      </c>
      <c r="C2284" s="1">
        <f>[2]Gesamt!C610</f>
        <v>13</v>
      </c>
      <c r="D2284" s="1" t="str">
        <f>[2]Gesamt!D610</f>
        <v>DOMaisI</v>
      </c>
      <c r="E2284" s="1">
        <f>[2]Gesamt!E610</f>
        <v>37</v>
      </c>
      <c r="F2284" s="1" t="str">
        <f>[2]Gesamt!F610</f>
        <v>Tylenchidae</v>
      </c>
      <c r="G2284" s="1" t="str">
        <f>[2]Gesamt!G610</f>
        <v>female</v>
      </c>
      <c r="H2284" s="1" t="str">
        <f>[2]Gesamt!H610</f>
        <v>herbivor</v>
      </c>
      <c r="I2284" s="1">
        <f>[2]Gesamt!I610</f>
        <v>0</v>
      </c>
      <c r="J2284" s="1">
        <f>[2]Gesamt!J610</f>
        <v>0</v>
      </c>
      <c r="K2284" s="1" t="str">
        <f>VLOOKUP($F2284,Mastertable_FT!$C$5:$D$34,2,FALSE)</f>
        <v>1e</v>
      </c>
      <c r="L2284" s="1">
        <f>VLOOKUP($F2284,Mastertable_FT!$C$5:$E$34,3,FALSE)</f>
        <v>2</v>
      </c>
      <c r="M2284" s="1" t="str">
        <f>VLOOKUP($F2284,Mastertable_FT!$C$5:$F$34,4,FALSE)</f>
        <v>PPI</v>
      </c>
    </row>
    <row r="2285" spans="1:13" x14ac:dyDescent="0.3">
      <c r="A2285" s="1">
        <f>[2]Gesamt!A611</f>
        <v>5</v>
      </c>
      <c r="B2285" s="1">
        <f>[2]Gesamt!B611</f>
        <v>2</v>
      </c>
      <c r="C2285" s="1">
        <f>[2]Gesamt!C611</f>
        <v>13</v>
      </c>
      <c r="D2285" s="1" t="str">
        <f>[2]Gesamt!D611</f>
        <v>DOMaisI</v>
      </c>
      <c r="E2285" s="1">
        <f>[2]Gesamt!E611</f>
        <v>37</v>
      </c>
      <c r="F2285" s="1" t="str">
        <f>[2]Gesamt!F611</f>
        <v>Aporcelaimidae</v>
      </c>
      <c r="G2285" s="1" t="str">
        <f>[2]Gesamt!G611</f>
        <v>juvenil</v>
      </c>
      <c r="H2285" s="1" t="str">
        <f>[2]Gesamt!H611</f>
        <v>carnivor</v>
      </c>
      <c r="I2285" s="1" t="str">
        <f>[2]Gesamt!I611</f>
        <v>x</v>
      </c>
      <c r="J2285" s="1">
        <f>[2]Gesamt!J611</f>
        <v>0</v>
      </c>
      <c r="K2285" s="1">
        <f>VLOOKUP($F2285,Mastertable_FT!$C$5:$D$34,2,FALSE)</f>
        <v>8</v>
      </c>
      <c r="L2285" s="1">
        <f>VLOOKUP($F2285,Mastertable_FT!$C$5:$E$34,3,FALSE)</f>
        <v>5</v>
      </c>
      <c r="M2285" s="1" t="str">
        <f>VLOOKUP($F2285,Mastertable_FT!$C$5:$F$34,4,FALSE)</f>
        <v>MI</v>
      </c>
    </row>
    <row r="2286" spans="1:13" x14ac:dyDescent="0.3">
      <c r="A2286" s="1">
        <f>[2]Gesamt!A612</f>
        <v>6</v>
      </c>
      <c r="B2286" s="1">
        <f>[2]Gesamt!B612</f>
        <v>2</v>
      </c>
      <c r="C2286" s="1">
        <f>[2]Gesamt!C612</f>
        <v>13</v>
      </c>
      <c r="D2286" s="1" t="str">
        <f>[2]Gesamt!D612</f>
        <v>DOMaisI</v>
      </c>
      <c r="E2286" s="1">
        <f>[2]Gesamt!E612</f>
        <v>37</v>
      </c>
      <c r="F2286" s="1" t="str">
        <f>[2]Gesamt!F612</f>
        <v>Dorylaimidae</v>
      </c>
      <c r="G2286" s="1" t="str">
        <f>[2]Gesamt!G612</f>
        <v>juvenil</v>
      </c>
      <c r="H2286" s="1" t="str">
        <f>[2]Gesamt!H612</f>
        <v>omnivor</v>
      </c>
      <c r="I2286" s="1" t="str">
        <f>[2]Gesamt!I612</f>
        <v>x</v>
      </c>
      <c r="J2286" s="1" t="str">
        <f>[2]Gesamt!J612</f>
        <v>Mesodorylaimus</v>
      </c>
      <c r="K2286" s="1" t="e">
        <f>VLOOKUP($F2286,Mastertable_FT!$C$5:$D$34,2,FALSE)</f>
        <v>#N/A</v>
      </c>
      <c r="L2286" s="1" t="e">
        <f>VLOOKUP($F2286,Mastertable_FT!$C$5:$E$34,3,FALSE)</f>
        <v>#N/A</v>
      </c>
      <c r="M2286" s="1" t="e">
        <f>VLOOKUP($F2286,Mastertable_FT!$C$5:$F$34,4,FALSE)</f>
        <v>#N/A</v>
      </c>
    </row>
    <row r="2287" spans="1:13" x14ac:dyDescent="0.3">
      <c r="A2287" s="1">
        <f>[2]Gesamt!A613</f>
        <v>7</v>
      </c>
      <c r="B2287" s="1">
        <f>[2]Gesamt!B613</f>
        <v>2</v>
      </c>
      <c r="C2287" s="1">
        <f>[2]Gesamt!C613</f>
        <v>13</v>
      </c>
      <c r="D2287" s="1" t="str">
        <f>[2]Gesamt!D613</f>
        <v>DOMaisI</v>
      </c>
      <c r="E2287" s="1">
        <f>[2]Gesamt!E613</f>
        <v>37</v>
      </c>
      <c r="F2287" s="1" t="str">
        <f>[2]Gesamt!F613</f>
        <v>Plectidae</v>
      </c>
      <c r="G2287" s="1" t="str">
        <f>[2]Gesamt!G613</f>
        <v>juvenil</v>
      </c>
      <c r="H2287" s="1" t="str">
        <f>[2]Gesamt!H613</f>
        <v>bacterivor</v>
      </c>
      <c r="I2287" s="1">
        <f>[2]Gesamt!I613</f>
        <v>0</v>
      </c>
      <c r="J2287" s="1">
        <f>[2]Gesamt!J613</f>
        <v>0</v>
      </c>
      <c r="K2287" s="1">
        <f>VLOOKUP($F2287,Mastertable_FT!$C$5:$D$34,2,FALSE)</f>
        <v>3</v>
      </c>
      <c r="L2287" s="1">
        <f>VLOOKUP($F2287,Mastertable_FT!$C$5:$E$34,3,FALSE)</f>
        <v>2</v>
      </c>
      <c r="M2287" s="1" t="str">
        <f>VLOOKUP($F2287,Mastertable_FT!$C$5:$F$34,4,FALSE)</f>
        <v>MI</v>
      </c>
    </row>
    <row r="2288" spans="1:13" x14ac:dyDescent="0.3">
      <c r="A2288" s="1">
        <f>[2]Gesamt!A614</f>
        <v>8</v>
      </c>
      <c r="B2288" s="1">
        <f>[2]Gesamt!B614</f>
        <v>2</v>
      </c>
      <c r="C2288" s="1">
        <f>[2]Gesamt!C614</f>
        <v>13</v>
      </c>
      <c r="D2288" s="1" t="str">
        <f>[2]Gesamt!D614</f>
        <v>DOMaisI</v>
      </c>
      <c r="E2288" s="1">
        <f>[2]Gesamt!E614</f>
        <v>37</v>
      </c>
      <c r="F2288" s="1" t="str">
        <f>[2]Gesamt!F614</f>
        <v>Tylenchidae</v>
      </c>
      <c r="G2288" s="1" t="str">
        <f>[2]Gesamt!G614</f>
        <v>male</v>
      </c>
      <c r="H2288" s="1" t="str">
        <f>[2]Gesamt!H614</f>
        <v>herbivor</v>
      </c>
      <c r="I2288" s="1" t="str">
        <f>[2]Gesamt!I614</f>
        <v>x</v>
      </c>
      <c r="J2288" s="1">
        <f>[2]Gesamt!J614</f>
        <v>0</v>
      </c>
      <c r="K2288" s="1" t="str">
        <f>VLOOKUP($F2288,Mastertable_FT!$C$5:$D$34,2,FALSE)</f>
        <v>1e</v>
      </c>
      <c r="L2288" s="1">
        <f>VLOOKUP($F2288,Mastertable_FT!$C$5:$E$34,3,FALSE)</f>
        <v>2</v>
      </c>
      <c r="M2288" s="1" t="str">
        <f>VLOOKUP($F2288,Mastertable_FT!$C$5:$F$34,4,FALSE)</f>
        <v>PPI</v>
      </c>
    </row>
    <row r="2289" spans="1:13" x14ac:dyDescent="0.3">
      <c r="A2289" s="1">
        <f>[2]Gesamt!A615</f>
        <v>9</v>
      </c>
      <c r="B2289" s="1">
        <f>[2]Gesamt!B615</f>
        <v>2</v>
      </c>
      <c r="C2289" s="1">
        <f>[2]Gesamt!C615</f>
        <v>13</v>
      </c>
      <c r="D2289" s="1" t="str">
        <f>[2]Gesamt!D615</f>
        <v>DOMaisI</v>
      </c>
      <c r="E2289" s="1">
        <f>[2]Gesamt!E615</f>
        <v>37</v>
      </c>
      <c r="F2289" s="1" t="str">
        <f>[2]Gesamt!F615</f>
        <v>Tylenchidae</v>
      </c>
      <c r="G2289" s="1" t="str">
        <f>[2]Gesamt!G615</f>
        <v>female</v>
      </c>
      <c r="H2289" s="1" t="str">
        <f>[2]Gesamt!H615</f>
        <v>fungivor</v>
      </c>
      <c r="I2289" s="1" t="str">
        <f>[2]Gesamt!I615</f>
        <v>x</v>
      </c>
      <c r="J2289" s="1">
        <f>[2]Gesamt!J615</f>
        <v>0</v>
      </c>
      <c r="K2289" s="1" t="str">
        <f>VLOOKUP($F2289,Mastertable_FT!$C$5:$D$34,2,FALSE)</f>
        <v>1e</v>
      </c>
      <c r="L2289" s="1">
        <f>VLOOKUP($F2289,Mastertable_FT!$C$5:$E$34,3,FALSE)</f>
        <v>2</v>
      </c>
      <c r="M2289" s="1" t="str">
        <f>VLOOKUP($F2289,Mastertable_FT!$C$5:$F$34,4,FALSE)</f>
        <v>PPI</v>
      </c>
    </row>
    <row r="2290" spans="1:13" x14ac:dyDescent="0.3">
      <c r="A2290" s="1">
        <f>[2]Gesamt!A616</f>
        <v>10</v>
      </c>
      <c r="B2290" s="1">
        <f>[2]Gesamt!B616</f>
        <v>2</v>
      </c>
      <c r="C2290" s="1">
        <f>[2]Gesamt!C616</f>
        <v>13</v>
      </c>
      <c r="D2290" s="1" t="str">
        <f>[2]Gesamt!D616</f>
        <v>DOMaisI</v>
      </c>
      <c r="E2290" s="1">
        <f>[2]Gesamt!E616</f>
        <v>37</v>
      </c>
      <c r="F2290" s="1" t="str">
        <f>[2]Gesamt!F616</f>
        <v>Cephalobidae</v>
      </c>
      <c r="G2290" s="1" t="str">
        <f>[2]Gesamt!G616</f>
        <v>juvenil</v>
      </c>
      <c r="H2290" s="1" t="str">
        <f>[2]Gesamt!H616</f>
        <v>bacterivor</v>
      </c>
      <c r="I2290" s="1">
        <f>[2]Gesamt!I616</f>
        <v>0</v>
      </c>
      <c r="J2290" s="1">
        <f>[2]Gesamt!J616</f>
        <v>0</v>
      </c>
      <c r="K2290" s="1">
        <f>VLOOKUP($F2290,Mastertable_FT!$C$5:$D$34,2,FALSE)</f>
        <v>3</v>
      </c>
      <c r="L2290" s="1">
        <f>VLOOKUP($F2290,Mastertable_FT!$C$5:$E$34,3,FALSE)</f>
        <v>2</v>
      </c>
      <c r="M2290" s="1" t="str">
        <f>VLOOKUP($F2290,Mastertable_FT!$C$5:$F$34,4,FALSE)</f>
        <v>MI</v>
      </c>
    </row>
    <row r="2291" spans="1:13" x14ac:dyDescent="0.3">
      <c r="A2291" s="1">
        <f>[2]Gesamt!A617</f>
        <v>11</v>
      </c>
      <c r="B2291" s="1">
        <f>[2]Gesamt!B617</f>
        <v>2</v>
      </c>
      <c r="C2291" s="1">
        <f>[2]Gesamt!C617</f>
        <v>13</v>
      </c>
      <c r="D2291" s="1" t="str">
        <f>[2]Gesamt!D617</f>
        <v>DOMaisI</v>
      </c>
      <c r="E2291" s="1">
        <f>[2]Gesamt!E617</f>
        <v>37</v>
      </c>
      <c r="F2291" s="1" t="str">
        <f>[2]Gesamt!F617</f>
        <v>Rhabditidae</v>
      </c>
      <c r="G2291" s="1" t="str">
        <f>[2]Gesamt!G617</f>
        <v>juvenil</v>
      </c>
      <c r="H2291" s="1" t="str">
        <f>[2]Gesamt!H617</f>
        <v>bacterivor</v>
      </c>
      <c r="I2291" s="1">
        <f>[2]Gesamt!I617</f>
        <v>0</v>
      </c>
      <c r="J2291" s="1">
        <f>[2]Gesamt!J617</f>
        <v>0</v>
      </c>
      <c r="K2291" s="1">
        <f>VLOOKUP($F2291,Mastertable_FT!$C$5:$D$34,2,FALSE)</f>
        <v>3</v>
      </c>
      <c r="L2291" s="1">
        <f>VLOOKUP($F2291,Mastertable_FT!$C$5:$E$34,3,FALSE)</f>
        <v>1</v>
      </c>
      <c r="M2291" s="1" t="str">
        <f>VLOOKUP($F2291,Mastertable_FT!$C$5:$F$34,4,FALSE)</f>
        <v>MI</v>
      </c>
    </row>
    <row r="2292" spans="1:13" x14ac:dyDescent="0.3">
      <c r="A2292" s="1">
        <f>[2]Gesamt!A618</f>
        <v>12</v>
      </c>
      <c r="B2292" s="1">
        <f>[2]Gesamt!B618</f>
        <v>2</v>
      </c>
      <c r="C2292" s="1">
        <f>[2]Gesamt!C618</f>
        <v>13</v>
      </c>
      <c r="D2292" s="1" t="str">
        <f>[2]Gesamt!D618</f>
        <v>DOMaisI</v>
      </c>
      <c r="E2292" s="1">
        <f>[2]Gesamt!E618</f>
        <v>37</v>
      </c>
      <c r="F2292" s="1" t="str">
        <f>[2]Gesamt!F618</f>
        <v>Cephalobidae</v>
      </c>
      <c r="G2292" s="1" t="str">
        <f>[2]Gesamt!G618</f>
        <v>male</v>
      </c>
      <c r="H2292" s="1" t="str">
        <f>[2]Gesamt!H618</f>
        <v>bacterivor</v>
      </c>
      <c r="I2292" s="1">
        <f>[2]Gesamt!I618</f>
        <v>0</v>
      </c>
      <c r="J2292" s="1">
        <f>[2]Gesamt!J618</f>
        <v>0</v>
      </c>
      <c r="K2292" s="1">
        <f>VLOOKUP($F2292,Mastertable_FT!$C$5:$D$34,2,FALSE)</f>
        <v>3</v>
      </c>
      <c r="L2292" s="1">
        <f>VLOOKUP($F2292,Mastertable_FT!$C$5:$E$34,3,FALSE)</f>
        <v>2</v>
      </c>
      <c r="M2292" s="1" t="str">
        <f>VLOOKUP($F2292,Mastertable_FT!$C$5:$F$34,4,FALSE)</f>
        <v>MI</v>
      </c>
    </row>
    <row r="2293" spans="1:13" x14ac:dyDescent="0.3">
      <c r="A2293" s="1">
        <f>[2]Gesamt!A619</f>
        <v>13</v>
      </c>
      <c r="B2293" s="1">
        <f>[2]Gesamt!B619</f>
        <v>2</v>
      </c>
      <c r="C2293" s="1">
        <f>[2]Gesamt!C619</f>
        <v>13</v>
      </c>
      <c r="D2293" s="1" t="str">
        <f>[2]Gesamt!D619</f>
        <v>DOMaisI</v>
      </c>
      <c r="E2293" s="1">
        <f>[2]Gesamt!E619</f>
        <v>37</v>
      </c>
      <c r="F2293" s="1" t="str">
        <f>[2]Gesamt!F619</f>
        <v>Qudsianematidae</v>
      </c>
      <c r="G2293" s="1" t="str">
        <f>[2]Gesamt!G619</f>
        <v>juvenil</v>
      </c>
      <c r="H2293" s="1">
        <f>[2]Gesamt!H619</f>
        <v>0</v>
      </c>
      <c r="I2293" s="1">
        <f>[2]Gesamt!I619</f>
        <v>0</v>
      </c>
      <c r="J2293" s="1">
        <f>[2]Gesamt!J619</f>
        <v>0</v>
      </c>
      <c r="K2293" s="1">
        <f>VLOOKUP($F2293,Mastertable_FT!$C$5:$D$34,2,FALSE)</f>
        <v>8</v>
      </c>
      <c r="L2293" s="1">
        <f>VLOOKUP($F2293,Mastertable_FT!$C$5:$E$34,3,FALSE)</f>
        <v>4</v>
      </c>
      <c r="M2293" s="1" t="str">
        <f>VLOOKUP($F2293,Mastertable_FT!$C$5:$F$34,4,FALSE)</f>
        <v>MI</v>
      </c>
    </row>
    <row r="2294" spans="1:13" x14ac:dyDescent="0.3">
      <c r="A2294" s="1">
        <f>[2]Gesamt!A620</f>
        <v>14</v>
      </c>
      <c r="B2294" s="1">
        <f>[2]Gesamt!B620</f>
        <v>2</v>
      </c>
      <c r="C2294" s="1">
        <f>[2]Gesamt!C620</f>
        <v>13</v>
      </c>
      <c r="D2294" s="1" t="str">
        <f>[2]Gesamt!D620</f>
        <v>DOMaisI</v>
      </c>
      <c r="E2294" s="1">
        <f>[2]Gesamt!E620</f>
        <v>37</v>
      </c>
      <c r="F2294" s="1" t="str">
        <f>[2]Gesamt!F620</f>
        <v>Tylenchidae</v>
      </c>
      <c r="G2294" s="1" t="str">
        <f>[2]Gesamt!G620</f>
        <v>juvenil</v>
      </c>
      <c r="H2294" s="1" t="str">
        <f>[2]Gesamt!H620</f>
        <v>fungivor</v>
      </c>
      <c r="I2294" s="1">
        <f>[2]Gesamt!I620</f>
        <v>0</v>
      </c>
      <c r="J2294" s="1">
        <f>[2]Gesamt!J620</f>
        <v>0</v>
      </c>
      <c r="K2294" s="1" t="str">
        <f>VLOOKUP($F2294,Mastertable_FT!$C$5:$D$34,2,FALSE)</f>
        <v>1e</v>
      </c>
      <c r="L2294" s="1">
        <f>VLOOKUP($F2294,Mastertable_FT!$C$5:$E$34,3,FALSE)</f>
        <v>2</v>
      </c>
      <c r="M2294" s="1" t="str">
        <f>VLOOKUP($F2294,Mastertable_FT!$C$5:$F$34,4,FALSE)</f>
        <v>PPI</v>
      </c>
    </row>
    <row r="2295" spans="1:13" x14ac:dyDescent="0.3">
      <c r="A2295" s="1">
        <f>[2]Gesamt!A621</f>
        <v>15</v>
      </c>
      <c r="B2295" s="1">
        <f>[2]Gesamt!B621</f>
        <v>2</v>
      </c>
      <c r="C2295" s="1">
        <f>[2]Gesamt!C621</f>
        <v>13</v>
      </c>
      <c r="D2295" s="1" t="str">
        <f>[2]Gesamt!D621</f>
        <v>DOMaisI</v>
      </c>
      <c r="E2295" s="1">
        <f>[2]Gesamt!E621</f>
        <v>37</v>
      </c>
      <c r="F2295" s="1" t="str">
        <f>[2]Gesamt!F621</f>
        <v>Tylenchidae</v>
      </c>
      <c r="G2295" s="1" t="str">
        <f>[2]Gesamt!G621</f>
        <v>female</v>
      </c>
      <c r="H2295" s="1" t="str">
        <f>[2]Gesamt!H621</f>
        <v>fungivor</v>
      </c>
      <c r="I2295" s="1">
        <f>[2]Gesamt!I621</f>
        <v>0</v>
      </c>
      <c r="J2295" s="1">
        <f>[2]Gesamt!J621</f>
        <v>0</v>
      </c>
      <c r="K2295" s="1" t="str">
        <f>VLOOKUP($F2295,Mastertable_FT!$C$5:$D$34,2,FALSE)</f>
        <v>1e</v>
      </c>
      <c r="L2295" s="1">
        <f>VLOOKUP($F2295,Mastertable_FT!$C$5:$E$34,3,FALSE)</f>
        <v>2</v>
      </c>
      <c r="M2295" s="1" t="str">
        <f>VLOOKUP($F2295,Mastertable_FT!$C$5:$F$34,4,FALSE)</f>
        <v>PPI</v>
      </c>
    </row>
    <row r="2296" spans="1:13" x14ac:dyDescent="0.3">
      <c r="A2296" s="1">
        <f>[2]Gesamt!A622</f>
        <v>16</v>
      </c>
      <c r="B2296" s="1">
        <f>[2]Gesamt!B622</f>
        <v>2</v>
      </c>
      <c r="C2296" s="1">
        <f>[2]Gesamt!C622</f>
        <v>13</v>
      </c>
      <c r="D2296" s="1" t="str">
        <f>[2]Gesamt!D622</f>
        <v>DOMaisI</v>
      </c>
      <c r="E2296" s="1">
        <f>[2]Gesamt!E622</f>
        <v>37</v>
      </c>
      <c r="F2296" s="1" t="str">
        <f>[2]Gesamt!F622</f>
        <v>Tylenchidae</v>
      </c>
      <c r="G2296" s="1" t="str">
        <f>[2]Gesamt!G622</f>
        <v>female</v>
      </c>
      <c r="H2296" s="1" t="str">
        <f>[2]Gesamt!H622</f>
        <v>herbivor</v>
      </c>
      <c r="I2296" s="1">
        <f>[2]Gesamt!I622</f>
        <v>0</v>
      </c>
      <c r="J2296" s="1">
        <f>[2]Gesamt!J622</f>
        <v>0</v>
      </c>
      <c r="K2296" s="1" t="str">
        <f>VLOOKUP($F2296,Mastertable_FT!$C$5:$D$34,2,FALSE)</f>
        <v>1e</v>
      </c>
      <c r="L2296" s="1">
        <f>VLOOKUP($F2296,Mastertable_FT!$C$5:$E$34,3,FALSE)</f>
        <v>2</v>
      </c>
      <c r="M2296" s="1" t="str">
        <f>VLOOKUP($F2296,Mastertable_FT!$C$5:$F$34,4,FALSE)</f>
        <v>PPI</v>
      </c>
    </row>
    <row r="2297" spans="1:13" x14ac:dyDescent="0.3">
      <c r="A2297" s="1">
        <f>[2]Gesamt!A623</f>
        <v>17</v>
      </c>
      <c r="B2297" s="1">
        <f>[2]Gesamt!B623</f>
        <v>2</v>
      </c>
      <c r="C2297" s="1">
        <f>[2]Gesamt!C623</f>
        <v>13</v>
      </c>
      <c r="D2297" s="1" t="str">
        <f>[2]Gesamt!D623</f>
        <v>DOMaisI</v>
      </c>
      <c r="E2297" s="1">
        <f>[2]Gesamt!E623</f>
        <v>37</v>
      </c>
      <c r="F2297" s="1" t="str">
        <f>[2]Gesamt!F623</f>
        <v>Cephalobidae</v>
      </c>
      <c r="G2297" s="1" t="str">
        <f>[2]Gesamt!G623</f>
        <v>juvenil</v>
      </c>
      <c r="H2297" s="1" t="str">
        <f>[2]Gesamt!H623</f>
        <v>bacterivor</v>
      </c>
      <c r="I2297" s="1">
        <f>[2]Gesamt!I623</f>
        <v>0</v>
      </c>
      <c r="J2297" s="1">
        <f>[2]Gesamt!J623</f>
        <v>0</v>
      </c>
      <c r="K2297" s="1">
        <f>VLOOKUP($F2297,Mastertable_FT!$C$5:$D$34,2,FALSE)</f>
        <v>3</v>
      </c>
      <c r="L2297" s="1">
        <f>VLOOKUP($F2297,Mastertable_FT!$C$5:$E$34,3,FALSE)</f>
        <v>2</v>
      </c>
      <c r="M2297" s="1" t="str">
        <f>VLOOKUP($F2297,Mastertable_FT!$C$5:$F$34,4,FALSE)</f>
        <v>MI</v>
      </c>
    </row>
    <row r="2298" spans="1:13" x14ac:dyDescent="0.3">
      <c r="A2298" s="1">
        <f>[2]Gesamt!A624</f>
        <v>18</v>
      </c>
      <c r="B2298" s="1">
        <f>[2]Gesamt!B624</f>
        <v>2</v>
      </c>
      <c r="C2298" s="1">
        <f>[2]Gesamt!C624</f>
        <v>13</v>
      </c>
      <c r="D2298" s="1" t="str">
        <f>[2]Gesamt!D624</f>
        <v>DOMaisI</v>
      </c>
      <c r="E2298" s="1">
        <f>[2]Gesamt!E624</f>
        <v>37</v>
      </c>
      <c r="F2298" s="1" t="str">
        <f>[2]Gesamt!F624</f>
        <v>Qudsianematidae</v>
      </c>
      <c r="G2298" s="1" t="str">
        <f>[2]Gesamt!G624</f>
        <v>female</v>
      </c>
      <c r="H2298" s="1">
        <f>[2]Gesamt!H624</f>
        <v>0</v>
      </c>
      <c r="I2298" s="1" t="str">
        <f>[2]Gesamt!I624</f>
        <v>x</v>
      </c>
      <c r="J2298" s="1">
        <f>[2]Gesamt!J624</f>
        <v>0</v>
      </c>
      <c r="K2298" s="1">
        <f>VLOOKUP($F2298,Mastertable_FT!$C$5:$D$34,2,FALSE)</f>
        <v>8</v>
      </c>
      <c r="L2298" s="1">
        <f>VLOOKUP($F2298,Mastertable_FT!$C$5:$E$34,3,FALSE)</f>
        <v>4</v>
      </c>
      <c r="M2298" s="1" t="str">
        <f>VLOOKUP($F2298,Mastertable_FT!$C$5:$F$34,4,FALSE)</f>
        <v>MI</v>
      </c>
    </row>
    <row r="2299" spans="1:13" x14ac:dyDescent="0.3">
      <c r="A2299" s="1">
        <f>[2]Gesamt!A625</f>
        <v>19</v>
      </c>
      <c r="B2299" s="1">
        <f>[2]Gesamt!B625</f>
        <v>2</v>
      </c>
      <c r="C2299" s="1">
        <f>[2]Gesamt!C625</f>
        <v>13</v>
      </c>
      <c r="D2299" s="1" t="str">
        <f>[2]Gesamt!D625</f>
        <v>DOMaisI</v>
      </c>
      <c r="E2299" s="1">
        <f>[2]Gesamt!E625</f>
        <v>37</v>
      </c>
      <c r="F2299" s="1" t="str">
        <f>[2]Gesamt!F625</f>
        <v>Qudsianematidae</v>
      </c>
      <c r="G2299" s="1" t="str">
        <f>[2]Gesamt!G625</f>
        <v>female</v>
      </c>
      <c r="H2299" s="1">
        <f>[2]Gesamt!H625</f>
        <v>0</v>
      </c>
      <c r="I2299" s="1">
        <f>[2]Gesamt!I625</f>
        <v>0</v>
      </c>
      <c r="J2299" s="1">
        <f>[2]Gesamt!J625</f>
        <v>0</v>
      </c>
      <c r="K2299" s="1">
        <f>VLOOKUP($F2299,Mastertable_FT!$C$5:$D$34,2,FALSE)</f>
        <v>8</v>
      </c>
      <c r="L2299" s="1">
        <f>VLOOKUP($F2299,Mastertable_FT!$C$5:$E$34,3,FALSE)</f>
        <v>4</v>
      </c>
      <c r="M2299" s="1" t="str">
        <f>VLOOKUP($F2299,Mastertable_FT!$C$5:$F$34,4,FALSE)</f>
        <v>MI</v>
      </c>
    </row>
    <row r="2300" spans="1:13" x14ac:dyDescent="0.3">
      <c r="A2300" s="1">
        <f>[2]Gesamt!A626</f>
        <v>20</v>
      </c>
      <c r="B2300" s="1">
        <f>[2]Gesamt!B626</f>
        <v>2</v>
      </c>
      <c r="C2300" s="1">
        <f>[2]Gesamt!C626</f>
        <v>13</v>
      </c>
      <c r="D2300" s="1" t="str">
        <f>[2]Gesamt!D626</f>
        <v>DOMaisI</v>
      </c>
      <c r="E2300" s="1">
        <f>[2]Gesamt!E626</f>
        <v>37</v>
      </c>
      <c r="F2300" s="1" t="str">
        <f>[2]Gesamt!F626</f>
        <v>Aporcelaimidae</v>
      </c>
      <c r="G2300" s="1" t="str">
        <f>[2]Gesamt!G626</f>
        <v>juvenil</v>
      </c>
      <c r="H2300" s="1" t="str">
        <f>[2]Gesamt!H626</f>
        <v>carnivor</v>
      </c>
      <c r="I2300" s="1">
        <f>[2]Gesamt!I626</f>
        <v>0</v>
      </c>
      <c r="J2300" s="1">
        <f>[2]Gesamt!J626</f>
        <v>0</v>
      </c>
      <c r="K2300" s="1">
        <f>VLOOKUP($F2300,Mastertable_FT!$C$5:$D$34,2,FALSE)</f>
        <v>8</v>
      </c>
      <c r="L2300" s="1">
        <f>VLOOKUP($F2300,Mastertable_FT!$C$5:$E$34,3,FALSE)</f>
        <v>5</v>
      </c>
      <c r="M2300" s="1" t="str">
        <f>VLOOKUP($F2300,Mastertable_FT!$C$5:$F$34,4,FALSE)</f>
        <v>MI</v>
      </c>
    </row>
    <row r="2301" spans="1:13" x14ac:dyDescent="0.3">
      <c r="A2301" s="1">
        <f>[2]Gesamt!A627</f>
        <v>21</v>
      </c>
      <c r="B2301" s="1">
        <f>[2]Gesamt!B627</f>
        <v>2</v>
      </c>
      <c r="C2301" s="1">
        <f>[2]Gesamt!C627</f>
        <v>13</v>
      </c>
      <c r="D2301" s="1" t="str">
        <f>[2]Gesamt!D627</f>
        <v>DOMaisI</v>
      </c>
      <c r="E2301" s="1">
        <f>[2]Gesamt!E627</f>
        <v>37</v>
      </c>
      <c r="F2301" s="1" t="str">
        <f>[2]Gesamt!F627</f>
        <v>Cephalobidae</v>
      </c>
      <c r="G2301" s="1" t="str">
        <f>[2]Gesamt!G627</f>
        <v>juvenil</v>
      </c>
      <c r="H2301" s="1" t="str">
        <f>[2]Gesamt!H627</f>
        <v>bacterivor</v>
      </c>
      <c r="I2301" s="1">
        <f>[2]Gesamt!I627</f>
        <v>0</v>
      </c>
      <c r="J2301" s="1">
        <f>[2]Gesamt!J627</f>
        <v>0</v>
      </c>
      <c r="K2301" s="1">
        <f>VLOOKUP($F2301,Mastertable_FT!$C$5:$D$34,2,FALSE)</f>
        <v>3</v>
      </c>
      <c r="L2301" s="1">
        <f>VLOOKUP($F2301,Mastertable_FT!$C$5:$E$34,3,FALSE)</f>
        <v>2</v>
      </c>
      <c r="M2301" s="1" t="str">
        <f>VLOOKUP($F2301,Mastertable_FT!$C$5:$F$34,4,FALSE)</f>
        <v>MI</v>
      </c>
    </row>
    <row r="2302" spans="1:13" x14ac:dyDescent="0.3">
      <c r="A2302" s="1">
        <f>[2]Gesamt!A628</f>
        <v>22</v>
      </c>
      <c r="B2302" s="1">
        <f>[2]Gesamt!B628</f>
        <v>2</v>
      </c>
      <c r="C2302" s="1">
        <f>[2]Gesamt!C628</f>
        <v>13</v>
      </c>
      <c r="D2302" s="1" t="str">
        <f>[2]Gesamt!D628</f>
        <v>DOMaisI</v>
      </c>
      <c r="E2302" s="1">
        <f>[2]Gesamt!E628</f>
        <v>37</v>
      </c>
      <c r="F2302" s="1" t="str">
        <f>[2]Gesamt!F628</f>
        <v>Hoplolaimidae</v>
      </c>
      <c r="G2302" s="1" t="str">
        <f>[2]Gesamt!G628</f>
        <v>juvenil</v>
      </c>
      <c r="H2302" s="1" t="str">
        <f>[2]Gesamt!H628</f>
        <v>herbivor</v>
      </c>
      <c r="I2302" s="1">
        <f>[2]Gesamt!I628</f>
        <v>0</v>
      </c>
      <c r="J2302" s="1">
        <f>[2]Gesamt!J628</f>
        <v>0</v>
      </c>
      <c r="K2302" s="1" t="str">
        <f>VLOOKUP($F2302,Mastertable_FT!$C$5:$D$34,2,FALSE)</f>
        <v>1c</v>
      </c>
      <c r="L2302" s="1">
        <f>VLOOKUP($F2302,Mastertable_FT!$C$5:$E$34,3,FALSE)</f>
        <v>3</v>
      </c>
      <c r="M2302" s="1" t="str">
        <f>VLOOKUP($F2302,Mastertable_FT!$C$5:$F$34,4,FALSE)</f>
        <v>PPI</v>
      </c>
    </row>
    <row r="2303" spans="1:13" x14ac:dyDescent="0.3">
      <c r="A2303" s="1">
        <f>[2]Gesamt!A629</f>
        <v>23</v>
      </c>
      <c r="B2303" s="1">
        <f>[2]Gesamt!B629</f>
        <v>2</v>
      </c>
      <c r="C2303" s="1">
        <f>[2]Gesamt!C629</f>
        <v>13</v>
      </c>
      <c r="D2303" s="1" t="str">
        <f>[2]Gesamt!D629</f>
        <v>DOMaisI</v>
      </c>
      <c r="E2303" s="1">
        <f>[2]Gesamt!E629</f>
        <v>37</v>
      </c>
      <c r="F2303" s="1" t="str">
        <f>[2]Gesamt!F629</f>
        <v>Aporcelaimidae</v>
      </c>
      <c r="G2303" s="1" t="str">
        <f>[2]Gesamt!G629</f>
        <v>female</v>
      </c>
      <c r="H2303" s="1" t="str">
        <f>[2]Gesamt!H629</f>
        <v>carnivor</v>
      </c>
      <c r="I2303" s="1">
        <f>[2]Gesamt!I629</f>
        <v>0</v>
      </c>
      <c r="J2303" s="1">
        <f>[2]Gesamt!J629</f>
        <v>0</v>
      </c>
      <c r="K2303" s="1">
        <f>VLOOKUP($F2303,Mastertable_FT!$C$5:$D$34,2,FALSE)</f>
        <v>8</v>
      </c>
      <c r="L2303" s="1">
        <f>VLOOKUP($F2303,Mastertable_FT!$C$5:$E$34,3,FALSE)</f>
        <v>5</v>
      </c>
      <c r="M2303" s="1" t="str">
        <f>VLOOKUP($F2303,Mastertable_FT!$C$5:$F$34,4,FALSE)</f>
        <v>MI</v>
      </c>
    </row>
    <row r="2304" spans="1:13" x14ac:dyDescent="0.3">
      <c r="A2304" s="1">
        <f>[2]Gesamt!A630</f>
        <v>24</v>
      </c>
      <c r="B2304" s="1">
        <f>[2]Gesamt!B630</f>
        <v>2</v>
      </c>
      <c r="C2304" s="1">
        <f>[2]Gesamt!C630</f>
        <v>13</v>
      </c>
      <c r="D2304" s="1" t="str">
        <f>[2]Gesamt!D630</f>
        <v>DOMaisI</v>
      </c>
      <c r="E2304" s="1">
        <f>[2]Gesamt!E630</f>
        <v>37</v>
      </c>
      <c r="F2304" s="1" t="str">
        <f>[2]Gesamt!F630</f>
        <v>Rhabditidae</v>
      </c>
      <c r="G2304" s="1" t="str">
        <f>[2]Gesamt!G630</f>
        <v>juvenil</v>
      </c>
      <c r="H2304" s="1" t="str">
        <f>[2]Gesamt!H630</f>
        <v>bacterivor</v>
      </c>
      <c r="I2304" s="1">
        <f>[2]Gesamt!I630</f>
        <v>0</v>
      </c>
      <c r="J2304" s="1">
        <f>[2]Gesamt!J630</f>
        <v>0</v>
      </c>
      <c r="K2304" s="1">
        <f>VLOOKUP($F2304,Mastertable_FT!$C$5:$D$34,2,FALSE)</f>
        <v>3</v>
      </c>
      <c r="L2304" s="1">
        <f>VLOOKUP($F2304,Mastertable_FT!$C$5:$E$34,3,FALSE)</f>
        <v>1</v>
      </c>
      <c r="M2304" s="1" t="str">
        <f>VLOOKUP($F2304,Mastertable_FT!$C$5:$F$34,4,FALSE)</f>
        <v>MI</v>
      </c>
    </row>
    <row r="2305" spans="1:13" x14ac:dyDescent="0.3">
      <c r="A2305" s="1">
        <f>[2]Gesamt!A631</f>
        <v>25</v>
      </c>
      <c r="B2305" s="1">
        <f>[2]Gesamt!B631</f>
        <v>2</v>
      </c>
      <c r="C2305" s="1">
        <f>[2]Gesamt!C631</f>
        <v>13</v>
      </c>
      <c r="D2305" s="1" t="str">
        <f>[2]Gesamt!D631</f>
        <v>DOMaisI</v>
      </c>
      <c r="E2305" s="1">
        <f>[2]Gesamt!E631</f>
        <v>37</v>
      </c>
      <c r="F2305" s="1" t="str">
        <f>[2]Gesamt!F631</f>
        <v>Rhabditidae</v>
      </c>
      <c r="G2305" s="1" t="str">
        <f>[2]Gesamt!G631</f>
        <v>juvenil</v>
      </c>
      <c r="H2305" s="1" t="str">
        <f>[2]Gesamt!H631</f>
        <v>bacterivor</v>
      </c>
      <c r="I2305" s="1">
        <f>[2]Gesamt!I631</f>
        <v>0</v>
      </c>
      <c r="J2305" s="1">
        <f>[2]Gesamt!J631</f>
        <v>0</v>
      </c>
      <c r="K2305" s="1">
        <f>VLOOKUP($F2305,Mastertable_FT!$C$5:$D$34,2,FALSE)</f>
        <v>3</v>
      </c>
      <c r="L2305" s="1">
        <f>VLOOKUP($F2305,Mastertable_FT!$C$5:$E$34,3,FALSE)</f>
        <v>1</v>
      </c>
      <c r="M2305" s="1" t="str">
        <f>VLOOKUP($F2305,Mastertable_FT!$C$5:$F$34,4,FALSE)</f>
        <v>MI</v>
      </c>
    </row>
    <row r="2306" spans="1:13" x14ac:dyDescent="0.3">
      <c r="A2306" s="1">
        <f>[2]Gesamt!A632</f>
        <v>26</v>
      </c>
      <c r="B2306" s="1">
        <f>[2]Gesamt!B632</f>
        <v>2</v>
      </c>
      <c r="C2306" s="1">
        <f>[2]Gesamt!C632</f>
        <v>13</v>
      </c>
      <c r="D2306" s="1" t="str">
        <f>[2]Gesamt!D632</f>
        <v>DOMaisI</v>
      </c>
      <c r="E2306" s="1">
        <f>[2]Gesamt!E632</f>
        <v>37</v>
      </c>
      <c r="F2306" s="1" t="str">
        <f>[2]Gesamt!F632</f>
        <v>Plectidae</v>
      </c>
      <c r="G2306" s="1" t="str">
        <f>[2]Gesamt!G632</f>
        <v>female</v>
      </c>
      <c r="H2306" s="1" t="str">
        <f>[2]Gesamt!H632</f>
        <v>bacterivor</v>
      </c>
      <c r="I2306" s="1">
        <f>[2]Gesamt!I632</f>
        <v>0</v>
      </c>
      <c r="J2306" s="1">
        <f>[2]Gesamt!J632</f>
        <v>0</v>
      </c>
      <c r="K2306" s="1">
        <f>VLOOKUP($F2306,Mastertable_FT!$C$5:$D$34,2,FALSE)</f>
        <v>3</v>
      </c>
      <c r="L2306" s="1">
        <f>VLOOKUP($F2306,Mastertable_FT!$C$5:$E$34,3,FALSE)</f>
        <v>2</v>
      </c>
      <c r="M2306" s="1" t="str">
        <f>VLOOKUP($F2306,Mastertable_FT!$C$5:$F$34,4,FALSE)</f>
        <v>MI</v>
      </c>
    </row>
    <row r="2307" spans="1:13" x14ac:dyDescent="0.3">
      <c r="A2307" s="1">
        <f>[2]Gesamt!A633</f>
        <v>27</v>
      </c>
      <c r="B2307" s="1">
        <f>[2]Gesamt!B633</f>
        <v>2</v>
      </c>
      <c r="C2307" s="1">
        <f>[2]Gesamt!C633</f>
        <v>13</v>
      </c>
      <c r="D2307" s="1" t="str">
        <f>[2]Gesamt!D633</f>
        <v>DOMaisI</v>
      </c>
      <c r="E2307" s="1">
        <f>[2]Gesamt!E633</f>
        <v>37</v>
      </c>
      <c r="F2307" s="1" t="str">
        <f>[2]Gesamt!F633</f>
        <v>Tylenchidae</v>
      </c>
      <c r="G2307" s="1" t="str">
        <f>[2]Gesamt!G633</f>
        <v>female</v>
      </c>
      <c r="H2307" s="1" t="str">
        <f>[2]Gesamt!H633</f>
        <v>fungivor</v>
      </c>
      <c r="I2307" s="1" t="str">
        <f>[2]Gesamt!I633</f>
        <v>f</v>
      </c>
      <c r="J2307" s="1">
        <f>[2]Gesamt!J633</f>
        <v>0</v>
      </c>
      <c r="K2307" s="1" t="str">
        <f>VLOOKUP($F2307,Mastertable_FT!$C$5:$D$34,2,FALSE)</f>
        <v>1e</v>
      </c>
      <c r="L2307" s="1">
        <f>VLOOKUP($F2307,Mastertable_FT!$C$5:$E$34,3,FALSE)</f>
        <v>2</v>
      </c>
      <c r="M2307" s="1" t="str">
        <f>VLOOKUP($F2307,Mastertable_FT!$C$5:$F$34,4,FALSE)</f>
        <v>PPI</v>
      </c>
    </row>
    <row r="2308" spans="1:13" x14ac:dyDescent="0.3">
      <c r="A2308" s="1">
        <f>[2]Gesamt!A634</f>
        <v>28</v>
      </c>
      <c r="B2308" s="1">
        <f>[2]Gesamt!B634</f>
        <v>2</v>
      </c>
      <c r="C2308" s="1">
        <f>[2]Gesamt!C634</f>
        <v>13</v>
      </c>
      <c r="D2308" s="1" t="str">
        <f>[2]Gesamt!D634</f>
        <v>DOMaisI</v>
      </c>
      <c r="E2308" s="1">
        <f>[2]Gesamt!E634</f>
        <v>37</v>
      </c>
      <c r="F2308" s="1" t="str">
        <f>[2]Gesamt!F634</f>
        <v>Rhabditidae</v>
      </c>
      <c r="G2308" s="1" t="str">
        <f>[2]Gesamt!G634</f>
        <v>juvenil</v>
      </c>
      <c r="H2308" s="1" t="str">
        <f>[2]Gesamt!H634</f>
        <v>bacterivor</v>
      </c>
      <c r="I2308" s="1">
        <f>[2]Gesamt!I634</f>
        <v>0</v>
      </c>
      <c r="J2308" s="1">
        <f>[2]Gesamt!J634</f>
        <v>0</v>
      </c>
      <c r="K2308" s="1">
        <f>VLOOKUP($F2308,Mastertable_FT!$C$5:$D$34,2,FALSE)</f>
        <v>3</v>
      </c>
      <c r="L2308" s="1">
        <f>VLOOKUP($F2308,Mastertable_FT!$C$5:$E$34,3,FALSE)</f>
        <v>1</v>
      </c>
      <c r="M2308" s="1" t="str">
        <f>VLOOKUP($F2308,Mastertable_FT!$C$5:$F$34,4,FALSE)</f>
        <v>MI</v>
      </c>
    </row>
    <row r="2309" spans="1:13" x14ac:dyDescent="0.3">
      <c r="A2309" s="1">
        <f>[2]Gesamt!A635</f>
        <v>29</v>
      </c>
      <c r="B2309" s="1">
        <f>[2]Gesamt!B635</f>
        <v>2</v>
      </c>
      <c r="C2309" s="1">
        <f>[2]Gesamt!C635</f>
        <v>13</v>
      </c>
      <c r="D2309" s="1" t="str">
        <f>[2]Gesamt!D635</f>
        <v>DOMaisI</v>
      </c>
      <c r="E2309" s="1">
        <f>[2]Gesamt!E635</f>
        <v>37</v>
      </c>
      <c r="F2309" s="1" t="str">
        <f>[2]Gesamt!F635</f>
        <v>Dorylaimidae</v>
      </c>
      <c r="G2309" s="1" t="str">
        <f>[2]Gesamt!G635</f>
        <v>juvenil</v>
      </c>
      <c r="H2309" s="1" t="str">
        <f>[2]Gesamt!H635</f>
        <v>omnivor</v>
      </c>
      <c r="I2309" s="1">
        <f>[2]Gesamt!I635</f>
        <v>0</v>
      </c>
      <c r="J2309" s="1" t="str">
        <f>[2]Gesamt!J635</f>
        <v>Mesodorylaimus</v>
      </c>
      <c r="K2309" s="1" t="e">
        <f>VLOOKUP($F2309,Mastertable_FT!$C$5:$D$34,2,FALSE)</f>
        <v>#N/A</v>
      </c>
      <c r="L2309" s="1" t="e">
        <f>VLOOKUP($F2309,Mastertable_FT!$C$5:$E$34,3,FALSE)</f>
        <v>#N/A</v>
      </c>
      <c r="M2309" s="1" t="e">
        <f>VLOOKUP($F2309,Mastertable_FT!$C$5:$F$34,4,FALSE)</f>
        <v>#N/A</v>
      </c>
    </row>
    <row r="2310" spans="1:13" x14ac:dyDescent="0.3">
      <c r="A2310" s="1">
        <f>[2]Gesamt!A636</f>
        <v>30</v>
      </c>
      <c r="B2310" s="1">
        <f>[2]Gesamt!B636</f>
        <v>2</v>
      </c>
      <c r="C2310" s="1">
        <f>[2]Gesamt!C636</f>
        <v>13</v>
      </c>
      <c r="D2310" s="1" t="str">
        <f>[2]Gesamt!D636</f>
        <v>DOMaisI</v>
      </c>
      <c r="E2310" s="1">
        <f>[2]Gesamt!E636</f>
        <v>37</v>
      </c>
      <c r="F2310" s="1" t="str">
        <f>[2]Gesamt!F636</f>
        <v>Aphelenchidae</v>
      </c>
      <c r="G2310" s="1" t="str">
        <f>[2]Gesamt!G636</f>
        <v>juvenil</v>
      </c>
      <c r="H2310" s="1" t="str">
        <f>[2]Gesamt!H636</f>
        <v>fungivor</v>
      </c>
      <c r="I2310" s="1">
        <f>[2]Gesamt!I636</f>
        <v>0</v>
      </c>
      <c r="J2310" s="1">
        <f>[2]Gesamt!J636</f>
        <v>0</v>
      </c>
      <c r="K2310" s="1">
        <f>VLOOKUP($F2310,Mastertable_FT!$C$5:$D$34,2,FALSE)</f>
        <v>2</v>
      </c>
      <c r="L2310" s="1">
        <f>VLOOKUP($F2310,Mastertable_FT!$C$5:$E$34,3,FALSE)</f>
        <v>2</v>
      </c>
      <c r="M2310" s="1" t="str">
        <f>VLOOKUP($F2310,Mastertable_FT!$C$5:$F$34,4,FALSE)</f>
        <v>MI</v>
      </c>
    </row>
    <row r="2311" spans="1:13" x14ac:dyDescent="0.3">
      <c r="A2311" s="1">
        <f>[2]Gesamt!A637</f>
        <v>31</v>
      </c>
      <c r="B2311" s="1">
        <f>[2]Gesamt!B637</f>
        <v>2</v>
      </c>
      <c r="C2311" s="1">
        <f>[2]Gesamt!C637</f>
        <v>13</v>
      </c>
      <c r="D2311" s="1" t="str">
        <f>[2]Gesamt!D637</f>
        <v>DOMaisI</v>
      </c>
      <c r="E2311" s="1">
        <f>[2]Gesamt!E637</f>
        <v>37</v>
      </c>
      <c r="F2311" s="1" t="str">
        <f>[2]Gesamt!F637</f>
        <v>Tylenchidae</v>
      </c>
      <c r="G2311" s="1" t="str">
        <f>[2]Gesamt!G637</f>
        <v>juvenil</v>
      </c>
      <c r="H2311" s="1" t="str">
        <f>[2]Gesamt!H637</f>
        <v>herbivor</v>
      </c>
      <c r="I2311" s="1" t="str">
        <f>[2]Gesamt!I637</f>
        <v>fr</v>
      </c>
      <c r="J2311" s="1">
        <f>[2]Gesamt!J637</f>
        <v>0</v>
      </c>
      <c r="K2311" s="1" t="str">
        <f>VLOOKUP($F2311,Mastertable_FT!$C$5:$D$34,2,FALSE)</f>
        <v>1e</v>
      </c>
      <c r="L2311" s="1">
        <f>VLOOKUP($F2311,Mastertable_FT!$C$5:$E$34,3,FALSE)</f>
        <v>2</v>
      </c>
      <c r="M2311" s="1" t="str">
        <f>VLOOKUP($F2311,Mastertable_FT!$C$5:$F$34,4,FALSE)</f>
        <v>PPI</v>
      </c>
    </row>
    <row r="2312" spans="1:13" x14ac:dyDescent="0.3">
      <c r="A2312" s="1">
        <f>[2]Gesamt!A638</f>
        <v>32</v>
      </c>
      <c r="B2312" s="1">
        <f>[2]Gesamt!B638</f>
        <v>2</v>
      </c>
      <c r="C2312" s="1">
        <f>[2]Gesamt!C638</f>
        <v>13</v>
      </c>
      <c r="D2312" s="1" t="str">
        <f>[2]Gesamt!D638</f>
        <v>DOMaisI</v>
      </c>
      <c r="E2312" s="1">
        <f>[2]Gesamt!E638</f>
        <v>37</v>
      </c>
      <c r="F2312" s="1" t="str">
        <f>[2]Gesamt!F638</f>
        <v>Tylenchidae</v>
      </c>
      <c r="G2312" s="1" t="str">
        <f>[2]Gesamt!G638</f>
        <v>female</v>
      </c>
      <c r="H2312" s="1" t="str">
        <f>[2]Gesamt!H638</f>
        <v>fungivor</v>
      </c>
      <c r="I2312" s="1" t="str">
        <f>[2]Gesamt!I638</f>
        <v>f</v>
      </c>
      <c r="J2312" s="1">
        <f>[2]Gesamt!J638</f>
        <v>0</v>
      </c>
      <c r="K2312" s="1" t="str">
        <f>VLOOKUP($F2312,Mastertable_FT!$C$5:$D$34,2,FALSE)</f>
        <v>1e</v>
      </c>
      <c r="L2312" s="1">
        <f>VLOOKUP($F2312,Mastertable_FT!$C$5:$E$34,3,FALSE)</f>
        <v>2</v>
      </c>
      <c r="M2312" s="1" t="str">
        <f>VLOOKUP($F2312,Mastertable_FT!$C$5:$F$34,4,FALSE)</f>
        <v>PPI</v>
      </c>
    </row>
    <row r="2313" spans="1:13" x14ac:dyDescent="0.3">
      <c r="A2313" s="1">
        <f>[2]Gesamt!A639</f>
        <v>33</v>
      </c>
      <c r="B2313" s="1">
        <f>[2]Gesamt!B639</f>
        <v>2</v>
      </c>
      <c r="C2313" s="1">
        <f>[2]Gesamt!C639</f>
        <v>13</v>
      </c>
      <c r="D2313" s="1" t="str">
        <f>[2]Gesamt!D639</f>
        <v>DOMaisI</v>
      </c>
      <c r="E2313" s="1">
        <f>[2]Gesamt!E639</f>
        <v>37</v>
      </c>
      <c r="F2313" s="1" t="str">
        <f>[2]Gesamt!F639</f>
        <v>Plectidae</v>
      </c>
      <c r="G2313" s="1" t="str">
        <f>[2]Gesamt!G639</f>
        <v>female</v>
      </c>
      <c r="H2313" s="1" t="str">
        <f>[2]Gesamt!H639</f>
        <v>bacterivor</v>
      </c>
      <c r="I2313" s="1">
        <f>[2]Gesamt!I639</f>
        <v>0</v>
      </c>
      <c r="J2313" s="1">
        <f>[2]Gesamt!J639</f>
        <v>0</v>
      </c>
      <c r="K2313" s="1">
        <f>VLOOKUP($F2313,Mastertable_FT!$C$5:$D$34,2,FALSE)</f>
        <v>3</v>
      </c>
      <c r="L2313" s="1">
        <f>VLOOKUP($F2313,Mastertable_FT!$C$5:$E$34,3,FALSE)</f>
        <v>2</v>
      </c>
      <c r="M2313" s="1" t="str">
        <f>VLOOKUP($F2313,Mastertable_FT!$C$5:$F$34,4,FALSE)</f>
        <v>MI</v>
      </c>
    </row>
    <row r="2314" spans="1:13" x14ac:dyDescent="0.3">
      <c r="A2314" s="1">
        <f>[2]Gesamt!A640</f>
        <v>34</v>
      </c>
      <c r="B2314" s="1">
        <f>[2]Gesamt!B640</f>
        <v>2</v>
      </c>
      <c r="C2314" s="1">
        <f>[2]Gesamt!C640</f>
        <v>13</v>
      </c>
      <c r="D2314" s="1" t="str">
        <f>[2]Gesamt!D640</f>
        <v>DOMaisI</v>
      </c>
      <c r="E2314" s="1">
        <f>[2]Gesamt!E640</f>
        <v>37</v>
      </c>
      <c r="F2314" s="1" t="str">
        <f>[2]Gesamt!F640</f>
        <v>Tylenchidae</v>
      </c>
      <c r="G2314" s="1" t="str">
        <f>[2]Gesamt!G640</f>
        <v>female</v>
      </c>
      <c r="H2314" s="1" t="str">
        <f>[2]Gesamt!H640</f>
        <v>fungivor</v>
      </c>
      <c r="I2314" s="1" t="str">
        <f>[2]Gesamt!I640</f>
        <v>f</v>
      </c>
      <c r="J2314" s="1">
        <f>[2]Gesamt!J640</f>
        <v>0</v>
      </c>
      <c r="K2314" s="1" t="str">
        <f>VLOOKUP($F2314,Mastertable_FT!$C$5:$D$34,2,FALSE)</f>
        <v>1e</v>
      </c>
      <c r="L2314" s="1">
        <f>VLOOKUP($F2314,Mastertable_FT!$C$5:$E$34,3,FALSE)</f>
        <v>2</v>
      </c>
      <c r="M2314" s="1" t="str">
        <f>VLOOKUP($F2314,Mastertable_FT!$C$5:$F$34,4,FALSE)</f>
        <v>PPI</v>
      </c>
    </row>
    <row r="2315" spans="1:13" x14ac:dyDescent="0.3">
      <c r="A2315" s="1">
        <f>[2]Gesamt!A641</f>
        <v>35</v>
      </c>
      <c r="B2315" s="1">
        <f>[2]Gesamt!B641</f>
        <v>2</v>
      </c>
      <c r="C2315" s="1">
        <f>[2]Gesamt!C641</f>
        <v>13</v>
      </c>
      <c r="D2315" s="1" t="str">
        <f>[2]Gesamt!D641</f>
        <v>DOMaisI</v>
      </c>
      <c r="E2315" s="1">
        <f>[2]Gesamt!E641</f>
        <v>37</v>
      </c>
      <c r="F2315" s="1" t="str">
        <f>[2]Gesamt!F641</f>
        <v>Pratylenchidae</v>
      </c>
      <c r="G2315" s="1" t="str">
        <f>[2]Gesamt!G641</f>
        <v>female</v>
      </c>
      <c r="H2315" s="1" t="str">
        <f>[2]Gesamt!H641</f>
        <v>herbivor</v>
      </c>
      <c r="I2315" s="1" t="str">
        <f>[2]Gesamt!I641</f>
        <v>x</v>
      </c>
      <c r="J2315" s="1">
        <f>[2]Gesamt!J641</f>
        <v>0</v>
      </c>
      <c r="K2315" s="1" t="str">
        <f>VLOOKUP($F2315,Mastertable_FT!$C$5:$D$34,2,FALSE)</f>
        <v>1b</v>
      </c>
      <c r="L2315" s="1">
        <f>VLOOKUP($F2315,Mastertable_FT!$C$5:$E$34,3,FALSE)</f>
        <v>3</v>
      </c>
      <c r="M2315" s="1" t="str">
        <f>VLOOKUP($F2315,Mastertable_FT!$C$5:$F$34,4,FALSE)</f>
        <v>PPI</v>
      </c>
    </row>
    <row r="2316" spans="1:13" x14ac:dyDescent="0.3">
      <c r="A2316" s="1">
        <f>[2]Gesamt!A642</f>
        <v>36</v>
      </c>
      <c r="B2316" s="1">
        <f>[2]Gesamt!B642</f>
        <v>2</v>
      </c>
      <c r="C2316" s="1">
        <f>[2]Gesamt!C642</f>
        <v>13</v>
      </c>
      <c r="D2316" s="1" t="str">
        <f>[2]Gesamt!D642</f>
        <v>DOMaisI</v>
      </c>
      <c r="E2316" s="1">
        <f>[2]Gesamt!E642</f>
        <v>37</v>
      </c>
      <c r="F2316" s="1" t="str">
        <f>[2]Gesamt!F642</f>
        <v>Dolichodoridae</v>
      </c>
      <c r="G2316" s="1" t="str">
        <f>[2]Gesamt!G642</f>
        <v>juvenil</v>
      </c>
      <c r="H2316" s="1" t="str">
        <f>[2]Gesamt!H642</f>
        <v>herbivor</v>
      </c>
      <c r="I2316" s="1">
        <f>[2]Gesamt!I642</f>
        <v>0</v>
      </c>
      <c r="J2316" s="1">
        <f>[2]Gesamt!J642</f>
        <v>0</v>
      </c>
      <c r="K2316" s="1" t="str">
        <f>VLOOKUP($F2316,Mastertable_FT!$C$5:$D$34,2,FALSE)</f>
        <v>1d</v>
      </c>
      <c r="L2316" s="1">
        <f>VLOOKUP($F2316,Mastertable_FT!$C$5:$E$34,3,FALSE)</f>
        <v>3</v>
      </c>
      <c r="M2316" s="1" t="str">
        <f>VLOOKUP($F2316,Mastertable_FT!$C$5:$F$34,4,FALSE)</f>
        <v>PPI</v>
      </c>
    </row>
    <row r="2317" spans="1:13" x14ac:dyDescent="0.3">
      <c r="A2317" s="1">
        <f>[2]Gesamt!A643</f>
        <v>37</v>
      </c>
      <c r="B2317" s="1">
        <f>[2]Gesamt!B643</f>
        <v>2</v>
      </c>
      <c r="C2317" s="1">
        <f>[2]Gesamt!C643</f>
        <v>13</v>
      </c>
      <c r="D2317" s="1" t="str">
        <f>[2]Gesamt!D643</f>
        <v>DOMaisI</v>
      </c>
      <c r="E2317" s="1">
        <f>[2]Gesamt!E643</f>
        <v>37</v>
      </c>
      <c r="F2317" s="1" t="str">
        <f>[2]Gesamt!F643</f>
        <v>Tylenchidae</v>
      </c>
      <c r="G2317" s="1" t="str">
        <f>[2]Gesamt!G643</f>
        <v>male</v>
      </c>
      <c r="H2317" s="1" t="str">
        <f>[2]Gesamt!H643</f>
        <v>herbivor</v>
      </c>
      <c r="I2317" s="1" t="str">
        <f>[2]Gesamt!I643</f>
        <v>fr</v>
      </c>
      <c r="J2317" s="1">
        <f>[2]Gesamt!J643</f>
        <v>0</v>
      </c>
      <c r="K2317" s="1" t="str">
        <f>VLOOKUP($F2317,Mastertable_FT!$C$5:$D$34,2,FALSE)</f>
        <v>1e</v>
      </c>
      <c r="L2317" s="1">
        <f>VLOOKUP($F2317,Mastertable_FT!$C$5:$E$34,3,FALSE)</f>
        <v>2</v>
      </c>
      <c r="M2317" s="1" t="str">
        <f>VLOOKUP($F2317,Mastertable_FT!$C$5:$F$34,4,FALSE)</f>
        <v>PPI</v>
      </c>
    </row>
    <row r="2318" spans="1:13" x14ac:dyDescent="0.3">
      <c r="A2318" s="1">
        <f>[2]Gesamt!A644</f>
        <v>38</v>
      </c>
      <c r="B2318" s="1">
        <f>[2]Gesamt!B644</f>
        <v>2</v>
      </c>
      <c r="C2318" s="1">
        <f>[2]Gesamt!C644</f>
        <v>13</v>
      </c>
      <c r="D2318" s="1" t="str">
        <f>[2]Gesamt!D644</f>
        <v>DOMaisI</v>
      </c>
      <c r="E2318" s="1">
        <f>[2]Gesamt!E644</f>
        <v>37</v>
      </c>
      <c r="F2318" s="1" t="str">
        <f>[2]Gesamt!F644</f>
        <v>Pratylenchidae</v>
      </c>
      <c r="G2318" s="1" t="str">
        <f>[2]Gesamt!G644</f>
        <v>female</v>
      </c>
      <c r="H2318" s="1" t="str">
        <f>[2]Gesamt!H644</f>
        <v>herbivor</v>
      </c>
      <c r="I2318" s="1" t="str">
        <f>[2]Gesamt!I644</f>
        <v>x</v>
      </c>
      <c r="J2318" s="1">
        <f>[2]Gesamt!J644</f>
        <v>0</v>
      </c>
      <c r="K2318" s="1" t="str">
        <f>VLOOKUP($F2318,Mastertable_FT!$C$5:$D$34,2,FALSE)</f>
        <v>1b</v>
      </c>
      <c r="L2318" s="1">
        <f>VLOOKUP($F2318,Mastertable_FT!$C$5:$E$34,3,FALSE)</f>
        <v>3</v>
      </c>
      <c r="M2318" s="1" t="str">
        <f>VLOOKUP($F2318,Mastertable_FT!$C$5:$F$34,4,FALSE)</f>
        <v>PPI</v>
      </c>
    </row>
    <row r="2319" spans="1:13" x14ac:dyDescent="0.3">
      <c r="A2319" s="1">
        <f>[2]Gesamt!A645</f>
        <v>39</v>
      </c>
      <c r="B2319" s="1">
        <f>[2]Gesamt!B645</f>
        <v>2</v>
      </c>
      <c r="C2319" s="1">
        <f>[2]Gesamt!C645</f>
        <v>13</v>
      </c>
      <c r="D2319" s="1" t="str">
        <f>[2]Gesamt!D645</f>
        <v>DOMaisI</v>
      </c>
      <c r="E2319" s="1">
        <f>[2]Gesamt!E645</f>
        <v>37</v>
      </c>
      <c r="F2319" s="1" t="str">
        <f>[2]Gesamt!F645</f>
        <v>Rhabditidae</v>
      </c>
      <c r="G2319" s="1" t="str">
        <f>[2]Gesamt!G645</f>
        <v>juvenil</v>
      </c>
      <c r="H2319" s="1" t="str">
        <f>[2]Gesamt!H645</f>
        <v>bacterivor</v>
      </c>
      <c r="I2319" s="1">
        <f>[2]Gesamt!I645</f>
        <v>0</v>
      </c>
      <c r="J2319" s="1">
        <f>[2]Gesamt!J645</f>
        <v>0</v>
      </c>
      <c r="K2319" s="1">
        <f>VLOOKUP($F2319,Mastertable_FT!$C$5:$D$34,2,FALSE)</f>
        <v>3</v>
      </c>
      <c r="L2319" s="1">
        <f>VLOOKUP($F2319,Mastertable_FT!$C$5:$E$34,3,FALSE)</f>
        <v>1</v>
      </c>
      <c r="M2319" s="1" t="str">
        <f>VLOOKUP($F2319,Mastertable_FT!$C$5:$F$34,4,FALSE)</f>
        <v>MI</v>
      </c>
    </row>
    <row r="2320" spans="1:13" x14ac:dyDescent="0.3">
      <c r="A2320" s="1">
        <f>[2]Gesamt!A646</f>
        <v>40</v>
      </c>
      <c r="B2320" s="1">
        <f>[2]Gesamt!B646</f>
        <v>2</v>
      </c>
      <c r="C2320" s="1">
        <f>[2]Gesamt!C646</f>
        <v>13</v>
      </c>
      <c r="D2320" s="1" t="str">
        <f>[2]Gesamt!D646</f>
        <v>DOMaisI</v>
      </c>
      <c r="E2320" s="1">
        <f>[2]Gesamt!E646</f>
        <v>37</v>
      </c>
      <c r="F2320" s="1" t="str">
        <f>[2]Gesamt!F646</f>
        <v>Dolichodoridae</v>
      </c>
      <c r="G2320" s="1" t="str">
        <f>[2]Gesamt!G646</f>
        <v>unknown</v>
      </c>
      <c r="H2320" s="1" t="str">
        <f>[2]Gesamt!H646</f>
        <v>herbivor</v>
      </c>
      <c r="I2320" s="1">
        <f>[2]Gesamt!I646</f>
        <v>0</v>
      </c>
      <c r="J2320" s="1">
        <f>[2]Gesamt!J646</f>
        <v>0</v>
      </c>
      <c r="K2320" s="1" t="str">
        <f>VLOOKUP($F2320,Mastertable_FT!$C$5:$D$34,2,FALSE)</f>
        <v>1d</v>
      </c>
      <c r="L2320" s="1">
        <f>VLOOKUP($F2320,Mastertable_FT!$C$5:$E$34,3,FALSE)</f>
        <v>3</v>
      </c>
      <c r="M2320" s="1" t="str">
        <f>VLOOKUP($F2320,Mastertable_FT!$C$5:$F$34,4,FALSE)</f>
        <v>PPI</v>
      </c>
    </row>
    <row r="2321" spans="1:13" x14ac:dyDescent="0.3">
      <c r="A2321" s="1">
        <f>[2]Gesamt!A647</f>
        <v>41</v>
      </c>
      <c r="B2321" s="1">
        <f>[2]Gesamt!B647</f>
        <v>2</v>
      </c>
      <c r="C2321" s="1">
        <f>[2]Gesamt!C647</f>
        <v>13</v>
      </c>
      <c r="D2321" s="1" t="str">
        <f>[2]Gesamt!D647</f>
        <v>DOMaisI</v>
      </c>
      <c r="E2321" s="1">
        <f>[2]Gesamt!E647</f>
        <v>37</v>
      </c>
      <c r="F2321" s="1" t="str">
        <f>[2]Gesamt!F647</f>
        <v>Tylenchidae</v>
      </c>
      <c r="G2321" s="1" t="str">
        <f>[2]Gesamt!G647</f>
        <v>male</v>
      </c>
      <c r="H2321" s="1" t="str">
        <f>[2]Gesamt!H647</f>
        <v>fungivor</v>
      </c>
      <c r="I2321" s="1" t="str">
        <f>[2]Gesamt!I647</f>
        <v>f</v>
      </c>
      <c r="J2321" s="1">
        <f>[2]Gesamt!J647</f>
        <v>0</v>
      </c>
      <c r="K2321" s="1" t="str">
        <f>VLOOKUP($F2321,Mastertable_FT!$C$5:$D$34,2,FALSE)</f>
        <v>1e</v>
      </c>
      <c r="L2321" s="1">
        <f>VLOOKUP($F2321,Mastertable_FT!$C$5:$E$34,3,FALSE)</f>
        <v>2</v>
      </c>
      <c r="M2321" s="1" t="str">
        <f>VLOOKUP($F2321,Mastertable_FT!$C$5:$F$34,4,FALSE)</f>
        <v>PPI</v>
      </c>
    </row>
    <row r="2322" spans="1:13" x14ac:dyDescent="0.3">
      <c r="A2322" s="1">
        <f>[2]Gesamt!A648</f>
        <v>42</v>
      </c>
      <c r="B2322" s="1">
        <f>[2]Gesamt!B648</f>
        <v>2</v>
      </c>
      <c r="C2322" s="1">
        <f>[2]Gesamt!C648</f>
        <v>13</v>
      </c>
      <c r="D2322" s="1" t="str">
        <f>[2]Gesamt!D648</f>
        <v>DOMaisI</v>
      </c>
      <c r="E2322" s="1">
        <f>[2]Gesamt!E648</f>
        <v>37</v>
      </c>
      <c r="F2322" s="1" t="str">
        <f>[2]Gesamt!F648</f>
        <v>Rhabditidae</v>
      </c>
      <c r="G2322" s="1" t="str">
        <f>[2]Gesamt!G648</f>
        <v>juvenil</v>
      </c>
      <c r="H2322" s="1" t="str">
        <f>[2]Gesamt!H648</f>
        <v>bacterivor</v>
      </c>
      <c r="I2322" s="1">
        <f>[2]Gesamt!I648</f>
        <v>0</v>
      </c>
      <c r="J2322" s="1">
        <f>[2]Gesamt!J648</f>
        <v>0</v>
      </c>
      <c r="K2322" s="1">
        <f>VLOOKUP($F2322,Mastertable_FT!$C$5:$D$34,2,FALSE)</f>
        <v>3</v>
      </c>
      <c r="L2322" s="1">
        <f>VLOOKUP($F2322,Mastertable_FT!$C$5:$E$34,3,FALSE)</f>
        <v>1</v>
      </c>
      <c r="M2322" s="1" t="str">
        <f>VLOOKUP($F2322,Mastertable_FT!$C$5:$F$34,4,FALSE)</f>
        <v>MI</v>
      </c>
    </row>
    <row r="2323" spans="1:13" x14ac:dyDescent="0.3">
      <c r="A2323" s="1">
        <f>[2]Gesamt!A649</f>
        <v>43</v>
      </c>
      <c r="B2323" s="1">
        <f>[2]Gesamt!B649</f>
        <v>2</v>
      </c>
      <c r="C2323" s="1">
        <f>[2]Gesamt!C649</f>
        <v>13</v>
      </c>
      <c r="D2323" s="1" t="str">
        <f>[2]Gesamt!D649</f>
        <v>DOMaisI</v>
      </c>
      <c r="E2323" s="1">
        <f>[2]Gesamt!E649</f>
        <v>37</v>
      </c>
      <c r="F2323" s="1" t="str">
        <f>[2]Gesamt!F649</f>
        <v>Aporcelaimidae</v>
      </c>
      <c r="G2323" s="1" t="str">
        <f>[2]Gesamt!G649</f>
        <v>juvenil</v>
      </c>
      <c r="H2323" s="1" t="str">
        <f>[2]Gesamt!H649</f>
        <v>carnivor</v>
      </c>
      <c r="I2323" s="1">
        <f>[2]Gesamt!I649</f>
        <v>0</v>
      </c>
      <c r="J2323" s="1">
        <f>[2]Gesamt!J649</f>
        <v>0</v>
      </c>
      <c r="K2323" s="1">
        <f>VLOOKUP($F2323,Mastertable_FT!$C$5:$D$34,2,FALSE)</f>
        <v>8</v>
      </c>
      <c r="L2323" s="1">
        <f>VLOOKUP($F2323,Mastertable_FT!$C$5:$E$34,3,FALSE)</f>
        <v>5</v>
      </c>
      <c r="M2323" s="1" t="str">
        <f>VLOOKUP($F2323,Mastertable_FT!$C$5:$F$34,4,FALSE)</f>
        <v>MI</v>
      </c>
    </row>
    <row r="2324" spans="1:13" x14ac:dyDescent="0.3">
      <c r="A2324" s="1">
        <f>[2]Gesamt!A650</f>
        <v>44</v>
      </c>
      <c r="B2324" s="1">
        <f>[2]Gesamt!B650</f>
        <v>2</v>
      </c>
      <c r="C2324" s="1">
        <f>[2]Gesamt!C650</f>
        <v>13</v>
      </c>
      <c r="D2324" s="1" t="str">
        <f>[2]Gesamt!D650</f>
        <v>DOMaisI</v>
      </c>
      <c r="E2324" s="1">
        <f>[2]Gesamt!E650</f>
        <v>37</v>
      </c>
      <c r="F2324" s="1" t="str">
        <f>[2]Gesamt!F650</f>
        <v>Rhabditidae</v>
      </c>
      <c r="G2324" s="1" t="str">
        <f>[2]Gesamt!G650</f>
        <v>juvenil</v>
      </c>
      <c r="H2324" s="1" t="str">
        <f>[2]Gesamt!H650</f>
        <v>bacterivor</v>
      </c>
      <c r="I2324" s="1">
        <f>[2]Gesamt!I650</f>
        <v>0</v>
      </c>
      <c r="J2324" s="1">
        <f>[2]Gesamt!J650</f>
        <v>0</v>
      </c>
      <c r="K2324" s="1">
        <f>VLOOKUP($F2324,Mastertable_FT!$C$5:$D$34,2,FALSE)</f>
        <v>3</v>
      </c>
      <c r="L2324" s="1">
        <f>VLOOKUP($F2324,Mastertable_FT!$C$5:$E$34,3,FALSE)</f>
        <v>1</v>
      </c>
      <c r="M2324" s="1" t="str">
        <f>VLOOKUP($F2324,Mastertable_FT!$C$5:$F$34,4,FALSE)</f>
        <v>MI</v>
      </c>
    </row>
    <row r="2325" spans="1:13" x14ac:dyDescent="0.3">
      <c r="A2325" s="1">
        <f>[2]Gesamt!A651</f>
        <v>45</v>
      </c>
      <c r="B2325" s="1">
        <f>[2]Gesamt!B651</f>
        <v>2</v>
      </c>
      <c r="C2325" s="1">
        <f>[2]Gesamt!C651</f>
        <v>13</v>
      </c>
      <c r="D2325" s="1" t="str">
        <f>[2]Gesamt!D651</f>
        <v>DOMaisI</v>
      </c>
      <c r="E2325" s="1">
        <f>[2]Gesamt!E651</f>
        <v>37</v>
      </c>
      <c r="F2325" s="1" t="str">
        <f>[2]Gesamt!F651</f>
        <v>Pratylenchidae</v>
      </c>
      <c r="G2325" s="1" t="str">
        <f>[2]Gesamt!G651</f>
        <v>juvenil</v>
      </c>
      <c r="H2325" s="1" t="str">
        <f>[2]Gesamt!H651</f>
        <v>herbivor</v>
      </c>
      <c r="I2325" s="1">
        <f>[2]Gesamt!I651</f>
        <v>0</v>
      </c>
      <c r="J2325" s="1">
        <f>[2]Gesamt!J651</f>
        <v>0</v>
      </c>
      <c r="K2325" s="1" t="str">
        <f>VLOOKUP($F2325,Mastertable_FT!$C$5:$D$34,2,FALSE)</f>
        <v>1b</v>
      </c>
      <c r="L2325" s="1">
        <f>VLOOKUP($F2325,Mastertable_FT!$C$5:$E$34,3,FALSE)</f>
        <v>3</v>
      </c>
      <c r="M2325" s="1" t="str">
        <f>VLOOKUP($F2325,Mastertable_FT!$C$5:$F$34,4,FALSE)</f>
        <v>PPI</v>
      </c>
    </row>
    <row r="2326" spans="1:13" x14ac:dyDescent="0.3">
      <c r="A2326" s="1">
        <f>[2]Gesamt!A652</f>
        <v>46</v>
      </c>
      <c r="B2326" s="1">
        <f>[2]Gesamt!B652</f>
        <v>2</v>
      </c>
      <c r="C2326" s="1">
        <f>[2]Gesamt!C652</f>
        <v>13</v>
      </c>
      <c r="D2326" s="1" t="str">
        <f>[2]Gesamt!D652</f>
        <v>DOMaisI</v>
      </c>
      <c r="E2326" s="1">
        <f>[2]Gesamt!E652</f>
        <v>37</v>
      </c>
      <c r="F2326" s="1" t="str">
        <f>[2]Gesamt!F652</f>
        <v>Tylenchidae</v>
      </c>
      <c r="G2326" s="1" t="str">
        <f>[2]Gesamt!G652</f>
        <v>juvenil</v>
      </c>
      <c r="H2326" s="1" t="str">
        <f>[2]Gesamt!H652</f>
        <v>herbivor</v>
      </c>
      <c r="I2326" s="1" t="str">
        <f>[2]Gesamt!I652</f>
        <v>t</v>
      </c>
      <c r="J2326" s="1">
        <f>[2]Gesamt!J652</f>
        <v>0</v>
      </c>
      <c r="K2326" s="1" t="str">
        <f>VLOOKUP($F2326,Mastertable_FT!$C$5:$D$34,2,FALSE)</f>
        <v>1e</v>
      </c>
      <c r="L2326" s="1">
        <f>VLOOKUP($F2326,Mastertable_FT!$C$5:$E$34,3,FALSE)</f>
        <v>2</v>
      </c>
      <c r="M2326" s="1" t="str">
        <f>VLOOKUP($F2326,Mastertable_FT!$C$5:$F$34,4,FALSE)</f>
        <v>PPI</v>
      </c>
    </row>
    <row r="2327" spans="1:13" x14ac:dyDescent="0.3">
      <c r="A2327" s="1">
        <f>[2]Gesamt!A653</f>
        <v>47</v>
      </c>
      <c r="B2327" s="1">
        <f>[2]Gesamt!B653</f>
        <v>2</v>
      </c>
      <c r="C2327" s="1">
        <f>[2]Gesamt!C653</f>
        <v>13</v>
      </c>
      <c r="D2327" s="1" t="str">
        <f>[2]Gesamt!D653</f>
        <v>DOMaisI</v>
      </c>
      <c r="E2327" s="1">
        <f>[2]Gesamt!E653</f>
        <v>37</v>
      </c>
      <c r="F2327" s="1" t="str">
        <f>[2]Gesamt!F653</f>
        <v>Plectidae</v>
      </c>
      <c r="G2327" s="1" t="str">
        <f>[2]Gesamt!G653</f>
        <v>juvenil</v>
      </c>
      <c r="H2327" s="1" t="str">
        <f>[2]Gesamt!H653</f>
        <v>bacterivor</v>
      </c>
      <c r="I2327" s="1">
        <f>[2]Gesamt!I653</f>
        <v>0</v>
      </c>
      <c r="J2327" s="1">
        <f>[2]Gesamt!J653</f>
        <v>0</v>
      </c>
      <c r="K2327" s="1">
        <f>VLOOKUP($F2327,Mastertable_FT!$C$5:$D$34,2,FALSE)</f>
        <v>3</v>
      </c>
      <c r="L2327" s="1">
        <f>VLOOKUP($F2327,Mastertable_FT!$C$5:$E$34,3,FALSE)</f>
        <v>2</v>
      </c>
      <c r="M2327" s="1" t="str">
        <f>VLOOKUP($F2327,Mastertable_FT!$C$5:$F$34,4,FALSE)</f>
        <v>MI</v>
      </c>
    </row>
    <row r="2328" spans="1:13" x14ac:dyDescent="0.3">
      <c r="A2328" s="1">
        <f>[2]Gesamt!A654</f>
        <v>48</v>
      </c>
      <c r="B2328" s="1">
        <f>[2]Gesamt!B654</f>
        <v>2</v>
      </c>
      <c r="C2328" s="1">
        <f>[2]Gesamt!C654</f>
        <v>13</v>
      </c>
      <c r="D2328" s="1" t="str">
        <f>[2]Gesamt!D654</f>
        <v>DOMaisI</v>
      </c>
      <c r="E2328" s="1">
        <f>[2]Gesamt!E654</f>
        <v>37</v>
      </c>
      <c r="F2328" s="1" t="str">
        <f>[2]Gesamt!F654</f>
        <v>Tylenchidae</v>
      </c>
      <c r="G2328" s="1" t="str">
        <f>[2]Gesamt!G654</f>
        <v>female</v>
      </c>
      <c r="H2328" s="1" t="str">
        <f>[2]Gesamt!H654</f>
        <v>herbivor</v>
      </c>
      <c r="I2328" s="1" t="str">
        <f>[2]Gesamt!I654</f>
        <v>fr</v>
      </c>
      <c r="J2328" s="1">
        <f>[2]Gesamt!J654</f>
        <v>0</v>
      </c>
      <c r="K2328" s="1" t="str">
        <f>VLOOKUP($F2328,Mastertable_FT!$C$5:$D$34,2,FALSE)</f>
        <v>1e</v>
      </c>
      <c r="L2328" s="1">
        <f>VLOOKUP($F2328,Mastertable_FT!$C$5:$E$34,3,FALSE)</f>
        <v>2</v>
      </c>
      <c r="M2328" s="1" t="str">
        <f>VLOOKUP($F2328,Mastertable_FT!$C$5:$F$34,4,FALSE)</f>
        <v>PPI</v>
      </c>
    </row>
    <row r="2329" spans="1:13" x14ac:dyDescent="0.3">
      <c r="A2329" s="1">
        <f>[2]Gesamt!A655</f>
        <v>49</v>
      </c>
      <c r="B2329" s="1">
        <f>[2]Gesamt!B655</f>
        <v>2</v>
      </c>
      <c r="C2329" s="1">
        <f>[2]Gesamt!C655</f>
        <v>13</v>
      </c>
      <c r="D2329" s="1" t="str">
        <f>[2]Gesamt!D655</f>
        <v>DOMaisI</v>
      </c>
      <c r="E2329" s="1">
        <f>[2]Gesamt!E655</f>
        <v>37</v>
      </c>
      <c r="F2329" s="1" t="str">
        <f>[2]Gesamt!F655</f>
        <v>Aporcelaimidae</v>
      </c>
      <c r="G2329" s="1" t="str">
        <f>[2]Gesamt!G655</f>
        <v>female</v>
      </c>
      <c r="H2329" s="1" t="str">
        <f>[2]Gesamt!H655</f>
        <v>carnivor</v>
      </c>
      <c r="I2329" s="1">
        <f>[2]Gesamt!I655</f>
        <v>0</v>
      </c>
      <c r="J2329" s="1">
        <f>[2]Gesamt!J655</f>
        <v>0</v>
      </c>
      <c r="K2329" s="1">
        <f>VLOOKUP($F2329,Mastertable_FT!$C$5:$D$34,2,FALSE)</f>
        <v>8</v>
      </c>
      <c r="L2329" s="1">
        <f>VLOOKUP($F2329,Mastertable_FT!$C$5:$E$34,3,FALSE)</f>
        <v>5</v>
      </c>
      <c r="M2329" s="1" t="str">
        <f>VLOOKUP($F2329,Mastertable_FT!$C$5:$F$34,4,FALSE)</f>
        <v>MI</v>
      </c>
    </row>
    <row r="2330" spans="1:13" x14ac:dyDescent="0.3">
      <c r="A2330" s="1">
        <f>[2]Gesamt!A656</f>
        <v>50</v>
      </c>
      <c r="B2330" s="1">
        <f>[2]Gesamt!B656</f>
        <v>2</v>
      </c>
      <c r="C2330" s="1">
        <f>[2]Gesamt!C656</f>
        <v>13</v>
      </c>
      <c r="D2330" s="1" t="str">
        <f>[2]Gesamt!D656</f>
        <v>DOMaisI</v>
      </c>
      <c r="E2330" s="1">
        <f>[2]Gesamt!E656</f>
        <v>37</v>
      </c>
      <c r="F2330" s="1" t="str">
        <f>[2]Gesamt!F656</f>
        <v>Rhabditidae</v>
      </c>
      <c r="G2330" s="1" t="str">
        <f>[2]Gesamt!G656</f>
        <v>juvenil</v>
      </c>
      <c r="H2330" s="1" t="str">
        <f>[2]Gesamt!H656</f>
        <v>bacterivor</v>
      </c>
      <c r="I2330" s="1">
        <f>[2]Gesamt!I656</f>
        <v>0</v>
      </c>
      <c r="J2330" s="1">
        <f>[2]Gesamt!J656</f>
        <v>0</v>
      </c>
      <c r="K2330" s="1">
        <f>VLOOKUP($F2330,Mastertable_FT!$C$5:$D$34,2,FALSE)</f>
        <v>3</v>
      </c>
      <c r="L2330" s="1">
        <f>VLOOKUP($F2330,Mastertable_FT!$C$5:$E$34,3,FALSE)</f>
        <v>1</v>
      </c>
      <c r="M2330" s="1" t="str">
        <f>VLOOKUP($F2330,Mastertable_FT!$C$5:$F$34,4,FALSE)</f>
        <v>MI</v>
      </c>
    </row>
    <row r="2331" spans="1:13" x14ac:dyDescent="0.3">
      <c r="A2331" s="1">
        <f>[2]Gesamt!A657</f>
        <v>51</v>
      </c>
      <c r="B2331" s="1">
        <f>[2]Gesamt!B657</f>
        <v>2</v>
      </c>
      <c r="C2331" s="1">
        <f>[2]Gesamt!C657</f>
        <v>13</v>
      </c>
      <c r="D2331" s="1" t="str">
        <f>[2]Gesamt!D657</f>
        <v>DOMaisI</v>
      </c>
      <c r="E2331" s="1">
        <f>[2]Gesamt!E657</f>
        <v>37</v>
      </c>
      <c r="F2331" s="1" t="str">
        <f>[2]Gesamt!F657</f>
        <v>Rhabditidae</v>
      </c>
      <c r="G2331" s="1" t="str">
        <f>[2]Gesamt!G657</f>
        <v>juvenil</v>
      </c>
      <c r="H2331" s="1" t="str">
        <f>[2]Gesamt!H657</f>
        <v>bacterivor</v>
      </c>
      <c r="I2331" s="1">
        <f>[2]Gesamt!I657</f>
        <v>0</v>
      </c>
      <c r="J2331" s="1">
        <f>[2]Gesamt!J657</f>
        <v>0</v>
      </c>
      <c r="K2331" s="1">
        <f>VLOOKUP($F2331,Mastertable_FT!$C$5:$D$34,2,FALSE)</f>
        <v>3</v>
      </c>
      <c r="L2331" s="1">
        <f>VLOOKUP($F2331,Mastertable_FT!$C$5:$E$34,3,FALSE)</f>
        <v>1</v>
      </c>
      <c r="M2331" s="1" t="str">
        <f>VLOOKUP($F2331,Mastertable_FT!$C$5:$F$34,4,FALSE)</f>
        <v>MI</v>
      </c>
    </row>
    <row r="2332" spans="1:13" x14ac:dyDescent="0.3">
      <c r="A2332" s="1">
        <f>[2]Gesamt!A658</f>
        <v>52</v>
      </c>
      <c r="B2332" s="1">
        <f>[2]Gesamt!B658</f>
        <v>2</v>
      </c>
      <c r="C2332" s="1">
        <f>[2]Gesamt!C658</f>
        <v>13</v>
      </c>
      <c r="D2332" s="1" t="str">
        <f>[2]Gesamt!D658</f>
        <v>DOMaisI</v>
      </c>
      <c r="E2332" s="1">
        <f>[2]Gesamt!E658</f>
        <v>37</v>
      </c>
      <c r="F2332" s="1" t="str">
        <f>[2]Gesamt!F658</f>
        <v>Panagrolaimidae</v>
      </c>
      <c r="G2332" s="1" t="str">
        <f>[2]Gesamt!G658</f>
        <v>juvenil</v>
      </c>
      <c r="H2332" s="1" t="str">
        <f>[2]Gesamt!H658</f>
        <v>bacterivor</v>
      </c>
      <c r="I2332" s="1">
        <f>[2]Gesamt!I658</f>
        <v>0</v>
      </c>
      <c r="J2332" s="1">
        <f>[2]Gesamt!J658</f>
        <v>0</v>
      </c>
      <c r="K2332" s="1">
        <f>VLOOKUP($F2332,Mastertable_FT!$C$5:$D$34,2,FALSE)</f>
        <v>3</v>
      </c>
      <c r="L2332" s="1">
        <f>VLOOKUP($F2332,Mastertable_FT!$C$5:$E$34,3,FALSE)</f>
        <v>1</v>
      </c>
      <c r="M2332" s="1" t="str">
        <f>VLOOKUP($F2332,Mastertable_FT!$C$5:$F$34,4,FALSE)</f>
        <v>MI</v>
      </c>
    </row>
    <row r="2333" spans="1:13" x14ac:dyDescent="0.3">
      <c r="A2333" s="1">
        <f>[2]Gesamt!A659</f>
        <v>53</v>
      </c>
      <c r="B2333" s="1">
        <f>[2]Gesamt!B659</f>
        <v>2</v>
      </c>
      <c r="C2333" s="1">
        <f>[2]Gesamt!C659</f>
        <v>13</v>
      </c>
      <c r="D2333" s="1" t="str">
        <f>[2]Gesamt!D659</f>
        <v>DOMaisI</v>
      </c>
      <c r="E2333" s="1">
        <f>[2]Gesamt!E659</f>
        <v>37</v>
      </c>
      <c r="F2333" s="1" t="str">
        <f>[2]Gesamt!F659</f>
        <v>Tylenchidae</v>
      </c>
      <c r="G2333" s="1" t="str">
        <f>[2]Gesamt!G659</f>
        <v>female</v>
      </c>
      <c r="H2333" s="1" t="str">
        <f>[2]Gesamt!H659</f>
        <v>fungivor</v>
      </c>
      <c r="I2333" s="1" t="str">
        <f>[2]Gesamt!I659</f>
        <v>f</v>
      </c>
      <c r="J2333" s="1" t="str">
        <f>[2]Gesamt!J659</f>
        <v>x</v>
      </c>
      <c r="K2333" s="1" t="str">
        <f>VLOOKUP($F2333,Mastertable_FT!$C$5:$D$34,2,FALSE)</f>
        <v>1e</v>
      </c>
      <c r="L2333" s="1">
        <f>VLOOKUP($F2333,Mastertable_FT!$C$5:$E$34,3,FALSE)</f>
        <v>2</v>
      </c>
      <c r="M2333" s="1" t="str">
        <f>VLOOKUP($F2333,Mastertable_FT!$C$5:$F$34,4,FALSE)</f>
        <v>PPI</v>
      </c>
    </row>
    <row r="2334" spans="1:13" x14ac:dyDescent="0.3">
      <c r="A2334" s="1">
        <f>[2]Gesamt!A660</f>
        <v>54</v>
      </c>
      <c r="B2334" s="1">
        <f>[2]Gesamt!B660</f>
        <v>2</v>
      </c>
      <c r="C2334" s="1">
        <f>[2]Gesamt!C660</f>
        <v>13</v>
      </c>
      <c r="D2334" s="1" t="str">
        <f>[2]Gesamt!D660</f>
        <v>DOMaisI</v>
      </c>
      <c r="E2334" s="1">
        <f>[2]Gesamt!E660</f>
        <v>37</v>
      </c>
      <c r="F2334" s="1" t="str">
        <f>[2]Gesamt!F660</f>
        <v>Dolichodoridae</v>
      </c>
      <c r="G2334" s="1" t="str">
        <f>[2]Gesamt!G660</f>
        <v>female</v>
      </c>
      <c r="H2334" s="1" t="str">
        <f>[2]Gesamt!H660</f>
        <v>herbivor</v>
      </c>
      <c r="I2334" s="1" t="str">
        <f>[2]Gesamt!I660</f>
        <v>x</v>
      </c>
      <c r="J2334" s="1">
        <f>[2]Gesamt!J660</f>
        <v>0</v>
      </c>
      <c r="K2334" s="1" t="str">
        <f>VLOOKUP($F2334,Mastertable_FT!$C$5:$D$34,2,FALSE)</f>
        <v>1d</v>
      </c>
      <c r="L2334" s="1">
        <f>VLOOKUP($F2334,Mastertable_FT!$C$5:$E$34,3,FALSE)</f>
        <v>3</v>
      </c>
      <c r="M2334" s="1" t="str">
        <f>VLOOKUP($F2334,Mastertable_FT!$C$5:$F$34,4,FALSE)</f>
        <v>PPI</v>
      </c>
    </row>
    <row r="2335" spans="1:13" x14ac:dyDescent="0.3">
      <c r="A2335" s="1">
        <f>[2]Gesamt!A661</f>
        <v>55</v>
      </c>
      <c r="B2335" s="1">
        <f>[2]Gesamt!B661</f>
        <v>2</v>
      </c>
      <c r="C2335" s="1">
        <f>[2]Gesamt!C661</f>
        <v>13</v>
      </c>
      <c r="D2335" s="1" t="str">
        <f>[2]Gesamt!D661</f>
        <v>DOMaisI</v>
      </c>
      <c r="E2335" s="1">
        <f>[2]Gesamt!E661</f>
        <v>37</v>
      </c>
      <c r="F2335" s="1" t="str">
        <f>[2]Gesamt!F661</f>
        <v>Cephalobidae</v>
      </c>
      <c r="G2335" s="1" t="str">
        <f>[2]Gesamt!G661</f>
        <v>female</v>
      </c>
      <c r="H2335" s="1" t="str">
        <f>[2]Gesamt!H661</f>
        <v>bacterivor</v>
      </c>
      <c r="I2335" s="1">
        <f>[2]Gesamt!I661</f>
        <v>0</v>
      </c>
      <c r="J2335" s="1">
        <f>[2]Gesamt!J661</f>
        <v>0</v>
      </c>
      <c r="K2335" s="1">
        <f>VLOOKUP($F2335,Mastertable_FT!$C$5:$D$34,2,FALSE)</f>
        <v>3</v>
      </c>
      <c r="L2335" s="1">
        <f>VLOOKUP($F2335,Mastertable_FT!$C$5:$E$34,3,FALSE)</f>
        <v>2</v>
      </c>
      <c r="M2335" s="1" t="str">
        <f>VLOOKUP($F2335,Mastertable_FT!$C$5:$F$34,4,FALSE)</f>
        <v>MI</v>
      </c>
    </row>
    <row r="2336" spans="1:13" x14ac:dyDescent="0.3">
      <c r="A2336" s="1">
        <f>[2]Gesamt!A662</f>
        <v>56</v>
      </c>
      <c r="B2336" s="1">
        <f>[2]Gesamt!B662</f>
        <v>2</v>
      </c>
      <c r="C2336" s="1">
        <f>[2]Gesamt!C662</f>
        <v>13</v>
      </c>
      <c r="D2336" s="1" t="str">
        <f>[2]Gesamt!D662</f>
        <v>DOMaisI</v>
      </c>
      <c r="E2336" s="1">
        <f>[2]Gesamt!E662</f>
        <v>37</v>
      </c>
      <c r="F2336" s="1" t="str">
        <f>[2]Gesamt!F662</f>
        <v>Rhabditidae</v>
      </c>
      <c r="G2336" s="1" t="str">
        <f>[2]Gesamt!G662</f>
        <v>juvenil</v>
      </c>
      <c r="H2336" s="1" t="str">
        <f>[2]Gesamt!H662</f>
        <v>bacterivor</v>
      </c>
      <c r="I2336" s="1">
        <f>[2]Gesamt!I662</f>
        <v>0</v>
      </c>
      <c r="J2336" s="1">
        <f>[2]Gesamt!J662</f>
        <v>0</v>
      </c>
      <c r="K2336" s="1">
        <f>VLOOKUP($F2336,Mastertable_FT!$C$5:$D$34,2,FALSE)</f>
        <v>3</v>
      </c>
      <c r="L2336" s="1">
        <f>VLOOKUP($F2336,Mastertable_FT!$C$5:$E$34,3,FALSE)</f>
        <v>1</v>
      </c>
      <c r="M2336" s="1" t="str">
        <f>VLOOKUP($F2336,Mastertable_FT!$C$5:$F$34,4,FALSE)</f>
        <v>MI</v>
      </c>
    </row>
    <row r="2337" spans="1:13" x14ac:dyDescent="0.3">
      <c r="A2337" s="1">
        <f>[2]Gesamt!A663</f>
        <v>57</v>
      </c>
      <c r="B2337" s="1">
        <f>[2]Gesamt!B663</f>
        <v>2</v>
      </c>
      <c r="C2337" s="1">
        <f>[2]Gesamt!C663</f>
        <v>13</v>
      </c>
      <c r="D2337" s="1" t="str">
        <f>[2]Gesamt!D663</f>
        <v>DOMaisI</v>
      </c>
      <c r="E2337" s="1">
        <f>[2]Gesamt!E663</f>
        <v>37</v>
      </c>
      <c r="F2337" s="1" t="str">
        <f>[2]Gesamt!F663</f>
        <v>Plectidae</v>
      </c>
      <c r="G2337" s="1" t="str">
        <f>[2]Gesamt!G663</f>
        <v>female</v>
      </c>
      <c r="H2337" s="1" t="str">
        <f>[2]Gesamt!H663</f>
        <v>bacterivor</v>
      </c>
      <c r="I2337" s="1">
        <f>[2]Gesamt!I663</f>
        <v>0</v>
      </c>
      <c r="J2337" s="1">
        <f>[2]Gesamt!J663</f>
        <v>0</v>
      </c>
      <c r="K2337" s="1">
        <f>VLOOKUP($F2337,Mastertable_FT!$C$5:$D$34,2,FALSE)</f>
        <v>3</v>
      </c>
      <c r="L2337" s="1">
        <f>VLOOKUP($F2337,Mastertable_FT!$C$5:$E$34,3,FALSE)</f>
        <v>2</v>
      </c>
      <c r="M2337" s="1" t="str">
        <f>VLOOKUP($F2337,Mastertable_FT!$C$5:$F$34,4,FALSE)</f>
        <v>MI</v>
      </c>
    </row>
    <row r="2338" spans="1:13" x14ac:dyDescent="0.3">
      <c r="A2338" s="1">
        <f>[2]Gesamt!A664</f>
        <v>58</v>
      </c>
      <c r="B2338" s="1">
        <f>[2]Gesamt!B664</f>
        <v>2</v>
      </c>
      <c r="C2338" s="1">
        <f>[2]Gesamt!C664</f>
        <v>13</v>
      </c>
      <c r="D2338" s="1" t="str">
        <f>[2]Gesamt!D664</f>
        <v>DOMaisI</v>
      </c>
      <c r="E2338" s="1">
        <f>[2]Gesamt!E664</f>
        <v>37</v>
      </c>
      <c r="F2338" s="1" t="str">
        <f>[2]Gesamt!F664</f>
        <v>Tylenchidae</v>
      </c>
      <c r="G2338" s="1" t="str">
        <f>[2]Gesamt!G664</f>
        <v>juvenil</v>
      </c>
      <c r="H2338" s="1" t="str">
        <f>[2]Gesamt!H664</f>
        <v>herbivor</v>
      </c>
      <c r="I2338" s="1" t="str">
        <f>[2]Gesamt!I664</f>
        <v>fr</v>
      </c>
      <c r="J2338" s="1">
        <f>[2]Gesamt!J664</f>
        <v>0</v>
      </c>
      <c r="K2338" s="1" t="str">
        <f>VLOOKUP($F2338,Mastertable_FT!$C$5:$D$34,2,FALSE)</f>
        <v>1e</v>
      </c>
      <c r="L2338" s="1">
        <f>VLOOKUP($F2338,Mastertable_FT!$C$5:$E$34,3,FALSE)</f>
        <v>2</v>
      </c>
      <c r="M2338" s="1" t="str">
        <f>VLOOKUP($F2338,Mastertable_FT!$C$5:$F$34,4,FALSE)</f>
        <v>PPI</v>
      </c>
    </row>
    <row r="2339" spans="1:13" x14ac:dyDescent="0.3">
      <c r="A2339" s="1">
        <f>[2]Gesamt!A665</f>
        <v>59</v>
      </c>
      <c r="B2339" s="1">
        <f>[2]Gesamt!B665</f>
        <v>2</v>
      </c>
      <c r="C2339" s="1">
        <f>[2]Gesamt!C665</f>
        <v>13</v>
      </c>
      <c r="D2339" s="1" t="str">
        <f>[2]Gesamt!D665</f>
        <v>DOMaisI</v>
      </c>
      <c r="E2339" s="1">
        <f>[2]Gesamt!E665</f>
        <v>37</v>
      </c>
      <c r="F2339" s="1" t="str">
        <f>[2]Gesamt!F665</f>
        <v>Mononchidae</v>
      </c>
      <c r="G2339" s="1" t="str">
        <f>[2]Gesamt!G665</f>
        <v>female</v>
      </c>
      <c r="H2339" s="1" t="str">
        <f>[2]Gesamt!H665</f>
        <v>carnivor</v>
      </c>
      <c r="I2339" s="1">
        <f>[2]Gesamt!I665</f>
        <v>0</v>
      </c>
      <c r="J2339" s="1">
        <f>[2]Gesamt!J665</f>
        <v>0</v>
      </c>
      <c r="K2339" s="1" t="str">
        <f>VLOOKUP($F2339,Mastertable_FT!$C$5:$D$34,2,FALSE)</f>
        <v>5a</v>
      </c>
      <c r="L2339" s="1">
        <f>VLOOKUP($F2339,Mastertable_FT!$C$5:$E$34,3,FALSE)</f>
        <v>4</v>
      </c>
      <c r="M2339" s="1" t="str">
        <f>VLOOKUP($F2339,Mastertable_FT!$C$5:$F$34,4,FALSE)</f>
        <v>MI</v>
      </c>
    </row>
    <row r="2340" spans="1:13" x14ac:dyDescent="0.3">
      <c r="A2340" s="1">
        <f>[2]Gesamt!A666</f>
        <v>60</v>
      </c>
      <c r="B2340" s="1">
        <f>[2]Gesamt!B666</f>
        <v>2</v>
      </c>
      <c r="C2340" s="1">
        <f>[2]Gesamt!C666</f>
        <v>13</v>
      </c>
      <c r="D2340" s="1" t="str">
        <f>[2]Gesamt!D666</f>
        <v>DOMaisI</v>
      </c>
      <c r="E2340" s="1">
        <f>[2]Gesamt!E666</f>
        <v>37</v>
      </c>
      <c r="F2340" s="1" t="str">
        <f>[2]Gesamt!F666</f>
        <v>Dorylaimidae</v>
      </c>
      <c r="G2340" s="1" t="str">
        <f>[2]Gesamt!G666</f>
        <v>juvenil</v>
      </c>
      <c r="H2340" s="1" t="str">
        <f>[2]Gesamt!H666</f>
        <v>omnivor</v>
      </c>
      <c r="I2340" s="1">
        <f>[2]Gesamt!I666</f>
        <v>0</v>
      </c>
      <c r="J2340" s="1" t="str">
        <f>[2]Gesamt!J666</f>
        <v>Mesodorylaimus</v>
      </c>
      <c r="K2340" s="1" t="e">
        <f>VLOOKUP($F2340,Mastertable_FT!$C$5:$D$34,2,FALSE)</f>
        <v>#N/A</v>
      </c>
      <c r="L2340" s="1" t="e">
        <f>VLOOKUP($F2340,Mastertable_FT!$C$5:$E$34,3,FALSE)</f>
        <v>#N/A</v>
      </c>
      <c r="M2340" s="1" t="e">
        <f>VLOOKUP($F2340,Mastertable_FT!$C$5:$F$34,4,FALSE)</f>
        <v>#N/A</v>
      </c>
    </row>
    <row r="2341" spans="1:13" x14ac:dyDescent="0.3">
      <c r="A2341" s="1">
        <f>[2]Gesamt!A667</f>
        <v>61</v>
      </c>
      <c r="B2341" s="1">
        <f>[2]Gesamt!B667</f>
        <v>2</v>
      </c>
      <c r="C2341" s="1">
        <f>[2]Gesamt!C667</f>
        <v>13</v>
      </c>
      <c r="D2341" s="1" t="str">
        <f>[2]Gesamt!D667</f>
        <v>DOMaisI</v>
      </c>
      <c r="E2341" s="1">
        <f>[2]Gesamt!E667</f>
        <v>37</v>
      </c>
      <c r="F2341" s="1" t="str">
        <f>[2]Gesamt!F667</f>
        <v>Cephalobidae</v>
      </c>
      <c r="G2341" s="1" t="str">
        <f>[2]Gesamt!G667</f>
        <v>juvenil</v>
      </c>
      <c r="H2341" s="1" t="str">
        <f>[2]Gesamt!H667</f>
        <v>bacterivor</v>
      </c>
      <c r="I2341" s="1">
        <f>[2]Gesamt!I667</f>
        <v>0</v>
      </c>
      <c r="J2341" s="1">
        <f>[2]Gesamt!J667</f>
        <v>0</v>
      </c>
      <c r="K2341" s="1">
        <f>VLOOKUP($F2341,Mastertable_FT!$C$5:$D$34,2,FALSE)</f>
        <v>3</v>
      </c>
      <c r="L2341" s="1">
        <f>VLOOKUP($F2341,Mastertable_FT!$C$5:$E$34,3,FALSE)</f>
        <v>2</v>
      </c>
      <c r="M2341" s="1" t="str">
        <f>VLOOKUP($F2341,Mastertable_FT!$C$5:$F$34,4,FALSE)</f>
        <v>MI</v>
      </c>
    </row>
    <row r="2342" spans="1:13" x14ac:dyDescent="0.3">
      <c r="A2342" s="1">
        <f>[2]Gesamt!A668</f>
        <v>62</v>
      </c>
      <c r="B2342" s="1">
        <f>[2]Gesamt!B668</f>
        <v>2</v>
      </c>
      <c r="C2342" s="1">
        <f>[2]Gesamt!C668</f>
        <v>13</v>
      </c>
      <c r="D2342" s="1" t="str">
        <f>[2]Gesamt!D668</f>
        <v>DOMaisI</v>
      </c>
      <c r="E2342" s="1">
        <f>[2]Gesamt!E668</f>
        <v>37</v>
      </c>
      <c r="F2342" s="1" t="str">
        <f>[2]Gesamt!F668</f>
        <v>Pratylenchidae</v>
      </c>
      <c r="G2342" s="1" t="str">
        <f>[2]Gesamt!G668</f>
        <v>juvenil</v>
      </c>
      <c r="H2342" s="1" t="str">
        <f>[2]Gesamt!H668</f>
        <v>herbivor</v>
      </c>
      <c r="I2342" s="1">
        <f>[2]Gesamt!I668</f>
        <v>0</v>
      </c>
      <c r="J2342" s="1">
        <f>[2]Gesamt!J668</f>
        <v>0</v>
      </c>
      <c r="K2342" s="1" t="str">
        <f>VLOOKUP($F2342,Mastertable_FT!$C$5:$D$34,2,FALSE)</f>
        <v>1b</v>
      </c>
      <c r="L2342" s="1">
        <f>VLOOKUP($F2342,Mastertable_FT!$C$5:$E$34,3,FALSE)</f>
        <v>3</v>
      </c>
      <c r="M2342" s="1" t="str">
        <f>VLOOKUP($F2342,Mastertable_FT!$C$5:$F$34,4,FALSE)</f>
        <v>PPI</v>
      </c>
    </row>
    <row r="2343" spans="1:13" x14ac:dyDescent="0.3">
      <c r="A2343" s="1">
        <f>[2]Gesamt!A669</f>
        <v>63</v>
      </c>
      <c r="B2343" s="1">
        <f>[2]Gesamt!B669</f>
        <v>2</v>
      </c>
      <c r="C2343" s="1">
        <f>[2]Gesamt!C669</f>
        <v>13</v>
      </c>
      <c r="D2343" s="1" t="str">
        <f>[2]Gesamt!D669</f>
        <v>DOMaisI</v>
      </c>
      <c r="E2343" s="1">
        <f>[2]Gesamt!E669</f>
        <v>37</v>
      </c>
      <c r="F2343" s="1" t="str">
        <f>[2]Gesamt!F669</f>
        <v>Pratylenchidae</v>
      </c>
      <c r="G2343" s="1" t="str">
        <f>[2]Gesamt!G669</f>
        <v>juvenil</v>
      </c>
      <c r="H2343" s="1" t="str">
        <f>[2]Gesamt!H669</f>
        <v>herbivor</v>
      </c>
      <c r="I2343" s="1">
        <f>[2]Gesamt!I669</f>
        <v>0</v>
      </c>
      <c r="J2343" s="1">
        <f>[2]Gesamt!J669</f>
        <v>0</v>
      </c>
      <c r="K2343" s="1" t="str">
        <f>VLOOKUP($F2343,Mastertable_FT!$C$5:$D$34,2,FALSE)</f>
        <v>1b</v>
      </c>
      <c r="L2343" s="1">
        <f>VLOOKUP($F2343,Mastertable_FT!$C$5:$E$34,3,FALSE)</f>
        <v>3</v>
      </c>
      <c r="M2343" s="1" t="str">
        <f>VLOOKUP($F2343,Mastertable_FT!$C$5:$F$34,4,FALSE)</f>
        <v>PPI</v>
      </c>
    </row>
    <row r="2344" spans="1:13" x14ac:dyDescent="0.3">
      <c r="A2344" s="1">
        <f>[2]Gesamt!A670</f>
        <v>64</v>
      </c>
      <c r="B2344" s="1">
        <f>[2]Gesamt!B670</f>
        <v>2</v>
      </c>
      <c r="C2344" s="1">
        <f>[2]Gesamt!C670</f>
        <v>13</v>
      </c>
      <c r="D2344" s="1" t="str">
        <f>[2]Gesamt!D670</f>
        <v>DOMaisI</v>
      </c>
      <c r="E2344" s="1">
        <f>[2]Gesamt!E670</f>
        <v>37</v>
      </c>
      <c r="F2344" s="1" t="str">
        <f>[2]Gesamt!F670</f>
        <v>Panagrolaimidae</v>
      </c>
      <c r="G2344" s="1" t="str">
        <f>[2]Gesamt!G670</f>
        <v>female</v>
      </c>
      <c r="H2344" s="1" t="str">
        <f>[2]Gesamt!H670</f>
        <v>bacterivor</v>
      </c>
      <c r="I2344" s="1">
        <f>[2]Gesamt!I670</f>
        <v>0</v>
      </c>
      <c r="J2344" s="1">
        <f>[2]Gesamt!J670</f>
        <v>0</v>
      </c>
      <c r="K2344" s="1">
        <f>VLOOKUP($F2344,Mastertable_FT!$C$5:$D$34,2,FALSE)</f>
        <v>3</v>
      </c>
      <c r="L2344" s="1">
        <f>VLOOKUP($F2344,Mastertable_FT!$C$5:$E$34,3,FALSE)</f>
        <v>1</v>
      </c>
      <c r="M2344" s="1" t="str">
        <f>VLOOKUP($F2344,Mastertable_FT!$C$5:$F$34,4,FALSE)</f>
        <v>MI</v>
      </c>
    </row>
    <row r="2345" spans="1:13" x14ac:dyDescent="0.3">
      <c r="A2345" s="1">
        <f>[2]Gesamt!A671</f>
        <v>65</v>
      </c>
      <c r="B2345" s="1">
        <f>[2]Gesamt!B671</f>
        <v>2</v>
      </c>
      <c r="C2345" s="1">
        <f>[2]Gesamt!C671</f>
        <v>13</v>
      </c>
      <c r="D2345" s="1" t="str">
        <f>[2]Gesamt!D671</f>
        <v>DOMaisI</v>
      </c>
      <c r="E2345" s="1">
        <f>[2]Gesamt!E671</f>
        <v>37</v>
      </c>
      <c r="F2345" s="1" t="str">
        <f>[2]Gesamt!F671</f>
        <v>Aphelenchoididae</v>
      </c>
      <c r="G2345" s="1" t="str">
        <f>[2]Gesamt!G671</f>
        <v>unknown</v>
      </c>
      <c r="H2345" s="1" t="str">
        <f>[2]Gesamt!H671</f>
        <v>fungivor</v>
      </c>
      <c r="I2345" s="1">
        <f>[2]Gesamt!I671</f>
        <v>0</v>
      </c>
      <c r="J2345" s="1">
        <f>[2]Gesamt!J671</f>
        <v>0</v>
      </c>
      <c r="K2345" s="1">
        <f>VLOOKUP($F2345,Mastertable_FT!$C$5:$D$34,2,FALSE)</f>
        <v>2</v>
      </c>
      <c r="L2345" s="1">
        <f>VLOOKUP($F2345,Mastertable_FT!$C$5:$E$34,3,FALSE)</f>
        <v>2</v>
      </c>
      <c r="M2345" s="1" t="str">
        <f>VLOOKUP($F2345,Mastertable_FT!$C$5:$F$34,4,FALSE)</f>
        <v>MI</v>
      </c>
    </row>
    <row r="2346" spans="1:13" x14ac:dyDescent="0.3">
      <c r="A2346" s="1">
        <f>[2]Gesamt!A672</f>
        <v>66</v>
      </c>
      <c r="B2346" s="1">
        <f>[2]Gesamt!B672</f>
        <v>2</v>
      </c>
      <c r="C2346" s="1">
        <f>[2]Gesamt!C672</f>
        <v>13</v>
      </c>
      <c r="D2346" s="1" t="str">
        <f>[2]Gesamt!D672</f>
        <v>DOMaisI</v>
      </c>
      <c r="E2346" s="1">
        <f>[2]Gesamt!E672</f>
        <v>37</v>
      </c>
      <c r="F2346" s="1" t="str">
        <f>[2]Gesamt!F672</f>
        <v>Pratylenchidae</v>
      </c>
      <c r="G2346" s="1" t="str">
        <f>[2]Gesamt!G672</f>
        <v>female</v>
      </c>
      <c r="H2346" s="1" t="str">
        <f>[2]Gesamt!H672</f>
        <v>herbivor</v>
      </c>
      <c r="I2346" s="1">
        <f>[2]Gesamt!I672</f>
        <v>0</v>
      </c>
      <c r="J2346" s="1">
        <f>[2]Gesamt!J672</f>
        <v>0</v>
      </c>
      <c r="K2346" s="1" t="str">
        <f>VLOOKUP($F2346,Mastertable_FT!$C$5:$D$34,2,FALSE)</f>
        <v>1b</v>
      </c>
      <c r="L2346" s="1">
        <f>VLOOKUP($F2346,Mastertable_FT!$C$5:$E$34,3,FALSE)</f>
        <v>3</v>
      </c>
      <c r="M2346" s="1" t="str">
        <f>VLOOKUP($F2346,Mastertable_FT!$C$5:$F$34,4,FALSE)</f>
        <v>PPI</v>
      </c>
    </row>
    <row r="2347" spans="1:13" x14ac:dyDescent="0.3">
      <c r="A2347" s="1">
        <f>[2]Gesamt!A673</f>
        <v>67</v>
      </c>
      <c r="B2347" s="1">
        <f>[2]Gesamt!B673</f>
        <v>2</v>
      </c>
      <c r="C2347" s="1">
        <f>[2]Gesamt!C673</f>
        <v>13</v>
      </c>
      <c r="D2347" s="1" t="str">
        <f>[2]Gesamt!D673</f>
        <v>DOMaisI</v>
      </c>
      <c r="E2347" s="1">
        <f>[2]Gesamt!E673</f>
        <v>37</v>
      </c>
      <c r="F2347" s="1" t="str">
        <f>[2]Gesamt!F673</f>
        <v>Rhabditidae</v>
      </c>
      <c r="G2347" s="1" t="str">
        <f>[2]Gesamt!G673</f>
        <v>juvenil</v>
      </c>
      <c r="H2347" s="1" t="str">
        <f>[2]Gesamt!H673</f>
        <v>bacterivor</v>
      </c>
      <c r="I2347" s="1">
        <f>[2]Gesamt!I673</f>
        <v>0</v>
      </c>
      <c r="J2347" s="1">
        <f>[2]Gesamt!J673</f>
        <v>0</v>
      </c>
      <c r="K2347" s="1">
        <f>VLOOKUP($F2347,Mastertable_FT!$C$5:$D$34,2,FALSE)</f>
        <v>3</v>
      </c>
      <c r="L2347" s="1">
        <f>VLOOKUP($F2347,Mastertable_FT!$C$5:$E$34,3,FALSE)</f>
        <v>1</v>
      </c>
      <c r="M2347" s="1" t="str">
        <f>VLOOKUP($F2347,Mastertable_FT!$C$5:$F$34,4,FALSE)</f>
        <v>MI</v>
      </c>
    </row>
    <row r="2348" spans="1:13" x14ac:dyDescent="0.3">
      <c r="A2348" s="1">
        <f>[2]Gesamt!A674</f>
        <v>68</v>
      </c>
      <c r="B2348" s="1">
        <f>[2]Gesamt!B674</f>
        <v>2</v>
      </c>
      <c r="C2348" s="1">
        <f>[2]Gesamt!C674</f>
        <v>13</v>
      </c>
      <c r="D2348" s="1" t="str">
        <f>[2]Gesamt!D674</f>
        <v>DOMaisI</v>
      </c>
      <c r="E2348" s="1">
        <f>[2]Gesamt!E674</f>
        <v>37</v>
      </c>
      <c r="F2348" s="1" t="str">
        <f>[2]Gesamt!F674</f>
        <v>Hoplolaimidae</v>
      </c>
      <c r="G2348" s="1" t="str">
        <f>[2]Gesamt!G674</f>
        <v>female</v>
      </c>
      <c r="H2348" s="1" t="str">
        <f>[2]Gesamt!H674</f>
        <v>herbivor</v>
      </c>
      <c r="I2348" s="1">
        <f>[2]Gesamt!I674</f>
        <v>0</v>
      </c>
      <c r="J2348" s="1">
        <f>[2]Gesamt!J674</f>
        <v>0</v>
      </c>
      <c r="K2348" s="1" t="str">
        <f>VLOOKUP($F2348,Mastertable_FT!$C$5:$D$34,2,FALSE)</f>
        <v>1c</v>
      </c>
      <c r="L2348" s="1">
        <f>VLOOKUP($F2348,Mastertable_FT!$C$5:$E$34,3,FALSE)</f>
        <v>3</v>
      </c>
      <c r="M2348" s="1" t="str">
        <f>VLOOKUP($F2348,Mastertable_FT!$C$5:$F$34,4,FALSE)</f>
        <v>PPI</v>
      </c>
    </row>
    <row r="2349" spans="1:13" x14ac:dyDescent="0.3">
      <c r="A2349" s="1">
        <f>[2]Gesamt!A675</f>
        <v>69</v>
      </c>
      <c r="B2349" s="1">
        <f>[2]Gesamt!B675</f>
        <v>2</v>
      </c>
      <c r="C2349" s="1">
        <f>[2]Gesamt!C675</f>
        <v>13</v>
      </c>
      <c r="D2349" s="1" t="str">
        <f>[2]Gesamt!D675</f>
        <v>DOMaisI</v>
      </c>
      <c r="E2349" s="1">
        <f>[2]Gesamt!E675</f>
        <v>37</v>
      </c>
      <c r="F2349" s="1" t="str">
        <f>[2]Gesamt!F675</f>
        <v>Dolichodoridae</v>
      </c>
      <c r="G2349" s="1" t="str">
        <f>[2]Gesamt!G675</f>
        <v>female</v>
      </c>
      <c r="H2349" s="1" t="str">
        <f>[2]Gesamt!H675</f>
        <v>herbivor</v>
      </c>
      <c r="I2349" s="1">
        <f>[2]Gesamt!I675</f>
        <v>0</v>
      </c>
      <c r="J2349" s="1">
        <f>[2]Gesamt!J675</f>
        <v>0</v>
      </c>
      <c r="K2349" s="1" t="str">
        <f>VLOOKUP($F2349,Mastertable_FT!$C$5:$D$34,2,FALSE)</f>
        <v>1d</v>
      </c>
      <c r="L2349" s="1">
        <f>VLOOKUP($F2349,Mastertable_FT!$C$5:$E$34,3,FALSE)</f>
        <v>3</v>
      </c>
      <c r="M2349" s="1" t="str">
        <f>VLOOKUP($F2349,Mastertable_FT!$C$5:$F$34,4,FALSE)</f>
        <v>PPI</v>
      </c>
    </row>
    <row r="2350" spans="1:13" x14ac:dyDescent="0.3">
      <c r="A2350" s="1">
        <f>[2]Gesamt!A676</f>
        <v>70</v>
      </c>
      <c r="B2350" s="1">
        <f>[2]Gesamt!B676</f>
        <v>2</v>
      </c>
      <c r="C2350" s="1">
        <f>[2]Gesamt!C676</f>
        <v>13</v>
      </c>
      <c r="D2350" s="1" t="str">
        <f>[2]Gesamt!D676</f>
        <v>DOMaisI</v>
      </c>
      <c r="E2350" s="1">
        <f>[2]Gesamt!E676</f>
        <v>37</v>
      </c>
      <c r="F2350" s="1" t="str">
        <f>[2]Gesamt!F676</f>
        <v>Rhabditidae</v>
      </c>
      <c r="G2350" s="1" t="str">
        <f>[2]Gesamt!G676</f>
        <v>juvenil</v>
      </c>
      <c r="H2350" s="1" t="str">
        <f>[2]Gesamt!H676</f>
        <v>bacterivor</v>
      </c>
      <c r="I2350" s="1">
        <f>[2]Gesamt!I676</f>
        <v>0</v>
      </c>
      <c r="J2350" s="1">
        <f>[2]Gesamt!J676</f>
        <v>0</v>
      </c>
      <c r="K2350" s="1">
        <f>VLOOKUP($F2350,Mastertable_FT!$C$5:$D$34,2,FALSE)</f>
        <v>3</v>
      </c>
      <c r="L2350" s="1">
        <f>VLOOKUP($F2350,Mastertable_FT!$C$5:$E$34,3,FALSE)</f>
        <v>1</v>
      </c>
      <c r="M2350" s="1" t="str">
        <f>VLOOKUP($F2350,Mastertable_FT!$C$5:$F$34,4,FALSE)</f>
        <v>MI</v>
      </c>
    </row>
    <row r="2351" spans="1:13" x14ac:dyDescent="0.3">
      <c r="A2351" s="1">
        <f>[2]Gesamt!A677</f>
        <v>71</v>
      </c>
      <c r="B2351" s="1">
        <f>[2]Gesamt!B677</f>
        <v>2</v>
      </c>
      <c r="C2351" s="1">
        <f>[2]Gesamt!C677</f>
        <v>13</v>
      </c>
      <c r="D2351" s="1" t="str">
        <f>[2]Gesamt!D677</f>
        <v>DOMaisI</v>
      </c>
      <c r="E2351" s="1">
        <f>[2]Gesamt!E677</f>
        <v>37</v>
      </c>
      <c r="F2351" s="1" t="str">
        <f>[2]Gesamt!F677</f>
        <v>Tylenchidae</v>
      </c>
      <c r="G2351" s="1" t="str">
        <f>[2]Gesamt!G677</f>
        <v>female</v>
      </c>
      <c r="H2351" s="1" t="str">
        <f>[2]Gesamt!H677</f>
        <v>herbivor</v>
      </c>
      <c r="I2351" s="1" t="str">
        <f>[2]Gesamt!I677</f>
        <v>t</v>
      </c>
      <c r="J2351" s="1">
        <f>[2]Gesamt!J677</f>
        <v>0</v>
      </c>
      <c r="K2351" s="1" t="str">
        <f>VLOOKUP($F2351,Mastertable_FT!$C$5:$D$34,2,FALSE)</f>
        <v>1e</v>
      </c>
      <c r="L2351" s="1">
        <f>VLOOKUP($F2351,Mastertable_FT!$C$5:$E$34,3,FALSE)</f>
        <v>2</v>
      </c>
      <c r="M2351" s="1" t="str">
        <f>VLOOKUP($F2351,Mastertable_FT!$C$5:$F$34,4,FALSE)</f>
        <v>PPI</v>
      </c>
    </row>
    <row r="2352" spans="1:13" x14ac:dyDescent="0.3">
      <c r="A2352" s="1">
        <f>[2]Gesamt!A678</f>
        <v>72</v>
      </c>
      <c r="B2352" s="1">
        <f>[2]Gesamt!B678</f>
        <v>2</v>
      </c>
      <c r="C2352" s="1">
        <f>[2]Gesamt!C678</f>
        <v>13</v>
      </c>
      <c r="D2352" s="1" t="str">
        <f>[2]Gesamt!D678</f>
        <v>DOMaisI</v>
      </c>
      <c r="E2352" s="1">
        <f>[2]Gesamt!E678</f>
        <v>37</v>
      </c>
      <c r="F2352" s="1" t="str">
        <f>[2]Gesamt!F678</f>
        <v>Tylenchidae</v>
      </c>
      <c r="G2352" s="1" t="str">
        <f>[2]Gesamt!G678</f>
        <v>juvenil</v>
      </c>
      <c r="H2352" s="1" t="str">
        <f>[2]Gesamt!H678</f>
        <v>fungivor</v>
      </c>
      <c r="I2352" s="1" t="str">
        <f>[2]Gesamt!I678</f>
        <v>b</v>
      </c>
      <c r="J2352" s="1">
        <f>[2]Gesamt!J678</f>
        <v>0</v>
      </c>
      <c r="K2352" s="1" t="str">
        <f>VLOOKUP($F2352,Mastertable_FT!$C$5:$D$34,2,FALSE)</f>
        <v>1e</v>
      </c>
      <c r="L2352" s="1">
        <f>VLOOKUP($F2352,Mastertable_FT!$C$5:$E$34,3,FALSE)</f>
        <v>2</v>
      </c>
      <c r="M2352" s="1" t="str">
        <f>VLOOKUP($F2352,Mastertable_FT!$C$5:$F$34,4,FALSE)</f>
        <v>PPI</v>
      </c>
    </row>
    <row r="2353" spans="1:13" x14ac:dyDescent="0.3">
      <c r="A2353" s="1">
        <f>[2]Gesamt!A679</f>
        <v>73</v>
      </c>
      <c r="B2353" s="1">
        <f>[2]Gesamt!B679</f>
        <v>2</v>
      </c>
      <c r="C2353" s="1">
        <f>[2]Gesamt!C679</f>
        <v>13</v>
      </c>
      <c r="D2353" s="1" t="str">
        <f>[2]Gesamt!D679</f>
        <v>DOMaisI</v>
      </c>
      <c r="E2353" s="1">
        <f>[2]Gesamt!E679</f>
        <v>37</v>
      </c>
      <c r="F2353" s="1" t="str">
        <f>[2]Gesamt!F679</f>
        <v>Tylenchidae</v>
      </c>
      <c r="G2353" s="1" t="str">
        <f>[2]Gesamt!G679</f>
        <v>female</v>
      </c>
      <c r="H2353" s="1" t="str">
        <f>[2]Gesamt!H679</f>
        <v>fungivor</v>
      </c>
      <c r="I2353" s="1" t="str">
        <f>[2]Gesamt!I679</f>
        <v>f</v>
      </c>
      <c r="J2353" s="1">
        <f>[2]Gesamt!J679</f>
        <v>0</v>
      </c>
      <c r="K2353" s="1" t="str">
        <f>VLOOKUP($F2353,Mastertable_FT!$C$5:$D$34,2,FALSE)</f>
        <v>1e</v>
      </c>
      <c r="L2353" s="1">
        <f>VLOOKUP($F2353,Mastertable_FT!$C$5:$E$34,3,FALSE)</f>
        <v>2</v>
      </c>
      <c r="M2353" s="1" t="str">
        <f>VLOOKUP($F2353,Mastertable_FT!$C$5:$F$34,4,FALSE)</f>
        <v>PPI</v>
      </c>
    </row>
    <row r="2354" spans="1:13" x14ac:dyDescent="0.3">
      <c r="A2354" s="1">
        <f>[2]Gesamt!A680</f>
        <v>74</v>
      </c>
      <c r="B2354" s="1">
        <f>[2]Gesamt!B680</f>
        <v>2</v>
      </c>
      <c r="C2354" s="1">
        <f>[2]Gesamt!C680</f>
        <v>13</v>
      </c>
      <c r="D2354" s="1" t="str">
        <f>[2]Gesamt!D680</f>
        <v>DOMaisI</v>
      </c>
      <c r="E2354" s="1">
        <f>[2]Gesamt!E680</f>
        <v>37</v>
      </c>
      <c r="F2354" s="1" t="str">
        <f>[2]Gesamt!F680</f>
        <v>Rhabditidae</v>
      </c>
      <c r="G2354" s="1" t="str">
        <f>[2]Gesamt!G680</f>
        <v>juvenil</v>
      </c>
      <c r="H2354" s="1" t="str">
        <f>[2]Gesamt!H680</f>
        <v>bacterivor</v>
      </c>
      <c r="I2354" s="1">
        <f>[2]Gesamt!I680</f>
        <v>0</v>
      </c>
      <c r="J2354" s="1">
        <f>[2]Gesamt!J680</f>
        <v>0</v>
      </c>
      <c r="K2354" s="1">
        <f>VLOOKUP($F2354,Mastertable_FT!$C$5:$D$34,2,FALSE)</f>
        <v>3</v>
      </c>
      <c r="L2354" s="1">
        <f>VLOOKUP($F2354,Mastertable_FT!$C$5:$E$34,3,FALSE)</f>
        <v>1</v>
      </c>
      <c r="M2354" s="1" t="str">
        <f>VLOOKUP($F2354,Mastertable_FT!$C$5:$F$34,4,FALSE)</f>
        <v>MI</v>
      </c>
    </row>
    <row r="2355" spans="1:13" x14ac:dyDescent="0.3">
      <c r="A2355" s="1">
        <f>[2]Gesamt!A681</f>
        <v>75</v>
      </c>
      <c r="B2355" s="1">
        <f>[2]Gesamt!B681</f>
        <v>2</v>
      </c>
      <c r="C2355" s="1">
        <f>[2]Gesamt!C681</f>
        <v>13</v>
      </c>
      <c r="D2355" s="1" t="str">
        <f>[2]Gesamt!D681</f>
        <v>DOMaisI</v>
      </c>
      <c r="E2355" s="1">
        <f>[2]Gesamt!E681</f>
        <v>37</v>
      </c>
      <c r="F2355" s="1" t="str">
        <f>[2]Gesamt!F681</f>
        <v>Tylenchidae</v>
      </c>
      <c r="G2355" s="1" t="str">
        <f>[2]Gesamt!G681</f>
        <v>male</v>
      </c>
      <c r="H2355" s="1" t="str">
        <f>[2]Gesamt!H681</f>
        <v>herbivor</v>
      </c>
      <c r="I2355" s="1">
        <f>[2]Gesamt!I681</f>
        <v>0</v>
      </c>
      <c r="J2355" s="1">
        <f>[2]Gesamt!J681</f>
        <v>0</v>
      </c>
      <c r="K2355" s="1" t="str">
        <f>VLOOKUP($F2355,Mastertable_FT!$C$5:$D$34,2,FALSE)</f>
        <v>1e</v>
      </c>
      <c r="L2355" s="1">
        <f>VLOOKUP($F2355,Mastertable_FT!$C$5:$E$34,3,FALSE)</f>
        <v>2</v>
      </c>
      <c r="M2355" s="1" t="str">
        <f>VLOOKUP($F2355,Mastertable_FT!$C$5:$F$34,4,FALSE)</f>
        <v>PPI</v>
      </c>
    </row>
    <row r="2356" spans="1:13" x14ac:dyDescent="0.3">
      <c r="A2356" s="1">
        <f>[2]Gesamt!A682</f>
        <v>76</v>
      </c>
      <c r="B2356" s="1">
        <f>[2]Gesamt!B682</f>
        <v>2</v>
      </c>
      <c r="C2356" s="1">
        <f>[2]Gesamt!C682</f>
        <v>13</v>
      </c>
      <c r="D2356" s="1" t="str">
        <f>[2]Gesamt!D682</f>
        <v>DOMaisI</v>
      </c>
      <c r="E2356" s="1">
        <f>[2]Gesamt!E682</f>
        <v>37</v>
      </c>
      <c r="F2356" s="1" t="str">
        <f>[2]Gesamt!F682</f>
        <v>Thornenematidae</v>
      </c>
      <c r="G2356" s="1" t="str">
        <f>[2]Gesamt!G682</f>
        <v>juvenil</v>
      </c>
      <c r="H2356" s="1">
        <f>[2]Gesamt!H682</f>
        <v>0</v>
      </c>
      <c r="I2356" s="1">
        <f>[2]Gesamt!I682</f>
        <v>0</v>
      </c>
      <c r="J2356" s="1">
        <f>[2]Gesamt!J682</f>
        <v>0</v>
      </c>
      <c r="K2356" s="1">
        <f>VLOOKUP($F2356,Mastertable_FT!$C$5:$D$34,2,FALSE)</f>
        <v>8</v>
      </c>
      <c r="L2356" s="1">
        <f>VLOOKUP($F2356,Mastertable_FT!$C$5:$E$34,3,FALSE)</f>
        <v>5</v>
      </c>
      <c r="M2356" s="1" t="str">
        <f>VLOOKUP($F2356,Mastertable_FT!$C$5:$F$34,4,FALSE)</f>
        <v>MI</v>
      </c>
    </row>
    <row r="2357" spans="1:13" x14ac:dyDescent="0.3">
      <c r="A2357" s="1">
        <f>[2]Gesamt!A683</f>
        <v>77</v>
      </c>
      <c r="B2357" s="1">
        <f>[2]Gesamt!B683</f>
        <v>2</v>
      </c>
      <c r="C2357" s="1">
        <f>[2]Gesamt!C683</f>
        <v>13</v>
      </c>
      <c r="D2357" s="1" t="str">
        <f>[2]Gesamt!D683</f>
        <v>DOMaisI</v>
      </c>
      <c r="E2357" s="1">
        <f>[2]Gesamt!E683</f>
        <v>37</v>
      </c>
      <c r="F2357" s="1" t="str">
        <f>[2]Gesamt!F683</f>
        <v>Tylenchidae</v>
      </c>
      <c r="G2357" s="1" t="str">
        <f>[2]Gesamt!G683</f>
        <v>female</v>
      </c>
      <c r="H2357" s="1" t="str">
        <f>[2]Gesamt!H683</f>
        <v>herbivor</v>
      </c>
      <c r="I2357" s="1">
        <f>[2]Gesamt!I683</f>
        <v>0</v>
      </c>
      <c r="J2357" s="1">
        <f>[2]Gesamt!J683</f>
        <v>0</v>
      </c>
      <c r="K2357" s="1" t="str">
        <f>VLOOKUP($F2357,Mastertable_FT!$C$5:$D$34,2,FALSE)</f>
        <v>1e</v>
      </c>
      <c r="L2357" s="1">
        <f>VLOOKUP($F2357,Mastertable_FT!$C$5:$E$34,3,FALSE)</f>
        <v>2</v>
      </c>
      <c r="M2357" s="1" t="str">
        <f>VLOOKUP($F2357,Mastertable_FT!$C$5:$F$34,4,FALSE)</f>
        <v>PPI</v>
      </c>
    </row>
    <row r="2358" spans="1:13" x14ac:dyDescent="0.3">
      <c r="A2358" s="1">
        <f>[2]Gesamt!A684</f>
        <v>78</v>
      </c>
      <c r="B2358" s="1">
        <f>[2]Gesamt!B684</f>
        <v>2</v>
      </c>
      <c r="C2358" s="1">
        <f>[2]Gesamt!C684</f>
        <v>13</v>
      </c>
      <c r="D2358" s="1" t="str">
        <f>[2]Gesamt!D684</f>
        <v>DOMaisI</v>
      </c>
      <c r="E2358" s="1">
        <f>[2]Gesamt!E684</f>
        <v>37</v>
      </c>
      <c r="F2358" s="1" t="str">
        <f>[2]Gesamt!F684</f>
        <v>Dorylaimidae</v>
      </c>
      <c r="G2358" s="1" t="str">
        <f>[2]Gesamt!G684</f>
        <v>juvenil</v>
      </c>
      <c r="H2358" s="1" t="str">
        <f>[2]Gesamt!H684</f>
        <v>omnivor</v>
      </c>
      <c r="I2358" s="1">
        <f>[2]Gesamt!I684</f>
        <v>0</v>
      </c>
      <c r="J2358" s="1" t="str">
        <f>[2]Gesamt!J684</f>
        <v>Mesodorylaimus</v>
      </c>
      <c r="K2358" s="1" t="e">
        <f>VLOOKUP($F2358,Mastertable_FT!$C$5:$D$34,2,FALSE)</f>
        <v>#N/A</v>
      </c>
      <c r="L2358" s="1" t="e">
        <f>VLOOKUP($F2358,Mastertable_FT!$C$5:$E$34,3,FALSE)</f>
        <v>#N/A</v>
      </c>
      <c r="M2358" s="1" t="e">
        <f>VLOOKUP($F2358,Mastertable_FT!$C$5:$F$34,4,FALSE)</f>
        <v>#N/A</v>
      </c>
    </row>
    <row r="2359" spans="1:13" x14ac:dyDescent="0.3">
      <c r="A2359" s="1">
        <f>[2]Gesamt!A685</f>
        <v>79</v>
      </c>
      <c r="B2359" s="1">
        <f>[2]Gesamt!B685</f>
        <v>2</v>
      </c>
      <c r="C2359" s="1">
        <f>[2]Gesamt!C685</f>
        <v>13</v>
      </c>
      <c r="D2359" s="1" t="str">
        <f>[2]Gesamt!D685</f>
        <v>DOMaisI</v>
      </c>
      <c r="E2359" s="1">
        <f>[2]Gesamt!E685</f>
        <v>37</v>
      </c>
      <c r="F2359" s="1" t="str">
        <f>[2]Gesamt!F685</f>
        <v>Tylenchidae</v>
      </c>
      <c r="G2359" s="1" t="str">
        <f>[2]Gesamt!G685</f>
        <v>juvenil</v>
      </c>
      <c r="H2359" s="1" t="str">
        <f>[2]Gesamt!H685</f>
        <v>fungivor</v>
      </c>
      <c r="I2359" s="1">
        <f>[2]Gesamt!I685</f>
        <v>0</v>
      </c>
      <c r="J2359" s="1">
        <f>[2]Gesamt!J685</f>
        <v>0</v>
      </c>
      <c r="K2359" s="1" t="str">
        <f>VLOOKUP($F2359,Mastertable_FT!$C$5:$D$34,2,FALSE)</f>
        <v>1e</v>
      </c>
      <c r="L2359" s="1">
        <f>VLOOKUP($F2359,Mastertable_FT!$C$5:$E$34,3,FALSE)</f>
        <v>2</v>
      </c>
      <c r="M2359" s="1" t="str">
        <f>VLOOKUP($F2359,Mastertable_FT!$C$5:$F$34,4,FALSE)</f>
        <v>PPI</v>
      </c>
    </row>
    <row r="2360" spans="1:13" x14ac:dyDescent="0.3">
      <c r="A2360" s="1">
        <f>[2]Gesamt!A686</f>
        <v>80</v>
      </c>
      <c r="B2360" s="1">
        <f>[2]Gesamt!B686</f>
        <v>2</v>
      </c>
      <c r="C2360" s="1">
        <f>[2]Gesamt!C686</f>
        <v>13</v>
      </c>
      <c r="D2360" s="1" t="str">
        <f>[2]Gesamt!D686</f>
        <v>DOMaisI</v>
      </c>
      <c r="E2360" s="1">
        <f>[2]Gesamt!E686</f>
        <v>37</v>
      </c>
      <c r="F2360" s="1" t="str">
        <f>[2]Gesamt!F686</f>
        <v>Rhabditidae</v>
      </c>
      <c r="G2360" s="1" t="str">
        <f>[2]Gesamt!G686</f>
        <v>juvenil</v>
      </c>
      <c r="H2360" s="1" t="str">
        <f>[2]Gesamt!H686</f>
        <v>bacterivor</v>
      </c>
      <c r="I2360" s="1">
        <f>[2]Gesamt!I686</f>
        <v>0</v>
      </c>
      <c r="J2360" s="1">
        <f>[2]Gesamt!J686</f>
        <v>0</v>
      </c>
      <c r="K2360" s="1">
        <f>VLOOKUP($F2360,Mastertable_FT!$C$5:$D$34,2,FALSE)</f>
        <v>3</v>
      </c>
      <c r="L2360" s="1">
        <f>VLOOKUP($F2360,Mastertable_FT!$C$5:$E$34,3,FALSE)</f>
        <v>1</v>
      </c>
      <c r="M2360" s="1" t="str">
        <f>VLOOKUP($F2360,Mastertable_FT!$C$5:$F$34,4,FALSE)</f>
        <v>MI</v>
      </c>
    </row>
    <row r="2361" spans="1:13" x14ac:dyDescent="0.3">
      <c r="A2361" s="1">
        <f>[2]Gesamt!A687</f>
        <v>81</v>
      </c>
      <c r="B2361" s="1">
        <f>[2]Gesamt!B687</f>
        <v>2</v>
      </c>
      <c r="C2361" s="1">
        <f>[2]Gesamt!C687</f>
        <v>13</v>
      </c>
      <c r="D2361" s="1" t="str">
        <f>[2]Gesamt!D687</f>
        <v>DOMaisI</v>
      </c>
      <c r="E2361" s="1">
        <f>[2]Gesamt!E687</f>
        <v>37</v>
      </c>
      <c r="F2361" s="1" t="str">
        <f>[2]Gesamt!F687</f>
        <v>Tylenchidae</v>
      </c>
      <c r="G2361" s="1" t="str">
        <f>[2]Gesamt!G687</f>
        <v>female</v>
      </c>
      <c r="H2361" s="1" t="str">
        <f>[2]Gesamt!H687</f>
        <v>herbivor</v>
      </c>
      <c r="I2361" s="1" t="str">
        <f>[2]Gesamt!I687</f>
        <v>filenchus</v>
      </c>
      <c r="J2361" s="1">
        <f>[2]Gesamt!J687</f>
        <v>0</v>
      </c>
      <c r="K2361" s="1" t="str">
        <f>VLOOKUP($F2361,Mastertable_FT!$C$5:$D$34,2,FALSE)</f>
        <v>1e</v>
      </c>
      <c r="L2361" s="1">
        <f>VLOOKUP($F2361,Mastertable_FT!$C$5:$E$34,3,FALSE)</f>
        <v>2</v>
      </c>
      <c r="M2361" s="1" t="str">
        <f>VLOOKUP($F2361,Mastertable_FT!$C$5:$F$34,4,FALSE)</f>
        <v>PPI</v>
      </c>
    </row>
    <row r="2362" spans="1:13" x14ac:dyDescent="0.3">
      <c r="A2362" s="1">
        <f>[2]Gesamt!A688</f>
        <v>82</v>
      </c>
      <c r="B2362" s="1">
        <f>[2]Gesamt!B688</f>
        <v>2</v>
      </c>
      <c r="C2362" s="1">
        <f>[2]Gesamt!C688</f>
        <v>13</v>
      </c>
      <c r="D2362" s="1" t="str">
        <f>[2]Gesamt!D688</f>
        <v>DOMaisI</v>
      </c>
      <c r="E2362" s="1">
        <f>[2]Gesamt!E688</f>
        <v>37</v>
      </c>
      <c r="F2362" s="1" t="str">
        <f>[2]Gesamt!F688</f>
        <v>Hoplolaimidae</v>
      </c>
      <c r="G2362" s="1" t="str">
        <f>[2]Gesamt!G688</f>
        <v>juvenil</v>
      </c>
      <c r="H2362" s="1" t="str">
        <f>[2]Gesamt!H688</f>
        <v>herbivor</v>
      </c>
      <c r="I2362" s="1">
        <f>[2]Gesamt!I688</f>
        <v>0</v>
      </c>
      <c r="J2362" s="1">
        <f>[2]Gesamt!J688</f>
        <v>0</v>
      </c>
      <c r="K2362" s="1" t="str">
        <f>VLOOKUP($F2362,Mastertable_FT!$C$5:$D$34,2,FALSE)</f>
        <v>1c</v>
      </c>
      <c r="L2362" s="1">
        <f>VLOOKUP($F2362,Mastertable_FT!$C$5:$E$34,3,FALSE)</f>
        <v>3</v>
      </c>
      <c r="M2362" s="1" t="str">
        <f>VLOOKUP($F2362,Mastertable_FT!$C$5:$F$34,4,FALSE)</f>
        <v>PPI</v>
      </c>
    </row>
    <row r="2363" spans="1:13" x14ac:dyDescent="0.3">
      <c r="A2363" s="1">
        <f>[2]Gesamt!A689</f>
        <v>83</v>
      </c>
      <c r="B2363" s="1">
        <f>[2]Gesamt!B689</f>
        <v>2</v>
      </c>
      <c r="C2363" s="1">
        <f>[2]Gesamt!C689</f>
        <v>13</v>
      </c>
      <c r="D2363" s="1" t="str">
        <f>[2]Gesamt!D689</f>
        <v>DOMaisI</v>
      </c>
      <c r="E2363" s="1">
        <f>[2]Gesamt!E689</f>
        <v>37</v>
      </c>
      <c r="F2363" s="1" t="str">
        <f>[2]Gesamt!F689</f>
        <v>-</v>
      </c>
      <c r="G2363" s="1" t="str">
        <f>[2]Gesamt!G689</f>
        <v>-</v>
      </c>
      <c r="H2363" s="1" t="str">
        <f>[2]Gesamt!H689</f>
        <v>-</v>
      </c>
      <c r="I2363" s="1">
        <f>[2]Gesamt!I689</f>
        <v>0</v>
      </c>
      <c r="J2363" s="1">
        <f>[2]Gesamt!J689</f>
        <v>0</v>
      </c>
      <c r="K2363" s="1" t="e">
        <f>VLOOKUP($F2363,Mastertable_FT!$C$5:$D$34,2,FALSE)</f>
        <v>#N/A</v>
      </c>
      <c r="L2363" s="1" t="e">
        <f>VLOOKUP($F2363,Mastertable_FT!$C$5:$E$34,3,FALSE)</f>
        <v>#N/A</v>
      </c>
      <c r="M2363" s="1" t="e">
        <f>VLOOKUP($F2363,Mastertable_FT!$C$5:$F$34,4,FALSE)</f>
        <v>#N/A</v>
      </c>
    </row>
    <row r="2364" spans="1:13" x14ac:dyDescent="0.3">
      <c r="A2364" s="1">
        <f>[2]Gesamt!A690</f>
        <v>84</v>
      </c>
      <c r="B2364" s="1">
        <f>[2]Gesamt!B690</f>
        <v>2</v>
      </c>
      <c r="C2364" s="1">
        <f>[2]Gesamt!C690</f>
        <v>13</v>
      </c>
      <c r="D2364" s="1" t="str">
        <f>[2]Gesamt!D690</f>
        <v>DOMaisI</v>
      </c>
      <c r="E2364" s="1">
        <f>[2]Gesamt!E690</f>
        <v>37</v>
      </c>
      <c r="F2364" s="1" t="str">
        <f>[2]Gesamt!F690</f>
        <v>Plectidae</v>
      </c>
      <c r="G2364" s="1" t="str">
        <f>[2]Gesamt!G690</f>
        <v>female</v>
      </c>
      <c r="H2364" s="1" t="str">
        <f>[2]Gesamt!H690</f>
        <v>bacterivor</v>
      </c>
      <c r="I2364" s="1">
        <f>[2]Gesamt!I690</f>
        <v>0</v>
      </c>
      <c r="J2364" s="1">
        <f>[2]Gesamt!J690</f>
        <v>0</v>
      </c>
      <c r="K2364" s="1">
        <f>VLOOKUP($F2364,Mastertable_FT!$C$5:$D$34,2,FALSE)</f>
        <v>3</v>
      </c>
      <c r="L2364" s="1">
        <f>VLOOKUP($F2364,Mastertable_FT!$C$5:$E$34,3,FALSE)</f>
        <v>2</v>
      </c>
      <c r="M2364" s="1" t="str">
        <f>VLOOKUP($F2364,Mastertable_FT!$C$5:$F$34,4,FALSE)</f>
        <v>MI</v>
      </c>
    </row>
    <row r="2365" spans="1:13" x14ac:dyDescent="0.3">
      <c r="A2365" s="1">
        <f>[2]Gesamt!A691</f>
        <v>85</v>
      </c>
      <c r="B2365" s="1">
        <f>[2]Gesamt!B691</f>
        <v>2</v>
      </c>
      <c r="C2365" s="1">
        <f>[2]Gesamt!C691</f>
        <v>13</v>
      </c>
      <c r="D2365" s="1" t="str">
        <f>[2]Gesamt!D691</f>
        <v>DOMaisI</v>
      </c>
      <c r="E2365" s="1">
        <f>[2]Gesamt!E691</f>
        <v>37</v>
      </c>
      <c r="F2365" s="1" t="str">
        <f>[2]Gesamt!F691</f>
        <v>Tylenchidae</v>
      </c>
      <c r="G2365" s="1" t="str">
        <f>[2]Gesamt!G691</f>
        <v>male</v>
      </c>
      <c r="H2365" s="1" t="str">
        <f>[2]Gesamt!H691</f>
        <v>herbivor</v>
      </c>
      <c r="I2365" s="1" t="str">
        <f>[2]Gesamt!I691</f>
        <v>filenchus</v>
      </c>
      <c r="J2365" s="1">
        <f>[2]Gesamt!J691</f>
        <v>0</v>
      </c>
      <c r="K2365" s="1" t="str">
        <f>VLOOKUP($F2365,Mastertable_FT!$C$5:$D$34,2,FALSE)</f>
        <v>1e</v>
      </c>
      <c r="L2365" s="1">
        <f>VLOOKUP($F2365,Mastertable_FT!$C$5:$E$34,3,FALSE)</f>
        <v>2</v>
      </c>
      <c r="M2365" s="1" t="str">
        <f>VLOOKUP($F2365,Mastertable_FT!$C$5:$F$34,4,FALSE)</f>
        <v>PPI</v>
      </c>
    </row>
    <row r="2366" spans="1:13" x14ac:dyDescent="0.3">
      <c r="A2366" s="1">
        <f>[2]Gesamt!A692</f>
        <v>86</v>
      </c>
      <c r="B2366" s="1">
        <f>[2]Gesamt!B692</f>
        <v>2</v>
      </c>
      <c r="C2366" s="1">
        <f>[2]Gesamt!C692</f>
        <v>13</v>
      </c>
      <c r="D2366" s="1" t="str">
        <f>[2]Gesamt!D692</f>
        <v>DOMaisI</v>
      </c>
      <c r="E2366" s="1">
        <f>[2]Gesamt!E692</f>
        <v>37</v>
      </c>
      <c r="F2366" s="1" t="str">
        <f>[2]Gesamt!F692</f>
        <v>Aporcelaimidae</v>
      </c>
      <c r="G2366" s="1" t="str">
        <f>[2]Gesamt!G692</f>
        <v>juvenil</v>
      </c>
      <c r="H2366" s="1" t="str">
        <f>[2]Gesamt!H692</f>
        <v>carnivor</v>
      </c>
      <c r="I2366" s="1">
        <f>[2]Gesamt!I692</f>
        <v>0</v>
      </c>
      <c r="J2366" s="1">
        <f>[2]Gesamt!J692</f>
        <v>0</v>
      </c>
      <c r="K2366" s="1">
        <f>VLOOKUP($F2366,Mastertable_FT!$C$5:$D$34,2,FALSE)</f>
        <v>8</v>
      </c>
      <c r="L2366" s="1">
        <f>VLOOKUP($F2366,Mastertable_FT!$C$5:$E$34,3,FALSE)</f>
        <v>5</v>
      </c>
      <c r="M2366" s="1" t="str">
        <f>VLOOKUP($F2366,Mastertable_FT!$C$5:$F$34,4,FALSE)</f>
        <v>MI</v>
      </c>
    </row>
    <row r="2367" spans="1:13" x14ac:dyDescent="0.3">
      <c r="A2367" s="1">
        <f>[2]Gesamt!A693</f>
        <v>87</v>
      </c>
      <c r="B2367" s="1">
        <f>[2]Gesamt!B693</f>
        <v>2</v>
      </c>
      <c r="C2367" s="1">
        <f>[2]Gesamt!C693</f>
        <v>13</v>
      </c>
      <c r="D2367" s="1" t="str">
        <f>[2]Gesamt!D693</f>
        <v>DOMaisI</v>
      </c>
      <c r="E2367" s="1">
        <f>[2]Gesamt!E693</f>
        <v>37</v>
      </c>
      <c r="F2367" s="1" t="str">
        <f>[2]Gesamt!F693</f>
        <v>Hoplolaimidae</v>
      </c>
      <c r="G2367" s="1" t="str">
        <f>[2]Gesamt!G693</f>
        <v>juvenil</v>
      </c>
      <c r="H2367" s="1" t="str">
        <f>[2]Gesamt!H693</f>
        <v>herbivor</v>
      </c>
      <c r="I2367" s="1">
        <f>[2]Gesamt!I693</f>
        <v>0</v>
      </c>
      <c r="J2367" s="1">
        <f>[2]Gesamt!J693</f>
        <v>0</v>
      </c>
      <c r="K2367" s="1" t="str">
        <f>VLOOKUP($F2367,Mastertable_FT!$C$5:$D$34,2,FALSE)</f>
        <v>1c</v>
      </c>
      <c r="L2367" s="1">
        <f>VLOOKUP($F2367,Mastertable_FT!$C$5:$E$34,3,FALSE)</f>
        <v>3</v>
      </c>
      <c r="M2367" s="1" t="str">
        <f>VLOOKUP($F2367,Mastertable_FT!$C$5:$F$34,4,FALSE)</f>
        <v>PPI</v>
      </c>
    </row>
    <row r="2368" spans="1:13" x14ac:dyDescent="0.3">
      <c r="A2368" s="1">
        <f>[2]Gesamt!A694</f>
        <v>88</v>
      </c>
      <c r="B2368" s="1">
        <f>[2]Gesamt!B694</f>
        <v>2</v>
      </c>
      <c r="C2368" s="1">
        <f>[2]Gesamt!C694</f>
        <v>13</v>
      </c>
      <c r="D2368" s="1" t="str">
        <f>[2]Gesamt!D694</f>
        <v>DOMaisI</v>
      </c>
      <c r="E2368" s="1">
        <f>[2]Gesamt!E694</f>
        <v>37</v>
      </c>
      <c r="F2368" s="1" t="str">
        <f>[2]Gesamt!F694</f>
        <v>Qudsianematidae</v>
      </c>
      <c r="G2368" s="1" t="str">
        <f>[2]Gesamt!G694</f>
        <v>juvenil</v>
      </c>
      <c r="H2368" s="1">
        <f>[2]Gesamt!H694</f>
        <v>0</v>
      </c>
      <c r="I2368" s="1" t="str">
        <f>[2]Gesamt!I694</f>
        <v>x</v>
      </c>
      <c r="J2368" s="1">
        <f>[2]Gesamt!J694</f>
        <v>0</v>
      </c>
      <c r="K2368" s="1">
        <f>VLOOKUP($F2368,Mastertable_FT!$C$5:$D$34,2,FALSE)</f>
        <v>8</v>
      </c>
      <c r="L2368" s="1">
        <f>VLOOKUP($F2368,Mastertable_FT!$C$5:$E$34,3,FALSE)</f>
        <v>4</v>
      </c>
      <c r="M2368" s="1" t="str">
        <f>VLOOKUP($F2368,Mastertable_FT!$C$5:$F$34,4,FALSE)</f>
        <v>MI</v>
      </c>
    </row>
    <row r="2369" spans="1:13" x14ac:dyDescent="0.3">
      <c r="A2369" s="1">
        <f>[2]Gesamt!A695</f>
        <v>89</v>
      </c>
      <c r="B2369" s="1">
        <f>[2]Gesamt!B695</f>
        <v>2</v>
      </c>
      <c r="C2369" s="1">
        <f>[2]Gesamt!C695</f>
        <v>13</v>
      </c>
      <c r="D2369" s="1" t="str">
        <f>[2]Gesamt!D695</f>
        <v>DOMaisI</v>
      </c>
      <c r="E2369" s="1">
        <f>[2]Gesamt!E695</f>
        <v>37</v>
      </c>
      <c r="F2369" s="1" t="str">
        <f>[2]Gesamt!F695</f>
        <v>Tylenchidae</v>
      </c>
      <c r="G2369" s="1" t="str">
        <f>[2]Gesamt!G695</f>
        <v>female</v>
      </c>
      <c r="H2369" s="1" t="str">
        <f>[2]Gesamt!H695</f>
        <v>fungivor</v>
      </c>
      <c r="I2369" s="1">
        <f>[2]Gesamt!I695</f>
        <v>0</v>
      </c>
      <c r="J2369" s="1">
        <f>[2]Gesamt!J695</f>
        <v>0</v>
      </c>
      <c r="K2369" s="1" t="str">
        <f>VLOOKUP($F2369,Mastertable_FT!$C$5:$D$34,2,FALSE)</f>
        <v>1e</v>
      </c>
      <c r="L2369" s="1">
        <f>VLOOKUP($F2369,Mastertable_FT!$C$5:$E$34,3,FALSE)</f>
        <v>2</v>
      </c>
      <c r="M2369" s="1" t="str">
        <f>VLOOKUP($F2369,Mastertable_FT!$C$5:$F$34,4,FALSE)</f>
        <v>PPI</v>
      </c>
    </row>
    <row r="2370" spans="1:13" x14ac:dyDescent="0.3">
      <c r="A2370" s="1">
        <f>[2]Gesamt!A696</f>
        <v>90</v>
      </c>
      <c r="B2370" s="1">
        <f>[2]Gesamt!B696</f>
        <v>2</v>
      </c>
      <c r="C2370" s="1">
        <f>[2]Gesamt!C696</f>
        <v>13</v>
      </c>
      <c r="D2370" s="1" t="str">
        <f>[2]Gesamt!D696</f>
        <v>DOMaisI</v>
      </c>
      <c r="E2370" s="1">
        <f>[2]Gesamt!E696</f>
        <v>37</v>
      </c>
      <c r="F2370" s="1" t="str">
        <f>[2]Gesamt!F696</f>
        <v>Tylenchidae</v>
      </c>
      <c r="G2370" s="1" t="str">
        <f>[2]Gesamt!G696</f>
        <v>male</v>
      </c>
      <c r="H2370" s="1" t="str">
        <f>[2]Gesamt!H696</f>
        <v>fungivor</v>
      </c>
      <c r="I2370" s="1">
        <f>[2]Gesamt!I696</f>
        <v>0</v>
      </c>
      <c r="J2370" s="1">
        <f>[2]Gesamt!J696</f>
        <v>0</v>
      </c>
      <c r="K2370" s="1" t="str">
        <f>VLOOKUP($F2370,Mastertable_FT!$C$5:$D$34,2,FALSE)</f>
        <v>1e</v>
      </c>
      <c r="L2370" s="1">
        <f>VLOOKUP($F2370,Mastertable_FT!$C$5:$E$34,3,FALSE)</f>
        <v>2</v>
      </c>
      <c r="M2370" s="1" t="str">
        <f>VLOOKUP($F2370,Mastertable_FT!$C$5:$F$34,4,FALSE)</f>
        <v>PPI</v>
      </c>
    </row>
    <row r="2371" spans="1:13" x14ac:dyDescent="0.3">
      <c r="A2371" s="1">
        <f>[2]Gesamt!A697</f>
        <v>91</v>
      </c>
      <c r="B2371" s="1">
        <f>[2]Gesamt!B697</f>
        <v>2</v>
      </c>
      <c r="C2371" s="1">
        <f>[2]Gesamt!C697</f>
        <v>13</v>
      </c>
      <c r="D2371" s="1" t="str">
        <f>[2]Gesamt!D697</f>
        <v>DOMaisI</v>
      </c>
      <c r="E2371" s="1">
        <f>[2]Gesamt!E697</f>
        <v>37</v>
      </c>
      <c r="F2371" s="1" t="str">
        <f>[2]Gesamt!F697</f>
        <v>Rhabditidae</v>
      </c>
      <c r="G2371" s="1" t="str">
        <f>[2]Gesamt!G697</f>
        <v>juvenil</v>
      </c>
      <c r="H2371" s="1" t="str">
        <f>[2]Gesamt!H697</f>
        <v>bacterivor</v>
      </c>
      <c r="I2371" s="1">
        <f>[2]Gesamt!I697</f>
        <v>0</v>
      </c>
      <c r="J2371" s="1">
        <f>[2]Gesamt!J697</f>
        <v>0</v>
      </c>
      <c r="K2371" s="1">
        <f>VLOOKUP($F2371,Mastertable_FT!$C$5:$D$34,2,FALSE)</f>
        <v>3</v>
      </c>
      <c r="L2371" s="1">
        <f>VLOOKUP($F2371,Mastertable_FT!$C$5:$E$34,3,FALSE)</f>
        <v>1</v>
      </c>
      <c r="M2371" s="1" t="str">
        <f>VLOOKUP($F2371,Mastertable_FT!$C$5:$F$34,4,FALSE)</f>
        <v>MI</v>
      </c>
    </row>
    <row r="2372" spans="1:13" x14ac:dyDescent="0.3">
      <c r="A2372" s="1">
        <f>[2]Gesamt!A698</f>
        <v>92</v>
      </c>
      <c r="B2372" s="1">
        <f>[2]Gesamt!B698</f>
        <v>2</v>
      </c>
      <c r="C2372" s="1">
        <f>[2]Gesamt!C698</f>
        <v>13</v>
      </c>
      <c r="D2372" s="1" t="str">
        <f>[2]Gesamt!D698</f>
        <v>DOMaisI</v>
      </c>
      <c r="E2372" s="1">
        <f>[2]Gesamt!E698</f>
        <v>37</v>
      </c>
      <c r="F2372" s="1" t="str">
        <f>[2]Gesamt!F698</f>
        <v>Tylenchidae</v>
      </c>
      <c r="G2372" s="1" t="str">
        <f>[2]Gesamt!G698</f>
        <v>juvenil</v>
      </c>
      <c r="H2372" s="1" t="str">
        <f>[2]Gesamt!H698</f>
        <v>fungivor</v>
      </c>
      <c r="I2372" s="1">
        <f>[2]Gesamt!I698</f>
        <v>0</v>
      </c>
      <c r="J2372" s="1">
        <f>[2]Gesamt!J698</f>
        <v>0</v>
      </c>
      <c r="K2372" s="1" t="str">
        <f>VLOOKUP($F2372,Mastertable_FT!$C$5:$D$34,2,FALSE)</f>
        <v>1e</v>
      </c>
      <c r="L2372" s="1">
        <f>VLOOKUP($F2372,Mastertable_FT!$C$5:$E$34,3,FALSE)</f>
        <v>2</v>
      </c>
      <c r="M2372" s="1" t="str">
        <f>VLOOKUP($F2372,Mastertable_FT!$C$5:$F$34,4,FALSE)</f>
        <v>PPI</v>
      </c>
    </row>
    <row r="2373" spans="1:13" x14ac:dyDescent="0.3">
      <c r="A2373" s="1">
        <f>[2]Gesamt!A699</f>
        <v>93</v>
      </c>
      <c r="B2373" s="1">
        <f>[2]Gesamt!B699</f>
        <v>2</v>
      </c>
      <c r="C2373" s="1">
        <f>[2]Gesamt!C699</f>
        <v>13</v>
      </c>
      <c r="D2373" s="1" t="str">
        <f>[2]Gesamt!D699</f>
        <v>DOMaisI</v>
      </c>
      <c r="E2373" s="1">
        <f>[2]Gesamt!E699</f>
        <v>37</v>
      </c>
      <c r="F2373" s="1" t="str">
        <f>[2]Gesamt!F699</f>
        <v>Tylenchidae</v>
      </c>
      <c r="G2373" s="1" t="str">
        <f>[2]Gesamt!G699</f>
        <v>male</v>
      </c>
      <c r="H2373" s="1" t="str">
        <f>[2]Gesamt!H699</f>
        <v>fungivor</v>
      </c>
      <c r="I2373" s="1">
        <f>[2]Gesamt!I699</f>
        <v>0</v>
      </c>
      <c r="J2373" s="1">
        <f>[2]Gesamt!J699</f>
        <v>0</v>
      </c>
      <c r="K2373" s="1" t="str">
        <f>VLOOKUP($F2373,Mastertable_FT!$C$5:$D$34,2,FALSE)</f>
        <v>1e</v>
      </c>
      <c r="L2373" s="1">
        <f>VLOOKUP($F2373,Mastertable_FT!$C$5:$E$34,3,FALSE)</f>
        <v>2</v>
      </c>
      <c r="M2373" s="1" t="str">
        <f>VLOOKUP($F2373,Mastertable_FT!$C$5:$F$34,4,FALSE)</f>
        <v>PPI</v>
      </c>
    </row>
    <row r="2374" spans="1:13" x14ac:dyDescent="0.3">
      <c r="A2374" s="1">
        <f>[2]Gesamt!A700</f>
        <v>94</v>
      </c>
      <c r="B2374" s="1">
        <f>[2]Gesamt!B700</f>
        <v>2</v>
      </c>
      <c r="C2374" s="1">
        <f>[2]Gesamt!C700</f>
        <v>13</v>
      </c>
      <c r="D2374" s="1" t="str">
        <f>[2]Gesamt!D700</f>
        <v>DOMaisI</v>
      </c>
      <c r="E2374" s="1">
        <f>[2]Gesamt!E700</f>
        <v>37</v>
      </c>
      <c r="F2374" s="1" t="str">
        <f>[2]Gesamt!F700</f>
        <v>Dorylaimidae</v>
      </c>
      <c r="G2374" s="1" t="str">
        <f>[2]Gesamt!G700</f>
        <v>juvenil</v>
      </c>
      <c r="H2374" s="1" t="str">
        <f>[2]Gesamt!H700</f>
        <v>omnivor</v>
      </c>
      <c r="I2374" s="1">
        <f>[2]Gesamt!I700</f>
        <v>0</v>
      </c>
      <c r="J2374" s="1" t="str">
        <f>[2]Gesamt!J700</f>
        <v>Mesodorylaimus</v>
      </c>
      <c r="K2374" s="1" t="e">
        <f>VLOOKUP($F2374,Mastertable_FT!$C$5:$D$34,2,FALSE)</f>
        <v>#N/A</v>
      </c>
      <c r="L2374" s="1" t="e">
        <f>VLOOKUP($F2374,Mastertable_FT!$C$5:$E$34,3,FALSE)</f>
        <v>#N/A</v>
      </c>
      <c r="M2374" s="1" t="e">
        <f>VLOOKUP($F2374,Mastertable_FT!$C$5:$F$34,4,FALSE)</f>
        <v>#N/A</v>
      </c>
    </row>
    <row r="2375" spans="1:13" x14ac:dyDescent="0.3">
      <c r="A2375" s="1">
        <f>[2]Gesamt!A701</f>
        <v>95</v>
      </c>
      <c r="B2375" s="1">
        <f>[2]Gesamt!B701</f>
        <v>2</v>
      </c>
      <c r="C2375" s="1">
        <f>[2]Gesamt!C701</f>
        <v>13</v>
      </c>
      <c r="D2375" s="1" t="str">
        <f>[2]Gesamt!D701</f>
        <v>DOMaisI</v>
      </c>
      <c r="E2375" s="1">
        <f>[2]Gesamt!E701</f>
        <v>37</v>
      </c>
      <c r="F2375" s="1" t="str">
        <f>[2]Gesamt!F701</f>
        <v>Tylenchidae</v>
      </c>
      <c r="G2375" s="1" t="str">
        <f>[2]Gesamt!G701</f>
        <v>juvenil</v>
      </c>
      <c r="H2375" s="1" t="str">
        <f>[2]Gesamt!H701</f>
        <v>fungivor</v>
      </c>
      <c r="I2375" s="1">
        <f>[2]Gesamt!I701</f>
        <v>0</v>
      </c>
      <c r="J2375" s="1">
        <f>[2]Gesamt!J701</f>
        <v>0</v>
      </c>
      <c r="K2375" s="1" t="str">
        <f>VLOOKUP($F2375,Mastertable_FT!$C$5:$D$34,2,FALSE)</f>
        <v>1e</v>
      </c>
      <c r="L2375" s="1">
        <f>VLOOKUP($F2375,Mastertable_FT!$C$5:$E$34,3,FALSE)</f>
        <v>2</v>
      </c>
      <c r="M2375" s="1" t="str">
        <f>VLOOKUP($F2375,Mastertable_FT!$C$5:$F$34,4,FALSE)</f>
        <v>PPI</v>
      </c>
    </row>
    <row r="2376" spans="1:13" x14ac:dyDescent="0.3">
      <c r="A2376" s="1">
        <f>[2]Gesamt!A702</f>
        <v>96</v>
      </c>
      <c r="B2376" s="1">
        <f>[2]Gesamt!B702</f>
        <v>2</v>
      </c>
      <c r="C2376" s="1">
        <f>[2]Gesamt!C702</f>
        <v>13</v>
      </c>
      <c r="D2376" s="1" t="str">
        <f>[2]Gesamt!D702</f>
        <v>DOMaisI</v>
      </c>
      <c r="E2376" s="1">
        <f>[2]Gesamt!E702</f>
        <v>37</v>
      </c>
      <c r="F2376" s="1" t="str">
        <f>[2]Gesamt!F702</f>
        <v>Tylenchidae</v>
      </c>
      <c r="G2376" s="1" t="str">
        <f>[2]Gesamt!G702</f>
        <v>male</v>
      </c>
      <c r="H2376" s="1" t="str">
        <f>[2]Gesamt!H702</f>
        <v>fungivor</v>
      </c>
      <c r="I2376" s="1">
        <f>[2]Gesamt!I702</f>
        <v>0</v>
      </c>
      <c r="J2376" s="1">
        <f>[2]Gesamt!J702</f>
        <v>0</v>
      </c>
      <c r="K2376" s="1" t="str">
        <f>VLOOKUP($F2376,Mastertable_FT!$C$5:$D$34,2,FALSE)</f>
        <v>1e</v>
      </c>
      <c r="L2376" s="1">
        <f>VLOOKUP($F2376,Mastertable_FT!$C$5:$E$34,3,FALSE)</f>
        <v>2</v>
      </c>
      <c r="M2376" s="1" t="str">
        <f>VLOOKUP($F2376,Mastertable_FT!$C$5:$F$34,4,FALSE)</f>
        <v>PPI</v>
      </c>
    </row>
    <row r="2377" spans="1:13" x14ac:dyDescent="0.3">
      <c r="A2377" s="1">
        <f>[2]Gesamt!A703</f>
        <v>97</v>
      </c>
      <c r="B2377" s="1">
        <f>[2]Gesamt!B703</f>
        <v>2</v>
      </c>
      <c r="C2377" s="1">
        <f>[2]Gesamt!C703</f>
        <v>13</v>
      </c>
      <c r="D2377" s="1" t="str">
        <f>[2]Gesamt!D703</f>
        <v>DOMaisI</v>
      </c>
      <c r="E2377" s="1">
        <f>[2]Gesamt!E703</f>
        <v>37</v>
      </c>
      <c r="F2377" s="1" t="str">
        <f>[2]Gesamt!F703</f>
        <v>Panagrolaimidae</v>
      </c>
      <c r="G2377" s="1" t="str">
        <f>[2]Gesamt!G703</f>
        <v>juvenil</v>
      </c>
      <c r="H2377" s="1" t="str">
        <f>[2]Gesamt!H703</f>
        <v>bacterivor</v>
      </c>
      <c r="I2377" s="1">
        <f>[2]Gesamt!I703</f>
        <v>0</v>
      </c>
      <c r="J2377" s="1">
        <f>[2]Gesamt!J703</f>
        <v>0</v>
      </c>
      <c r="K2377" s="1">
        <f>VLOOKUP($F2377,Mastertable_FT!$C$5:$D$34,2,FALSE)</f>
        <v>3</v>
      </c>
      <c r="L2377" s="1">
        <f>VLOOKUP($F2377,Mastertable_FT!$C$5:$E$34,3,FALSE)</f>
        <v>1</v>
      </c>
      <c r="M2377" s="1" t="str">
        <f>VLOOKUP($F2377,Mastertable_FT!$C$5:$F$34,4,FALSE)</f>
        <v>MI</v>
      </c>
    </row>
    <row r="2378" spans="1:13" x14ac:dyDescent="0.3">
      <c r="A2378" s="1">
        <f>[2]Gesamt!A704</f>
        <v>98</v>
      </c>
      <c r="B2378" s="1">
        <f>[2]Gesamt!B704</f>
        <v>2</v>
      </c>
      <c r="C2378" s="1">
        <f>[2]Gesamt!C704</f>
        <v>13</v>
      </c>
      <c r="D2378" s="1" t="str">
        <f>[2]Gesamt!D704</f>
        <v>DOMaisI</v>
      </c>
      <c r="E2378" s="1">
        <f>[2]Gesamt!E704</f>
        <v>37</v>
      </c>
      <c r="F2378" s="1" t="str">
        <f>[2]Gesamt!F704</f>
        <v>Tylenchidae</v>
      </c>
      <c r="G2378" s="1" t="str">
        <f>[2]Gesamt!G704</f>
        <v>male</v>
      </c>
      <c r="H2378" s="1" t="str">
        <f>[2]Gesamt!H704</f>
        <v>fungivor</v>
      </c>
      <c r="I2378" s="1">
        <f>[2]Gesamt!I704</f>
        <v>0</v>
      </c>
      <c r="J2378" s="1">
        <f>[2]Gesamt!J704</f>
        <v>0</v>
      </c>
      <c r="K2378" s="1" t="str">
        <f>VLOOKUP($F2378,Mastertable_FT!$C$5:$D$34,2,FALSE)</f>
        <v>1e</v>
      </c>
      <c r="L2378" s="1">
        <f>VLOOKUP($F2378,Mastertable_FT!$C$5:$E$34,3,FALSE)</f>
        <v>2</v>
      </c>
      <c r="M2378" s="1" t="str">
        <f>VLOOKUP($F2378,Mastertable_FT!$C$5:$F$34,4,FALSE)</f>
        <v>PPI</v>
      </c>
    </row>
    <row r="2379" spans="1:13" x14ac:dyDescent="0.3">
      <c r="A2379" s="1">
        <f>[2]Gesamt!A705</f>
        <v>99</v>
      </c>
      <c r="B2379" s="1">
        <f>[2]Gesamt!B705</f>
        <v>2</v>
      </c>
      <c r="C2379" s="1">
        <f>[2]Gesamt!C705</f>
        <v>13</v>
      </c>
      <c r="D2379" s="1" t="str">
        <f>[2]Gesamt!D705</f>
        <v>DOMaisI</v>
      </c>
      <c r="E2379" s="1">
        <f>[2]Gesamt!E705</f>
        <v>37</v>
      </c>
      <c r="F2379" s="1" t="str">
        <f>[2]Gesamt!F705</f>
        <v>-</v>
      </c>
      <c r="G2379" s="1" t="str">
        <f>[2]Gesamt!G705</f>
        <v>-</v>
      </c>
      <c r="H2379" s="1" t="str">
        <f>[2]Gesamt!H705</f>
        <v>-</v>
      </c>
      <c r="I2379" s="1">
        <f>[2]Gesamt!I705</f>
        <v>0</v>
      </c>
      <c r="J2379" s="1">
        <f>[2]Gesamt!J705</f>
        <v>0</v>
      </c>
      <c r="K2379" s="1" t="e">
        <f>VLOOKUP($F2379,Mastertable_FT!$C$5:$D$34,2,FALSE)</f>
        <v>#N/A</v>
      </c>
      <c r="L2379" s="1" t="e">
        <f>VLOOKUP($F2379,Mastertable_FT!$C$5:$E$34,3,FALSE)</f>
        <v>#N/A</v>
      </c>
      <c r="M2379" s="1" t="e">
        <f>VLOOKUP($F2379,Mastertable_FT!$C$5:$F$34,4,FALSE)</f>
        <v>#N/A</v>
      </c>
    </row>
    <row r="2380" spans="1:13" x14ac:dyDescent="0.3">
      <c r="A2380" s="1">
        <f>[2]Gesamt!A706</f>
        <v>100</v>
      </c>
      <c r="B2380" s="1">
        <f>[2]Gesamt!B706</f>
        <v>2</v>
      </c>
      <c r="C2380" s="1">
        <f>[2]Gesamt!C706</f>
        <v>13</v>
      </c>
      <c r="D2380" s="1" t="str">
        <f>[2]Gesamt!D706</f>
        <v>DOMaisI</v>
      </c>
      <c r="E2380" s="1">
        <f>[2]Gesamt!E706</f>
        <v>37</v>
      </c>
      <c r="F2380" s="1" t="str">
        <f>[2]Gesamt!F706</f>
        <v>-</v>
      </c>
      <c r="G2380" s="1" t="str">
        <f>[2]Gesamt!G706</f>
        <v>-</v>
      </c>
      <c r="H2380" s="1" t="str">
        <f>[2]Gesamt!H706</f>
        <v>-</v>
      </c>
      <c r="I2380" s="1">
        <f>[2]Gesamt!I706</f>
        <v>0</v>
      </c>
      <c r="J2380" s="1">
        <f>[2]Gesamt!J706</f>
        <v>0</v>
      </c>
      <c r="K2380" s="1" t="e">
        <f>VLOOKUP($F2380,Mastertable_FT!$C$5:$D$34,2,FALSE)</f>
        <v>#N/A</v>
      </c>
      <c r="L2380" s="1" t="e">
        <f>VLOOKUP($F2380,Mastertable_FT!$C$5:$E$34,3,FALSE)</f>
        <v>#N/A</v>
      </c>
      <c r="M2380" s="1" t="e">
        <f>VLOOKUP($F2380,Mastertable_FT!$C$5:$F$34,4,FALSE)</f>
        <v>#N/A</v>
      </c>
    </row>
    <row r="2381" spans="1:13" x14ac:dyDescent="0.3">
      <c r="A2381" s="1">
        <f>[2]Gesamt!A707</f>
        <v>1</v>
      </c>
      <c r="B2381" s="1">
        <f>[2]Gesamt!B707</f>
        <v>2</v>
      </c>
      <c r="C2381" s="1">
        <f>[2]Gesamt!C707</f>
        <v>14</v>
      </c>
      <c r="D2381" s="1" t="str">
        <f>[2]Gesamt!D707</f>
        <v>NDMais</v>
      </c>
      <c r="E2381" s="1">
        <f>[2]Gesamt!E707</f>
        <v>41</v>
      </c>
      <c r="F2381" s="1" t="str">
        <f>[2]Gesamt!F707</f>
        <v>Cephalobidae</v>
      </c>
      <c r="G2381" s="1" t="str">
        <f>[2]Gesamt!G707</f>
        <v>juvenil</v>
      </c>
      <c r="H2381" s="1" t="str">
        <f>[2]Gesamt!H707</f>
        <v>bacterivor</v>
      </c>
      <c r="I2381" s="1">
        <f>[2]Gesamt!I707</f>
        <v>0</v>
      </c>
      <c r="J2381" s="1">
        <f>[2]Gesamt!J707</f>
        <v>0</v>
      </c>
      <c r="K2381" s="1">
        <f>VLOOKUP($F2381,Mastertable_FT!$C$5:$D$34,2,FALSE)</f>
        <v>3</v>
      </c>
      <c r="L2381" s="1">
        <f>VLOOKUP($F2381,Mastertable_FT!$C$5:$E$34,3,FALSE)</f>
        <v>2</v>
      </c>
      <c r="M2381" s="1" t="str">
        <f>VLOOKUP($F2381,Mastertable_FT!$C$5:$F$34,4,FALSE)</f>
        <v>MI</v>
      </c>
    </row>
    <row r="2382" spans="1:13" x14ac:dyDescent="0.3">
      <c r="A2382" s="1">
        <f>[2]Gesamt!A708</f>
        <v>2</v>
      </c>
      <c r="B2382" s="1">
        <f>[2]Gesamt!B708</f>
        <v>2</v>
      </c>
      <c r="C2382" s="1">
        <f>[2]Gesamt!C708</f>
        <v>14</v>
      </c>
      <c r="D2382" s="1" t="str">
        <f>[2]Gesamt!D708</f>
        <v>NDMais</v>
      </c>
      <c r="E2382" s="1">
        <f>[2]Gesamt!E708</f>
        <v>41</v>
      </c>
      <c r="F2382" s="1" t="str">
        <f>[2]Gesamt!F708</f>
        <v>Tylenchidae</v>
      </c>
      <c r="G2382" s="1" t="str">
        <f>[2]Gesamt!G708</f>
        <v>female</v>
      </c>
      <c r="H2382" s="1" t="str">
        <f>[2]Gesamt!H708</f>
        <v>fungivor</v>
      </c>
      <c r="I2382" s="1" t="str">
        <f>[2]Gesamt!I708</f>
        <v>x</v>
      </c>
      <c r="J2382" s="1" t="str">
        <f>[2]Gesamt!J708</f>
        <v>f</v>
      </c>
      <c r="K2382" s="1" t="str">
        <f>VLOOKUP($F2382,Mastertable_FT!$C$5:$D$34,2,FALSE)</f>
        <v>1e</v>
      </c>
      <c r="L2382" s="1">
        <f>VLOOKUP($F2382,Mastertable_FT!$C$5:$E$34,3,FALSE)</f>
        <v>2</v>
      </c>
      <c r="M2382" s="1" t="str">
        <f>VLOOKUP($F2382,Mastertable_FT!$C$5:$F$34,4,FALSE)</f>
        <v>PPI</v>
      </c>
    </row>
    <row r="2383" spans="1:13" x14ac:dyDescent="0.3">
      <c r="A2383" s="1">
        <f>[2]Gesamt!A709</f>
        <v>3</v>
      </c>
      <c r="B2383" s="1">
        <f>[2]Gesamt!B709</f>
        <v>2</v>
      </c>
      <c r="C2383" s="1">
        <f>[2]Gesamt!C709</f>
        <v>14</v>
      </c>
      <c r="D2383" s="1" t="str">
        <f>[2]Gesamt!D709</f>
        <v>NDMais</v>
      </c>
      <c r="E2383" s="1">
        <f>[2]Gesamt!E709</f>
        <v>41</v>
      </c>
      <c r="F2383" s="1" t="str">
        <f>[2]Gesamt!F709</f>
        <v>Rhabditidae</v>
      </c>
      <c r="G2383" s="1" t="str">
        <f>[2]Gesamt!G709</f>
        <v>juvenil</v>
      </c>
      <c r="H2383" s="1" t="str">
        <f>[2]Gesamt!H709</f>
        <v>bacterivor</v>
      </c>
      <c r="I2383" s="1" t="str">
        <f>[2]Gesamt!I709</f>
        <v>x</v>
      </c>
      <c r="J2383" s="1">
        <f>[2]Gesamt!J709</f>
        <v>0</v>
      </c>
      <c r="K2383" s="1">
        <f>VLOOKUP($F2383,Mastertable_FT!$C$5:$D$34,2,FALSE)</f>
        <v>3</v>
      </c>
      <c r="L2383" s="1">
        <f>VLOOKUP($F2383,Mastertable_FT!$C$5:$E$34,3,FALSE)</f>
        <v>1</v>
      </c>
      <c r="M2383" s="1" t="str">
        <f>VLOOKUP($F2383,Mastertable_FT!$C$5:$F$34,4,FALSE)</f>
        <v>MI</v>
      </c>
    </row>
    <row r="2384" spans="1:13" x14ac:dyDescent="0.3">
      <c r="A2384" s="1">
        <f>[2]Gesamt!A710</f>
        <v>4</v>
      </c>
      <c r="B2384" s="1">
        <f>[2]Gesamt!B710</f>
        <v>2</v>
      </c>
      <c r="C2384" s="1">
        <f>[2]Gesamt!C710</f>
        <v>14</v>
      </c>
      <c r="D2384" s="1" t="str">
        <f>[2]Gesamt!D710</f>
        <v>NDMais</v>
      </c>
      <c r="E2384" s="1">
        <f>[2]Gesamt!E710</f>
        <v>41</v>
      </c>
      <c r="F2384" s="1" t="str">
        <f>[2]Gesamt!F710</f>
        <v>Pratylenchidae</v>
      </c>
      <c r="G2384" s="1" t="str">
        <f>[2]Gesamt!G710</f>
        <v>female</v>
      </c>
      <c r="H2384" s="1" t="str">
        <f>[2]Gesamt!H710</f>
        <v>herbivor</v>
      </c>
      <c r="I2384" s="1">
        <f>[2]Gesamt!I710</f>
        <v>0</v>
      </c>
      <c r="J2384" s="1">
        <f>[2]Gesamt!J710</f>
        <v>0</v>
      </c>
      <c r="K2384" s="1" t="str">
        <f>VLOOKUP($F2384,Mastertable_FT!$C$5:$D$34,2,FALSE)</f>
        <v>1b</v>
      </c>
      <c r="L2384" s="1">
        <f>VLOOKUP($F2384,Mastertable_FT!$C$5:$E$34,3,FALSE)</f>
        <v>3</v>
      </c>
      <c r="M2384" s="1" t="str">
        <f>VLOOKUP($F2384,Mastertable_FT!$C$5:$F$34,4,FALSE)</f>
        <v>PPI</v>
      </c>
    </row>
    <row r="2385" spans="1:13" x14ac:dyDescent="0.3">
      <c r="A2385" s="1">
        <f>[2]Gesamt!A711</f>
        <v>5</v>
      </c>
      <c r="B2385" s="1">
        <f>[2]Gesamt!B711</f>
        <v>2</v>
      </c>
      <c r="C2385" s="1">
        <f>[2]Gesamt!C711</f>
        <v>14</v>
      </c>
      <c r="D2385" s="1" t="str">
        <f>[2]Gesamt!D711</f>
        <v>NDMais</v>
      </c>
      <c r="E2385" s="1">
        <f>[2]Gesamt!E711</f>
        <v>41</v>
      </c>
      <c r="F2385" s="1" t="str">
        <f>[2]Gesamt!F711</f>
        <v>Cephalobidae</v>
      </c>
      <c r="G2385" s="1" t="str">
        <f>[2]Gesamt!G711</f>
        <v>female</v>
      </c>
      <c r="H2385" s="1" t="str">
        <f>[2]Gesamt!H711</f>
        <v>bacterivor</v>
      </c>
      <c r="I2385" s="1">
        <f>[2]Gesamt!I711</f>
        <v>0</v>
      </c>
      <c r="J2385" s="1">
        <f>[2]Gesamt!J711</f>
        <v>0</v>
      </c>
      <c r="K2385" s="1">
        <f>VLOOKUP($F2385,Mastertable_FT!$C$5:$D$34,2,FALSE)</f>
        <v>3</v>
      </c>
      <c r="L2385" s="1">
        <f>VLOOKUP($F2385,Mastertable_FT!$C$5:$E$34,3,FALSE)</f>
        <v>2</v>
      </c>
      <c r="M2385" s="1" t="str">
        <f>VLOOKUP($F2385,Mastertable_FT!$C$5:$F$34,4,FALSE)</f>
        <v>MI</v>
      </c>
    </row>
    <row r="2386" spans="1:13" x14ac:dyDescent="0.3">
      <c r="A2386" s="1">
        <f>[2]Gesamt!A712</f>
        <v>6</v>
      </c>
      <c r="B2386" s="1">
        <f>[2]Gesamt!B712</f>
        <v>2</v>
      </c>
      <c r="C2386" s="1">
        <f>[2]Gesamt!C712</f>
        <v>14</v>
      </c>
      <c r="D2386" s="1" t="str">
        <f>[2]Gesamt!D712</f>
        <v>NDMais</v>
      </c>
      <c r="E2386" s="1">
        <f>[2]Gesamt!E712</f>
        <v>41</v>
      </c>
      <c r="F2386" s="1" t="str">
        <f>[2]Gesamt!F712</f>
        <v>Cephalobidae</v>
      </c>
      <c r="G2386" s="1" t="str">
        <f>[2]Gesamt!G712</f>
        <v>female</v>
      </c>
      <c r="H2386" s="1" t="str">
        <f>[2]Gesamt!H712</f>
        <v>bacterivor</v>
      </c>
      <c r="I2386" s="1">
        <f>[2]Gesamt!I712</f>
        <v>0</v>
      </c>
      <c r="J2386" s="1">
        <f>[2]Gesamt!J712</f>
        <v>0</v>
      </c>
      <c r="K2386" s="1">
        <f>VLOOKUP($F2386,Mastertable_FT!$C$5:$D$34,2,FALSE)</f>
        <v>3</v>
      </c>
      <c r="L2386" s="1">
        <f>VLOOKUP($F2386,Mastertable_FT!$C$5:$E$34,3,FALSE)</f>
        <v>2</v>
      </c>
      <c r="M2386" s="1" t="str">
        <f>VLOOKUP($F2386,Mastertable_FT!$C$5:$F$34,4,FALSE)</f>
        <v>MI</v>
      </c>
    </row>
    <row r="2387" spans="1:13" x14ac:dyDescent="0.3">
      <c r="A2387" s="1">
        <f>[2]Gesamt!A713</f>
        <v>7</v>
      </c>
      <c r="B2387" s="1">
        <f>[2]Gesamt!B713</f>
        <v>2</v>
      </c>
      <c r="C2387" s="1">
        <f>[2]Gesamt!C713</f>
        <v>14</v>
      </c>
      <c r="D2387" s="1" t="str">
        <f>[2]Gesamt!D713</f>
        <v>NDMais</v>
      </c>
      <c r="E2387" s="1">
        <f>[2]Gesamt!E713</f>
        <v>41</v>
      </c>
      <c r="F2387" s="1" t="str">
        <f>[2]Gesamt!F713</f>
        <v>Cephalobidae</v>
      </c>
      <c r="G2387" s="1" t="str">
        <f>[2]Gesamt!G713</f>
        <v>female</v>
      </c>
      <c r="H2387" s="1" t="str">
        <f>[2]Gesamt!H713</f>
        <v>bacterivor</v>
      </c>
      <c r="I2387" s="1">
        <f>[2]Gesamt!I713</f>
        <v>0</v>
      </c>
      <c r="J2387" s="1">
        <f>[2]Gesamt!J713</f>
        <v>0</v>
      </c>
      <c r="K2387" s="1">
        <f>VLOOKUP($F2387,Mastertable_FT!$C$5:$D$34,2,FALSE)</f>
        <v>3</v>
      </c>
      <c r="L2387" s="1">
        <f>VLOOKUP($F2387,Mastertable_FT!$C$5:$E$34,3,FALSE)</f>
        <v>2</v>
      </c>
      <c r="M2387" s="1" t="str">
        <f>VLOOKUP($F2387,Mastertable_FT!$C$5:$F$34,4,FALSE)</f>
        <v>MI</v>
      </c>
    </row>
    <row r="2388" spans="1:13" x14ac:dyDescent="0.3">
      <c r="A2388" s="1">
        <f>[2]Gesamt!A714</f>
        <v>8</v>
      </c>
      <c r="B2388" s="1">
        <f>[2]Gesamt!B714</f>
        <v>2</v>
      </c>
      <c r="C2388" s="1">
        <f>[2]Gesamt!C714</f>
        <v>14</v>
      </c>
      <c r="D2388" s="1" t="str">
        <f>[2]Gesamt!D714</f>
        <v>NDMais</v>
      </c>
      <c r="E2388" s="1">
        <f>[2]Gesamt!E714</f>
        <v>41</v>
      </c>
      <c r="F2388" s="1" t="str">
        <f>[2]Gesamt!F714</f>
        <v>Cephalobidae</v>
      </c>
      <c r="G2388" s="1" t="str">
        <f>[2]Gesamt!G714</f>
        <v>male</v>
      </c>
      <c r="H2388" s="1" t="str">
        <f>[2]Gesamt!H714</f>
        <v>bacterivor</v>
      </c>
      <c r="I2388" s="1">
        <f>[2]Gesamt!I714</f>
        <v>0</v>
      </c>
      <c r="J2388" s="1">
        <f>[2]Gesamt!J714</f>
        <v>0</v>
      </c>
      <c r="K2388" s="1">
        <f>VLOOKUP($F2388,Mastertable_FT!$C$5:$D$34,2,FALSE)</f>
        <v>3</v>
      </c>
      <c r="L2388" s="1">
        <f>VLOOKUP($F2388,Mastertable_FT!$C$5:$E$34,3,FALSE)</f>
        <v>2</v>
      </c>
      <c r="M2388" s="1" t="str">
        <f>VLOOKUP($F2388,Mastertable_FT!$C$5:$F$34,4,FALSE)</f>
        <v>MI</v>
      </c>
    </row>
    <row r="2389" spans="1:13" x14ac:dyDescent="0.3">
      <c r="A2389" s="1">
        <f>[2]Gesamt!A715</f>
        <v>9</v>
      </c>
      <c r="B2389" s="1">
        <f>[2]Gesamt!B715</f>
        <v>2</v>
      </c>
      <c r="C2389" s="1">
        <f>[2]Gesamt!C715</f>
        <v>14</v>
      </c>
      <c r="D2389" s="1" t="str">
        <f>[2]Gesamt!D715</f>
        <v>NDMais</v>
      </c>
      <c r="E2389" s="1">
        <f>[2]Gesamt!E715</f>
        <v>41</v>
      </c>
      <c r="F2389" s="1" t="str">
        <f>[2]Gesamt!F715</f>
        <v>Tylenchidae</v>
      </c>
      <c r="G2389" s="1" t="str">
        <f>[2]Gesamt!G715</f>
        <v>juvenil</v>
      </c>
      <c r="H2389" s="1" t="str">
        <f>[2]Gesamt!H715</f>
        <v>fungivor</v>
      </c>
      <c r="I2389" s="1">
        <f>[2]Gesamt!I715</f>
        <v>0</v>
      </c>
      <c r="J2389" s="1">
        <f>[2]Gesamt!J715</f>
        <v>0</v>
      </c>
      <c r="K2389" s="1" t="str">
        <f>VLOOKUP($F2389,Mastertable_FT!$C$5:$D$34,2,FALSE)</f>
        <v>1e</v>
      </c>
      <c r="L2389" s="1">
        <f>VLOOKUP($F2389,Mastertable_FT!$C$5:$E$34,3,FALSE)</f>
        <v>2</v>
      </c>
      <c r="M2389" s="1" t="str">
        <f>VLOOKUP($F2389,Mastertable_FT!$C$5:$F$34,4,FALSE)</f>
        <v>PPI</v>
      </c>
    </row>
    <row r="2390" spans="1:13" x14ac:dyDescent="0.3">
      <c r="A2390" s="1">
        <f>[2]Gesamt!A716</f>
        <v>10</v>
      </c>
      <c r="B2390" s="1">
        <f>[2]Gesamt!B716</f>
        <v>2</v>
      </c>
      <c r="C2390" s="1">
        <f>[2]Gesamt!C716</f>
        <v>14</v>
      </c>
      <c r="D2390" s="1" t="str">
        <f>[2]Gesamt!D716</f>
        <v>NDMais</v>
      </c>
      <c r="E2390" s="1">
        <f>[2]Gesamt!E716</f>
        <v>41</v>
      </c>
      <c r="F2390" s="1" t="str">
        <f>[2]Gesamt!F716</f>
        <v>Rhabditidae</v>
      </c>
      <c r="G2390" s="1" t="str">
        <f>[2]Gesamt!G716</f>
        <v>juvenil</v>
      </c>
      <c r="H2390" s="1" t="str">
        <f>[2]Gesamt!H716</f>
        <v>bacterivor</v>
      </c>
      <c r="I2390" s="1" t="str">
        <f>[2]Gesamt!I716</f>
        <v>x</v>
      </c>
      <c r="J2390" s="1">
        <f>[2]Gesamt!J716</f>
        <v>0</v>
      </c>
      <c r="K2390" s="1">
        <f>VLOOKUP($F2390,Mastertable_FT!$C$5:$D$34,2,FALSE)</f>
        <v>3</v>
      </c>
      <c r="L2390" s="1">
        <f>VLOOKUP($F2390,Mastertable_FT!$C$5:$E$34,3,FALSE)</f>
        <v>1</v>
      </c>
      <c r="M2390" s="1" t="str">
        <f>VLOOKUP($F2390,Mastertable_FT!$C$5:$F$34,4,FALSE)</f>
        <v>MI</v>
      </c>
    </row>
    <row r="2391" spans="1:13" x14ac:dyDescent="0.3">
      <c r="A2391" s="1">
        <f>[2]Gesamt!A717</f>
        <v>11</v>
      </c>
      <c r="B2391" s="1">
        <f>[2]Gesamt!B717</f>
        <v>2</v>
      </c>
      <c r="C2391" s="1">
        <f>[2]Gesamt!C717</f>
        <v>14</v>
      </c>
      <c r="D2391" s="1" t="str">
        <f>[2]Gesamt!D717</f>
        <v>NDMais</v>
      </c>
      <c r="E2391" s="1">
        <f>[2]Gesamt!E717</f>
        <v>41</v>
      </c>
      <c r="F2391" s="1" t="str">
        <f>[2]Gesamt!F717</f>
        <v>Nordiidae</v>
      </c>
      <c r="G2391" s="1" t="str">
        <f>[2]Gesamt!G717</f>
        <v>juvenil</v>
      </c>
      <c r="H2391" s="1" t="str">
        <f>[2]Gesamt!H717</f>
        <v>omnivor</v>
      </c>
      <c r="I2391" s="1" t="str">
        <f>[2]Gesamt!I717</f>
        <v>x pungentus</v>
      </c>
      <c r="J2391" s="1">
        <f>[2]Gesamt!J717</f>
        <v>0</v>
      </c>
      <c r="K2391" s="1">
        <f>VLOOKUP($F2391,Mastertable_FT!$C$5:$D$34,2,FALSE)</f>
        <v>8</v>
      </c>
      <c r="L2391" s="1">
        <f>VLOOKUP($F2391,Mastertable_FT!$C$5:$E$34,3,FALSE)</f>
        <v>4</v>
      </c>
      <c r="M2391" s="1" t="str">
        <f>VLOOKUP($F2391,Mastertable_FT!$C$5:$F$34,4,FALSE)</f>
        <v>MI</v>
      </c>
    </row>
    <row r="2392" spans="1:13" x14ac:dyDescent="0.3">
      <c r="A2392" s="1">
        <f>[2]Gesamt!A718</f>
        <v>12</v>
      </c>
      <c r="B2392" s="1">
        <f>[2]Gesamt!B718</f>
        <v>2</v>
      </c>
      <c r="C2392" s="1">
        <f>[2]Gesamt!C718</f>
        <v>14</v>
      </c>
      <c r="D2392" s="1" t="str">
        <f>[2]Gesamt!D718</f>
        <v>NDMais</v>
      </c>
      <c r="E2392" s="1">
        <f>[2]Gesamt!E718</f>
        <v>41</v>
      </c>
      <c r="F2392" s="1" t="str">
        <f>[2]Gesamt!F718</f>
        <v>Cephalobidae</v>
      </c>
      <c r="G2392" s="1" t="str">
        <f>[2]Gesamt!G718</f>
        <v>juvenil</v>
      </c>
      <c r="H2392" s="1" t="str">
        <f>[2]Gesamt!H718</f>
        <v>bacterivor</v>
      </c>
      <c r="I2392" s="1" t="str">
        <f>[2]Gesamt!I718</f>
        <v>x</v>
      </c>
      <c r="J2392" s="1">
        <f>[2]Gesamt!J718</f>
        <v>0</v>
      </c>
      <c r="K2392" s="1">
        <f>VLOOKUP($F2392,Mastertable_FT!$C$5:$D$34,2,FALSE)</f>
        <v>3</v>
      </c>
      <c r="L2392" s="1">
        <f>VLOOKUP($F2392,Mastertable_FT!$C$5:$E$34,3,FALSE)</f>
        <v>2</v>
      </c>
      <c r="M2392" s="1" t="str">
        <f>VLOOKUP($F2392,Mastertable_FT!$C$5:$F$34,4,FALSE)</f>
        <v>MI</v>
      </c>
    </row>
    <row r="2393" spans="1:13" x14ac:dyDescent="0.3">
      <c r="A2393" s="1">
        <f>[2]Gesamt!A719</f>
        <v>13</v>
      </c>
      <c r="B2393" s="1">
        <f>[2]Gesamt!B719</f>
        <v>2</v>
      </c>
      <c r="C2393" s="1">
        <f>[2]Gesamt!C719</f>
        <v>14</v>
      </c>
      <c r="D2393" s="1" t="str">
        <f>[2]Gesamt!D719</f>
        <v>NDMais</v>
      </c>
      <c r="E2393" s="1">
        <f>[2]Gesamt!E719</f>
        <v>41</v>
      </c>
      <c r="F2393" s="1" t="str">
        <f>[2]Gesamt!F719</f>
        <v>Cephalobidae</v>
      </c>
      <c r="G2393" s="1" t="str">
        <f>[2]Gesamt!G719</f>
        <v>juvenil</v>
      </c>
      <c r="H2393" s="1" t="str">
        <f>[2]Gesamt!H719</f>
        <v>bacterivor</v>
      </c>
      <c r="I2393" s="1">
        <f>[2]Gesamt!I719</f>
        <v>0</v>
      </c>
      <c r="J2393" s="1">
        <f>[2]Gesamt!J719</f>
        <v>0</v>
      </c>
      <c r="K2393" s="1">
        <f>VLOOKUP($F2393,Mastertable_FT!$C$5:$D$34,2,FALSE)</f>
        <v>3</v>
      </c>
      <c r="L2393" s="1">
        <f>VLOOKUP($F2393,Mastertable_FT!$C$5:$E$34,3,FALSE)</f>
        <v>2</v>
      </c>
      <c r="M2393" s="1" t="str">
        <f>VLOOKUP($F2393,Mastertable_FT!$C$5:$F$34,4,FALSE)</f>
        <v>MI</v>
      </c>
    </row>
    <row r="2394" spans="1:13" x14ac:dyDescent="0.3">
      <c r="A2394" s="1">
        <f>[2]Gesamt!A720</f>
        <v>14</v>
      </c>
      <c r="B2394" s="1">
        <f>[2]Gesamt!B720</f>
        <v>2</v>
      </c>
      <c r="C2394" s="1">
        <f>[2]Gesamt!C720</f>
        <v>14</v>
      </c>
      <c r="D2394" s="1" t="str">
        <f>[2]Gesamt!D720</f>
        <v>NDMais</v>
      </c>
      <c r="E2394" s="1">
        <f>[2]Gesamt!E720</f>
        <v>41</v>
      </c>
      <c r="F2394" s="1" t="str">
        <f>[2]Gesamt!F720</f>
        <v>Tylenchidae</v>
      </c>
      <c r="G2394" s="1" t="str">
        <f>[2]Gesamt!G720</f>
        <v>female</v>
      </c>
      <c r="H2394" s="1" t="str">
        <f>[2]Gesamt!H720</f>
        <v>fungivor</v>
      </c>
      <c r="I2394" s="1">
        <f>[2]Gesamt!I720</f>
        <v>0</v>
      </c>
      <c r="J2394" s="1" t="str">
        <f>[2]Gesamt!J720</f>
        <v>f</v>
      </c>
      <c r="K2394" s="1" t="str">
        <f>VLOOKUP($F2394,Mastertable_FT!$C$5:$D$34,2,FALSE)</f>
        <v>1e</v>
      </c>
      <c r="L2394" s="1">
        <f>VLOOKUP($F2394,Mastertable_FT!$C$5:$E$34,3,FALSE)</f>
        <v>2</v>
      </c>
      <c r="M2394" s="1" t="str">
        <f>VLOOKUP($F2394,Mastertable_FT!$C$5:$F$34,4,FALSE)</f>
        <v>PPI</v>
      </c>
    </row>
    <row r="2395" spans="1:13" x14ac:dyDescent="0.3">
      <c r="A2395" s="1">
        <f>[2]Gesamt!A721</f>
        <v>15</v>
      </c>
      <c r="B2395" s="1">
        <f>[2]Gesamt!B721</f>
        <v>2</v>
      </c>
      <c r="C2395" s="1">
        <f>[2]Gesamt!C721</f>
        <v>14</v>
      </c>
      <c r="D2395" s="1" t="str">
        <f>[2]Gesamt!D721</f>
        <v>NDMais</v>
      </c>
      <c r="E2395" s="1">
        <f>[2]Gesamt!E721</f>
        <v>41</v>
      </c>
      <c r="F2395" s="1" t="str">
        <f>[2]Gesamt!F721</f>
        <v>Aphelenchoididae</v>
      </c>
      <c r="G2395" s="1" t="str">
        <f>[2]Gesamt!G721</f>
        <v>female</v>
      </c>
      <c r="H2395" s="1" t="str">
        <f>[2]Gesamt!H721</f>
        <v>carnivor</v>
      </c>
      <c r="I2395" s="1">
        <f>[2]Gesamt!I721</f>
        <v>0</v>
      </c>
      <c r="J2395" s="1">
        <f>[2]Gesamt!J721</f>
        <v>0</v>
      </c>
      <c r="K2395" s="1">
        <f>VLOOKUP($F2395,Mastertable_FT!$C$5:$D$34,2,FALSE)</f>
        <v>2</v>
      </c>
      <c r="L2395" s="1">
        <f>VLOOKUP($F2395,Mastertable_FT!$C$5:$E$34,3,FALSE)</f>
        <v>2</v>
      </c>
      <c r="M2395" s="1" t="str">
        <f>VLOOKUP($F2395,Mastertable_FT!$C$5:$F$34,4,FALSE)</f>
        <v>MI</v>
      </c>
    </row>
    <row r="2396" spans="1:13" x14ac:dyDescent="0.3">
      <c r="A2396" s="1">
        <f>[2]Gesamt!A722</f>
        <v>16</v>
      </c>
      <c r="B2396" s="1">
        <f>[2]Gesamt!B722</f>
        <v>2</v>
      </c>
      <c r="C2396" s="1">
        <f>[2]Gesamt!C722</f>
        <v>14</v>
      </c>
      <c r="D2396" s="1" t="str">
        <f>[2]Gesamt!D722</f>
        <v>NDMais</v>
      </c>
      <c r="E2396" s="1">
        <f>[2]Gesamt!E722</f>
        <v>41</v>
      </c>
      <c r="F2396" s="1" t="str">
        <f>[2]Gesamt!F722</f>
        <v>Cephalobidae</v>
      </c>
      <c r="G2396" s="1" t="str">
        <f>[2]Gesamt!G722</f>
        <v>juvenil</v>
      </c>
      <c r="H2396" s="1" t="str">
        <f>[2]Gesamt!H722</f>
        <v>bacterivor</v>
      </c>
      <c r="I2396" s="1">
        <f>[2]Gesamt!I722</f>
        <v>0</v>
      </c>
      <c r="J2396" s="1">
        <f>[2]Gesamt!J722</f>
        <v>0</v>
      </c>
      <c r="K2396" s="1">
        <f>VLOOKUP($F2396,Mastertable_FT!$C$5:$D$34,2,FALSE)</f>
        <v>3</v>
      </c>
      <c r="L2396" s="1">
        <f>VLOOKUP($F2396,Mastertable_FT!$C$5:$E$34,3,FALSE)</f>
        <v>2</v>
      </c>
      <c r="M2396" s="1" t="str">
        <f>VLOOKUP($F2396,Mastertable_FT!$C$5:$F$34,4,FALSE)</f>
        <v>MI</v>
      </c>
    </row>
    <row r="2397" spans="1:13" x14ac:dyDescent="0.3">
      <c r="A2397" s="1">
        <f>[2]Gesamt!A723</f>
        <v>17</v>
      </c>
      <c r="B2397" s="1">
        <f>[2]Gesamt!B723</f>
        <v>2</v>
      </c>
      <c r="C2397" s="1">
        <f>[2]Gesamt!C723</f>
        <v>14</v>
      </c>
      <c r="D2397" s="1" t="str">
        <f>[2]Gesamt!D723</f>
        <v>NDMais</v>
      </c>
      <c r="E2397" s="1">
        <f>[2]Gesamt!E723</f>
        <v>41</v>
      </c>
      <c r="F2397" s="1" t="str">
        <f>[2]Gesamt!F723</f>
        <v>Cephalobidae</v>
      </c>
      <c r="G2397" s="1" t="str">
        <f>[2]Gesamt!G723</f>
        <v>juvenil</v>
      </c>
      <c r="H2397" s="1" t="str">
        <f>[2]Gesamt!H723</f>
        <v>bacterivor</v>
      </c>
      <c r="I2397" s="1">
        <f>[2]Gesamt!I723</f>
        <v>0</v>
      </c>
      <c r="J2397" s="1">
        <f>[2]Gesamt!J723</f>
        <v>0</v>
      </c>
      <c r="K2397" s="1">
        <f>VLOOKUP($F2397,Mastertable_FT!$C$5:$D$34,2,FALSE)</f>
        <v>3</v>
      </c>
      <c r="L2397" s="1">
        <f>VLOOKUP($F2397,Mastertable_FT!$C$5:$E$34,3,FALSE)</f>
        <v>2</v>
      </c>
      <c r="M2397" s="1" t="str">
        <f>VLOOKUP($F2397,Mastertable_FT!$C$5:$F$34,4,FALSE)</f>
        <v>MI</v>
      </c>
    </row>
    <row r="2398" spans="1:13" x14ac:dyDescent="0.3">
      <c r="A2398" s="1">
        <f>[2]Gesamt!A724</f>
        <v>18</v>
      </c>
      <c r="B2398" s="1">
        <f>[2]Gesamt!B724</f>
        <v>2</v>
      </c>
      <c r="C2398" s="1">
        <f>[2]Gesamt!C724</f>
        <v>14</v>
      </c>
      <c r="D2398" s="1" t="str">
        <f>[2]Gesamt!D724</f>
        <v>NDMais</v>
      </c>
      <c r="E2398" s="1">
        <f>[2]Gesamt!E724</f>
        <v>41</v>
      </c>
      <c r="F2398" s="1" t="str">
        <f>[2]Gesamt!F724</f>
        <v>Cephalobidae</v>
      </c>
      <c r="G2398" s="1" t="str">
        <f>[2]Gesamt!G724</f>
        <v>juvenil</v>
      </c>
      <c r="H2398" s="1" t="str">
        <f>[2]Gesamt!H724</f>
        <v>bacterivor</v>
      </c>
      <c r="I2398" s="1">
        <f>[2]Gesamt!I724</f>
        <v>0</v>
      </c>
      <c r="J2398" s="1">
        <f>[2]Gesamt!J724</f>
        <v>0</v>
      </c>
      <c r="K2398" s="1">
        <f>VLOOKUP($F2398,Mastertable_FT!$C$5:$D$34,2,FALSE)</f>
        <v>3</v>
      </c>
      <c r="L2398" s="1">
        <f>VLOOKUP($F2398,Mastertable_FT!$C$5:$E$34,3,FALSE)</f>
        <v>2</v>
      </c>
      <c r="M2398" s="1" t="str">
        <f>VLOOKUP($F2398,Mastertable_FT!$C$5:$F$34,4,FALSE)</f>
        <v>MI</v>
      </c>
    </row>
    <row r="2399" spans="1:13" x14ac:dyDescent="0.3">
      <c r="A2399" s="1">
        <f>[2]Gesamt!A725</f>
        <v>19</v>
      </c>
      <c r="B2399" s="1">
        <f>[2]Gesamt!B725</f>
        <v>2</v>
      </c>
      <c r="C2399" s="1">
        <f>[2]Gesamt!C725</f>
        <v>14</v>
      </c>
      <c r="D2399" s="1" t="str">
        <f>[2]Gesamt!D725</f>
        <v>NDMais</v>
      </c>
      <c r="E2399" s="1">
        <f>[2]Gesamt!E725</f>
        <v>41</v>
      </c>
      <c r="F2399" s="1" t="str">
        <f>[2]Gesamt!F725</f>
        <v>Cephalobidae</v>
      </c>
      <c r="G2399" s="1" t="str">
        <f>[2]Gesamt!G725</f>
        <v>juvenil</v>
      </c>
      <c r="H2399" s="1" t="str">
        <f>[2]Gesamt!H725</f>
        <v>bacterivor</v>
      </c>
      <c r="I2399" s="1">
        <f>[2]Gesamt!I725</f>
        <v>0</v>
      </c>
      <c r="J2399" s="1">
        <f>[2]Gesamt!J725</f>
        <v>0</v>
      </c>
      <c r="K2399" s="1">
        <f>VLOOKUP($F2399,Mastertable_FT!$C$5:$D$34,2,FALSE)</f>
        <v>3</v>
      </c>
      <c r="L2399" s="1">
        <f>VLOOKUP($F2399,Mastertable_FT!$C$5:$E$34,3,FALSE)</f>
        <v>2</v>
      </c>
      <c r="M2399" s="1" t="str">
        <f>VLOOKUP($F2399,Mastertable_FT!$C$5:$F$34,4,FALSE)</f>
        <v>MI</v>
      </c>
    </row>
    <row r="2400" spans="1:13" x14ac:dyDescent="0.3">
      <c r="A2400" s="1">
        <f>[2]Gesamt!A726</f>
        <v>20</v>
      </c>
      <c r="B2400" s="1">
        <f>[2]Gesamt!B726</f>
        <v>2</v>
      </c>
      <c r="C2400" s="1">
        <f>[2]Gesamt!C726</f>
        <v>14</v>
      </c>
      <c r="D2400" s="1" t="str">
        <f>[2]Gesamt!D726</f>
        <v>NDMais</v>
      </c>
      <c r="E2400" s="1">
        <f>[2]Gesamt!E726</f>
        <v>41</v>
      </c>
      <c r="F2400" s="1" t="str">
        <f>[2]Gesamt!F726</f>
        <v>Cephalobidae</v>
      </c>
      <c r="G2400" s="1" t="str">
        <f>[2]Gesamt!G726</f>
        <v>female</v>
      </c>
      <c r="H2400" s="1" t="str">
        <f>[2]Gesamt!H726</f>
        <v>bacterivor</v>
      </c>
      <c r="I2400" s="1">
        <f>[2]Gesamt!I726</f>
        <v>0</v>
      </c>
      <c r="J2400" s="1">
        <f>[2]Gesamt!J726</f>
        <v>0</v>
      </c>
      <c r="K2400" s="1">
        <f>VLOOKUP($F2400,Mastertable_FT!$C$5:$D$34,2,FALSE)</f>
        <v>3</v>
      </c>
      <c r="L2400" s="1">
        <f>VLOOKUP($F2400,Mastertable_FT!$C$5:$E$34,3,FALSE)</f>
        <v>2</v>
      </c>
      <c r="M2400" s="1" t="str">
        <f>VLOOKUP($F2400,Mastertable_FT!$C$5:$F$34,4,FALSE)</f>
        <v>MI</v>
      </c>
    </row>
    <row r="2401" spans="1:13" x14ac:dyDescent="0.3">
      <c r="A2401" s="1">
        <f>[2]Gesamt!A727</f>
        <v>21</v>
      </c>
      <c r="B2401" s="1">
        <f>[2]Gesamt!B727</f>
        <v>2</v>
      </c>
      <c r="C2401" s="1">
        <f>[2]Gesamt!C727</f>
        <v>14</v>
      </c>
      <c r="D2401" s="1" t="str">
        <f>[2]Gesamt!D727</f>
        <v>NDMais</v>
      </c>
      <c r="E2401" s="1">
        <f>[2]Gesamt!E727</f>
        <v>41</v>
      </c>
      <c r="F2401" s="1" t="str">
        <f>[2]Gesamt!F727</f>
        <v>Cephalobidae</v>
      </c>
      <c r="G2401" s="1" t="str">
        <f>[2]Gesamt!G727</f>
        <v>female</v>
      </c>
      <c r="H2401" s="1" t="str">
        <f>[2]Gesamt!H727</f>
        <v>bacterivor</v>
      </c>
      <c r="I2401" s="1">
        <f>[2]Gesamt!I727</f>
        <v>0</v>
      </c>
      <c r="J2401" s="1">
        <f>[2]Gesamt!J727</f>
        <v>0</v>
      </c>
      <c r="K2401" s="1">
        <f>VLOOKUP($F2401,Mastertable_FT!$C$5:$D$34,2,FALSE)</f>
        <v>3</v>
      </c>
      <c r="L2401" s="1">
        <f>VLOOKUP($F2401,Mastertable_FT!$C$5:$E$34,3,FALSE)</f>
        <v>2</v>
      </c>
      <c r="M2401" s="1" t="str">
        <f>VLOOKUP($F2401,Mastertable_FT!$C$5:$F$34,4,FALSE)</f>
        <v>MI</v>
      </c>
    </row>
    <row r="2402" spans="1:13" x14ac:dyDescent="0.3">
      <c r="A2402" s="1">
        <f>[2]Gesamt!A728</f>
        <v>22</v>
      </c>
      <c r="B2402" s="1">
        <f>[2]Gesamt!B728</f>
        <v>2</v>
      </c>
      <c r="C2402" s="1">
        <f>[2]Gesamt!C728</f>
        <v>14</v>
      </c>
      <c r="D2402" s="1" t="str">
        <f>[2]Gesamt!D728</f>
        <v>NDMais</v>
      </c>
      <c r="E2402" s="1">
        <f>[2]Gesamt!E728</f>
        <v>41</v>
      </c>
      <c r="F2402" s="1" t="str">
        <f>[2]Gesamt!F728</f>
        <v>Tylenchidae</v>
      </c>
      <c r="G2402" s="1" t="str">
        <f>[2]Gesamt!G728</f>
        <v>juvenil</v>
      </c>
      <c r="H2402" s="1" t="str">
        <f>[2]Gesamt!H728</f>
        <v>herbivor</v>
      </c>
      <c r="I2402" s="1">
        <f>[2]Gesamt!I728</f>
        <v>0</v>
      </c>
      <c r="J2402" s="1" t="str">
        <f>[2]Gesamt!J728</f>
        <v>fr</v>
      </c>
      <c r="K2402" s="1" t="str">
        <f>VLOOKUP($F2402,Mastertable_FT!$C$5:$D$34,2,FALSE)</f>
        <v>1e</v>
      </c>
      <c r="L2402" s="1">
        <f>VLOOKUP($F2402,Mastertable_FT!$C$5:$E$34,3,FALSE)</f>
        <v>2</v>
      </c>
      <c r="M2402" s="1" t="str">
        <f>VLOOKUP($F2402,Mastertable_FT!$C$5:$F$34,4,FALSE)</f>
        <v>PPI</v>
      </c>
    </row>
    <row r="2403" spans="1:13" x14ac:dyDescent="0.3">
      <c r="A2403" s="1">
        <f>[2]Gesamt!A729</f>
        <v>23</v>
      </c>
      <c r="B2403" s="1">
        <f>[2]Gesamt!B729</f>
        <v>2</v>
      </c>
      <c r="C2403" s="1">
        <f>[2]Gesamt!C729</f>
        <v>14</v>
      </c>
      <c r="D2403" s="1" t="str">
        <f>[2]Gesamt!D729</f>
        <v>NDMais</v>
      </c>
      <c r="E2403" s="1">
        <f>[2]Gesamt!E729</f>
        <v>41</v>
      </c>
      <c r="F2403" s="1" t="str">
        <f>[2]Gesamt!F729</f>
        <v>Tylenchidae</v>
      </c>
      <c r="G2403" s="1" t="str">
        <f>[2]Gesamt!G729</f>
        <v>female</v>
      </c>
      <c r="H2403" s="1" t="str">
        <f>[2]Gesamt!H729</f>
        <v>fungivor</v>
      </c>
      <c r="I2403" s="1">
        <f>[2]Gesamt!I729</f>
        <v>0</v>
      </c>
      <c r="J2403" s="1" t="str">
        <f>[2]Gesamt!J729</f>
        <v>f</v>
      </c>
      <c r="K2403" s="1" t="str">
        <f>VLOOKUP($F2403,Mastertable_FT!$C$5:$D$34,2,FALSE)</f>
        <v>1e</v>
      </c>
      <c r="L2403" s="1">
        <f>VLOOKUP($F2403,Mastertable_FT!$C$5:$E$34,3,FALSE)</f>
        <v>2</v>
      </c>
      <c r="M2403" s="1" t="str">
        <f>VLOOKUP($F2403,Mastertable_FT!$C$5:$F$34,4,FALSE)</f>
        <v>PPI</v>
      </c>
    </row>
    <row r="2404" spans="1:13" x14ac:dyDescent="0.3">
      <c r="A2404" s="1">
        <f>[2]Gesamt!A730</f>
        <v>24</v>
      </c>
      <c r="B2404" s="1">
        <f>[2]Gesamt!B730</f>
        <v>2</v>
      </c>
      <c r="C2404" s="1">
        <f>[2]Gesamt!C730</f>
        <v>14</v>
      </c>
      <c r="D2404" s="1" t="str">
        <f>[2]Gesamt!D730</f>
        <v>NDMais</v>
      </c>
      <c r="E2404" s="1">
        <f>[2]Gesamt!E730</f>
        <v>41</v>
      </c>
      <c r="F2404" s="1" t="str">
        <f>[2]Gesamt!F730</f>
        <v>Tylenchidae</v>
      </c>
      <c r="G2404" s="1" t="str">
        <f>[2]Gesamt!G730</f>
        <v>juvenil</v>
      </c>
      <c r="H2404" s="1" t="str">
        <f>[2]Gesamt!H730</f>
        <v>herbivor</v>
      </c>
      <c r="I2404" s="1">
        <f>[2]Gesamt!I730</f>
        <v>0</v>
      </c>
      <c r="J2404" s="1">
        <f>[2]Gesamt!J730</f>
        <v>0</v>
      </c>
      <c r="K2404" s="1" t="str">
        <f>VLOOKUP($F2404,Mastertable_FT!$C$5:$D$34,2,FALSE)</f>
        <v>1e</v>
      </c>
      <c r="L2404" s="1">
        <f>VLOOKUP($F2404,Mastertable_FT!$C$5:$E$34,3,FALSE)</f>
        <v>2</v>
      </c>
      <c r="M2404" s="1" t="str">
        <f>VLOOKUP($F2404,Mastertable_FT!$C$5:$F$34,4,FALSE)</f>
        <v>PPI</v>
      </c>
    </row>
    <row r="2405" spans="1:13" x14ac:dyDescent="0.3">
      <c r="A2405" s="1">
        <f>[2]Gesamt!A731</f>
        <v>25</v>
      </c>
      <c r="B2405" s="1">
        <f>[2]Gesamt!B731</f>
        <v>2</v>
      </c>
      <c r="C2405" s="1">
        <f>[2]Gesamt!C731</f>
        <v>14</v>
      </c>
      <c r="D2405" s="1" t="str">
        <f>[2]Gesamt!D731</f>
        <v>NDMais</v>
      </c>
      <c r="E2405" s="1">
        <f>[2]Gesamt!E731</f>
        <v>41</v>
      </c>
      <c r="F2405" s="1" t="str">
        <f>[2]Gesamt!F731</f>
        <v>Cephalobidae</v>
      </c>
      <c r="G2405" s="1" t="str">
        <f>[2]Gesamt!G731</f>
        <v>male</v>
      </c>
      <c r="H2405" s="1" t="str">
        <f>[2]Gesamt!H731</f>
        <v>bacterivor</v>
      </c>
      <c r="I2405" s="1">
        <f>[2]Gesamt!I731</f>
        <v>0</v>
      </c>
      <c r="J2405" s="1">
        <f>[2]Gesamt!J731</f>
        <v>0</v>
      </c>
      <c r="K2405" s="1">
        <f>VLOOKUP($F2405,Mastertable_FT!$C$5:$D$34,2,FALSE)</f>
        <v>3</v>
      </c>
      <c r="L2405" s="1">
        <f>VLOOKUP($F2405,Mastertable_FT!$C$5:$E$34,3,FALSE)</f>
        <v>2</v>
      </c>
      <c r="M2405" s="1" t="str">
        <f>VLOOKUP($F2405,Mastertable_FT!$C$5:$F$34,4,FALSE)</f>
        <v>MI</v>
      </c>
    </row>
    <row r="2406" spans="1:13" x14ac:dyDescent="0.3">
      <c r="A2406" s="1">
        <f>[2]Gesamt!A732</f>
        <v>26</v>
      </c>
      <c r="B2406" s="1">
        <f>[2]Gesamt!B732</f>
        <v>2</v>
      </c>
      <c r="C2406" s="1">
        <f>[2]Gesamt!C732</f>
        <v>14</v>
      </c>
      <c r="D2406" s="1" t="str">
        <f>[2]Gesamt!D732</f>
        <v>NDMais</v>
      </c>
      <c r="E2406" s="1">
        <f>[2]Gesamt!E732</f>
        <v>41</v>
      </c>
      <c r="F2406" s="1" t="str">
        <f>[2]Gesamt!F732</f>
        <v>Cephalobidae</v>
      </c>
      <c r="G2406" s="1" t="str">
        <f>[2]Gesamt!G732</f>
        <v>juvenil</v>
      </c>
      <c r="H2406" s="1" t="str">
        <f>[2]Gesamt!H732</f>
        <v>bacterivor</v>
      </c>
      <c r="I2406" s="1">
        <f>[2]Gesamt!I732</f>
        <v>0</v>
      </c>
      <c r="J2406" s="1">
        <f>[2]Gesamt!J732</f>
        <v>0</v>
      </c>
      <c r="K2406" s="1">
        <f>VLOOKUP($F2406,Mastertable_FT!$C$5:$D$34,2,FALSE)</f>
        <v>3</v>
      </c>
      <c r="L2406" s="1">
        <f>VLOOKUP($F2406,Mastertable_FT!$C$5:$E$34,3,FALSE)</f>
        <v>2</v>
      </c>
      <c r="M2406" s="1" t="str">
        <f>VLOOKUP($F2406,Mastertable_FT!$C$5:$F$34,4,FALSE)</f>
        <v>MI</v>
      </c>
    </row>
    <row r="2407" spans="1:13" x14ac:dyDescent="0.3">
      <c r="A2407" s="1">
        <f>[2]Gesamt!A733</f>
        <v>27</v>
      </c>
      <c r="B2407" s="1">
        <f>[2]Gesamt!B733</f>
        <v>2</v>
      </c>
      <c r="C2407" s="1">
        <f>[2]Gesamt!C733</f>
        <v>14</v>
      </c>
      <c r="D2407" s="1" t="str">
        <f>[2]Gesamt!D733</f>
        <v>NDMais</v>
      </c>
      <c r="E2407" s="1">
        <f>[2]Gesamt!E733</f>
        <v>41</v>
      </c>
      <c r="F2407" s="1" t="str">
        <f>[2]Gesamt!F733</f>
        <v>Cephalobidae</v>
      </c>
      <c r="G2407" s="1" t="str">
        <f>[2]Gesamt!G733</f>
        <v>female</v>
      </c>
      <c r="H2407" s="1" t="str">
        <f>[2]Gesamt!H733</f>
        <v>bacterivor</v>
      </c>
      <c r="I2407" s="1">
        <f>[2]Gesamt!I733</f>
        <v>0</v>
      </c>
      <c r="J2407" s="1">
        <f>[2]Gesamt!J733</f>
        <v>0</v>
      </c>
      <c r="K2407" s="1">
        <f>VLOOKUP($F2407,Mastertable_FT!$C$5:$D$34,2,FALSE)</f>
        <v>3</v>
      </c>
      <c r="L2407" s="1">
        <f>VLOOKUP($F2407,Mastertable_FT!$C$5:$E$34,3,FALSE)</f>
        <v>2</v>
      </c>
      <c r="M2407" s="1" t="str">
        <f>VLOOKUP($F2407,Mastertable_FT!$C$5:$F$34,4,FALSE)</f>
        <v>MI</v>
      </c>
    </row>
    <row r="2408" spans="1:13" x14ac:dyDescent="0.3">
      <c r="A2408" s="1">
        <f>[2]Gesamt!A734</f>
        <v>28</v>
      </c>
      <c r="B2408" s="1">
        <f>[2]Gesamt!B734</f>
        <v>2</v>
      </c>
      <c r="C2408" s="1">
        <f>[2]Gesamt!C734</f>
        <v>14</v>
      </c>
      <c r="D2408" s="1" t="str">
        <f>[2]Gesamt!D734</f>
        <v>NDMais</v>
      </c>
      <c r="E2408" s="1">
        <f>[2]Gesamt!E734</f>
        <v>41</v>
      </c>
      <c r="F2408" s="1" t="str">
        <f>[2]Gesamt!F734</f>
        <v>Tylenchidae</v>
      </c>
      <c r="G2408" s="1" t="str">
        <f>[2]Gesamt!G734</f>
        <v>juvenil</v>
      </c>
      <c r="H2408" s="1" t="str">
        <f>[2]Gesamt!H734</f>
        <v>fungivor</v>
      </c>
      <c r="I2408" s="1">
        <f>[2]Gesamt!I734</f>
        <v>0</v>
      </c>
      <c r="J2408" s="1" t="str">
        <f>[2]Gesamt!J734</f>
        <v>f</v>
      </c>
      <c r="K2408" s="1" t="str">
        <f>VLOOKUP($F2408,Mastertable_FT!$C$5:$D$34,2,FALSE)</f>
        <v>1e</v>
      </c>
      <c r="L2408" s="1">
        <f>VLOOKUP($F2408,Mastertable_FT!$C$5:$E$34,3,FALSE)</f>
        <v>2</v>
      </c>
      <c r="M2408" s="1" t="str">
        <f>VLOOKUP($F2408,Mastertable_FT!$C$5:$F$34,4,FALSE)</f>
        <v>PPI</v>
      </c>
    </row>
    <row r="2409" spans="1:13" x14ac:dyDescent="0.3">
      <c r="A2409" s="1">
        <f>[2]Gesamt!A735</f>
        <v>29</v>
      </c>
      <c r="B2409" s="1">
        <f>[2]Gesamt!B735</f>
        <v>2</v>
      </c>
      <c r="C2409" s="1">
        <f>[2]Gesamt!C735</f>
        <v>14</v>
      </c>
      <c r="D2409" s="1" t="str">
        <f>[2]Gesamt!D735</f>
        <v>NDMais</v>
      </c>
      <c r="E2409" s="1">
        <f>[2]Gesamt!E735</f>
        <v>41</v>
      </c>
      <c r="F2409" s="1" t="str">
        <f>[2]Gesamt!F735</f>
        <v>Aphelenchoididae</v>
      </c>
      <c r="G2409" s="1" t="str">
        <f>[2]Gesamt!G735</f>
        <v>female</v>
      </c>
      <c r="H2409" s="1" t="str">
        <f>[2]Gesamt!H735</f>
        <v>carnivor</v>
      </c>
      <c r="I2409" s="1" t="str">
        <f>[2]Gesamt!I735</f>
        <v>x seinura</v>
      </c>
      <c r="J2409" s="1">
        <f>[2]Gesamt!J735</f>
        <v>0</v>
      </c>
      <c r="K2409" s="1">
        <f>VLOOKUP($F2409,Mastertable_FT!$C$5:$D$34,2,FALSE)</f>
        <v>2</v>
      </c>
      <c r="L2409" s="1">
        <f>VLOOKUP($F2409,Mastertable_FT!$C$5:$E$34,3,FALSE)</f>
        <v>2</v>
      </c>
      <c r="M2409" s="1" t="str">
        <f>VLOOKUP($F2409,Mastertable_FT!$C$5:$F$34,4,FALSE)</f>
        <v>MI</v>
      </c>
    </row>
    <row r="2410" spans="1:13" x14ac:dyDescent="0.3">
      <c r="A2410" s="1">
        <f>[2]Gesamt!A736</f>
        <v>30</v>
      </c>
      <c r="B2410" s="1">
        <f>[2]Gesamt!B736</f>
        <v>2</v>
      </c>
      <c r="C2410" s="1">
        <f>[2]Gesamt!C736</f>
        <v>14</v>
      </c>
      <c r="D2410" s="1" t="str">
        <f>[2]Gesamt!D736</f>
        <v>NDMais</v>
      </c>
      <c r="E2410" s="1">
        <f>[2]Gesamt!E736</f>
        <v>41</v>
      </c>
      <c r="F2410" s="1" t="str">
        <f>[2]Gesamt!F736</f>
        <v>Tylenchidae</v>
      </c>
      <c r="G2410" s="1" t="str">
        <f>[2]Gesamt!G736</f>
        <v>juvenil</v>
      </c>
      <c r="H2410" s="1" t="str">
        <f>[2]Gesamt!H736</f>
        <v>herbivor</v>
      </c>
      <c r="I2410" s="1">
        <f>[2]Gesamt!I736</f>
        <v>0</v>
      </c>
      <c r="J2410" s="1" t="str">
        <f>[2]Gesamt!J736</f>
        <v>fr</v>
      </c>
      <c r="K2410" s="1" t="str">
        <f>VLOOKUP($F2410,Mastertable_FT!$C$5:$D$34,2,FALSE)</f>
        <v>1e</v>
      </c>
      <c r="L2410" s="1">
        <f>VLOOKUP($F2410,Mastertable_FT!$C$5:$E$34,3,FALSE)</f>
        <v>2</v>
      </c>
      <c r="M2410" s="1" t="str">
        <f>VLOOKUP($F2410,Mastertable_FT!$C$5:$F$34,4,FALSE)</f>
        <v>PPI</v>
      </c>
    </row>
    <row r="2411" spans="1:13" x14ac:dyDescent="0.3">
      <c r="A2411" s="1">
        <f>[2]Gesamt!A737</f>
        <v>31</v>
      </c>
      <c r="B2411" s="1">
        <f>[2]Gesamt!B737</f>
        <v>2</v>
      </c>
      <c r="C2411" s="1">
        <f>[2]Gesamt!C737</f>
        <v>14</v>
      </c>
      <c r="D2411" s="1" t="str">
        <f>[2]Gesamt!D737</f>
        <v>NDMais</v>
      </c>
      <c r="E2411" s="1">
        <f>[2]Gesamt!E737</f>
        <v>41</v>
      </c>
      <c r="F2411" s="1" t="str">
        <f>[2]Gesamt!F737</f>
        <v>Cephalobidae</v>
      </c>
      <c r="G2411" s="1" t="str">
        <f>[2]Gesamt!G737</f>
        <v>male</v>
      </c>
      <c r="H2411" s="1" t="str">
        <f>[2]Gesamt!H737</f>
        <v>bacterivor</v>
      </c>
      <c r="I2411" s="1">
        <f>[2]Gesamt!I737</f>
        <v>0</v>
      </c>
      <c r="J2411" s="1">
        <f>[2]Gesamt!J737</f>
        <v>0</v>
      </c>
      <c r="K2411" s="1">
        <f>VLOOKUP($F2411,Mastertable_FT!$C$5:$D$34,2,FALSE)</f>
        <v>3</v>
      </c>
      <c r="L2411" s="1">
        <f>VLOOKUP($F2411,Mastertable_FT!$C$5:$E$34,3,FALSE)</f>
        <v>2</v>
      </c>
      <c r="M2411" s="1" t="str">
        <f>VLOOKUP($F2411,Mastertable_FT!$C$5:$F$34,4,FALSE)</f>
        <v>MI</v>
      </c>
    </row>
    <row r="2412" spans="1:13" x14ac:dyDescent="0.3">
      <c r="A2412" s="1">
        <f>[2]Gesamt!A738</f>
        <v>32</v>
      </c>
      <c r="B2412" s="1">
        <f>[2]Gesamt!B738</f>
        <v>2</v>
      </c>
      <c r="C2412" s="1">
        <f>[2]Gesamt!C738</f>
        <v>14</v>
      </c>
      <c r="D2412" s="1" t="str">
        <f>[2]Gesamt!D738</f>
        <v>NDMais</v>
      </c>
      <c r="E2412" s="1">
        <f>[2]Gesamt!E738</f>
        <v>41</v>
      </c>
      <c r="F2412" s="1" t="str">
        <f>[2]Gesamt!F738</f>
        <v>Cephalobidae</v>
      </c>
      <c r="G2412" s="1" t="str">
        <f>[2]Gesamt!G738</f>
        <v>juvenil</v>
      </c>
      <c r="H2412" s="1" t="str">
        <f>[2]Gesamt!H738</f>
        <v>bacterivor</v>
      </c>
      <c r="I2412" s="1">
        <f>[2]Gesamt!I738</f>
        <v>0</v>
      </c>
      <c r="J2412" s="1">
        <f>[2]Gesamt!J738</f>
        <v>0</v>
      </c>
      <c r="K2412" s="1">
        <f>VLOOKUP($F2412,Mastertable_FT!$C$5:$D$34,2,FALSE)</f>
        <v>3</v>
      </c>
      <c r="L2412" s="1">
        <f>VLOOKUP($F2412,Mastertable_FT!$C$5:$E$34,3,FALSE)</f>
        <v>2</v>
      </c>
      <c r="M2412" s="1" t="str">
        <f>VLOOKUP($F2412,Mastertable_FT!$C$5:$F$34,4,FALSE)</f>
        <v>MI</v>
      </c>
    </row>
    <row r="2413" spans="1:13" x14ac:dyDescent="0.3">
      <c r="A2413" s="1">
        <f>[2]Gesamt!A739</f>
        <v>33</v>
      </c>
      <c r="B2413" s="1">
        <f>[2]Gesamt!B739</f>
        <v>2</v>
      </c>
      <c r="C2413" s="1">
        <f>[2]Gesamt!C739</f>
        <v>14</v>
      </c>
      <c r="D2413" s="1" t="str">
        <f>[2]Gesamt!D739</f>
        <v>NDMais</v>
      </c>
      <c r="E2413" s="1">
        <f>[2]Gesamt!E739</f>
        <v>41</v>
      </c>
      <c r="F2413" s="1" t="str">
        <f>[2]Gesamt!F739</f>
        <v>-</v>
      </c>
      <c r="G2413" s="1" t="str">
        <f>[2]Gesamt!G739</f>
        <v>-</v>
      </c>
      <c r="H2413" s="1" t="str">
        <f>[2]Gesamt!H739</f>
        <v>-</v>
      </c>
      <c r="I2413" s="1">
        <f>[2]Gesamt!I739</f>
        <v>0</v>
      </c>
      <c r="J2413" s="1">
        <f>[2]Gesamt!J739</f>
        <v>0</v>
      </c>
      <c r="K2413" s="1" t="e">
        <f>VLOOKUP($F2413,Mastertable_FT!$C$5:$D$34,2,FALSE)</f>
        <v>#N/A</v>
      </c>
      <c r="L2413" s="1" t="e">
        <f>VLOOKUP($F2413,Mastertable_FT!$C$5:$E$34,3,FALSE)</f>
        <v>#N/A</v>
      </c>
      <c r="M2413" s="1" t="e">
        <f>VLOOKUP($F2413,Mastertable_FT!$C$5:$F$34,4,FALSE)</f>
        <v>#N/A</v>
      </c>
    </row>
    <row r="2414" spans="1:13" x14ac:dyDescent="0.3">
      <c r="A2414" s="1">
        <f>[2]Gesamt!A740</f>
        <v>34</v>
      </c>
      <c r="B2414" s="1">
        <f>[2]Gesamt!B740</f>
        <v>2</v>
      </c>
      <c r="C2414" s="1">
        <f>[2]Gesamt!C740</f>
        <v>14</v>
      </c>
      <c r="D2414" s="1" t="str">
        <f>[2]Gesamt!D740</f>
        <v>NDMais</v>
      </c>
      <c r="E2414" s="1">
        <f>[2]Gesamt!E740</f>
        <v>41</v>
      </c>
      <c r="F2414" s="1" t="str">
        <f>[2]Gesamt!F740</f>
        <v>Rhabditidae</v>
      </c>
      <c r="G2414" s="1" t="str">
        <f>[2]Gesamt!G740</f>
        <v>juvenil</v>
      </c>
      <c r="H2414" s="1" t="str">
        <f>[2]Gesamt!H740</f>
        <v>bacterivor</v>
      </c>
      <c r="I2414" s="1">
        <f>[2]Gesamt!I740</f>
        <v>0</v>
      </c>
      <c r="J2414" s="1">
        <f>[2]Gesamt!J740</f>
        <v>0</v>
      </c>
      <c r="K2414" s="1">
        <f>VLOOKUP($F2414,Mastertable_FT!$C$5:$D$34,2,FALSE)</f>
        <v>3</v>
      </c>
      <c r="L2414" s="1">
        <f>VLOOKUP($F2414,Mastertable_FT!$C$5:$E$34,3,FALSE)</f>
        <v>1</v>
      </c>
      <c r="M2414" s="1" t="str">
        <f>VLOOKUP($F2414,Mastertable_FT!$C$5:$F$34,4,FALSE)</f>
        <v>MI</v>
      </c>
    </row>
    <row r="2415" spans="1:13" x14ac:dyDescent="0.3">
      <c r="A2415" s="1">
        <f>[2]Gesamt!A741</f>
        <v>35</v>
      </c>
      <c r="B2415" s="1">
        <f>[2]Gesamt!B741</f>
        <v>2</v>
      </c>
      <c r="C2415" s="1">
        <f>[2]Gesamt!C741</f>
        <v>14</v>
      </c>
      <c r="D2415" s="1" t="str">
        <f>[2]Gesamt!D741</f>
        <v>NDMais</v>
      </c>
      <c r="E2415" s="1">
        <f>[2]Gesamt!E741</f>
        <v>41</v>
      </c>
      <c r="F2415" s="1" t="str">
        <f>[2]Gesamt!F741</f>
        <v>Rhabditidae</v>
      </c>
      <c r="G2415" s="1" t="str">
        <f>[2]Gesamt!G741</f>
        <v>juvenil</v>
      </c>
      <c r="H2415" s="1" t="str">
        <f>[2]Gesamt!H741</f>
        <v>bacterivor</v>
      </c>
      <c r="I2415" s="1">
        <f>[2]Gesamt!I741</f>
        <v>0</v>
      </c>
      <c r="J2415" s="1">
        <f>[2]Gesamt!J741</f>
        <v>0</v>
      </c>
      <c r="K2415" s="1">
        <f>VLOOKUP($F2415,Mastertable_FT!$C$5:$D$34,2,FALSE)</f>
        <v>3</v>
      </c>
      <c r="L2415" s="1">
        <f>VLOOKUP($F2415,Mastertable_FT!$C$5:$E$34,3,FALSE)</f>
        <v>1</v>
      </c>
      <c r="M2415" s="1" t="str">
        <f>VLOOKUP($F2415,Mastertable_FT!$C$5:$F$34,4,FALSE)</f>
        <v>MI</v>
      </c>
    </row>
    <row r="2416" spans="1:13" x14ac:dyDescent="0.3">
      <c r="A2416" s="1">
        <f>[2]Gesamt!A742</f>
        <v>36</v>
      </c>
      <c r="B2416" s="1">
        <f>[2]Gesamt!B742</f>
        <v>2</v>
      </c>
      <c r="C2416" s="1">
        <f>[2]Gesamt!C742</f>
        <v>14</v>
      </c>
      <c r="D2416" s="1" t="str">
        <f>[2]Gesamt!D742</f>
        <v>NDMais</v>
      </c>
      <c r="E2416" s="1">
        <f>[2]Gesamt!E742</f>
        <v>41</v>
      </c>
      <c r="F2416" s="1" t="str">
        <f>[2]Gesamt!F742</f>
        <v>Cephalobidae</v>
      </c>
      <c r="G2416" s="1" t="str">
        <f>[2]Gesamt!G742</f>
        <v>juvenil</v>
      </c>
      <c r="H2416" s="1" t="str">
        <f>[2]Gesamt!H742</f>
        <v>bacterivor</v>
      </c>
      <c r="I2416" s="1">
        <f>[2]Gesamt!I742</f>
        <v>0</v>
      </c>
      <c r="J2416" s="1">
        <f>[2]Gesamt!J742</f>
        <v>0</v>
      </c>
      <c r="K2416" s="1">
        <f>VLOOKUP($F2416,Mastertable_FT!$C$5:$D$34,2,FALSE)</f>
        <v>3</v>
      </c>
      <c r="L2416" s="1">
        <f>VLOOKUP($F2416,Mastertable_FT!$C$5:$E$34,3,FALSE)</f>
        <v>2</v>
      </c>
      <c r="M2416" s="1" t="str">
        <f>VLOOKUP($F2416,Mastertable_FT!$C$5:$F$34,4,FALSE)</f>
        <v>MI</v>
      </c>
    </row>
    <row r="2417" spans="1:13" x14ac:dyDescent="0.3">
      <c r="A2417" s="1">
        <f>[2]Gesamt!A743</f>
        <v>37</v>
      </c>
      <c r="B2417" s="1">
        <f>[2]Gesamt!B743</f>
        <v>2</v>
      </c>
      <c r="C2417" s="1">
        <f>[2]Gesamt!C743</f>
        <v>14</v>
      </c>
      <c r="D2417" s="1" t="str">
        <f>[2]Gesamt!D743</f>
        <v>NDMais</v>
      </c>
      <c r="E2417" s="1">
        <f>[2]Gesamt!E743</f>
        <v>41</v>
      </c>
      <c r="F2417" s="1" t="str">
        <f>[2]Gesamt!F743</f>
        <v>Pratylenchidae</v>
      </c>
      <c r="G2417" s="1" t="str">
        <f>[2]Gesamt!G743</f>
        <v>female</v>
      </c>
      <c r="H2417" s="1" t="str">
        <f>[2]Gesamt!H743</f>
        <v>herbivor</v>
      </c>
      <c r="I2417" s="1">
        <f>[2]Gesamt!I743</f>
        <v>0</v>
      </c>
      <c r="J2417" s="1">
        <f>[2]Gesamt!J743</f>
        <v>0</v>
      </c>
      <c r="K2417" s="1" t="str">
        <f>VLOOKUP($F2417,Mastertable_FT!$C$5:$D$34,2,FALSE)</f>
        <v>1b</v>
      </c>
      <c r="L2417" s="1">
        <f>VLOOKUP($F2417,Mastertable_FT!$C$5:$E$34,3,FALSE)</f>
        <v>3</v>
      </c>
      <c r="M2417" s="1" t="str">
        <f>VLOOKUP($F2417,Mastertable_FT!$C$5:$F$34,4,FALSE)</f>
        <v>PPI</v>
      </c>
    </row>
    <row r="2418" spans="1:13" x14ac:dyDescent="0.3">
      <c r="A2418" s="1">
        <f>[2]Gesamt!A744</f>
        <v>38</v>
      </c>
      <c r="B2418" s="1">
        <f>[2]Gesamt!B744</f>
        <v>2</v>
      </c>
      <c r="C2418" s="1">
        <f>[2]Gesamt!C744</f>
        <v>14</v>
      </c>
      <c r="D2418" s="1" t="str">
        <f>[2]Gesamt!D744</f>
        <v>NDMais</v>
      </c>
      <c r="E2418" s="1">
        <f>[2]Gesamt!E744</f>
        <v>41</v>
      </c>
      <c r="F2418" s="1" t="str">
        <f>[2]Gesamt!F744</f>
        <v>Tylenchidae</v>
      </c>
      <c r="G2418" s="1" t="str">
        <f>[2]Gesamt!G744</f>
        <v>female</v>
      </c>
      <c r="H2418" s="1" t="str">
        <f>[2]Gesamt!H744</f>
        <v>herbivor</v>
      </c>
      <c r="I2418" s="1">
        <f>[2]Gesamt!I744</f>
        <v>0</v>
      </c>
      <c r="J2418" s="1" t="str">
        <f>[2]Gesamt!J744</f>
        <v>fr</v>
      </c>
      <c r="K2418" s="1" t="str">
        <f>VLOOKUP($F2418,Mastertable_FT!$C$5:$D$34,2,FALSE)</f>
        <v>1e</v>
      </c>
      <c r="L2418" s="1">
        <f>VLOOKUP($F2418,Mastertable_FT!$C$5:$E$34,3,FALSE)</f>
        <v>2</v>
      </c>
      <c r="M2418" s="1" t="str">
        <f>VLOOKUP($F2418,Mastertable_FT!$C$5:$F$34,4,FALSE)</f>
        <v>PPI</v>
      </c>
    </row>
    <row r="2419" spans="1:13" x14ac:dyDescent="0.3">
      <c r="A2419" s="1">
        <f>[2]Gesamt!A745</f>
        <v>39</v>
      </c>
      <c r="B2419" s="1">
        <f>[2]Gesamt!B745</f>
        <v>2</v>
      </c>
      <c r="C2419" s="1">
        <f>[2]Gesamt!C745</f>
        <v>14</v>
      </c>
      <c r="D2419" s="1" t="str">
        <f>[2]Gesamt!D745</f>
        <v>NDMais</v>
      </c>
      <c r="E2419" s="1">
        <f>[2]Gesamt!E745</f>
        <v>41</v>
      </c>
      <c r="F2419" s="1" t="str">
        <f>[2]Gesamt!F745</f>
        <v>Cephalobidae</v>
      </c>
      <c r="G2419" s="1" t="str">
        <f>[2]Gesamt!G745</f>
        <v>juvenil</v>
      </c>
      <c r="H2419" s="1" t="str">
        <f>[2]Gesamt!H745</f>
        <v>bacterivor</v>
      </c>
      <c r="I2419" s="1">
        <f>[2]Gesamt!I745</f>
        <v>0</v>
      </c>
      <c r="J2419" s="1">
        <f>[2]Gesamt!J745</f>
        <v>0</v>
      </c>
      <c r="K2419" s="1">
        <f>VLOOKUP($F2419,Mastertable_FT!$C$5:$D$34,2,FALSE)</f>
        <v>3</v>
      </c>
      <c r="L2419" s="1">
        <f>VLOOKUP($F2419,Mastertable_FT!$C$5:$E$34,3,FALSE)</f>
        <v>2</v>
      </c>
      <c r="M2419" s="1" t="str">
        <f>VLOOKUP($F2419,Mastertable_FT!$C$5:$F$34,4,FALSE)</f>
        <v>MI</v>
      </c>
    </row>
    <row r="2420" spans="1:13" x14ac:dyDescent="0.3">
      <c r="A2420" s="1">
        <f>[2]Gesamt!A746</f>
        <v>40</v>
      </c>
      <c r="B2420" s="1">
        <f>[2]Gesamt!B746</f>
        <v>2</v>
      </c>
      <c r="C2420" s="1">
        <f>[2]Gesamt!C746</f>
        <v>14</v>
      </c>
      <c r="D2420" s="1" t="str">
        <f>[2]Gesamt!D746</f>
        <v>NDMais</v>
      </c>
      <c r="E2420" s="1">
        <f>[2]Gesamt!E746</f>
        <v>41</v>
      </c>
      <c r="F2420" s="1" t="str">
        <f>[2]Gesamt!F746</f>
        <v>Cephalobidae</v>
      </c>
      <c r="G2420" s="1" t="str">
        <f>[2]Gesamt!G746</f>
        <v>male</v>
      </c>
      <c r="H2420" s="1" t="str">
        <f>[2]Gesamt!H746</f>
        <v>bacterivor</v>
      </c>
      <c r="I2420" s="1">
        <f>[2]Gesamt!I746</f>
        <v>0</v>
      </c>
      <c r="J2420" s="1">
        <f>[2]Gesamt!J746</f>
        <v>0</v>
      </c>
      <c r="K2420" s="1">
        <f>VLOOKUP($F2420,Mastertable_FT!$C$5:$D$34,2,FALSE)</f>
        <v>3</v>
      </c>
      <c r="L2420" s="1">
        <f>VLOOKUP($F2420,Mastertable_FT!$C$5:$E$34,3,FALSE)</f>
        <v>2</v>
      </c>
      <c r="M2420" s="1" t="str">
        <f>VLOOKUP($F2420,Mastertable_FT!$C$5:$F$34,4,FALSE)</f>
        <v>MI</v>
      </c>
    </row>
    <row r="2421" spans="1:13" x14ac:dyDescent="0.3">
      <c r="A2421" s="1">
        <f>[2]Gesamt!A747</f>
        <v>41</v>
      </c>
      <c r="B2421" s="1">
        <f>[2]Gesamt!B747</f>
        <v>2</v>
      </c>
      <c r="C2421" s="1">
        <f>[2]Gesamt!C747</f>
        <v>14</v>
      </c>
      <c r="D2421" s="1" t="str">
        <f>[2]Gesamt!D747</f>
        <v>NDMais</v>
      </c>
      <c r="E2421" s="1">
        <f>[2]Gesamt!E747</f>
        <v>41</v>
      </c>
      <c r="F2421" s="1" t="str">
        <f>[2]Gesamt!F747</f>
        <v>Rhabditidae</v>
      </c>
      <c r="G2421" s="1" t="str">
        <f>[2]Gesamt!G747</f>
        <v>juvenil</v>
      </c>
      <c r="H2421" s="1" t="str">
        <f>[2]Gesamt!H747</f>
        <v>bacterivor</v>
      </c>
      <c r="I2421" s="1">
        <f>[2]Gesamt!I747</f>
        <v>0</v>
      </c>
      <c r="J2421" s="1">
        <f>[2]Gesamt!J747</f>
        <v>0</v>
      </c>
      <c r="K2421" s="1">
        <f>VLOOKUP($F2421,Mastertable_FT!$C$5:$D$34,2,FALSE)</f>
        <v>3</v>
      </c>
      <c r="L2421" s="1">
        <f>VLOOKUP($F2421,Mastertable_FT!$C$5:$E$34,3,FALSE)</f>
        <v>1</v>
      </c>
      <c r="M2421" s="1" t="str">
        <f>VLOOKUP($F2421,Mastertable_FT!$C$5:$F$34,4,FALSE)</f>
        <v>MI</v>
      </c>
    </row>
    <row r="2422" spans="1:13" x14ac:dyDescent="0.3">
      <c r="A2422" s="1">
        <f>[2]Gesamt!A748</f>
        <v>42</v>
      </c>
      <c r="B2422" s="1">
        <f>[2]Gesamt!B748</f>
        <v>2</v>
      </c>
      <c r="C2422" s="1">
        <f>[2]Gesamt!C748</f>
        <v>14</v>
      </c>
      <c r="D2422" s="1" t="str">
        <f>[2]Gesamt!D748</f>
        <v>NDMais</v>
      </c>
      <c r="E2422" s="1">
        <f>[2]Gesamt!E748</f>
        <v>41</v>
      </c>
      <c r="F2422" s="1" t="str">
        <f>[2]Gesamt!F748</f>
        <v>Rhabditidae</v>
      </c>
      <c r="G2422" s="1" t="str">
        <f>[2]Gesamt!G748</f>
        <v>juvenil</v>
      </c>
      <c r="H2422" s="1" t="str">
        <f>[2]Gesamt!H748</f>
        <v>bacterivor</v>
      </c>
      <c r="I2422" s="1">
        <f>[2]Gesamt!I748</f>
        <v>0</v>
      </c>
      <c r="J2422" s="1">
        <f>[2]Gesamt!J748</f>
        <v>0</v>
      </c>
      <c r="K2422" s="1">
        <f>VLOOKUP($F2422,Mastertable_FT!$C$5:$D$34,2,FALSE)</f>
        <v>3</v>
      </c>
      <c r="L2422" s="1">
        <f>VLOOKUP($F2422,Mastertable_FT!$C$5:$E$34,3,FALSE)</f>
        <v>1</v>
      </c>
      <c r="M2422" s="1" t="str">
        <f>VLOOKUP($F2422,Mastertable_FT!$C$5:$F$34,4,FALSE)</f>
        <v>MI</v>
      </c>
    </row>
    <row r="2423" spans="1:13" x14ac:dyDescent="0.3">
      <c r="A2423" s="1">
        <f>[2]Gesamt!A749</f>
        <v>43</v>
      </c>
      <c r="B2423" s="1">
        <f>[2]Gesamt!B749</f>
        <v>2</v>
      </c>
      <c r="C2423" s="1">
        <f>[2]Gesamt!C749</f>
        <v>14</v>
      </c>
      <c r="D2423" s="1" t="str">
        <f>[2]Gesamt!D749</f>
        <v>NDMais</v>
      </c>
      <c r="E2423" s="1">
        <f>[2]Gesamt!E749</f>
        <v>41</v>
      </c>
      <c r="F2423" s="1" t="str">
        <f>[2]Gesamt!F749</f>
        <v>Cephalobidae</v>
      </c>
      <c r="G2423" s="1" t="str">
        <f>[2]Gesamt!G749</f>
        <v>male</v>
      </c>
      <c r="H2423" s="1" t="str">
        <f>[2]Gesamt!H749</f>
        <v>bacterivor</v>
      </c>
      <c r="I2423" s="1">
        <f>[2]Gesamt!I749</f>
        <v>0</v>
      </c>
      <c r="J2423" s="1">
        <f>[2]Gesamt!J749</f>
        <v>0</v>
      </c>
      <c r="K2423" s="1">
        <f>VLOOKUP($F2423,Mastertable_FT!$C$5:$D$34,2,FALSE)</f>
        <v>3</v>
      </c>
      <c r="L2423" s="1">
        <f>VLOOKUP($F2423,Mastertable_FT!$C$5:$E$34,3,FALSE)</f>
        <v>2</v>
      </c>
      <c r="M2423" s="1" t="str">
        <f>VLOOKUP($F2423,Mastertable_FT!$C$5:$F$34,4,FALSE)</f>
        <v>MI</v>
      </c>
    </row>
    <row r="2424" spans="1:13" x14ac:dyDescent="0.3">
      <c r="A2424" s="1">
        <f>[2]Gesamt!A750</f>
        <v>44</v>
      </c>
      <c r="B2424" s="1">
        <f>[2]Gesamt!B750</f>
        <v>2</v>
      </c>
      <c r="C2424" s="1">
        <f>[2]Gesamt!C750</f>
        <v>14</v>
      </c>
      <c r="D2424" s="1" t="str">
        <f>[2]Gesamt!D750</f>
        <v>NDMais</v>
      </c>
      <c r="E2424" s="1">
        <f>[2]Gesamt!E750</f>
        <v>41</v>
      </c>
      <c r="F2424" s="1" t="str">
        <f>[2]Gesamt!F750</f>
        <v>Cephalobidae</v>
      </c>
      <c r="G2424" s="1" t="str">
        <f>[2]Gesamt!G750</f>
        <v>male</v>
      </c>
      <c r="H2424" s="1" t="str">
        <f>[2]Gesamt!H750</f>
        <v>bacterivor</v>
      </c>
      <c r="I2424" s="1">
        <f>[2]Gesamt!I750</f>
        <v>0</v>
      </c>
      <c r="J2424" s="1">
        <f>[2]Gesamt!J750</f>
        <v>0</v>
      </c>
      <c r="K2424" s="1">
        <f>VLOOKUP($F2424,Mastertable_FT!$C$5:$D$34,2,FALSE)</f>
        <v>3</v>
      </c>
      <c r="L2424" s="1">
        <f>VLOOKUP($F2424,Mastertable_FT!$C$5:$E$34,3,FALSE)</f>
        <v>2</v>
      </c>
      <c r="M2424" s="1" t="str">
        <f>VLOOKUP($F2424,Mastertable_FT!$C$5:$F$34,4,FALSE)</f>
        <v>MI</v>
      </c>
    </row>
    <row r="2425" spans="1:13" x14ac:dyDescent="0.3">
      <c r="A2425" s="1">
        <f>[2]Gesamt!A751</f>
        <v>45</v>
      </c>
      <c r="B2425" s="1">
        <f>[2]Gesamt!B751</f>
        <v>2</v>
      </c>
      <c r="C2425" s="1">
        <f>[2]Gesamt!C751</f>
        <v>14</v>
      </c>
      <c r="D2425" s="1" t="str">
        <f>[2]Gesamt!D751</f>
        <v>NDMais</v>
      </c>
      <c r="E2425" s="1">
        <f>[2]Gesamt!E751</f>
        <v>41</v>
      </c>
      <c r="F2425" s="1" t="str">
        <f>[2]Gesamt!F751</f>
        <v>Cephalobidae</v>
      </c>
      <c r="G2425" s="1" t="str">
        <f>[2]Gesamt!G751</f>
        <v>juvenil</v>
      </c>
      <c r="H2425" s="1" t="str">
        <f>[2]Gesamt!H751</f>
        <v>bacterivor</v>
      </c>
      <c r="I2425" s="1">
        <f>[2]Gesamt!I751</f>
        <v>0</v>
      </c>
      <c r="J2425" s="1">
        <f>[2]Gesamt!J751</f>
        <v>0</v>
      </c>
      <c r="K2425" s="1">
        <f>VLOOKUP($F2425,Mastertable_FT!$C$5:$D$34,2,FALSE)</f>
        <v>3</v>
      </c>
      <c r="L2425" s="1">
        <f>VLOOKUP($F2425,Mastertable_FT!$C$5:$E$34,3,FALSE)</f>
        <v>2</v>
      </c>
      <c r="M2425" s="1" t="str">
        <f>VLOOKUP($F2425,Mastertable_FT!$C$5:$F$34,4,FALSE)</f>
        <v>MI</v>
      </c>
    </row>
    <row r="2426" spans="1:13" x14ac:dyDescent="0.3">
      <c r="A2426" s="1">
        <f>[2]Gesamt!A752</f>
        <v>46</v>
      </c>
      <c r="B2426" s="1">
        <f>[2]Gesamt!B752</f>
        <v>2</v>
      </c>
      <c r="C2426" s="1">
        <f>[2]Gesamt!C752</f>
        <v>14</v>
      </c>
      <c r="D2426" s="1" t="str">
        <f>[2]Gesamt!D752</f>
        <v>NDMais</v>
      </c>
      <c r="E2426" s="1">
        <f>[2]Gesamt!E752</f>
        <v>41</v>
      </c>
      <c r="F2426" s="1" t="str">
        <f>[2]Gesamt!F752</f>
        <v>Cephalobidae</v>
      </c>
      <c r="G2426" s="1" t="str">
        <f>[2]Gesamt!G752</f>
        <v>female</v>
      </c>
      <c r="H2426" s="1" t="str">
        <f>[2]Gesamt!H752</f>
        <v>bacterivor</v>
      </c>
      <c r="I2426" s="1">
        <f>[2]Gesamt!I752</f>
        <v>0</v>
      </c>
      <c r="J2426" s="1">
        <f>[2]Gesamt!J752</f>
        <v>0</v>
      </c>
      <c r="K2426" s="1">
        <f>VLOOKUP($F2426,Mastertable_FT!$C$5:$D$34,2,FALSE)</f>
        <v>3</v>
      </c>
      <c r="L2426" s="1">
        <f>VLOOKUP($F2426,Mastertable_FT!$C$5:$E$34,3,FALSE)</f>
        <v>2</v>
      </c>
      <c r="M2426" s="1" t="str">
        <f>VLOOKUP($F2426,Mastertable_FT!$C$5:$F$34,4,FALSE)</f>
        <v>MI</v>
      </c>
    </row>
    <row r="2427" spans="1:13" x14ac:dyDescent="0.3">
      <c r="A2427" s="1">
        <f>[2]Gesamt!A753</f>
        <v>47</v>
      </c>
      <c r="B2427" s="1">
        <f>[2]Gesamt!B753</f>
        <v>2</v>
      </c>
      <c r="C2427" s="1">
        <f>[2]Gesamt!C753</f>
        <v>14</v>
      </c>
      <c r="D2427" s="1" t="str">
        <f>[2]Gesamt!D753</f>
        <v>NDMais</v>
      </c>
      <c r="E2427" s="1">
        <f>[2]Gesamt!E753</f>
        <v>41</v>
      </c>
      <c r="F2427" s="1" t="str">
        <f>[2]Gesamt!F753</f>
        <v>Tylenchidae</v>
      </c>
      <c r="G2427" s="1" t="str">
        <f>[2]Gesamt!G753</f>
        <v>juvenil</v>
      </c>
      <c r="H2427" s="1" t="str">
        <f>[2]Gesamt!H753</f>
        <v>herbivor</v>
      </c>
      <c r="I2427" s="1">
        <f>[2]Gesamt!I753</f>
        <v>0</v>
      </c>
      <c r="J2427" s="1" t="str">
        <f>[2]Gesamt!J753</f>
        <v>fr beleodorus</v>
      </c>
      <c r="K2427" s="1" t="str">
        <f>VLOOKUP($F2427,Mastertable_FT!$C$5:$D$34,2,FALSE)</f>
        <v>1e</v>
      </c>
      <c r="L2427" s="1">
        <f>VLOOKUP($F2427,Mastertable_FT!$C$5:$E$34,3,FALSE)</f>
        <v>2</v>
      </c>
      <c r="M2427" s="1" t="str">
        <f>VLOOKUP($F2427,Mastertable_FT!$C$5:$F$34,4,FALSE)</f>
        <v>PPI</v>
      </c>
    </row>
    <row r="2428" spans="1:13" x14ac:dyDescent="0.3">
      <c r="A2428" s="1">
        <f>[2]Gesamt!A754</f>
        <v>48</v>
      </c>
      <c r="B2428" s="1">
        <f>[2]Gesamt!B754</f>
        <v>2</v>
      </c>
      <c r="C2428" s="1">
        <f>[2]Gesamt!C754</f>
        <v>14</v>
      </c>
      <c r="D2428" s="1" t="str">
        <f>[2]Gesamt!D754</f>
        <v>NDMais</v>
      </c>
      <c r="E2428" s="1">
        <f>[2]Gesamt!E754</f>
        <v>41</v>
      </c>
      <c r="F2428" s="1" t="str">
        <f>[2]Gesamt!F754</f>
        <v>Cephalobidae</v>
      </c>
      <c r="G2428" s="1" t="str">
        <f>[2]Gesamt!G754</f>
        <v>juvenil</v>
      </c>
      <c r="H2428" s="1" t="str">
        <f>[2]Gesamt!H754</f>
        <v>bacterivor</v>
      </c>
      <c r="I2428" s="1" t="str">
        <f>[2]Gesamt!I754</f>
        <v>chiloplacus</v>
      </c>
      <c r="J2428" s="1">
        <f>[2]Gesamt!J754</f>
        <v>0</v>
      </c>
      <c r="K2428" s="1">
        <f>VLOOKUP($F2428,Mastertable_FT!$C$5:$D$34,2,FALSE)</f>
        <v>3</v>
      </c>
      <c r="L2428" s="1">
        <f>VLOOKUP($F2428,Mastertable_FT!$C$5:$E$34,3,FALSE)</f>
        <v>2</v>
      </c>
      <c r="M2428" s="1" t="str">
        <f>VLOOKUP($F2428,Mastertable_FT!$C$5:$F$34,4,FALSE)</f>
        <v>MI</v>
      </c>
    </row>
    <row r="2429" spans="1:13" x14ac:dyDescent="0.3">
      <c r="A2429" s="1">
        <f>[2]Gesamt!A755</f>
        <v>49</v>
      </c>
      <c r="B2429" s="1">
        <f>[2]Gesamt!B755</f>
        <v>2</v>
      </c>
      <c r="C2429" s="1">
        <f>[2]Gesamt!C755</f>
        <v>14</v>
      </c>
      <c r="D2429" s="1" t="str">
        <f>[2]Gesamt!D755</f>
        <v>NDMais</v>
      </c>
      <c r="E2429" s="1">
        <f>[2]Gesamt!E755</f>
        <v>41</v>
      </c>
      <c r="F2429" s="1" t="str">
        <f>[2]Gesamt!F755</f>
        <v>Hoplolaimidae</v>
      </c>
      <c r="G2429" s="1" t="str">
        <f>[2]Gesamt!G755</f>
        <v>female</v>
      </c>
      <c r="H2429" s="1" t="str">
        <f>[2]Gesamt!H755</f>
        <v>herbivor</v>
      </c>
      <c r="I2429" s="1">
        <f>[2]Gesamt!I755</f>
        <v>0</v>
      </c>
      <c r="J2429" s="1">
        <f>[2]Gesamt!J755</f>
        <v>0</v>
      </c>
      <c r="K2429" s="1" t="str">
        <f>VLOOKUP($F2429,Mastertable_FT!$C$5:$D$34,2,FALSE)</f>
        <v>1c</v>
      </c>
      <c r="L2429" s="1">
        <f>VLOOKUP($F2429,Mastertable_FT!$C$5:$E$34,3,FALSE)</f>
        <v>3</v>
      </c>
      <c r="M2429" s="1" t="str">
        <f>VLOOKUP($F2429,Mastertable_FT!$C$5:$F$34,4,FALSE)</f>
        <v>PPI</v>
      </c>
    </row>
    <row r="2430" spans="1:13" x14ac:dyDescent="0.3">
      <c r="A2430" s="1">
        <f>[2]Gesamt!A756</f>
        <v>50</v>
      </c>
      <c r="B2430" s="1">
        <f>[2]Gesamt!B756</f>
        <v>2</v>
      </c>
      <c r="C2430" s="1">
        <f>[2]Gesamt!C756</f>
        <v>14</v>
      </c>
      <c r="D2430" s="1" t="str">
        <f>[2]Gesamt!D756</f>
        <v>NDMais</v>
      </c>
      <c r="E2430" s="1">
        <f>[2]Gesamt!E756</f>
        <v>41</v>
      </c>
      <c r="F2430" s="1" t="str">
        <f>[2]Gesamt!F756</f>
        <v>Tylenchidae</v>
      </c>
      <c r="G2430" s="1" t="str">
        <f>[2]Gesamt!G756</f>
        <v>male</v>
      </c>
      <c r="H2430" s="1" t="str">
        <f>[2]Gesamt!H756</f>
        <v>fungivor</v>
      </c>
      <c r="I2430" s="1" t="str">
        <f>[2]Gesamt!I756</f>
        <v>filenchus</v>
      </c>
      <c r="J2430" s="1">
        <f>[2]Gesamt!J756</f>
        <v>0</v>
      </c>
      <c r="K2430" s="1" t="str">
        <f>VLOOKUP($F2430,Mastertable_FT!$C$5:$D$34,2,FALSE)</f>
        <v>1e</v>
      </c>
      <c r="L2430" s="1">
        <f>VLOOKUP($F2430,Mastertable_FT!$C$5:$E$34,3,FALSE)</f>
        <v>2</v>
      </c>
      <c r="M2430" s="1" t="str">
        <f>VLOOKUP($F2430,Mastertable_FT!$C$5:$F$34,4,FALSE)</f>
        <v>PPI</v>
      </c>
    </row>
    <row r="2431" spans="1:13" x14ac:dyDescent="0.3">
      <c r="A2431" s="1">
        <f>[2]Gesamt!A757</f>
        <v>51</v>
      </c>
      <c r="B2431" s="1">
        <f>[2]Gesamt!B757</f>
        <v>2</v>
      </c>
      <c r="C2431" s="1">
        <f>[2]Gesamt!C757</f>
        <v>14</v>
      </c>
      <c r="D2431" s="1" t="str">
        <f>[2]Gesamt!D757</f>
        <v>NDMais</v>
      </c>
      <c r="E2431" s="1">
        <f>[2]Gesamt!E757</f>
        <v>41</v>
      </c>
      <c r="F2431" s="1" t="str">
        <f>[2]Gesamt!F757</f>
        <v>Plectidae</v>
      </c>
      <c r="G2431" s="1" t="str">
        <f>[2]Gesamt!G757</f>
        <v>female</v>
      </c>
      <c r="H2431" s="1" t="str">
        <f>[2]Gesamt!H757</f>
        <v>bacterivor</v>
      </c>
      <c r="I2431" s="1">
        <f>[2]Gesamt!I757</f>
        <v>0</v>
      </c>
      <c r="J2431" s="1">
        <f>[2]Gesamt!J757</f>
        <v>0</v>
      </c>
      <c r="K2431" s="1">
        <f>VLOOKUP($F2431,Mastertable_FT!$C$5:$D$34,2,FALSE)</f>
        <v>3</v>
      </c>
      <c r="L2431" s="1">
        <f>VLOOKUP($F2431,Mastertable_FT!$C$5:$E$34,3,FALSE)</f>
        <v>2</v>
      </c>
      <c r="M2431" s="1" t="str">
        <f>VLOOKUP($F2431,Mastertable_FT!$C$5:$F$34,4,FALSE)</f>
        <v>MI</v>
      </c>
    </row>
    <row r="2432" spans="1:13" x14ac:dyDescent="0.3">
      <c r="A2432" s="1">
        <f>[2]Gesamt!A758</f>
        <v>52</v>
      </c>
      <c r="B2432" s="1">
        <f>[2]Gesamt!B758</f>
        <v>2</v>
      </c>
      <c r="C2432" s="1">
        <f>[2]Gesamt!C758</f>
        <v>14</v>
      </c>
      <c r="D2432" s="1" t="str">
        <f>[2]Gesamt!D758</f>
        <v>NDMais</v>
      </c>
      <c r="E2432" s="1">
        <f>[2]Gesamt!E758</f>
        <v>41</v>
      </c>
      <c r="F2432" s="1" t="str">
        <f>[2]Gesamt!F758</f>
        <v>Cephalobidae</v>
      </c>
      <c r="G2432" s="1" t="str">
        <f>[2]Gesamt!G758</f>
        <v>female</v>
      </c>
      <c r="H2432" s="1" t="str">
        <f>[2]Gesamt!H758</f>
        <v>bacterivor</v>
      </c>
      <c r="I2432" s="1">
        <f>[2]Gesamt!I758</f>
        <v>0</v>
      </c>
      <c r="J2432" s="1">
        <f>[2]Gesamt!J758</f>
        <v>0</v>
      </c>
      <c r="K2432" s="1">
        <f>VLOOKUP($F2432,Mastertable_FT!$C$5:$D$34,2,FALSE)</f>
        <v>3</v>
      </c>
      <c r="L2432" s="1">
        <f>VLOOKUP($F2432,Mastertable_FT!$C$5:$E$34,3,FALSE)</f>
        <v>2</v>
      </c>
      <c r="M2432" s="1" t="str">
        <f>VLOOKUP($F2432,Mastertable_FT!$C$5:$F$34,4,FALSE)</f>
        <v>MI</v>
      </c>
    </row>
    <row r="2433" spans="1:13" x14ac:dyDescent="0.3">
      <c r="A2433" s="1">
        <f>[2]Gesamt!A759</f>
        <v>53</v>
      </c>
      <c r="B2433" s="1">
        <f>[2]Gesamt!B759</f>
        <v>2</v>
      </c>
      <c r="C2433" s="1">
        <f>[2]Gesamt!C759</f>
        <v>14</v>
      </c>
      <c r="D2433" s="1" t="str">
        <f>[2]Gesamt!D759</f>
        <v>NDMais</v>
      </c>
      <c r="E2433" s="1">
        <f>[2]Gesamt!E759</f>
        <v>41</v>
      </c>
      <c r="F2433" s="1" t="str">
        <f>[2]Gesamt!F759</f>
        <v>Rhabditidae</v>
      </c>
      <c r="G2433" s="1" t="str">
        <f>[2]Gesamt!G759</f>
        <v>juvenil</v>
      </c>
      <c r="H2433" s="1" t="str">
        <f>[2]Gesamt!H759</f>
        <v>bacterivor</v>
      </c>
      <c r="I2433" s="1">
        <f>[2]Gesamt!I759</f>
        <v>0</v>
      </c>
      <c r="J2433" s="1">
        <f>[2]Gesamt!J759</f>
        <v>0</v>
      </c>
      <c r="K2433" s="1">
        <f>VLOOKUP($F2433,Mastertable_FT!$C$5:$D$34,2,FALSE)</f>
        <v>3</v>
      </c>
      <c r="L2433" s="1">
        <f>VLOOKUP($F2433,Mastertable_FT!$C$5:$E$34,3,FALSE)</f>
        <v>1</v>
      </c>
      <c r="M2433" s="1" t="str">
        <f>VLOOKUP($F2433,Mastertable_FT!$C$5:$F$34,4,FALSE)</f>
        <v>MI</v>
      </c>
    </row>
    <row r="2434" spans="1:13" x14ac:dyDescent="0.3">
      <c r="A2434" s="1">
        <f>[2]Gesamt!A760</f>
        <v>54</v>
      </c>
      <c r="B2434" s="1">
        <f>[2]Gesamt!B760</f>
        <v>2</v>
      </c>
      <c r="C2434" s="1">
        <f>[2]Gesamt!C760</f>
        <v>14</v>
      </c>
      <c r="D2434" s="1" t="str">
        <f>[2]Gesamt!D760</f>
        <v>NDMais</v>
      </c>
      <c r="E2434" s="1">
        <f>[2]Gesamt!E760</f>
        <v>41</v>
      </c>
      <c r="F2434" s="1" t="str">
        <f>[2]Gesamt!F760</f>
        <v>Mononchidae</v>
      </c>
      <c r="G2434" s="1" t="str">
        <f>[2]Gesamt!G760</f>
        <v>juvenil</v>
      </c>
      <c r="H2434" s="1" t="str">
        <f>[2]Gesamt!H760</f>
        <v>carnivor</v>
      </c>
      <c r="I2434" s="1">
        <f>[2]Gesamt!I760</f>
        <v>0</v>
      </c>
      <c r="J2434" s="1">
        <f>[2]Gesamt!J760</f>
        <v>0</v>
      </c>
      <c r="K2434" s="1" t="str">
        <f>VLOOKUP($F2434,Mastertable_FT!$C$5:$D$34,2,FALSE)</f>
        <v>5a</v>
      </c>
      <c r="L2434" s="1">
        <f>VLOOKUP($F2434,Mastertable_FT!$C$5:$E$34,3,FALSE)</f>
        <v>4</v>
      </c>
      <c r="M2434" s="1" t="str">
        <f>VLOOKUP($F2434,Mastertable_FT!$C$5:$F$34,4,FALSE)</f>
        <v>MI</v>
      </c>
    </row>
    <row r="2435" spans="1:13" x14ac:dyDescent="0.3">
      <c r="A2435" s="1">
        <f>[2]Gesamt!A761</f>
        <v>55</v>
      </c>
      <c r="B2435" s="1">
        <f>[2]Gesamt!B761</f>
        <v>2</v>
      </c>
      <c r="C2435" s="1">
        <f>[2]Gesamt!C761</f>
        <v>14</v>
      </c>
      <c r="D2435" s="1" t="str">
        <f>[2]Gesamt!D761</f>
        <v>NDMais</v>
      </c>
      <c r="E2435" s="1">
        <f>[2]Gesamt!E761</f>
        <v>41</v>
      </c>
      <c r="F2435" s="1" t="str">
        <f>[2]Gesamt!F761</f>
        <v>Cephalobidae</v>
      </c>
      <c r="G2435" s="1" t="str">
        <f>[2]Gesamt!G761</f>
        <v>juvenil</v>
      </c>
      <c r="H2435" s="1" t="str">
        <f>[2]Gesamt!H761</f>
        <v>bacterivor</v>
      </c>
      <c r="I2435" s="1">
        <f>[2]Gesamt!I761</f>
        <v>0</v>
      </c>
      <c r="J2435" s="1">
        <f>[2]Gesamt!J761</f>
        <v>0</v>
      </c>
      <c r="K2435" s="1">
        <f>VLOOKUP($F2435,Mastertable_FT!$C$5:$D$34,2,FALSE)</f>
        <v>3</v>
      </c>
      <c r="L2435" s="1">
        <f>VLOOKUP($F2435,Mastertable_FT!$C$5:$E$34,3,FALSE)</f>
        <v>2</v>
      </c>
      <c r="M2435" s="1" t="str">
        <f>VLOOKUP($F2435,Mastertable_FT!$C$5:$F$34,4,FALSE)</f>
        <v>MI</v>
      </c>
    </row>
    <row r="2436" spans="1:13" x14ac:dyDescent="0.3">
      <c r="A2436" s="1">
        <f>[2]Gesamt!A762</f>
        <v>56</v>
      </c>
      <c r="B2436" s="1">
        <f>[2]Gesamt!B762</f>
        <v>2</v>
      </c>
      <c r="C2436" s="1">
        <f>[2]Gesamt!C762</f>
        <v>14</v>
      </c>
      <c r="D2436" s="1" t="str">
        <f>[2]Gesamt!D762</f>
        <v>NDMais</v>
      </c>
      <c r="E2436" s="1">
        <f>[2]Gesamt!E762</f>
        <v>41</v>
      </c>
      <c r="F2436" s="1" t="str">
        <f>[2]Gesamt!F762</f>
        <v>Cephalobidae</v>
      </c>
      <c r="G2436" s="1" t="str">
        <f>[2]Gesamt!G762</f>
        <v>juvenil</v>
      </c>
      <c r="H2436" s="1" t="str">
        <f>[2]Gesamt!H762</f>
        <v>bacterivor</v>
      </c>
      <c r="I2436" s="1">
        <f>[2]Gesamt!I762</f>
        <v>0</v>
      </c>
      <c r="J2436" s="1">
        <f>[2]Gesamt!J762</f>
        <v>0</v>
      </c>
      <c r="K2436" s="1">
        <f>VLOOKUP($F2436,Mastertable_FT!$C$5:$D$34,2,FALSE)</f>
        <v>3</v>
      </c>
      <c r="L2436" s="1">
        <f>VLOOKUP($F2436,Mastertable_FT!$C$5:$E$34,3,FALSE)</f>
        <v>2</v>
      </c>
      <c r="M2436" s="1" t="str">
        <f>VLOOKUP($F2436,Mastertable_FT!$C$5:$F$34,4,FALSE)</f>
        <v>MI</v>
      </c>
    </row>
    <row r="2437" spans="1:13" x14ac:dyDescent="0.3">
      <c r="A2437" s="1">
        <f>[2]Gesamt!A763</f>
        <v>57</v>
      </c>
      <c r="B2437" s="1">
        <f>[2]Gesamt!B763</f>
        <v>2</v>
      </c>
      <c r="C2437" s="1">
        <f>[2]Gesamt!C763</f>
        <v>14</v>
      </c>
      <c r="D2437" s="1" t="str">
        <f>[2]Gesamt!D763</f>
        <v>NDMais</v>
      </c>
      <c r="E2437" s="1">
        <f>[2]Gesamt!E763</f>
        <v>41</v>
      </c>
      <c r="F2437" s="1" t="str">
        <f>[2]Gesamt!F763</f>
        <v>Cephalobidae</v>
      </c>
      <c r="G2437" s="1" t="str">
        <f>[2]Gesamt!G763</f>
        <v>juvenil</v>
      </c>
      <c r="H2437" s="1" t="str">
        <f>[2]Gesamt!H763</f>
        <v>bacterivor</v>
      </c>
      <c r="I2437" s="1">
        <f>[2]Gesamt!I763</f>
        <v>0</v>
      </c>
      <c r="J2437" s="1">
        <f>[2]Gesamt!J763</f>
        <v>0</v>
      </c>
      <c r="K2437" s="1">
        <f>VLOOKUP($F2437,Mastertable_FT!$C$5:$D$34,2,FALSE)</f>
        <v>3</v>
      </c>
      <c r="L2437" s="1">
        <f>VLOOKUP($F2437,Mastertable_FT!$C$5:$E$34,3,FALSE)</f>
        <v>2</v>
      </c>
      <c r="M2437" s="1" t="str">
        <f>VLOOKUP($F2437,Mastertable_FT!$C$5:$F$34,4,FALSE)</f>
        <v>MI</v>
      </c>
    </row>
    <row r="2438" spans="1:13" x14ac:dyDescent="0.3">
      <c r="A2438" s="1">
        <f>[2]Gesamt!A764</f>
        <v>58</v>
      </c>
      <c r="B2438" s="1">
        <f>[2]Gesamt!B764</f>
        <v>2</v>
      </c>
      <c r="C2438" s="1">
        <f>[2]Gesamt!C764</f>
        <v>14</v>
      </c>
      <c r="D2438" s="1" t="str">
        <f>[2]Gesamt!D764</f>
        <v>NDMais</v>
      </c>
      <c r="E2438" s="1">
        <f>[2]Gesamt!E764</f>
        <v>41</v>
      </c>
      <c r="F2438" s="1" t="str">
        <f>[2]Gesamt!F764</f>
        <v>Cephalobidae</v>
      </c>
      <c r="G2438" s="1" t="str">
        <f>[2]Gesamt!G764</f>
        <v>juvenil</v>
      </c>
      <c r="H2438" s="1" t="str">
        <f>[2]Gesamt!H764</f>
        <v>bacterivor</v>
      </c>
      <c r="I2438" s="1">
        <f>[2]Gesamt!I764</f>
        <v>0</v>
      </c>
      <c r="J2438" s="1">
        <f>[2]Gesamt!J764</f>
        <v>0</v>
      </c>
      <c r="K2438" s="1">
        <f>VLOOKUP($F2438,Mastertable_FT!$C$5:$D$34,2,FALSE)</f>
        <v>3</v>
      </c>
      <c r="L2438" s="1">
        <f>VLOOKUP($F2438,Mastertable_FT!$C$5:$E$34,3,FALSE)</f>
        <v>2</v>
      </c>
      <c r="M2438" s="1" t="str">
        <f>VLOOKUP($F2438,Mastertable_FT!$C$5:$F$34,4,FALSE)</f>
        <v>MI</v>
      </c>
    </row>
    <row r="2439" spans="1:13" x14ac:dyDescent="0.3">
      <c r="A2439" s="1">
        <f>[2]Gesamt!A765</f>
        <v>59</v>
      </c>
      <c r="B2439" s="1">
        <f>[2]Gesamt!B765</f>
        <v>2</v>
      </c>
      <c r="C2439" s="1">
        <f>[2]Gesamt!C765</f>
        <v>14</v>
      </c>
      <c r="D2439" s="1" t="str">
        <f>[2]Gesamt!D765</f>
        <v>NDMais</v>
      </c>
      <c r="E2439" s="1">
        <f>[2]Gesamt!E765</f>
        <v>41</v>
      </c>
      <c r="F2439" s="1" t="str">
        <f>[2]Gesamt!F765</f>
        <v>Rhabditidae</v>
      </c>
      <c r="G2439" s="1" t="str">
        <f>[2]Gesamt!G765</f>
        <v>juvenil</v>
      </c>
      <c r="H2439" s="1" t="str">
        <f>[2]Gesamt!H765</f>
        <v>bacterivor</v>
      </c>
      <c r="I2439" s="1">
        <f>[2]Gesamt!I765</f>
        <v>0</v>
      </c>
      <c r="J2439" s="1">
        <f>[2]Gesamt!J765</f>
        <v>0</v>
      </c>
      <c r="K2439" s="1">
        <f>VLOOKUP($F2439,Mastertable_FT!$C$5:$D$34,2,FALSE)</f>
        <v>3</v>
      </c>
      <c r="L2439" s="1">
        <f>VLOOKUP($F2439,Mastertable_FT!$C$5:$E$34,3,FALSE)</f>
        <v>1</v>
      </c>
      <c r="M2439" s="1" t="str">
        <f>VLOOKUP($F2439,Mastertable_FT!$C$5:$F$34,4,FALSE)</f>
        <v>MI</v>
      </c>
    </row>
    <row r="2440" spans="1:13" x14ac:dyDescent="0.3">
      <c r="A2440" s="1">
        <f>[2]Gesamt!A766</f>
        <v>60</v>
      </c>
      <c r="B2440" s="1">
        <f>[2]Gesamt!B766</f>
        <v>2</v>
      </c>
      <c r="C2440" s="1">
        <f>[2]Gesamt!C766</f>
        <v>14</v>
      </c>
      <c r="D2440" s="1" t="str">
        <f>[2]Gesamt!D766</f>
        <v>NDMais</v>
      </c>
      <c r="E2440" s="1">
        <f>[2]Gesamt!E766</f>
        <v>41</v>
      </c>
      <c r="F2440" s="1" t="str">
        <f>[2]Gesamt!F766</f>
        <v>Cephalobidae</v>
      </c>
      <c r="G2440" s="1" t="str">
        <f>[2]Gesamt!G766</f>
        <v>juvenil</v>
      </c>
      <c r="H2440" s="1" t="str">
        <f>[2]Gesamt!H766</f>
        <v>bacterivor</v>
      </c>
      <c r="I2440" s="1">
        <f>[2]Gesamt!I766</f>
        <v>0</v>
      </c>
      <c r="J2440" s="1">
        <f>[2]Gesamt!J766</f>
        <v>0</v>
      </c>
      <c r="K2440" s="1">
        <f>VLOOKUP($F2440,Mastertable_FT!$C$5:$D$34,2,FALSE)</f>
        <v>3</v>
      </c>
      <c r="L2440" s="1">
        <f>VLOOKUP($F2440,Mastertable_FT!$C$5:$E$34,3,FALSE)</f>
        <v>2</v>
      </c>
      <c r="M2440" s="1" t="str">
        <f>VLOOKUP($F2440,Mastertable_FT!$C$5:$F$34,4,FALSE)</f>
        <v>MI</v>
      </c>
    </row>
    <row r="2441" spans="1:13" x14ac:dyDescent="0.3">
      <c r="A2441" s="1">
        <f>[2]Gesamt!A767</f>
        <v>61</v>
      </c>
      <c r="B2441" s="1">
        <f>[2]Gesamt!B767</f>
        <v>2</v>
      </c>
      <c r="C2441" s="1">
        <f>[2]Gesamt!C767</f>
        <v>14</v>
      </c>
      <c r="D2441" s="1" t="str">
        <f>[2]Gesamt!D767</f>
        <v>NDMais</v>
      </c>
      <c r="E2441" s="1">
        <f>[2]Gesamt!E767</f>
        <v>41</v>
      </c>
      <c r="F2441" s="1" t="str">
        <f>[2]Gesamt!F767</f>
        <v>Panagrolaimidae</v>
      </c>
      <c r="G2441" s="1" t="str">
        <f>[2]Gesamt!G767</f>
        <v>female</v>
      </c>
      <c r="H2441" s="1" t="str">
        <f>[2]Gesamt!H767</f>
        <v>bacterivor</v>
      </c>
      <c r="I2441" s="1">
        <f>[2]Gesamt!I767</f>
        <v>0</v>
      </c>
      <c r="J2441" s="1">
        <f>[2]Gesamt!J767</f>
        <v>0</v>
      </c>
      <c r="K2441" s="1">
        <f>VLOOKUP($F2441,Mastertable_FT!$C$5:$D$34,2,FALSE)</f>
        <v>3</v>
      </c>
      <c r="L2441" s="1">
        <f>VLOOKUP($F2441,Mastertable_FT!$C$5:$E$34,3,FALSE)</f>
        <v>1</v>
      </c>
      <c r="M2441" s="1" t="str">
        <f>VLOOKUP($F2441,Mastertable_FT!$C$5:$F$34,4,FALSE)</f>
        <v>MI</v>
      </c>
    </row>
    <row r="2442" spans="1:13" x14ac:dyDescent="0.3">
      <c r="A2442" s="1">
        <f>[2]Gesamt!A768</f>
        <v>62</v>
      </c>
      <c r="B2442" s="1">
        <f>[2]Gesamt!B768</f>
        <v>2</v>
      </c>
      <c r="C2442" s="1">
        <f>[2]Gesamt!C768</f>
        <v>14</v>
      </c>
      <c r="D2442" s="1" t="str">
        <f>[2]Gesamt!D768</f>
        <v>NDMais</v>
      </c>
      <c r="E2442" s="1">
        <f>[2]Gesamt!E768</f>
        <v>41</v>
      </c>
      <c r="F2442" s="1" t="str">
        <f>[2]Gesamt!F768</f>
        <v>Cephalobidae</v>
      </c>
      <c r="G2442" s="1" t="str">
        <f>[2]Gesamt!G768</f>
        <v>female</v>
      </c>
      <c r="H2442" s="1" t="str">
        <f>[2]Gesamt!H768</f>
        <v>bacterivor</v>
      </c>
      <c r="I2442" s="1">
        <f>[2]Gesamt!I768</f>
        <v>0</v>
      </c>
      <c r="J2442" s="1">
        <f>[2]Gesamt!J768</f>
        <v>0</v>
      </c>
      <c r="K2442" s="1">
        <f>VLOOKUP($F2442,Mastertable_FT!$C$5:$D$34,2,FALSE)</f>
        <v>3</v>
      </c>
      <c r="L2442" s="1">
        <f>VLOOKUP($F2442,Mastertable_FT!$C$5:$E$34,3,FALSE)</f>
        <v>2</v>
      </c>
      <c r="M2442" s="1" t="str">
        <f>VLOOKUP($F2442,Mastertable_FT!$C$5:$F$34,4,FALSE)</f>
        <v>MI</v>
      </c>
    </row>
    <row r="2443" spans="1:13" x14ac:dyDescent="0.3">
      <c r="A2443" s="1">
        <f>[2]Gesamt!A769</f>
        <v>63</v>
      </c>
      <c r="B2443" s="1">
        <f>[2]Gesamt!B769</f>
        <v>2</v>
      </c>
      <c r="C2443" s="1">
        <f>[2]Gesamt!C769</f>
        <v>14</v>
      </c>
      <c r="D2443" s="1" t="str">
        <f>[2]Gesamt!D769</f>
        <v>NDMais</v>
      </c>
      <c r="E2443" s="1">
        <f>[2]Gesamt!E769</f>
        <v>41</v>
      </c>
      <c r="F2443" s="1" t="str">
        <f>[2]Gesamt!F769</f>
        <v>Cephalobidae</v>
      </c>
      <c r="G2443" s="1" t="str">
        <f>[2]Gesamt!G769</f>
        <v>juvenil</v>
      </c>
      <c r="H2443" s="1" t="str">
        <f>[2]Gesamt!H769</f>
        <v>bacterivor</v>
      </c>
      <c r="I2443" s="1">
        <f>[2]Gesamt!I769</f>
        <v>0</v>
      </c>
      <c r="J2443" s="1">
        <f>[2]Gesamt!J769</f>
        <v>0</v>
      </c>
      <c r="K2443" s="1">
        <f>VLOOKUP($F2443,Mastertable_FT!$C$5:$D$34,2,FALSE)</f>
        <v>3</v>
      </c>
      <c r="L2443" s="1">
        <f>VLOOKUP($F2443,Mastertable_FT!$C$5:$E$34,3,FALSE)</f>
        <v>2</v>
      </c>
      <c r="M2443" s="1" t="str">
        <f>VLOOKUP($F2443,Mastertable_FT!$C$5:$F$34,4,FALSE)</f>
        <v>MI</v>
      </c>
    </row>
    <row r="2444" spans="1:13" x14ac:dyDescent="0.3">
      <c r="A2444" s="1">
        <f>[2]Gesamt!A770</f>
        <v>64</v>
      </c>
      <c r="B2444" s="1">
        <f>[2]Gesamt!B770</f>
        <v>2</v>
      </c>
      <c r="C2444" s="1">
        <f>[2]Gesamt!C770</f>
        <v>14</v>
      </c>
      <c r="D2444" s="1" t="str">
        <f>[2]Gesamt!D770</f>
        <v>NDMais</v>
      </c>
      <c r="E2444" s="1">
        <f>[2]Gesamt!E770</f>
        <v>41</v>
      </c>
      <c r="F2444" s="1" t="str">
        <f>[2]Gesamt!F770</f>
        <v>Cephalobidae</v>
      </c>
      <c r="G2444" s="1" t="str">
        <f>[2]Gesamt!G770</f>
        <v>male</v>
      </c>
      <c r="H2444" s="1" t="str">
        <f>[2]Gesamt!H770</f>
        <v>bacterivor</v>
      </c>
      <c r="I2444" s="1">
        <f>[2]Gesamt!I770</f>
        <v>0</v>
      </c>
      <c r="J2444" s="1">
        <f>[2]Gesamt!J770</f>
        <v>0</v>
      </c>
      <c r="K2444" s="1">
        <f>VLOOKUP($F2444,Mastertable_FT!$C$5:$D$34,2,FALSE)</f>
        <v>3</v>
      </c>
      <c r="L2444" s="1">
        <f>VLOOKUP($F2444,Mastertable_FT!$C$5:$E$34,3,FALSE)</f>
        <v>2</v>
      </c>
      <c r="M2444" s="1" t="str">
        <f>VLOOKUP($F2444,Mastertable_FT!$C$5:$F$34,4,FALSE)</f>
        <v>MI</v>
      </c>
    </row>
    <row r="2445" spans="1:13" x14ac:dyDescent="0.3">
      <c r="A2445" s="1">
        <f>[2]Gesamt!A771</f>
        <v>65</v>
      </c>
      <c r="B2445" s="1">
        <f>[2]Gesamt!B771</f>
        <v>2</v>
      </c>
      <c r="C2445" s="1">
        <f>[2]Gesamt!C771</f>
        <v>14</v>
      </c>
      <c r="D2445" s="1" t="str">
        <f>[2]Gesamt!D771</f>
        <v>NDMais</v>
      </c>
      <c r="E2445" s="1">
        <f>[2]Gesamt!E771</f>
        <v>41</v>
      </c>
      <c r="F2445" s="1" t="str">
        <f>[2]Gesamt!F771</f>
        <v>Cephalobidae</v>
      </c>
      <c r="G2445" s="1" t="str">
        <f>[2]Gesamt!G771</f>
        <v>juvenil</v>
      </c>
      <c r="H2445" s="1" t="str">
        <f>[2]Gesamt!H771</f>
        <v>bacterivor</v>
      </c>
      <c r="I2445" s="1">
        <f>[2]Gesamt!I771</f>
        <v>0</v>
      </c>
      <c r="J2445" s="1">
        <f>[2]Gesamt!J771</f>
        <v>0</v>
      </c>
      <c r="K2445" s="1">
        <f>VLOOKUP($F2445,Mastertable_FT!$C$5:$D$34,2,FALSE)</f>
        <v>3</v>
      </c>
      <c r="L2445" s="1">
        <f>VLOOKUP($F2445,Mastertable_FT!$C$5:$E$34,3,FALSE)</f>
        <v>2</v>
      </c>
      <c r="M2445" s="1" t="str">
        <f>VLOOKUP($F2445,Mastertable_FT!$C$5:$F$34,4,FALSE)</f>
        <v>MI</v>
      </c>
    </row>
    <row r="2446" spans="1:13" x14ac:dyDescent="0.3">
      <c r="A2446" s="1">
        <f>[2]Gesamt!A772</f>
        <v>66</v>
      </c>
      <c r="B2446" s="1">
        <f>[2]Gesamt!B772</f>
        <v>2</v>
      </c>
      <c r="C2446" s="1">
        <f>[2]Gesamt!C772</f>
        <v>14</v>
      </c>
      <c r="D2446" s="1" t="str">
        <f>[2]Gesamt!D772</f>
        <v>NDMais</v>
      </c>
      <c r="E2446" s="1">
        <f>[2]Gesamt!E772</f>
        <v>41</v>
      </c>
      <c r="F2446" s="1" t="str">
        <f>[2]Gesamt!F772</f>
        <v>Rhabditidae</v>
      </c>
      <c r="G2446" s="1" t="str">
        <f>[2]Gesamt!G772</f>
        <v>juvenil</v>
      </c>
      <c r="H2446" s="1" t="str">
        <f>[2]Gesamt!H772</f>
        <v>bacterivor</v>
      </c>
      <c r="I2446" s="1">
        <f>[2]Gesamt!I772</f>
        <v>0</v>
      </c>
      <c r="J2446" s="1">
        <f>[2]Gesamt!J772</f>
        <v>0</v>
      </c>
      <c r="K2446" s="1">
        <f>VLOOKUP($F2446,Mastertable_FT!$C$5:$D$34,2,FALSE)</f>
        <v>3</v>
      </c>
      <c r="L2446" s="1">
        <f>VLOOKUP($F2446,Mastertable_FT!$C$5:$E$34,3,FALSE)</f>
        <v>1</v>
      </c>
      <c r="M2446" s="1" t="str">
        <f>VLOOKUP($F2446,Mastertable_FT!$C$5:$F$34,4,FALSE)</f>
        <v>MI</v>
      </c>
    </row>
    <row r="2447" spans="1:13" x14ac:dyDescent="0.3">
      <c r="A2447" s="1">
        <f>[2]Gesamt!A773</f>
        <v>67</v>
      </c>
      <c r="B2447" s="1">
        <f>[2]Gesamt!B773</f>
        <v>2</v>
      </c>
      <c r="C2447" s="1">
        <f>[2]Gesamt!C773</f>
        <v>14</v>
      </c>
      <c r="D2447" s="1" t="str">
        <f>[2]Gesamt!D773</f>
        <v>NDMais</v>
      </c>
      <c r="E2447" s="1">
        <f>[2]Gesamt!E773</f>
        <v>41</v>
      </c>
      <c r="F2447" s="1" t="str">
        <f>[2]Gesamt!F773</f>
        <v>Panagrolaimidae</v>
      </c>
      <c r="G2447" s="1" t="str">
        <f>[2]Gesamt!G773</f>
        <v>female</v>
      </c>
      <c r="H2447" s="1" t="str">
        <f>[2]Gesamt!H773</f>
        <v>bacterivor</v>
      </c>
      <c r="I2447" s="1">
        <f>[2]Gesamt!I773</f>
        <v>0</v>
      </c>
      <c r="J2447" s="1">
        <f>[2]Gesamt!J773</f>
        <v>0</v>
      </c>
      <c r="K2447" s="1">
        <f>VLOOKUP($F2447,Mastertable_FT!$C$5:$D$34,2,FALSE)</f>
        <v>3</v>
      </c>
      <c r="L2447" s="1">
        <f>VLOOKUP($F2447,Mastertable_FT!$C$5:$E$34,3,FALSE)</f>
        <v>1</v>
      </c>
      <c r="M2447" s="1" t="str">
        <f>VLOOKUP($F2447,Mastertable_FT!$C$5:$F$34,4,FALSE)</f>
        <v>MI</v>
      </c>
    </row>
    <row r="2448" spans="1:13" x14ac:dyDescent="0.3">
      <c r="A2448" s="1">
        <f>[2]Gesamt!A774</f>
        <v>68</v>
      </c>
      <c r="B2448" s="1">
        <f>[2]Gesamt!B774</f>
        <v>2</v>
      </c>
      <c r="C2448" s="1">
        <f>[2]Gesamt!C774</f>
        <v>14</v>
      </c>
      <c r="D2448" s="1" t="str">
        <f>[2]Gesamt!D774</f>
        <v>NDMais</v>
      </c>
      <c r="E2448" s="1">
        <f>[2]Gesamt!E774</f>
        <v>41</v>
      </c>
      <c r="F2448" s="1" t="str">
        <f>[2]Gesamt!F774</f>
        <v>Cephalobidae</v>
      </c>
      <c r="G2448" s="1" t="str">
        <f>[2]Gesamt!G774</f>
        <v>juvenil</v>
      </c>
      <c r="H2448" s="1" t="str">
        <f>[2]Gesamt!H774</f>
        <v>bacterivor</v>
      </c>
      <c r="I2448" s="1">
        <f>[2]Gesamt!I774</f>
        <v>0</v>
      </c>
      <c r="J2448" s="1">
        <f>[2]Gesamt!J774</f>
        <v>0</v>
      </c>
      <c r="K2448" s="1">
        <f>VLOOKUP($F2448,Mastertable_FT!$C$5:$D$34,2,FALSE)</f>
        <v>3</v>
      </c>
      <c r="L2448" s="1">
        <f>VLOOKUP($F2448,Mastertable_FT!$C$5:$E$34,3,FALSE)</f>
        <v>2</v>
      </c>
      <c r="M2448" s="1" t="str">
        <f>VLOOKUP($F2448,Mastertable_FT!$C$5:$F$34,4,FALSE)</f>
        <v>MI</v>
      </c>
    </row>
    <row r="2449" spans="1:13" x14ac:dyDescent="0.3">
      <c r="A2449" s="1">
        <f>[2]Gesamt!A775</f>
        <v>69</v>
      </c>
      <c r="B2449" s="1">
        <f>[2]Gesamt!B775</f>
        <v>2</v>
      </c>
      <c r="C2449" s="1">
        <f>[2]Gesamt!C775</f>
        <v>14</v>
      </c>
      <c r="D2449" s="1" t="str">
        <f>[2]Gesamt!D775</f>
        <v>NDMais</v>
      </c>
      <c r="E2449" s="1">
        <f>[2]Gesamt!E775</f>
        <v>41</v>
      </c>
      <c r="F2449" s="1" t="str">
        <f>[2]Gesamt!F775</f>
        <v>Panagrolaimidae</v>
      </c>
      <c r="G2449" s="1" t="str">
        <f>[2]Gesamt!G775</f>
        <v>juvenil</v>
      </c>
      <c r="H2449" s="1" t="str">
        <f>[2]Gesamt!H775</f>
        <v>bacterivor</v>
      </c>
      <c r="I2449" s="1">
        <f>[2]Gesamt!I775</f>
        <v>0</v>
      </c>
      <c r="J2449" s="1">
        <f>[2]Gesamt!J775</f>
        <v>0</v>
      </c>
      <c r="K2449" s="1">
        <f>VLOOKUP($F2449,Mastertable_FT!$C$5:$D$34,2,FALSE)</f>
        <v>3</v>
      </c>
      <c r="L2449" s="1">
        <f>VLOOKUP($F2449,Mastertable_FT!$C$5:$E$34,3,FALSE)</f>
        <v>1</v>
      </c>
      <c r="M2449" s="1" t="str">
        <f>VLOOKUP($F2449,Mastertable_FT!$C$5:$F$34,4,FALSE)</f>
        <v>MI</v>
      </c>
    </row>
    <row r="2450" spans="1:13" x14ac:dyDescent="0.3">
      <c r="A2450" s="1">
        <f>[2]Gesamt!A776</f>
        <v>70</v>
      </c>
      <c r="B2450" s="1">
        <f>[2]Gesamt!B776</f>
        <v>2</v>
      </c>
      <c r="C2450" s="1">
        <f>[2]Gesamt!C776</f>
        <v>14</v>
      </c>
      <c r="D2450" s="1" t="str">
        <f>[2]Gesamt!D776</f>
        <v>NDMais</v>
      </c>
      <c r="E2450" s="1">
        <f>[2]Gesamt!E776</f>
        <v>41</v>
      </c>
      <c r="F2450" s="1" t="str">
        <f>[2]Gesamt!F776</f>
        <v>Qudsianematidae</v>
      </c>
      <c r="G2450" s="1" t="str">
        <f>[2]Gesamt!G776</f>
        <v>juvenil</v>
      </c>
      <c r="H2450" s="1">
        <f>[2]Gesamt!H776</f>
        <v>0</v>
      </c>
      <c r="I2450" s="1">
        <f>[2]Gesamt!I776</f>
        <v>0</v>
      </c>
      <c r="J2450" s="1">
        <f>[2]Gesamt!J776</f>
        <v>0</v>
      </c>
      <c r="K2450" s="1">
        <f>VLOOKUP($F2450,Mastertable_FT!$C$5:$D$34,2,FALSE)</f>
        <v>8</v>
      </c>
      <c r="L2450" s="1">
        <f>VLOOKUP($F2450,Mastertable_FT!$C$5:$E$34,3,FALSE)</f>
        <v>4</v>
      </c>
      <c r="M2450" s="1" t="str">
        <f>VLOOKUP($F2450,Mastertable_FT!$C$5:$F$34,4,FALSE)</f>
        <v>MI</v>
      </c>
    </row>
    <row r="2451" spans="1:13" x14ac:dyDescent="0.3">
      <c r="A2451" s="1">
        <f>[2]Gesamt!A777</f>
        <v>71</v>
      </c>
      <c r="B2451" s="1">
        <f>[2]Gesamt!B777</f>
        <v>2</v>
      </c>
      <c r="C2451" s="1">
        <f>[2]Gesamt!C777</f>
        <v>14</v>
      </c>
      <c r="D2451" s="1" t="str">
        <f>[2]Gesamt!D777</f>
        <v>NDMais</v>
      </c>
      <c r="E2451" s="1">
        <f>[2]Gesamt!E777</f>
        <v>41</v>
      </c>
      <c r="F2451" s="1" t="str">
        <f>[2]Gesamt!F777</f>
        <v>Cephalobidae</v>
      </c>
      <c r="G2451" s="1" t="str">
        <f>[2]Gesamt!G777</f>
        <v>female</v>
      </c>
      <c r="H2451" s="1" t="str">
        <f>[2]Gesamt!H777</f>
        <v>bacterivor</v>
      </c>
      <c r="I2451" s="1">
        <f>[2]Gesamt!I777</f>
        <v>0</v>
      </c>
      <c r="J2451" s="1">
        <f>[2]Gesamt!J777</f>
        <v>0</v>
      </c>
      <c r="K2451" s="1">
        <f>VLOOKUP($F2451,Mastertable_FT!$C$5:$D$34,2,FALSE)</f>
        <v>3</v>
      </c>
      <c r="L2451" s="1">
        <f>VLOOKUP($F2451,Mastertable_FT!$C$5:$E$34,3,FALSE)</f>
        <v>2</v>
      </c>
      <c r="M2451" s="1" t="str">
        <f>VLOOKUP($F2451,Mastertable_FT!$C$5:$F$34,4,FALSE)</f>
        <v>MI</v>
      </c>
    </row>
    <row r="2452" spans="1:13" x14ac:dyDescent="0.3">
      <c r="A2452" s="1">
        <f>[2]Gesamt!A778</f>
        <v>72</v>
      </c>
      <c r="B2452" s="1">
        <f>[2]Gesamt!B778</f>
        <v>2</v>
      </c>
      <c r="C2452" s="1">
        <f>[2]Gesamt!C778</f>
        <v>14</v>
      </c>
      <c r="D2452" s="1" t="str">
        <f>[2]Gesamt!D778</f>
        <v>NDMais</v>
      </c>
      <c r="E2452" s="1">
        <f>[2]Gesamt!E778</f>
        <v>41</v>
      </c>
      <c r="F2452" s="1" t="str">
        <f>[2]Gesamt!F778</f>
        <v>Cephalobidae</v>
      </c>
      <c r="G2452" s="1" t="str">
        <f>[2]Gesamt!G778</f>
        <v>juvenil</v>
      </c>
      <c r="H2452" s="1" t="str">
        <f>[2]Gesamt!H778</f>
        <v>bacterivor</v>
      </c>
      <c r="I2452" s="1">
        <f>[2]Gesamt!I778</f>
        <v>0</v>
      </c>
      <c r="J2452" s="1">
        <f>[2]Gesamt!J778</f>
        <v>0</v>
      </c>
      <c r="K2452" s="1">
        <f>VLOOKUP($F2452,Mastertable_FT!$C$5:$D$34,2,FALSE)</f>
        <v>3</v>
      </c>
      <c r="L2452" s="1">
        <f>VLOOKUP($F2452,Mastertable_FT!$C$5:$E$34,3,FALSE)</f>
        <v>2</v>
      </c>
      <c r="M2452" s="1" t="str">
        <f>VLOOKUP($F2452,Mastertable_FT!$C$5:$F$34,4,FALSE)</f>
        <v>MI</v>
      </c>
    </row>
    <row r="2453" spans="1:13" x14ac:dyDescent="0.3">
      <c r="A2453" s="1">
        <f>[2]Gesamt!A779</f>
        <v>73</v>
      </c>
      <c r="B2453" s="1">
        <f>[2]Gesamt!B779</f>
        <v>2</v>
      </c>
      <c r="C2453" s="1">
        <f>[2]Gesamt!C779</f>
        <v>14</v>
      </c>
      <c r="D2453" s="1" t="str">
        <f>[2]Gesamt!D779</f>
        <v>NDMais</v>
      </c>
      <c r="E2453" s="1">
        <f>[2]Gesamt!E779</f>
        <v>41</v>
      </c>
      <c r="F2453" s="1" t="str">
        <f>[2]Gesamt!F779</f>
        <v>Pratylenchidae</v>
      </c>
      <c r="G2453" s="1" t="str">
        <f>[2]Gesamt!G779</f>
        <v>female</v>
      </c>
      <c r="H2453" s="1" t="str">
        <f>[2]Gesamt!H779</f>
        <v>herbivor</v>
      </c>
      <c r="I2453" s="1">
        <f>[2]Gesamt!I779</f>
        <v>0</v>
      </c>
      <c r="J2453" s="1">
        <f>[2]Gesamt!J779</f>
        <v>0</v>
      </c>
      <c r="K2453" s="1" t="str">
        <f>VLOOKUP($F2453,Mastertable_FT!$C$5:$D$34,2,FALSE)</f>
        <v>1b</v>
      </c>
      <c r="L2453" s="1">
        <f>VLOOKUP($F2453,Mastertable_FT!$C$5:$E$34,3,FALSE)</f>
        <v>3</v>
      </c>
      <c r="M2453" s="1" t="str">
        <f>VLOOKUP($F2453,Mastertable_FT!$C$5:$F$34,4,FALSE)</f>
        <v>PPI</v>
      </c>
    </row>
    <row r="2454" spans="1:13" x14ac:dyDescent="0.3">
      <c r="A2454" s="1">
        <f>[2]Gesamt!A780</f>
        <v>74</v>
      </c>
      <c r="B2454" s="1">
        <f>[2]Gesamt!B780</f>
        <v>2</v>
      </c>
      <c r="C2454" s="1">
        <f>[2]Gesamt!C780</f>
        <v>14</v>
      </c>
      <c r="D2454" s="1" t="str">
        <f>[2]Gesamt!D780</f>
        <v>NDMais</v>
      </c>
      <c r="E2454" s="1">
        <f>[2]Gesamt!E780</f>
        <v>41</v>
      </c>
      <c r="F2454" s="1" t="str">
        <f>[2]Gesamt!F780</f>
        <v>Cephalobidae</v>
      </c>
      <c r="G2454" s="1" t="str">
        <f>[2]Gesamt!G780</f>
        <v>juvenil</v>
      </c>
      <c r="H2454" s="1" t="str">
        <f>[2]Gesamt!H780</f>
        <v>bacterivor</v>
      </c>
      <c r="I2454" s="1">
        <f>[2]Gesamt!I780</f>
        <v>0</v>
      </c>
      <c r="J2454" s="1">
        <f>[2]Gesamt!J780</f>
        <v>0</v>
      </c>
      <c r="K2454" s="1">
        <f>VLOOKUP($F2454,Mastertable_FT!$C$5:$D$34,2,FALSE)</f>
        <v>3</v>
      </c>
      <c r="L2454" s="1">
        <f>VLOOKUP($F2454,Mastertable_FT!$C$5:$E$34,3,FALSE)</f>
        <v>2</v>
      </c>
      <c r="M2454" s="1" t="str">
        <f>VLOOKUP($F2454,Mastertable_FT!$C$5:$F$34,4,FALSE)</f>
        <v>MI</v>
      </c>
    </row>
    <row r="2455" spans="1:13" x14ac:dyDescent="0.3">
      <c r="A2455" s="1">
        <f>[2]Gesamt!A781</f>
        <v>75</v>
      </c>
      <c r="B2455" s="1">
        <f>[2]Gesamt!B781</f>
        <v>2</v>
      </c>
      <c r="C2455" s="1">
        <f>[2]Gesamt!C781</f>
        <v>14</v>
      </c>
      <c r="D2455" s="1" t="str">
        <f>[2]Gesamt!D781</f>
        <v>NDMais</v>
      </c>
      <c r="E2455" s="1">
        <f>[2]Gesamt!E781</f>
        <v>41</v>
      </c>
      <c r="F2455" s="1" t="str">
        <f>[2]Gesamt!F781</f>
        <v>Rhabditidae</v>
      </c>
      <c r="G2455" s="1" t="str">
        <f>[2]Gesamt!G781</f>
        <v>juvenil</v>
      </c>
      <c r="H2455" s="1" t="str">
        <f>[2]Gesamt!H781</f>
        <v>bacterivor</v>
      </c>
      <c r="I2455" s="1">
        <f>[2]Gesamt!I781</f>
        <v>0</v>
      </c>
      <c r="J2455" s="1">
        <f>[2]Gesamt!J781</f>
        <v>0</v>
      </c>
      <c r="K2455" s="1">
        <f>VLOOKUP($F2455,Mastertable_FT!$C$5:$D$34,2,FALSE)</f>
        <v>3</v>
      </c>
      <c r="L2455" s="1">
        <f>VLOOKUP($F2455,Mastertable_FT!$C$5:$E$34,3,FALSE)</f>
        <v>1</v>
      </c>
      <c r="M2455" s="1" t="str">
        <f>VLOOKUP($F2455,Mastertable_FT!$C$5:$F$34,4,FALSE)</f>
        <v>MI</v>
      </c>
    </row>
    <row r="2456" spans="1:13" x14ac:dyDescent="0.3">
      <c r="A2456" s="1">
        <f>[2]Gesamt!A782</f>
        <v>76</v>
      </c>
      <c r="B2456" s="1">
        <f>[2]Gesamt!B782</f>
        <v>2</v>
      </c>
      <c r="C2456" s="1">
        <f>[2]Gesamt!C782</f>
        <v>14</v>
      </c>
      <c r="D2456" s="1" t="str">
        <f>[2]Gesamt!D782</f>
        <v>NDMais</v>
      </c>
      <c r="E2456" s="1">
        <f>[2]Gesamt!E782</f>
        <v>41</v>
      </c>
      <c r="F2456" s="1" t="str">
        <f>[2]Gesamt!F782</f>
        <v>Cephalobidae</v>
      </c>
      <c r="G2456" s="1" t="str">
        <f>[2]Gesamt!G782</f>
        <v>juvenil</v>
      </c>
      <c r="H2456" s="1" t="str">
        <f>[2]Gesamt!H782</f>
        <v>bacterivor</v>
      </c>
      <c r="I2456" s="1">
        <f>[2]Gesamt!I782</f>
        <v>0</v>
      </c>
      <c r="J2456" s="1">
        <f>[2]Gesamt!J782</f>
        <v>0</v>
      </c>
      <c r="K2456" s="1">
        <f>VLOOKUP($F2456,Mastertable_FT!$C$5:$D$34,2,FALSE)</f>
        <v>3</v>
      </c>
      <c r="L2456" s="1">
        <f>VLOOKUP($F2456,Mastertable_FT!$C$5:$E$34,3,FALSE)</f>
        <v>2</v>
      </c>
      <c r="M2456" s="1" t="str">
        <f>VLOOKUP($F2456,Mastertable_FT!$C$5:$F$34,4,FALSE)</f>
        <v>MI</v>
      </c>
    </row>
    <row r="2457" spans="1:13" x14ac:dyDescent="0.3">
      <c r="A2457" s="1">
        <f>[2]Gesamt!A783</f>
        <v>77</v>
      </c>
      <c r="B2457" s="1">
        <f>[2]Gesamt!B783</f>
        <v>2</v>
      </c>
      <c r="C2457" s="1">
        <f>[2]Gesamt!C783</f>
        <v>14</v>
      </c>
      <c r="D2457" s="1" t="str">
        <f>[2]Gesamt!D783</f>
        <v>NDMais</v>
      </c>
      <c r="E2457" s="1">
        <f>[2]Gesamt!E783</f>
        <v>41</v>
      </c>
      <c r="F2457" s="1" t="str">
        <f>[2]Gesamt!F783</f>
        <v>Rhabditidae</v>
      </c>
      <c r="G2457" s="1" t="str">
        <f>[2]Gesamt!G783</f>
        <v>juvenil</v>
      </c>
      <c r="H2457" s="1" t="str">
        <f>[2]Gesamt!H783</f>
        <v>bacterivor</v>
      </c>
      <c r="I2457" s="1">
        <f>[2]Gesamt!I783</f>
        <v>0</v>
      </c>
      <c r="J2457" s="1">
        <f>[2]Gesamt!J783</f>
        <v>0</v>
      </c>
      <c r="K2457" s="1">
        <f>VLOOKUP($F2457,Mastertable_FT!$C$5:$D$34,2,FALSE)</f>
        <v>3</v>
      </c>
      <c r="L2457" s="1">
        <f>VLOOKUP($F2457,Mastertable_FT!$C$5:$E$34,3,FALSE)</f>
        <v>1</v>
      </c>
      <c r="M2457" s="1" t="str">
        <f>VLOOKUP($F2457,Mastertable_FT!$C$5:$F$34,4,FALSE)</f>
        <v>MI</v>
      </c>
    </row>
    <row r="2458" spans="1:13" x14ac:dyDescent="0.3">
      <c r="A2458" s="1">
        <f>[2]Gesamt!A784</f>
        <v>78</v>
      </c>
      <c r="B2458" s="1">
        <f>[2]Gesamt!B784</f>
        <v>2</v>
      </c>
      <c r="C2458" s="1">
        <f>[2]Gesamt!C784</f>
        <v>14</v>
      </c>
      <c r="D2458" s="1" t="str">
        <f>[2]Gesamt!D784</f>
        <v>NDMais</v>
      </c>
      <c r="E2458" s="1">
        <f>[2]Gesamt!E784</f>
        <v>41</v>
      </c>
      <c r="F2458" s="1" t="str">
        <f>[2]Gesamt!F784</f>
        <v>-</v>
      </c>
      <c r="G2458" s="1" t="str">
        <f>[2]Gesamt!G784</f>
        <v>-</v>
      </c>
      <c r="H2458" s="1" t="str">
        <f>[2]Gesamt!H784</f>
        <v>-</v>
      </c>
      <c r="I2458" s="1" t="str">
        <f>[2]Gesamt!I784</f>
        <v>?</v>
      </c>
      <c r="J2458" s="1">
        <f>[2]Gesamt!J784</f>
        <v>0</v>
      </c>
      <c r="K2458" s="1" t="e">
        <f>VLOOKUP($F2458,Mastertable_FT!$C$5:$D$34,2,FALSE)</f>
        <v>#N/A</v>
      </c>
      <c r="L2458" s="1" t="e">
        <f>VLOOKUP($F2458,Mastertable_FT!$C$5:$E$34,3,FALSE)</f>
        <v>#N/A</v>
      </c>
      <c r="M2458" s="1" t="e">
        <f>VLOOKUP($F2458,Mastertable_FT!$C$5:$F$34,4,FALSE)</f>
        <v>#N/A</v>
      </c>
    </row>
    <row r="2459" spans="1:13" x14ac:dyDescent="0.3">
      <c r="A2459" s="1">
        <f>[2]Gesamt!A785</f>
        <v>79</v>
      </c>
      <c r="B2459" s="1">
        <f>[2]Gesamt!B785</f>
        <v>2</v>
      </c>
      <c r="C2459" s="1">
        <f>[2]Gesamt!C785</f>
        <v>14</v>
      </c>
      <c r="D2459" s="1" t="str">
        <f>[2]Gesamt!D785</f>
        <v>NDMais</v>
      </c>
      <c r="E2459" s="1">
        <f>[2]Gesamt!E785</f>
        <v>41</v>
      </c>
      <c r="F2459" s="1" t="str">
        <f>[2]Gesamt!F785</f>
        <v>Cephalobidae</v>
      </c>
      <c r="G2459" s="1" t="str">
        <f>[2]Gesamt!G785</f>
        <v>male</v>
      </c>
      <c r="H2459" s="1" t="str">
        <f>[2]Gesamt!H785</f>
        <v>bacterivor</v>
      </c>
      <c r="I2459" s="1">
        <f>[2]Gesamt!I785</f>
        <v>0</v>
      </c>
      <c r="J2459" s="1">
        <f>[2]Gesamt!J785</f>
        <v>0</v>
      </c>
      <c r="K2459" s="1">
        <f>VLOOKUP($F2459,Mastertable_FT!$C$5:$D$34,2,FALSE)</f>
        <v>3</v>
      </c>
      <c r="L2459" s="1">
        <f>VLOOKUP($F2459,Mastertable_FT!$C$5:$E$34,3,FALSE)</f>
        <v>2</v>
      </c>
      <c r="M2459" s="1" t="str">
        <f>VLOOKUP($F2459,Mastertable_FT!$C$5:$F$34,4,FALSE)</f>
        <v>MI</v>
      </c>
    </row>
    <row r="2460" spans="1:13" x14ac:dyDescent="0.3">
      <c r="A2460" s="1">
        <f>[2]Gesamt!A786</f>
        <v>80</v>
      </c>
      <c r="B2460" s="1">
        <f>[2]Gesamt!B786</f>
        <v>2</v>
      </c>
      <c r="C2460" s="1">
        <f>[2]Gesamt!C786</f>
        <v>14</v>
      </c>
      <c r="D2460" s="1" t="str">
        <f>[2]Gesamt!D786</f>
        <v>NDMais</v>
      </c>
      <c r="E2460" s="1">
        <f>[2]Gesamt!E786</f>
        <v>41</v>
      </c>
      <c r="F2460" s="1" t="str">
        <f>[2]Gesamt!F786</f>
        <v>Panagrolaimidae</v>
      </c>
      <c r="G2460" s="1" t="str">
        <f>[2]Gesamt!G786</f>
        <v>male</v>
      </c>
      <c r="H2460" s="1" t="str">
        <f>[2]Gesamt!H786</f>
        <v>bacterivor</v>
      </c>
      <c r="I2460" s="1" t="str">
        <f>[2]Gesamt!I786</f>
        <v>x</v>
      </c>
      <c r="J2460" s="1">
        <f>[2]Gesamt!J786</f>
        <v>0</v>
      </c>
      <c r="K2460" s="1">
        <f>VLOOKUP($F2460,Mastertable_FT!$C$5:$D$34,2,FALSE)</f>
        <v>3</v>
      </c>
      <c r="L2460" s="1">
        <f>VLOOKUP($F2460,Mastertable_FT!$C$5:$E$34,3,FALSE)</f>
        <v>1</v>
      </c>
      <c r="M2460" s="1" t="str">
        <f>VLOOKUP($F2460,Mastertable_FT!$C$5:$F$34,4,FALSE)</f>
        <v>MI</v>
      </c>
    </row>
    <row r="2461" spans="1:13" x14ac:dyDescent="0.3">
      <c r="A2461" s="1">
        <f>[2]Gesamt!A787</f>
        <v>81</v>
      </c>
      <c r="B2461" s="1">
        <f>[2]Gesamt!B787</f>
        <v>2</v>
      </c>
      <c r="C2461" s="1">
        <f>[2]Gesamt!C787</f>
        <v>14</v>
      </c>
      <c r="D2461" s="1" t="str">
        <f>[2]Gesamt!D787</f>
        <v>NDMais</v>
      </c>
      <c r="E2461" s="1">
        <f>[2]Gesamt!E787</f>
        <v>41</v>
      </c>
      <c r="F2461" s="1" t="str">
        <f>[2]Gesamt!F787</f>
        <v>-</v>
      </c>
      <c r="G2461" s="1" t="str">
        <f>[2]Gesamt!G787</f>
        <v>-</v>
      </c>
      <c r="H2461" s="1" t="str">
        <f>[2]Gesamt!H787</f>
        <v>-</v>
      </c>
      <c r="I2461" s="1" t="str">
        <f>[2]Gesamt!I787</f>
        <v>?</v>
      </c>
      <c r="J2461" s="1">
        <f>[2]Gesamt!J787</f>
        <v>0</v>
      </c>
      <c r="K2461" s="1" t="e">
        <f>VLOOKUP($F2461,Mastertable_FT!$C$5:$D$34,2,FALSE)</f>
        <v>#N/A</v>
      </c>
      <c r="L2461" s="1" t="e">
        <f>VLOOKUP($F2461,Mastertable_FT!$C$5:$E$34,3,FALSE)</f>
        <v>#N/A</v>
      </c>
      <c r="M2461" s="1" t="e">
        <f>VLOOKUP($F2461,Mastertable_FT!$C$5:$F$34,4,FALSE)</f>
        <v>#N/A</v>
      </c>
    </row>
    <row r="2462" spans="1:13" x14ac:dyDescent="0.3">
      <c r="A2462" s="1">
        <f>[2]Gesamt!A788</f>
        <v>82</v>
      </c>
      <c r="B2462" s="1">
        <f>[2]Gesamt!B788</f>
        <v>2</v>
      </c>
      <c r="C2462" s="1">
        <f>[2]Gesamt!C788</f>
        <v>14</v>
      </c>
      <c r="D2462" s="1" t="str">
        <f>[2]Gesamt!D788</f>
        <v>NDMais</v>
      </c>
      <c r="E2462" s="1">
        <f>[2]Gesamt!E788</f>
        <v>41</v>
      </c>
      <c r="F2462" s="1" t="str">
        <f>[2]Gesamt!F788</f>
        <v>Plectidae</v>
      </c>
      <c r="G2462" s="1" t="str">
        <f>[2]Gesamt!G788</f>
        <v>juvenil</v>
      </c>
      <c r="H2462" s="1" t="str">
        <f>[2]Gesamt!H788</f>
        <v>bacterivor</v>
      </c>
      <c r="I2462" s="1">
        <f>[2]Gesamt!I788</f>
        <v>0</v>
      </c>
      <c r="J2462" s="1">
        <f>[2]Gesamt!J788</f>
        <v>0</v>
      </c>
      <c r="K2462" s="1">
        <f>VLOOKUP($F2462,Mastertable_FT!$C$5:$D$34,2,FALSE)</f>
        <v>3</v>
      </c>
      <c r="L2462" s="1">
        <f>VLOOKUP($F2462,Mastertable_FT!$C$5:$E$34,3,FALSE)</f>
        <v>2</v>
      </c>
      <c r="M2462" s="1" t="str">
        <f>VLOOKUP($F2462,Mastertable_FT!$C$5:$F$34,4,FALSE)</f>
        <v>MI</v>
      </c>
    </row>
    <row r="2463" spans="1:13" x14ac:dyDescent="0.3">
      <c r="A2463" s="1">
        <f>[2]Gesamt!A789</f>
        <v>83</v>
      </c>
      <c r="B2463" s="1">
        <f>[2]Gesamt!B789</f>
        <v>2</v>
      </c>
      <c r="C2463" s="1">
        <f>[2]Gesamt!C789</f>
        <v>14</v>
      </c>
      <c r="D2463" s="1" t="str">
        <f>[2]Gesamt!D789</f>
        <v>NDMais</v>
      </c>
      <c r="E2463" s="1">
        <f>[2]Gesamt!E789</f>
        <v>41</v>
      </c>
      <c r="F2463" s="1" t="str">
        <f>[2]Gesamt!F789</f>
        <v>Pratylenchidae</v>
      </c>
      <c r="G2463" s="1" t="str">
        <f>[2]Gesamt!G789</f>
        <v>female</v>
      </c>
      <c r="H2463" s="1" t="str">
        <f>[2]Gesamt!H789</f>
        <v>herbivor</v>
      </c>
      <c r="I2463" s="1">
        <f>[2]Gesamt!I789</f>
        <v>0</v>
      </c>
      <c r="J2463" s="1">
        <f>[2]Gesamt!J789</f>
        <v>0</v>
      </c>
      <c r="K2463" s="1" t="str">
        <f>VLOOKUP($F2463,Mastertable_FT!$C$5:$D$34,2,FALSE)</f>
        <v>1b</v>
      </c>
      <c r="L2463" s="1">
        <f>VLOOKUP($F2463,Mastertable_FT!$C$5:$E$34,3,FALSE)</f>
        <v>3</v>
      </c>
      <c r="M2463" s="1" t="str">
        <f>VLOOKUP($F2463,Mastertable_FT!$C$5:$F$34,4,FALSE)</f>
        <v>PPI</v>
      </c>
    </row>
    <row r="2464" spans="1:13" x14ac:dyDescent="0.3">
      <c r="A2464" s="1">
        <f>[2]Gesamt!A790</f>
        <v>84</v>
      </c>
      <c r="B2464" s="1">
        <f>[2]Gesamt!B790</f>
        <v>2</v>
      </c>
      <c r="C2464" s="1">
        <f>[2]Gesamt!C790</f>
        <v>14</v>
      </c>
      <c r="D2464" s="1" t="str">
        <f>[2]Gesamt!D790</f>
        <v>NDMais</v>
      </c>
      <c r="E2464" s="1">
        <f>[2]Gesamt!E790</f>
        <v>41</v>
      </c>
      <c r="F2464" s="1" t="str">
        <f>[2]Gesamt!F790</f>
        <v>Rhabditidae</v>
      </c>
      <c r="G2464" s="1" t="str">
        <f>[2]Gesamt!G790</f>
        <v>juvenil</v>
      </c>
      <c r="H2464" s="1" t="str">
        <f>[2]Gesamt!H790</f>
        <v>bacterivor</v>
      </c>
      <c r="I2464" s="1">
        <f>[2]Gesamt!I790</f>
        <v>0</v>
      </c>
      <c r="J2464" s="1">
        <f>[2]Gesamt!J790</f>
        <v>0</v>
      </c>
      <c r="K2464" s="1">
        <f>VLOOKUP($F2464,Mastertable_FT!$C$5:$D$34,2,FALSE)</f>
        <v>3</v>
      </c>
      <c r="L2464" s="1">
        <f>VLOOKUP($F2464,Mastertable_FT!$C$5:$E$34,3,FALSE)</f>
        <v>1</v>
      </c>
      <c r="M2464" s="1" t="str">
        <f>VLOOKUP($F2464,Mastertable_FT!$C$5:$F$34,4,FALSE)</f>
        <v>MI</v>
      </c>
    </row>
    <row r="2465" spans="1:13" x14ac:dyDescent="0.3">
      <c r="A2465" s="1">
        <f>[2]Gesamt!A791</f>
        <v>85</v>
      </c>
      <c r="B2465" s="1">
        <f>[2]Gesamt!B791</f>
        <v>2</v>
      </c>
      <c r="C2465" s="1">
        <f>[2]Gesamt!C791</f>
        <v>14</v>
      </c>
      <c r="D2465" s="1" t="str">
        <f>[2]Gesamt!D791</f>
        <v>NDMais</v>
      </c>
      <c r="E2465" s="1">
        <f>[2]Gesamt!E791</f>
        <v>41</v>
      </c>
      <c r="F2465" s="1" t="str">
        <f>[2]Gesamt!F791</f>
        <v>Cephalobidae</v>
      </c>
      <c r="G2465" s="1" t="str">
        <f>[2]Gesamt!G791</f>
        <v>juvenil</v>
      </c>
      <c r="H2465" s="1" t="str">
        <f>[2]Gesamt!H791</f>
        <v>bacterivor</v>
      </c>
      <c r="I2465" s="1">
        <f>[2]Gesamt!I791</f>
        <v>0</v>
      </c>
      <c r="J2465" s="1">
        <f>[2]Gesamt!J791</f>
        <v>0</v>
      </c>
      <c r="K2465" s="1">
        <f>VLOOKUP($F2465,Mastertable_FT!$C$5:$D$34,2,FALSE)</f>
        <v>3</v>
      </c>
      <c r="L2465" s="1">
        <f>VLOOKUP($F2465,Mastertable_FT!$C$5:$E$34,3,FALSE)</f>
        <v>2</v>
      </c>
      <c r="M2465" s="1" t="str">
        <f>VLOOKUP($F2465,Mastertable_FT!$C$5:$F$34,4,FALSE)</f>
        <v>MI</v>
      </c>
    </row>
    <row r="2466" spans="1:13" x14ac:dyDescent="0.3">
      <c r="A2466" s="1">
        <f>[2]Gesamt!A792</f>
        <v>86</v>
      </c>
      <c r="B2466" s="1">
        <f>[2]Gesamt!B792</f>
        <v>2</v>
      </c>
      <c r="C2466" s="1">
        <f>[2]Gesamt!C792</f>
        <v>14</v>
      </c>
      <c r="D2466" s="1" t="str">
        <f>[2]Gesamt!D792</f>
        <v>NDMais</v>
      </c>
      <c r="E2466" s="1">
        <f>[2]Gesamt!E792</f>
        <v>41</v>
      </c>
      <c r="F2466" s="1" t="str">
        <f>[2]Gesamt!F792</f>
        <v>Cephalobidae</v>
      </c>
      <c r="G2466" s="1" t="str">
        <f>[2]Gesamt!G792</f>
        <v>female</v>
      </c>
      <c r="H2466" s="1" t="str">
        <f>[2]Gesamt!H792</f>
        <v>bacterivor</v>
      </c>
      <c r="I2466" s="1">
        <f>[2]Gesamt!I792</f>
        <v>0</v>
      </c>
      <c r="J2466" s="1">
        <f>[2]Gesamt!J792</f>
        <v>0</v>
      </c>
      <c r="K2466" s="1">
        <f>VLOOKUP($F2466,Mastertable_FT!$C$5:$D$34,2,FALSE)</f>
        <v>3</v>
      </c>
      <c r="L2466" s="1">
        <f>VLOOKUP($F2466,Mastertable_FT!$C$5:$E$34,3,FALSE)</f>
        <v>2</v>
      </c>
      <c r="M2466" s="1" t="str">
        <f>VLOOKUP($F2466,Mastertable_FT!$C$5:$F$34,4,FALSE)</f>
        <v>MI</v>
      </c>
    </row>
    <row r="2467" spans="1:13" x14ac:dyDescent="0.3">
      <c r="A2467" s="1">
        <f>[2]Gesamt!A793</f>
        <v>87</v>
      </c>
      <c r="B2467" s="1">
        <f>[2]Gesamt!B793</f>
        <v>2</v>
      </c>
      <c r="C2467" s="1">
        <f>[2]Gesamt!C793</f>
        <v>14</v>
      </c>
      <c r="D2467" s="1" t="str">
        <f>[2]Gesamt!D793</f>
        <v>NDMais</v>
      </c>
      <c r="E2467" s="1">
        <f>[2]Gesamt!E793</f>
        <v>41</v>
      </c>
      <c r="F2467" s="1" t="str">
        <f>[2]Gesamt!F793</f>
        <v>Tylenchidae</v>
      </c>
      <c r="G2467" s="1" t="str">
        <f>[2]Gesamt!G793</f>
        <v>female</v>
      </c>
      <c r="H2467" s="1" t="str">
        <f>[2]Gesamt!H793</f>
        <v>fungivor</v>
      </c>
      <c r="I2467" s="1" t="str">
        <f>[2]Gesamt!I793</f>
        <v>f filenchus</v>
      </c>
      <c r="J2467" s="1">
        <f>[2]Gesamt!J793</f>
        <v>0</v>
      </c>
      <c r="K2467" s="1" t="str">
        <f>VLOOKUP($F2467,Mastertable_FT!$C$5:$D$34,2,FALSE)</f>
        <v>1e</v>
      </c>
      <c r="L2467" s="1">
        <f>VLOOKUP($F2467,Mastertable_FT!$C$5:$E$34,3,FALSE)</f>
        <v>2</v>
      </c>
      <c r="M2467" s="1" t="str">
        <f>VLOOKUP($F2467,Mastertable_FT!$C$5:$F$34,4,FALSE)</f>
        <v>PPI</v>
      </c>
    </row>
    <row r="2468" spans="1:13" x14ac:dyDescent="0.3">
      <c r="A2468" s="1">
        <f>[2]Gesamt!A794</f>
        <v>88</v>
      </c>
      <c r="B2468" s="1">
        <f>[2]Gesamt!B794</f>
        <v>2</v>
      </c>
      <c r="C2468" s="1">
        <f>[2]Gesamt!C794</f>
        <v>14</v>
      </c>
      <c r="D2468" s="1" t="str">
        <f>[2]Gesamt!D794</f>
        <v>NDMais</v>
      </c>
      <c r="E2468" s="1">
        <f>[2]Gesamt!E794</f>
        <v>41</v>
      </c>
      <c r="F2468" s="1" t="str">
        <f>[2]Gesamt!F794</f>
        <v>Cephalobidae</v>
      </c>
      <c r="G2468" s="1" t="str">
        <f>[2]Gesamt!G794</f>
        <v>male</v>
      </c>
      <c r="H2468" s="1" t="str">
        <f>[2]Gesamt!H794</f>
        <v>bacterivor</v>
      </c>
      <c r="I2468" s="1">
        <f>[2]Gesamt!I794</f>
        <v>0</v>
      </c>
      <c r="J2468" s="1">
        <f>[2]Gesamt!J794</f>
        <v>0</v>
      </c>
      <c r="K2468" s="1">
        <f>VLOOKUP($F2468,Mastertable_FT!$C$5:$D$34,2,FALSE)</f>
        <v>3</v>
      </c>
      <c r="L2468" s="1">
        <f>VLOOKUP($F2468,Mastertable_FT!$C$5:$E$34,3,FALSE)</f>
        <v>2</v>
      </c>
      <c r="M2468" s="1" t="str">
        <f>VLOOKUP($F2468,Mastertable_FT!$C$5:$F$34,4,FALSE)</f>
        <v>MI</v>
      </c>
    </row>
    <row r="2469" spans="1:13" x14ac:dyDescent="0.3">
      <c r="A2469" s="1">
        <f>[2]Gesamt!A795</f>
        <v>89</v>
      </c>
      <c r="B2469" s="1">
        <f>[2]Gesamt!B795</f>
        <v>2</v>
      </c>
      <c r="C2469" s="1">
        <f>[2]Gesamt!C795</f>
        <v>14</v>
      </c>
      <c r="D2469" s="1" t="str">
        <f>[2]Gesamt!D795</f>
        <v>NDMais</v>
      </c>
      <c r="E2469" s="1">
        <f>[2]Gesamt!E795</f>
        <v>41</v>
      </c>
      <c r="F2469" s="1" t="str">
        <f>[2]Gesamt!F795</f>
        <v>Cephalobidae</v>
      </c>
      <c r="G2469" s="1" t="str">
        <f>[2]Gesamt!G795</f>
        <v>juvenil</v>
      </c>
      <c r="H2469" s="1" t="str">
        <f>[2]Gesamt!H795</f>
        <v>bacterivor</v>
      </c>
      <c r="I2469" s="1">
        <f>[2]Gesamt!I795</f>
        <v>0</v>
      </c>
      <c r="J2469" s="1">
        <f>[2]Gesamt!J795</f>
        <v>0</v>
      </c>
      <c r="K2469" s="1">
        <f>VLOOKUP($F2469,Mastertable_FT!$C$5:$D$34,2,FALSE)</f>
        <v>3</v>
      </c>
      <c r="L2469" s="1">
        <f>VLOOKUP($F2469,Mastertable_FT!$C$5:$E$34,3,FALSE)</f>
        <v>2</v>
      </c>
      <c r="M2469" s="1" t="str">
        <f>VLOOKUP($F2469,Mastertable_FT!$C$5:$F$34,4,FALSE)</f>
        <v>MI</v>
      </c>
    </row>
    <row r="2470" spans="1:13" x14ac:dyDescent="0.3">
      <c r="A2470" s="1">
        <f>[2]Gesamt!A796</f>
        <v>90</v>
      </c>
      <c r="B2470" s="1">
        <f>[2]Gesamt!B796</f>
        <v>2</v>
      </c>
      <c r="C2470" s="1">
        <f>[2]Gesamt!C796</f>
        <v>14</v>
      </c>
      <c r="D2470" s="1" t="str">
        <f>[2]Gesamt!D796</f>
        <v>NDMais</v>
      </c>
      <c r="E2470" s="1">
        <f>[2]Gesamt!E796</f>
        <v>41</v>
      </c>
      <c r="F2470" s="1" t="str">
        <f>[2]Gesamt!F796</f>
        <v>Aphelenchidae</v>
      </c>
      <c r="G2470" s="1" t="str">
        <f>[2]Gesamt!G796</f>
        <v>female</v>
      </c>
      <c r="H2470" s="1" t="str">
        <f>[2]Gesamt!H796</f>
        <v>fungivor</v>
      </c>
      <c r="I2470" s="1">
        <f>[2]Gesamt!I796</f>
        <v>0</v>
      </c>
      <c r="J2470" s="1">
        <f>[2]Gesamt!J796</f>
        <v>0</v>
      </c>
      <c r="K2470" s="1">
        <f>VLOOKUP($F2470,Mastertable_FT!$C$5:$D$34,2,FALSE)</f>
        <v>2</v>
      </c>
      <c r="L2470" s="1">
        <f>VLOOKUP($F2470,Mastertable_FT!$C$5:$E$34,3,FALSE)</f>
        <v>2</v>
      </c>
      <c r="M2470" s="1" t="str">
        <f>VLOOKUP($F2470,Mastertable_FT!$C$5:$F$34,4,FALSE)</f>
        <v>MI</v>
      </c>
    </row>
    <row r="2471" spans="1:13" x14ac:dyDescent="0.3">
      <c r="A2471" s="1">
        <f>[2]Gesamt!A797</f>
        <v>91</v>
      </c>
      <c r="B2471" s="1">
        <f>[2]Gesamt!B797</f>
        <v>2</v>
      </c>
      <c r="C2471" s="1">
        <f>[2]Gesamt!C797</f>
        <v>14</v>
      </c>
      <c r="D2471" s="1" t="str">
        <f>[2]Gesamt!D797</f>
        <v>NDMais</v>
      </c>
      <c r="E2471" s="1">
        <f>[2]Gesamt!E797</f>
        <v>41</v>
      </c>
      <c r="F2471" s="1" t="str">
        <f>[2]Gesamt!F797</f>
        <v>Pratylenchidae</v>
      </c>
      <c r="G2471" s="1" t="str">
        <f>[2]Gesamt!G797</f>
        <v>juvenil</v>
      </c>
      <c r="H2471" s="1" t="str">
        <f>[2]Gesamt!H797</f>
        <v>herbivor</v>
      </c>
      <c r="I2471" s="1">
        <f>[2]Gesamt!I797</f>
        <v>0</v>
      </c>
      <c r="J2471" s="1">
        <f>[2]Gesamt!J797</f>
        <v>0</v>
      </c>
      <c r="K2471" s="1" t="str">
        <f>VLOOKUP($F2471,Mastertable_FT!$C$5:$D$34,2,FALSE)</f>
        <v>1b</v>
      </c>
      <c r="L2471" s="1">
        <f>VLOOKUP($F2471,Mastertable_FT!$C$5:$E$34,3,FALSE)</f>
        <v>3</v>
      </c>
      <c r="M2471" s="1" t="str">
        <f>VLOOKUP($F2471,Mastertable_FT!$C$5:$F$34,4,FALSE)</f>
        <v>PPI</v>
      </c>
    </row>
    <row r="2472" spans="1:13" x14ac:dyDescent="0.3">
      <c r="A2472" s="1">
        <f>[2]Gesamt!A798</f>
        <v>92</v>
      </c>
      <c r="B2472" s="1">
        <f>[2]Gesamt!B798</f>
        <v>2</v>
      </c>
      <c r="C2472" s="1">
        <f>[2]Gesamt!C798</f>
        <v>14</v>
      </c>
      <c r="D2472" s="1" t="str">
        <f>[2]Gesamt!D798</f>
        <v>NDMais</v>
      </c>
      <c r="E2472" s="1">
        <f>[2]Gesamt!E798</f>
        <v>41</v>
      </c>
      <c r="F2472" s="1" t="str">
        <f>[2]Gesamt!F798</f>
        <v>Cephalobidae</v>
      </c>
      <c r="G2472" s="1" t="str">
        <f>[2]Gesamt!G798</f>
        <v>female</v>
      </c>
      <c r="H2472" s="1" t="str">
        <f>[2]Gesamt!H798</f>
        <v>bacterivor</v>
      </c>
      <c r="I2472" s="1">
        <f>[2]Gesamt!I798</f>
        <v>0</v>
      </c>
      <c r="J2472" s="1">
        <f>[2]Gesamt!J798</f>
        <v>0</v>
      </c>
      <c r="K2472" s="1">
        <f>VLOOKUP($F2472,Mastertable_FT!$C$5:$D$34,2,FALSE)</f>
        <v>3</v>
      </c>
      <c r="L2472" s="1">
        <f>VLOOKUP($F2472,Mastertable_FT!$C$5:$E$34,3,FALSE)</f>
        <v>2</v>
      </c>
      <c r="M2472" s="1" t="str">
        <f>VLOOKUP($F2472,Mastertable_FT!$C$5:$F$34,4,FALSE)</f>
        <v>MI</v>
      </c>
    </row>
    <row r="2473" spans="1:13" x14ac:dyDescent="0.3">
      <c r="A2473" s="1">
        <f>[2]Gesamt!A799</f>
        <v>93</v>
      </c>
      <c r="B2473" s="1">
        <f>[2]Gesamt!B799</f>
        <v>2</v>
      </c>
      <c r="C2473" s="1">
        <f>[2]Gesamt!C799</f>
        <v>14</v>
      </c>
      <c r="D2473" s="1" t="str">
        <f>[2]Gesamt!D799</f>
        <v>NDMais</v>
      </c>
      <c r="E2473" s="1">
        <f>[2]Gesamt!E799</f>
        <v>41</v>
      </c>
      <c r="F2473" s="1" t="str">
        <f>[2]Gesamt!F799</f>
        <v>Panagrolaimidae</v>
      </c>
      <c r="G2473" s="1" t="str">
        <f>[2]Gesamt!G799</f>
        <v>female</v>
      </c>
      <c r="H2473" s="1" t="str">
        <f>[2]Gesamt!H799</f>
        <v>bacterivor</v>
      </c>
      <c r="I2473" s="1">
        <f>[2]Gesamt!I799</f>
        <v>0</v>
      </c>
      <c r="J2473" s="1">
        <f>[2]Gesamt!J799</f>
        <v>0</v>
      </c>
      <c r="K2473" s="1">
        <f>VLOOKUP($F2473,Mastertable_FT!$C$5:$D$34,2,FALSE)</f>
        <v>3</v>
      </c>
      <c r="L2473" s="1">
        <f>VLOOKUP($F2473,Mastertable_FT!$C$5:$E$34,3,FALSE)</f>
        <v>1</v>
      </c>
      <c r="M2473" s="1" t="str">
        <f>VLOOKUP($F2473,Mastertable_FT!$C$5:$F$34,4,FALSE)</f>
        <v>MI</v>
      </c>
    </row>
    <row r="2474" spans="1:13" x14ac:dyDescent="0.3">
      <c r="A2474" s="1">
        <f>[2]Gesamt!A800</f>
        <v>94</v>
      </c>
      <c r="B2474" s="1">
        <f>[2]Gesamt!B800</f>
        <v>2</v>
      </c>
      <c r="C2474" s="1">
        <f>[2]Gesamt!C800</f>
        <v>14</v>
      </c>
      <c r="D2474" s="1" t="str">
        <f>[2]Gesamt!D800</f>
        <v>NDMais</v>
      </c>
      <c r="E2474" s="1">
        <f>[2]Gesamt!E800</f>
        <v>41</v>
      </c>
      <c r="F2474" s="1" t="str">
        <f>[2]Gesamt!F800</f>
        <v>Panagrolaimidae</v>
      </c>
      <c r="G2474" s="1" t="str">
        <f>[2]Gesamt!G800</f>
        <v>female</v>
      </c>
      <c r="H2474" s="1" t="str">
        <f>[2]Gesamt!H800</f>
        <v>bacterivor</v>
      </c>
      <c r="I2474" s="1">
        <f>[2]Gesamt!I800</f>
        <v>0</v>
      </c>
      <c r="J2474" s="1">
        <f>[2]Gesamt!J800</f>
        <v>0</v>
      </c>
      <c r="K2474" s="1">
        <f>VLOOKUP($F2474,Mastertable_FT!$C$5:$D$34,2,FALSE)</f>
        <v>3</v>
      </c>
      <c r="L2474" s="1">
        <f>VLOOKUP($F2474,Mastertable_FT!$C$5:$E$34,3,FALSE)</f>
        <v>1</v>
      </c>
      <c r="M2474" s="1" t="str">
        <f>VLOOKUP($F2474,Mastertable_FT!$C$5:$F$34,4,FALSE)</f>
        <v>MI</v>
      </c>
    </row>
    <row r="2475" spans="1:13" x14ac:dyDescent="0.3">
      <c r="A2475" s="1">
        <f>[2]Gesamt!A801</f>
        <v>95</v>
      </c>
      <c r="B2475" s="1">
        <f>[2]Gesamt!B801</f>
        <v>2</v>
      </c>
      <c r="C2475" s="1">
        <f>[2]Gesamt!C801</f>
        <v>14</v>
      </c>
      <c r="D2475" s="1" t="str">
        <f>[2]Gesamt!D801</f>
        <v>NDMais</v>
      </c>
      <c r="E2475" s="1">
        <f>[2]Gesamt!E801</f>
        <v>41</v>
      </c>
      <c r="F2475" s="1" t="str">
        <f>[2]Gesamt!F801</f>
        <v>Panagrolaimidae</v>
      </c>
      <c r="G2475" s="1" t="str">
        <f>[2]Gesamt!G801</f>
        <v>female</v>
      </c>
      <c r="H2475" s="1" t="str">
        <f>[2]Gesamt!H801</f>
        <v>bacterivor</v>
      </c>
      <c r="I2475" s="1">
        <f>[2]Gesamt!I801</f>
        <v>0</v>
      </c>
      <c r="J2475" s="1">
        <f>[2]Gesamt!J801</f>
        <v>0</v>
      </c>
      <c r="K2475" s="1">
        <f>VLOOKUP($F2475,Mastertable_FT!$C$5:$D$34,2,FALSE)</f>
        <v>3</v>
      </c>
      <c r="L2475" s="1">
        <f>VLOOKUP($F2475,Mastertable_FT!$C$5:$E$34,3,FALSE)</f>
        <v>1</v>
      </c>
      <c r="M2475" s="1" t="str">
        <f>VLOOKUP($F2475,Mastertable_FT!$C$5:$F$34,4,FALSE)</f>
        <v>MI</v>
      </c>
    </row>
    <row r="2476" spans="1:13" x14ac:dyDescent="0.3">
      <c r="A2476" s="1">
        <f>[2]Gesamt!A802</f>
        <v>96</v>
      </c>
      <c r="B2476" s="1">
        <f>[2]Gesamt!B802</f>
        <v>2</v>
      </c>
      <c r="C2476" s="1">
        <f>[2]Gesamt!C802</f>
        <v>14</v>
      </c>
      <c r="D2476" s="1" t="str">
        <f>[2]Gesamt!D802</f>
        <v>NDMais</v>
      </c>
      <c r="E2476" s="1">
        <f>[2]Gesamt!E802</f>
        <v>41</v>
      </c>
      <c r="F2476" s="1" t="str">
        <f>[2]Gesamt!F802</f>
        <v>Cephalobidae</v>
      </c>
      <c r="G2476" s="1" t="str">
        <f>[2]Gesamt!G802</f>
        <v>male</v>
      </c>
      <c r="H2476" s="1" t="str">
        <f>[2]Gesamt!H802</f>
        <v>bacterivor</v>
      </c>
      <c r="I2476" s="1">
        <f>[2]Gesamt!I802</f>
        <v>0</v>
      </c>
      <c r="J2476" s="1">
        <f>[2]Gesamt!J802</f>
        <v>0</v>
      </c>
      <c r="K2476" s="1">
        <f>VLOOKUP($F2476,Mastertable_FT!$C$5:$D$34,2,FALSE)</f>
        <v>3</v>
      </c>
      <c r="L2476" s="1">
        <f>VLOOKUP($F2476,Mastertable_FT!$C$5:$E$34,3,FALSE)</f>
        <v>2</v>
      </c>
      <c r="M2476" s="1" t="str">
        <f>VLOOKUP($F2476,Mastertable_FT!$C$5:$F$34,4,FALSE)</f>
        <v>MI</v>
      </c>
    </row>
    <row r="2477" spans="1:13" x14ac:dyDescent="0.3">
      <c r="A2477" s="1">
        <f>[2]Gesamt!A803</f>
        <v>97</v>
      </c>
      <c r="B2477" s="1">
        <f>[2]Gesamt!B803</f>
        <v>2</v>
      </c>
      <c r="C2477" s="1">
        <f>[2]Gesamt!C803</f>
        <v>14</v>
      </c>
      <c r="D2477" s="1" t="str">
        <f>[2]Gesamt!D803</f>
        <v>NDMais</v>
      </c>
      <c r="E2477" s="1">
        <f>[2]Gesamt!E803</f>
        <v>41</v>
      </c>
      <c r="F2477" s="1" t="str">
        <f>[2]Gesamt!F803</f>
        <v>Cephalobidae</v>
      </c>
      <c r="G2477" s="1" t="str">
        <f>[2]Gesamt!G803</f>
        <v>juvenil</v>
      </c>
      <c r="H2477" s="1" t="str">
        <f>[2]Gesamt!H803</f>
        <v>bacterivor</v>
      </c>
      <c r="I2477" s="1">
        <f>[2]Gesamt!I803</f>
        <v>0</v>
      </c>
      <c r="J2477" s="1">
        <f>[2]Gesamt!J803</f>
        <v>0</v>
      </c>
      <c r="K2477" s="1">
        <f>VLOOKUP($F2477,Mastertable_FT!$C$5:$D$34,2,FALSE)</f>
        <v>3</v>
      </c>
      <c r="L2477" s="1">
        <f>VLOOKUP($F2477,Mastertable_FT!$C$5:$E$34,3,FALSE)</f>
        <v>2</v>
      </c>
      <c r="M2477" s="1" t="str">
        <f>VLOOKUP($F2477,Mastertable_FT!$C$5:$F$34,4,FALSE)</f>
        <v>MI</v>
      </c>
    </row>
    <row r="2478" spans="1:13" x14ac:dyDescent="0.3">
      <c r="A2478" s="1">
        <f>[2]Gesamt!A804</f>
        <v>98</v>
      </c>
      <c r="B2478" s="1">
        <f>[2]Gesamt!B804</f>
        <v>2</v>
      </c>
      <c r="C2478" s="1">
        <f>[2]Gesamt!C804</f>
        <v>14</v>
      </c>
      <c r="D2478" s="1" t="str">
        <f>[2]Gesamt!D804</f>
        <v>NDMais</v>
      </c>
      <c r="E2478" s="1">
        <f>[2]Gesamt!E804</f>
        <v>41</v>
      </c>
      <c r="F2478" s="1" t="str">
        <f>[2]Gesamt!F804</f>
        <v>Cephalobidae</v>
      </c>
      <c r="G2478" s="1" t="str">
        <f>[2]Gesamt!G804</f>
        <v>juvenil</v>
      </c>
      <c r="H2478" s="1" t="str">
        <f>[2]Gesamt!H804</f>
        <v>bacterivor</v>
      </c>
      <c r="I2478" s="1">
        <f>[2]Gesamt!I804</f>
        <v>0</v>
      </c>
      <c r="J2478" s="1">
        <f>[2]Gesamt!J804</f>
        <v>0</v>
      </c>
      <c r="K2478" s="1">
        <f>VLOOKUP($F2478,Mastertable_FT!$C$5:$D$34,2,FALSE)</f>
        <v>3</v>
      </c>
      <c r="L2478" s="1">
        <f>VLOOKUP($F2478,Mastertable_FT!$C$5:$E$34,3,FALSE)</f>
        <v>2</v>
      </c>
      <c r="M2478" s="1" t="str">
        <f>VLOOKUP($F2478,Mastertable_FT!$C$5:$F$34,4,FALSE)</f>
        <v>MI</v>
      </c>
    </row>
    <row r="2479" spans="1:13" x14ac:dyDescent="0.3">
      <c r="A2479" s="1">
        <f>[2]Gesamt!A805</f>
        <v>99</v>
      </c>
      <c r="B2479" s="1">
        <f>[2]Gesamt!B805</f>
        <v>2</v>
      </c>
      <c r="C2479" s="1">
        <f>[2]Gesamt!C805</f>
        <v>14</v>
      </c>
      <c r="D2479" s="1" t="str">
        <f>[2]Gesamt!D805</f>
        <v>NDMais</v>
      </c>
      <c r="E2479" s="1">
        <f>[2]Gesamt!E805</f>
        <v>41</v>
      </c>
      <c r="F2479" s="1" t="str">
        <f>[2]Gesamt!F805</f>
        <v>Tylenchidae</v>
      </c>
      <c r="G2479" s="1" t="str">
        <f>[2]Gesamt!G805</f>
        <v>male</v>
      </c>
      <c r="H2479" s="1" t="str">
        <f>[2]Gesamt!H805</f>
        <v>herbivor</v>
      </c>
      <c r="I2479" s="1" t="str">
        <f>[2]Gesamt!I805</f>
        <v>f filenchus</v>
      </c>
      <c r="J2479" s="1">
        <f>[2]Gesamt!J805</f>
        <v>0</v>
      </c>
      <c r="K2479" s="1" t="str">
        <f>VLOOKUP($F2479,Mastertable_FT!$C$5:$D$34,2,FALSE)</f>
        <v>1e</v>
      </c>
      <c r="L2479" s="1">
        <f>VLOOKUP($F2479,Mastertable_FT!$C$5:$E$34,3,FALSE)</f>
        <v>2</v>
      </c>
      <c r="M2479" s="1" t="str">
        <f>VLOOKUP($F2479,Mastertable_FT!$C$5:$F$34,4,FALSE)</f>
        <v>PPI</v>
      </c>
    </row>
    <row r="2480" spans="1:13" x14ac:dyDescent="0.3">
      <c r="A2480" s="1">
        <f>[2]Gesamt!A806</f>
        <v>100</v>
      </c>
      <c r="B2480" s="1">
        <f>[2]Gesamt!B806</f>
        <v>2</v>
      </c>
      <c r="C2480" s="1">
        <f>[2]Gesamt!C806</f>
        <v>14</v>
      </c>
      <c r="D2480" s="1" t="str">
        <f>[2]Gesamt!D806</f>
        <v>NDMais</v>
      </c>
      <c r="E2480" s="1">
        <f>[2]Gesamt!E806</f>
        <v>41</v>
      </c>
      <c r="F2480" s="1" t="str">
        <f>[2]Gesamt!F806</f>
        <v>Rhabditidae</v>
      </c>
      <c r="G2480" s="1" t="str">
        <f>[2]Gesamt!G806</f>
        <v>juvenil</v>
      </c>
      <c r="H2480" s="1" t="str">
        <f>[2]Gesamt!H806</f>
        <v>bacterivor</v>
      </c>
      <c r="I2480" s="1">
        <f>[2]Gesamt!I806</f>
        <v>0</v>
      </c>
      <c r="J2480" s="1">
        <f>[2]Gesamt!J806</f>
        <v>0</v>
      </c>
      <c r="K2480" s="1">
        <f>VLOOKUP($F2480,Mastertable_FT!$C$5:$D$34,2,FALSE)</f>
        <v>3</v>
      </c>
      <c r="L2480" s="1">
        <f>VLOOKUP($F2480,Mastertable_FT!$C$5:$E$34,3,FALSE)</f>
        <v>1</v>
      </c>
      <c r="M2480" s="1" t="str">
        <f>VLOOKUP($F2480,Mastertable_FT!$C$5:$F$34,4,FALSE)</f>
        <v>MI</v>
      </c>
    </row>
    <row r="2481" spans="1:13" x14ac:dyDescent="0.3">
      <c r="A2481" s="1">
        <f>[2]Gesamt!A807</f>
        <v>101</v>
      </c>
      <c r="B2481" s="1">
        <f>[2]Gesamt!B807</f>
        <v>2</v>
      </c>
      <c r="C2481" s="1">
        <f>[2]Gesamt!C807</f>
        <v>14</v>
      </c>
      <c r="D2481" s="1" t="str">
        <f>[2]Gesamt!D807</f>
        <v>NDMais</v>
      </c>
      <c r="E2481" s="1">
        <f>[2]Gesamt!E807</f>
        <v>41</v>
      </c>
      <c r="F2481" s="1" t="str">
        <f>[2]Gesamt!F807</f>
        <v>Cephalobidae</v>
      </c>
      <c r="G2481" s="1" t="str">
        <f>[2]Gesamt!G807</f>
        <v>male</v>
      </c>
      <c r="H2481" s="1" t="str">
        <f>[2]Gesamt!H807</f>
        <v>bacterivor</v>
      </c>
      <c r="I2481" s="1">
        <f>[2]Gesamt!I807</f>
        <v>0</v>
      </c>
      <c r="J2481" s="1">
        <f>[2]Gesamt!J807</f>
        <v>0</v>
      </c>
      <c r="K2481" s="1">
        <f>VLOOKUP($F2481,Mastertable_FT!$C$5:$D$34,2,FALSE)</f>
        <v>3</v>
      </c>
      <c r="L2481" s="1">
        <f>VLOOKUP($F2481,Mastertable_FT!$C$5:$E$34,3,FALSE)</f>
        <v>2</v>
      </c>
      <c r="M2481" s="1" t="str">
        <f>VLOOKUP($F2481,Mastertable_FT!$C$5:$F$34,4,FALSE)</f>
        <v>MI</v>
      </c>
    </row>
    <row r="2482" spans="1:13" x14ac:dyDescent="0.3">
      <c r="A2482" s="1">
        <f>[2]Gesamt!A808</f>
        <v>102</v>
      </c>
      <c r="B2482" s="1">
        <f>[2]Gesamt!B808</f>
        <v>2</v>
      </c>
      <c r="C2482" s="1">
        <f>[2]Gesamt!C808</f>
        <v>14</v>
      </c>
      <c r="D2482" s="1" t="str">
        <f>[2]Gesamt!D808</f>
        <v>NDMais</v>
      </c>
      <c r="E2482" s="1">
        <f>[2]Gesamt!E808</f>
        <v>41</v>
      </c>
      <c r="F2482" s="1" t="str">
        <f>[2]Gesamt!F808</f>
        <v>Cephalobidae</v>
      </c>
      <c r="G2482" s="1" t="str">
        <f>[2]Gesamt!G808</f>
        <v>female</v>
      </c>
      <c r="H2482" s="1" t="str">
        <f>[2]Gesamt!H808</f>
        <v>bacterivor</v>
      </c>
      <c r="I2482" s="1">
        <f>[2]Gesamt!I808</f>
        <v>0</v>
      </c>
      <c r="J2482" s="1">
        <f>[2]Gesamt!J808</f>
        <v>0</v>
      </c>
      <c r="K2482" s="1">
        <f>VLOOKUP($F2482,Mastertable_FT!$C$5:$D$34,2,FALSE)</f>
        <v>3</v>
      </c>
      <c r="L2482" s="1">
        <f>VLOOKUP($F2482,Mastertable_FT!$C$5:$E$34,3,FALSE)</f>
        <v>2</v>
      </c>
      <c r="M2482" s="1" t="str">
        <f>VLOOKUP($F2482,Mastertable_FT!$C$5:$F$34,4,FALSE)</f>
        <v>MI</v>
      </c>
    </row>
    <row r="2483" spans="1:13" x14ac:dyDescent="0.3">
      <c r="A2483" s="1">
        <f>[2]Gesamt!A809</f>
        <v>103</v>
      </c>
      <c r="B2483" s="1">
        <f>[2]Gesamt!B809</f>
        <v>2</v>
      </c>
      <c r="C2483" s="1">
        <f>[2]Gesamt!C809</f>
        <v>14</v>
      </c>
      <c r="D2483" s="1" t="str">
        <f>[2]Gesamt!D809</f>
        <v>NDMais</v>
      </c>
      <c r="E2483" s="1">
        <f>[2]Gesamt!E809</f>
        <v>41</v>
      </c>
      <c r="F2483" s="1" t="str">
        <f>[2]Gesamt!F809</f>
        <v>Rhabditidae</v>
      </c>
      <c r="G2483" s="1" t="str">
        <f>[2]Gesamt!G809</f>
        <v>juvenil</v>
      </c>
      <c r="H2483" s="1" t="str">
        <f>[2]Gesamt!H809</f>
        <v>bacterivor</v>
      </c>
      <c r="I2483" s="1">
        <f>[2]Gesamt!I809</f>
        <v>0</v>
      </c>
      <c r="J2483" s="1">
        <f>[2]Gesamt!J809</f>
        <v>0</v>
      </c>
      <c r="K2483" s="1">
        <f>VLOOKUP($F2483,Mastertable_FT!$C$5:$D$34,2,FALSE)</f>
        <v>3</v>
      </c>
      <c r="L2483" s="1">
        <f>VLOOKUP($F2483,Mastertable_FT!$C$5:$E$34,3,FALSE)</f>
        <v>1</v>
      </c>
      <c r="M2483" s="1" t="str">
        <f>VLOOKUP($F2483,Mastertable_FT!$C$5:$F$34,4,FALSE)</f>
        <v>MI</v>
      </c>
    </row>
    <row r="2484" spans="1:13" x14ac:dyDescent="0.3">
      <c r="A2484" s="1">
        <f>[2]Gesamt!A810</f>
        <v>104</v>
      </c>
      <c r="B2484" s="1">
        <f>[2]Gesamt!B810</f>
        <v>2</v>
      </c>
      <c r="C2484" s="1">
        <f>[2]Gesamt!C810</f>
        <v>14</v>
      </c>
      <c r="D2484" s="1" t="str">
        <f>[2]Gesamt!D810</f>
        <v>NDMais</v>
      </c>
      <c r="E2484" s="1">
        <f>[2]Gesamt!E810</f>
        <v>41</v>
      </c>
      <c r="F2484" s="1" t="str">
        <f>[2]Gesamt!F810</f>
        <v>Tylenchidae</v>
      </c>
      <c r="G2484" s="1" t="str">
        <f>[2]Gesamt!G810</f>
        <v>juvenil</v>
      </c>
      <c r="H2484" s="1" t="str">
        <f>[2]Gesamt!H810</f>
        <v>fungivor</v>
      </c>
      <c r="I2484" s="1">
        <f>[2]Gesamt!I810</f>
        <v>0</v>
      </c>
      <c r="J2484" s="1">
        <f>[2]Gesamt!J810</f>
        <v>0</v>
      </c>
      <c r="K2484" s="1" t="str">
        <f>VLOOKUP($F2484,Mastertable_FT!$C$5:$D$34,2,FALSE)</f>
        <v>1e</v>
      </c>
      <c r="L2484" s="1">
        <f>VLOOKUP($F2484,Mastertable_FT!$C$5:$E$34,3,FALSE)</f>
        <v>2</v>
      </c>
      <c r="M2484" s="1" t="str">
        <f>VLOOKUP($F2484,Mastertable_FT!$C$5:$F$34,4,FALSE)</f>
        <v>PPI</v>
      </c>
    </row>
    <row r="2485" spans="1:13" x14ac:dyDescent="0.3">
      <c r="A2485" s="1">
        <f>[2]Gesamt!A811</f>
        <v>1</v>
      </c>
      <c r="B2485" s="1">
        <f>[2]Gesamt!B811</f>
        <v>2</v>
      </c>
      <c r="C2485" s="1">
        <f>[2]Gesamt!C811</f>
        <v>15</v>
      </c>
      <c r="D2485" s="1" t="str">
        <f>[2]Gesamt!D811</f>
        <v>ROMaisI</v>
      </c>
      <c r="E2485" s="1">
        <f>[2]Gesamt!E811</f>
        <v>45</v>
      </c>
      <c r="F2485" s="1" t="str">
        <f>[2]Gesamt!F811</f>
        <v>Panagrolaimidae</v>
      </c>
      <c r="G2485" s="1" t="str">
        <f>[2]Gesamt!G811</f>
        <v>male</v>
      </c>
      <c r="H2485" s="1" t="str">
        <f>[2]Gesamt!H811</f>
        <v>bacterivor</v>
      </c>
      <c r="I2485" s="1" t="str">
        <f>[2]Gesamt!I811</f>
        <v>x</v>
      </c>
      <c r="J2485" s="1">
        <f>[2]Gesamt!J811</f>
        <v>0</v>
      </c>
      <c r="K2485" s="1">
        <f>VLOOKUP($F2485,Mastertable_FT!$C$5:$D$34,2,FALSE)</f>
        <v>3</v>
      </c>
      <c r="L2485" s="1">
        <f>VLOOKUP($F2485,Mastertable_FT!$C$5:$E$34,3,FALSE)</f>
        <v>1</v>
      </c>
      <c r="M2485" s="1" t="str">
        <f>VLOOKUP($F2485,Mastertable_FT!$C$5:$F$34,4,FALSE)</f>
        <v>MI</v>
      </c>
    </row>
    <row r="2486" spans="1:13" x14ac:dyDescent="0.3">
      <c r="A2486" s="1">
        <f>[2]Gesamt!A812</f>
        <v>2</v>
      </c>
      <c r="B2486" s="1">
        <f>[2]Gesamt!B812</f>
        <v>2</v>
      </c>
      <c r="C2486" s="1">
        <f>[2]Gesamt!C812</f>
        <v>15</v>
      </c>
      <c r="D2486" s="1" t="str">
        <f>[2]Gesamt!D812</f>
        <v>ROMaisI</v>
      </c>
      <c r="E2486" s="1">
        <f>[2]Gesamt!E812</f>
        <v>45</v>
      </c>
      <c r="F2486" s="1" t="str">
        <f>[2]Gesamt!F812</f>
        <v>Aphelenchoididae</v>
      </c>
      <c r="G2486" s="1" t="str">
        <f>[2]Gesamt!G812</f>
        <v>juvenil</v>
      </c>
      <c r="H2486" s="1" t="str">
        <f>[2]Gesamt!H812</f>
        <v>fungivor</v>
      </c>
      <c r="I2486" s="1" t="str">
        <f>[2]Gesamt!I812</f>
        <v>x</v>
      </c>
      <c r="J2486" s="1">
        <f>[2]Gesamt!J812</f>
        <v>0</v>
      </c>
      <c r="K2486" s="1">
        <f>VLOOKUP($F2486,Mastertable_FT!$C$5:$D$34,2,FALSE)</f>
        <v>2</v>
      </c>
      <c r="L2486" s="1">
        <f>VLOOKUP($F2486,Mastertable_FT!$C$5:$E$34,3,FALSE)</f>
        <v>2</v>
      </c>
      <c r="M2486" s="1" t="str">
        <f>VLOOKUP($F2486,Mastertable_FT!$C$5:$F$34,4,FALSE)</f>
        <v>MI</v>
      </c>
    </row>
    <row r="2487" spans="1:13" x14ac:dyDescent="0.3">
      <c r="A2487" s="1">
        <f>[2]Gesamt!A813</f>
        <v>3</v>
      </c>
      <c r="B2487" s="1">
        <f>[2]Gesamt!B813</f>
        <v>2</v>
      </c>
      <c r="C2487" s="1">
        <f>[2]Gesamt!C813</f>
        <v>15</v>
      </c>
      <c r="D2487" s="1" t="str">
        <f>[2]Gesamt!D813</f>
        <v>ROMaisI</v>
      </c>
      <c r="E2487" s="1">
        <f>[2]Gesamt!E813</f>
        <v>45</v>
      </c>
      <c r="F2487" s="1" t="str">
        <f>[2]Gesamt!F813</f>
        <v>Cephalobidae</v>
      </c>
      <c r="G2487" s="1" t="str">
        <f>[2]Gesamt!G813</f>
        <v>juvenil</v>
      </c>
      <c r="H2487" s="1" t="str">
        <f>[2]Gesamt!H813</f>
        <v>bacterivor</v>
      </c>
      <c r="I2487" s="1">
        <f>[2]Gesamt!I813</f>
        <v>0</v>
      </c>
      <c r="J2487" s="1">
        <f>[2]Gesamt!J813</f>
        <v>0</v>
      </c>
      <c r="K2487" s="1">
        <f>VLOOKUP($F2487,Mastertable_FT!$C$5:$D$34,2,FALSE)</f>
        <v>3</v>
      </c>
      <c r="L2487" s="1">
        <f>VLOOKUP($F2487,Mastertable_FT!$C$5:$E$34,3,FALSE)</f>
        <v>2</v>
      </c>
      <c r="M2487" s="1" t="str">
        <f>VLOOKUP($F2487,Mastertable_FT!$C$5:$F$34,4,FALSE)</f>
        <v>MI</v>
      </c>
    </row>
    <row r="2488" spans="1:13" x14ac:dyDescent="0.3">
      <c r="A2488" s="1">
        <f>[2]Gesamt!A814</f>
        <v>4</v>
      </c>
      <c r="B2488" s="1">
        <f>[2]Gesamt!B814</f>
        <v>2</v>
      </c>
      <c r="C2488" s="1">
        <f>[2]Gesamt!C814</f>
        <v>15</v>
      </c>
      <c r="D2488" s="1" t="str">
        <f>[2]Gesamt!D814</f>
        <v>ROMaisI</v>
      </c>
      <c r="E2488" s="1">
        <f>[2]Gesamt!E814</f>
        <v>45</v>
      </c>
      <c r="F2488" s="1" t="str">
        <f>[2]Gesamt!F814</f>
        <v>Cephalobidae</v>
      </c>
      <c r="G2488" s="1" t="str">
        <f>[2]Gesamt!G814</f>
        <v>female</v>
      </c>
      <c r="H2488" s="1" t="str">
        <f>[2]Gesamt!H814</f>
        <v>bacterivor</v>
      </c>
      <c r="I2488" s="1">
        <f>[2]Gesamt!I814</f>
        <v>0</v>
      </c>
      <c r="J2488" s="1">
        <f>[2]Gesamt!J814</f>
        <v>0</v>
      </c>
      <c r="K2488" s="1">
        <f>VLOOKUP($F2488,Mastertable_FT!$C$5:$D$34,2,FALSE)</f>
        <v>3</v>
      </c>
      <c r="L2488" s="1">
        <f>VLOOKUP($F2488,Mastertable_FT!$C$5:$E$34,3,FALSE)</f>
        <v>2</v>
      </c>
      <c r="M2488" s="1" t="str">
        <f>VLOOKUP($F2488,Mastertable_FT!$C$5:$F$34,4,FALSE)</f>
        <v>MI</v>
      </c>
    </row>
    <row r="2489" spans="1:13" x14ac:dyDescent="0.3">
      <c r="A2489" s="1">
        <f>[2]Gesamt!A815</f>
        <v>5</v>
      </c>
      <c r="B2489" s="1">
        <f>[2]Gesamt!B815</f>
        <v>2</v>
      </c>
      <c r="C2489" s="1">
        <f>[2]Gesamt!C815</f>
        <v>15</v>
      </c>
      <c r="D2489" s="1" t="str">
        <f>[2]Gesamt!D815</f>
        <v>ROMaisI</v>
      </c>
      <c r="E2489" s="1">
        <f>[2]Gesamt!E815</f>
        <v>45</v>
      </c>
      <c r="F2489" s="1" t="str">
        <f>[2]Gesamt!F815</f>
        <v>Tylenchidae</v>
      </c>
      <c r="G2489" s="1" t="str">
        <f>[2]Gesamt!G815</f>
        <v>female</v>
      </c>
      <c r="H2489" s="1" t="str">
        <f>[2]Gesamt!H815</f>
        <v>fungivor</v>
      </c>
      <c r="I2489" s="1" t="str">
        <f>[2]Gesamt!I815</f>
        <v>Ty fr</v>
      </c>
      <c r="J2489" s="1" t="str">
        <f>[2]Gesamt!J815</f>
        <v>Tylenchus</v>
      </c>
      <c r="K2489" s="1" t="str">
        <f>VLOOKUP($F2489,Mastertable_FT!$C$5:$D$34,2,FALSE)</f>
        <v>1e</v>
      </c>
      <c r="L2489" s="1">
        <f>VLOOKUP($F2489,Mastertable_FT!$C$5:$E$34,3,FALSE)</f>
        <v>2</v>
      </c>
      <c r="M2489" s="1" t="str">
        <f>VLOOKUP($F2489,Mastertable_FT!$C$5:$F$34,4,FALSE)</f>
        <v>PPI</v>
      </c>
    </row>
    <row r="2490" spans="1:13" x14ac:dyDescent="0.3">
      <c r="A2490" s="1">
        <f>[2]Gesamt!A816</f>
        <v>6</v>
      </c>
      <c r="B2490" s="1">
        <f>[2]Gesamt!B816</f>
        <v>2</v>
      </c>
      <c r="C2490" s="1">
        <f>[2]Gesamt!C816</f>
        <v>15</v>
      </c>
      <c r="D2490" s="1" t="str">
        <f>[2]Gesamt!D816</f>
        <v>ROMaisI</v>
      </c>
      <c r="E2490" s="1">
        <f>[2]Gesamt!E816</f>
        <v>45</v>
      </c>
      <c r="F2490" s="1" t="str">
        <f>[2]Gesamt!F816</f>
        <v>Dolichodoridae</v>
      </c>
      <c r="G2490" s="1" t="str">
        <f>[2]Gesamt!G816</f>
        <v>male</v>
      </c>
      <c r="H2490" s="1" t="str">
        <f>[2]Gesamt!H816</f>
        <v>herbivor</v>
      </c>
      <c r="I2490" s="1">
        <f>[2]Gesamt!I816</f>
        <v>0</v>
      </c>
      <c r="J2490" s="1">
        <f>[2]Gesamt!J816</f>
        <v>0</v>
      </c>
      <c r="K2490" s="1" t="str">
        <f>VLOOKUP($F2490,Mastertable_FT!$C$5:$D$34,2,FALSE)</f>
        <v>1d</v>
      </c>
      <c r="L2490" s="1">
        <f>VLOOKUP($F2490,Mastertable_FT!$C$5:$E$34,3,FALSE)</f>
        <v>3</v>
      </c>
      <c r="M2490" s="1" t="str">
        <f>VLOOKUP($F2490,Mastertable_FT!$C$5:$F$34,4,FALSE)</f>
        <v>PPI</v>
      </c>
    </row>
    <row r="2491" spans="1:13" x14ac:dyDescent="0.3">
      <c r="A2491" s="1">
        <f>[2]Gesamt!A817</f>
        <v>7</v>
      </c>
      <c r="B2491" s="1">
        <f>[2]Gesamt!B817</f>
        <v>2</v>
      </c>
      <c r="C2491" s="1">
        <f>[2]Gesamt!C817</f>
        <v>15</v>
      </c>
      <c r="D2491" s="1" t="str">
        <f>[2]Gesamt!D817</f>
        <v>ROMaisI</v>
      </c>
      <c r="E2491" s="1">
        <f>[2]Gesamt!E817</f>
        <v>45</v>
      </c>
      <c r="F2491" s="1" t="str">
        <f>[2]Gesamt!F817</f>
        <v>Dolichodoridae</v>
      </c>
      <c r="G2491" s="1" t="str">
        <f>[2]Gesamt!G817</f>
        <v>juvenil</v>
      </c>
      <c r="H2491" s="1" t="str">
        <f>[2]Gesamt!H817</f>
        <v>herbivor</v>
      </c>
      <c r="I2491" s="1">
        <f>[2]Gesamt!I817</f>
        <v>0</v>
      </c>
      <c r="J2491" s="1">
        <f>[2]Gesamt!J817</f>
        <v>0</v>
      </c>
      <c r="K2491" s="1" t="str">
        <f>VLOOKUP($F2491,Mastertable_FT!$C$5:$D$34,2,FALSE)</f>
        <v>1d</v>
      </c>
      <c r="L2491" s="1">
        <f>VLOOKUP($F2491,Mastertable_FT!$C$5:$E$34,3,FALSE)</f>
        <v>3</v>
      </c>
      <c r="M2491" s="1" t="str">
        <f>VLOOKUP($F2491,Mastertable_FT!$C$5:$F$34,4,FALSE)</f>
        <v>PPI</v>
      </c>
    </row>
    <row r="2492" spans="1:13" x14ac:dyDescent="0.3">
      <c r="A2492" s="1">
        <f>[2]Gesamt!A818</f>
        <v>8</v>
      </c>
      <c r="B2492" s="1">
        <f>[2]Gesamt!B818</f>
        <v>2</v>
      </c>
      <c r="C2492" s="1">
        <f>[2]Gesamt!C818</f>
        <v>15</v>
      </c>
      <c r="D2492" s="1" t="str">
        <f>[2]Gesamt!D818</f>
        <v>ROMaisI</v>
      </c>
      <c r="E2492" s="1">
        <f>[2]Gesamt!E818</f>
        <v>45</v>
      </c>
      <c r="F2492" s="1" t="str">
        <f>[2]Gesamt!F818</f>
        <v>Tylenchidae</v>
      </c>
      <c r="G2492" s="1" t="str">
        <f>[2]Gesamt!G818</f>
        <v>female</v>
      </c>
      <c r="H2492" s="1" t="str">
        <f>[2]Gesamt!H818</f>
        <v>herbivor</v>
      </c>
      <c r="I2492" s="1">
        <f>[2]Gesamt!I818</f>
        <v>0</v>
      </c>
      <c r="J2492" s="1" t="str">
        <f>[2]Gesamt!J818</f>
        <v>Basiria</v>
      </c>
      <c r="K2492" s="1" t="str">
        <f>VLOOKUP($F2492,Mastertable_FT!$C$5:$D$34,2,FALSE)</f>
        <v>1e</v>
      </c>
      <c r="L2492" s="1">
        <f>VLOOKUP($F2492,Mastertable_FT!$C$5:$E$34,3,FALSE)</f>
        <v>2</v>
      </c>
      <c r="M2492" s="1" t="str">
        <f>VLOOKUP($F2492,Mastertable_FT!$C$5:$F$34,4,FALSE)</f>
        <v>PPI</v>
      </c>
    </row>
    <row r="2493" spans="1:13" x14ac:dyDescent="0.3">
      <c r="A2493" s="1">
        <f>[2]Gesamt!A819</f>
        <v>9</v>
      </c>
      <c r="B2493" s="1">
        <f>[2]Gesamt!B819</f>
        <v>2</v>
      </c>
      <c r="C2493" s="1">
        <f>[2]Gesamt!C819</f>
        <v>15</v>
      </c>
      <c r="D2493" s="1" t="str">
        <f>[2]Gesamt!D819</f>
        <v>ROMaisI</v>
      </c>
      <c r="E2493" s="1">
        <f>[2]Gesamt!E819</f>
        <v>45</v>
      </c>
      <c r="F2493" s="1" t="str">
        <f>[2]Gesamt!F819</f>
        <v>Dolichodoridae</v>
      </c>
      <c r="G2493" s="1" t="str">
        <f>[2]Gesamt!G819</f>
        <v>female</v>
      </c>
      <c r="H2493" s="1" t="str">
        <f>[2]Gesamt!H819</f>
        <v>herbivor</v>
      </c>
      <c r="I2493" s="1">
        <f>[2]Gesamt!I819</f>
        <v>0</v>
      </c>
      <c r="J2493" s="1">
        <f>[2]Gesamt!J819</f>
        <v>0</v>
      </c>
      <c r="K2493" s="1" t="str">
        <f>VLOOKUP($F2493,Mastertable_FT!$C$5:$D$34,2,FALSE)</f>
        <v>1d</v>
      </c>
      <c r="L2493" s="1">
        <f>VLOOKUP($F2493,Mastertable_FT!$C$5:$E$34,3,FALSE)</f>
        <v>3</v>
      </c>
      <c r="M2493" s="1" t="str">
        <f>VLOOKUP($F2493,Mastertable_FT!$C$5:$F$34,4,FALSE)</f>
        <v>PPI</v>
      </c>
    </row>
    <row r="2494" spans="1:13" x14ac:dyDescent="0.3">
      <c r="A2494" s="1">
        <f>[2]Gesamt!A820</f>
        <v>10</v>
      </c>
      <c r="B2494" s="1">
        <f>[2]Gesamt!B820</f>
        <v>2</v>
      </c>
      <c r="C2494" s="1">
        <f>[2]Gesamt!C820</f>
        <v>15</v>
      </c>
      <c r="D2494" s="1" t="str">
        <f>[2]Gesamt!D820</f>
        <v>ROMaisI</v>
      </c>
      <c r="E2494" s="1">
        <f>[2]Gesamt!E820</f>
        <v>45</v>
      </c>
      <c r="F2494" s="1" t="str">
        <f>[2]Gesamt!F820</f>
        <v>Dolichodoridae</v>
      </c>
      <c r="G2494" s="1" t="str">
        <f>[2]Gesamt!G820</f>
        <v>female</v>
      </c>
      <c r="H2494" s="1" t="str">
        <f>[2]Gesamt!H820</f>
        <v>herbivor</v>
      </c>
      <c r="I2494" s="1">
        <f>[2]Gesamt!I820</f>
        <v>0</v>
      </c>
      <c r="J2494" s="1">
        <f>[2]Gesamt!J820</f>
        <v>0</v>
      </c>
      <c r="K2494" s="1" t="str">
        <f>VLOOKUP($F2494,Mastertable_FT!$C$5:$D$34,2,FALSE)</f>
        <v>1d</v>
      </c>
      <c r="L2494" s="1">
        <f>VLOOKUP($F2494,Mastertable_FT!$C$5:$E$34,3,FALSE)</f>
        <v>3</v>
      </c>
      <c r="M2494" s="1" t="str">
        <f>VLOOKUP($F2494,Mastertable_FT!$C$5:$F$34,4,FALSE)</f>
        <v>PPI</v>
      </c>
    </row>
    <row r="2495" spans="1:13" x14ac:dyDescent="0.3">
      <c r="A2495" s="1">
        <f>[2]Gesamt!A821</f>
        <v>11</v>
      </c>
      <c r="B2495" s="1">
        <f>[2]Gesamt!B821</f>
        <v>2</v>
      </c>
      <c r="C2495" s="1">
        <f>[2]Gesamt!C821</f>
        <v>15</v>
      </c>
      <c r="D2495" s="1" t="str">
        <f>[2]Gesamt!D821</f>
        <v>ROMaisI</v>
      </c>
      <c r="E2495" s="1">
        <f>[2]Gesamt!E821</f>
        <v>45</v>
      </c>
      <c r="F2495" s="1" t="str">
        <f>[2]Gesamt!F821</f>
        <v>Cephalobidae</v>
      </c>
      <c r="G2495" s="1" t="str">
        <f>[2]Gesamt!G821</f>
        <v>female</v>
      </c>
      <c r="H2495" s="1" t="str">
        <f>[2]Gesamt!H821</f>
        <v>bacterivor</v>
      </c>
      <c r="I2495" s="1">
        <f>[2]Gesamt!I821</f>
        <v>0</v>
      </c>
      <c r="J2495" s="1">
        <f>[2]Gesamt!J821</f>
        <v>0</v>
      </c>
      <c r="K2495" s="1">
        <f>VLOOKUP($F2495,Mastertable_FT!$C$5:$D$34,2,FALSE)</f>
        <v>3</v>
      </c>
      <c r="L2495" s="1">
        <f>VLOOKUP($F2495,Mastertable_FT!$C$5:$E$34,3,FALSE)</f>
        <v>2</v>
      </c>
      <c r="M2495" s="1" t="str">
        <f>VLOOKUP($F2495,Mastertable_FT!$C$5:$F$34,4,FALSE)</f>
        <v>MI</v>
      </c>
    </row>
    <row r="2496" spans="1:13" x14ac:dyDescent="0.3">
      <c r="A2496" s="1">
        <f>[2]Gesamt!A822</f>
        <v>12</v>
      </c>
      <c r="B2496" s="1">
        <f>[2]Gesamt!B822</f>
        <v>2</v>
      </c>
      <c r="C2496" s="1">
        <f>[2]Gesamt!C822</f>
        <v>15</v>
      </c>
      <c r="D2496" s="1" t="str">
        <f>[2]Gesamt!D822</f>
        <v>ROMaisI</v>
      </c>
      <c r="E2496" s="1">
        <f>[2]Gesamt!E822</f>
        <v>45</v>
      </c>
      <c r="F2496" s="1" t="str">
        <f>[2]Gesamt!F822</f>
        <v>Hoplolaimidae</v>
      </c>
      <c r="G2496" s="1" t="str">
        <f>[2]Gesamt!G822</f>
        <v>juvenil</v>
      </c>
      <c r="H2496" s="1" t="str">
        <f>[2]Gesamt!H822</f>
        <v>herbivor</v>
      </c>
      <c r="I2496" s="1">
        <f>[2]Gesamt!I822</f>
        <v>0</v>
      </c>
      <c r="J2496" s="1">
        <f>[2]Gesamt!J822</f>
        <v>0</v>
      </c>
      <c r="K2496" s="1" t="str">
        <f>VLOOKUP($F2496,Mastertable_FT!$C$5:$D$34,2,FALSE)</f>
        <v>1c</v>
      </c>
      <c r="L2496" s="1">
        <f>VLOOKUP($F2496,Mastertable_FT!$C$5:$E$34,3,FALSE)</f>
        <v>3</v>
      </c>
      <c r="M2496" s="1" t="str">
        <f>VLOOKUP($F2496,Mastertable_FT!$C$5:$F$34,4,FALSE)</f>
        <v>PPI</v>
      </c>
    </row>
    <row r="2497" spans="1:13" x14ac:dyDescent="0.3">
      <c r="A2497" s="1">
        <f>[2]Gesamt!A823</f>
        <v>13</v>
      </c>
      <c r="B2497" s="1">
        <f>[2]Gesamt!B823</f>
        <v>2</v>
      </c>
      <c r="C2497" s="1">
        <f>[2]Gesamt!C823</f>
        <v>15</v>
      </c>
      <c r="D2497" s="1" t="str">
        <f>[2]Gesamt!D823</f>
        <v>ROMaisI</v>
      </c>
      <c r="E2497" s="1">
        <f>[2]Gesamt!E823</f>
        <v>45</v>
      </c>
      <c r="F2497" s="1" t="str">
        <f>[2]Gesamt!F823</f>
        <v>Aphelenchoididae</v>
      </c>
      <c r="G2497" s="1" t="str">
        <f>[2]Gesamt!G823</f>
        <v>female</v>
      </c>
      <c r="H2497" s="1" t="str">
        <f>[2]Gesamt!H823</f>
        <v>fungivor</v>
      </c>
      <c r="I2497" s="1">
        <f>[2]Gesamt!I823</f>
        <v>0</v>
      </c>
      <c r="J2497" s="1">
        <f>[2]Gesamt!J823</f>
        <v>0</v>
      </c>
      <c r="K2497" s="1">
        <f>VLOOKUP($F2497,Mastertable_FT!$C$5:$D$34,2,FALSE)</f>
        <v>2</v>
      </c>
      <c r="L2497" s="1">
        <f>VLOOKUP($F2497,Mastertable_FT!$C$5:$E$34,3,FALSE)</f>
        <v>2</v>
      </c>
      <c r="M2497" s="1" t="str">
        <f>VLOOKUP($F2497,Mastertable_FT!$C$5:$F$34,4,FALSE)</f>
        <v>MI</v>
      </c>
    </row>
    <row r="2498" spans="1:13" x14ac:dyDescent="0.3">
      <c r="A2498" s="1">
        <f>[2]Gesamt!A824</f>
        <v>14</v>
      </c>
      <c r="B2498" s="1">
        <f>[2]Gesamt!B824</f>
        <v>2</v>
      </c>
      <c r="C2498" s="1">
        <f>[2]Gesamt!C824</f>
        <v>15</v>
      </c>
      <c r="D2498" s="1" t="str">
        <f>[2]Gesamt!D824</f>
        <v>ROMaisI</v>
      </c>
      <c r="E2498" s="1">
        <f>[2]Gesamt!E824</f>
        <v>45</v>
      </c>
      <c r="F2498" s="1" t="str">
        <f>[2]Gesamt!F824</f>
        <v>Aphelenchoididae</v>
      </c>
      <c r="G2498" s="1" t="str">
        <f>[2]Gesamt!G824</f>
        <v>female</v>
      </c>
      <c r="H2498" s="1" t="str">
        <f>[2]Gesamt!H824</f>
        <v>fungivor</v>
      </c>
      <c r="I2498" s="1">
        <f>[2]Gesamt!I824</f>
        <v>0</v>
      </c>
      <c r="J2498" s="1">
        <f>[2]Gesamt!J824</f>
        <v>0</v>
      </c>
      <c r="K2498" s="1">
        <f>VLOOKUP($F2498,Mastertable_FT!$C$5:$D$34,2,FALSE)</f>
        <v>2</v>
      </c>
      <c r="L2498" s="1">
        <f>VLOOKUP($F2498,Mastertable_FT!$C$5:$E$34,3,FALSE)</f>
        <v>2</v>
      </c>
      <c r="M2498" s="1" t="str">
        <f>VLOOKUP($F2498,Mastertable_FT!$C$5:$F$34,4,FALSE)</f>
        <v>MI</v>
      </c>
    </row>
    <row r="2499" spans="1:13" x14ac:dyDescent="0.3">
      <c r="A2499" s="1">
        <f>[2]Gesamt!A825</f>
        <v>15</v>
      </c>
      <c r="B2499" s="1">
        <f>[2]Gesamt!B825</f>
        <v>2</v>
      </c>
      <c r="C2499" s="1">
        <f>[2]Gesamt!C825</f>
        <v>15</v>
      </c>
      <c r="D2499" s="1" t="str">
        <f>[2]Gesamt!D825</f>
        <v>ROMaisI</v>
      </c>
      <c r="E2499" s="1">
        <f>[2]Gesamt!E825</f>
        <v>45</v>
      </c>
      <c r="F2499" s="1" t="str">
        <f>[2]Gesamt!F825</f>
        <v>Cephalobidae</v>
      </c>
      <c r="G2499" s="1" t="str">
        <f>[2]Gesamt!G825</f>
        <v>female</v>
      </c>
      <c r="H2499" s="1" t="str">
        <f>[2]Gesamt!H825</f>
        <v>bacterivor</v>
      </c>
      <c r="I2499" s="1">
        <f>[2]Gesamt!I825</f>
        <v>0</v>
      </c>
      <c r="J2499" s="1">
        <f>[2]Gesamt!J825</f>
        <v>0</v>
      </c>
      <c r="K2499" s="1">
        <f>VLOOKUP($F2499,Mastertable_FT!$C$5:$D$34,2,FALSE)</f>
        <v>3</v>
      </c>
      <c r="L2499" s="1">
        <f>VLOOKUP($F2499,Mastertable_FT!$C$5:$E$34,3,FALSE)</f>
        <v>2</v>
      </c>
      <c r="M2499" s="1" t="str">
        <f>VLOOKUP($F2499,Mastertable_FT!$C$5:$F$34,4,FALSE)</f>
        <v>MI</v>
      </c>
    </row>
    <row r="2500" spans="1:13" x14ac:dyDescent="0.3">
      <c r="A2500" s="1">
        <f>[2]Gesamt!A826</f>
        <v>16</v>
      </c>
      <c r="B2500" s="1">
        <f>[2]Gesamt!B826</f>
        <v>2</v>
      </c>
      <c r="C2500" s="1">
        <f>[2]Gesamt!C826</f>
        <v>15</v>
      </c>
      <c r="D2500" s="1" t="str">
        <f>[2]Gesamt!D826</f>
        <v>ROMaisI</v>
      </c>
      <c r="E2500" s="1">
        <f>[2]Gesamt!E826</f>
        <v>45</v>
      </c>
      <c r="F2500" s="1" t="str">
        <f>[2]Gesamt!F826</f>
        <v>Dolichodoridae</v>
      </c>
      <c r="G2500" s="1" t="str">
        <f>[2]Gesamt!G826</f>
        <v>juvenil</v>
      </c>
      <c r="H2500" s="1" t="str">
        <f>[2]Gesamt!H826</f>
        <v>herbivor</v>
      </c>
      <c r="I2500" s="1">
        <f>[2]Gesamt!I826</f>
        <v>0</v>
      </c>
      <c r="J2500" s="1">
        <f>[2]Gesamt!J826</f>
        <v>0</v>
      </c>
      <c r="K2500" s="1" t="str">
        <f>VLOOKUP($F2500,Mastertable_FT!$C$5:$D$34,2,FALSE)</f>
        <v>1d</v>
      </c>
      <c r="L2500" s="1">
        <f>VLOOKUP($F2500,Mastertable_FT!$C$5:$E$34,3,FALSE)</f>
        <v>3</v>
      </c>
      <c r="M2500" s="1" t="str">
        <f>VLOOKUP($F2500,Mastertable_FT!$C$5:$F$34,4,FALSE)</f>
        <v>PPI</v>
      </c>
    </row>
    <row r="2501" spans="1:13" x14ac:dyDescent="0.3">
      <c r="A2501" s="1">
        <f>[2]Gesamt!A827</f>
        <v>17</v>
      </c>
      <c r="B2501" s="1">
        <f>[2]Gesamt!B827</f>
        <v>2</v>
      </c>
      <c r="C2501" s="1">
        <f>[2]Gesamt!C827</f>
        <v>15</v>
      </c>
      <c r="D2501" s="1" t="str">
        <f>[2]Gesamt!D827</f>
        <v>ROMaisI</v>
      </c>
      <c r="E2501" s="1">
        <f>[2]Gesamt!E827</f>
        <v>45</v>
      </c>
      <c r="F2501" s="1" t="str">
        <f>[2]Gesamt!F827</f>
        <v>Aporcelaimidae</v>
      </c>
      <c r="G2501" s="1" t="str">
        <f>[2]Gesamt!G827</f>
        <v>female</v>
      </c>
      <c r="H2501" s="1" t="str">
        <f>[2]Gesamt!H827</f>
        <v>carnivor</v>
      </c>
      <c r="I2501" s="1">
        <f>[2]Gesamt!I827</f>
        <v>0</v>
      </c>
      <c r="J2501" s="1">
        <f>[2]Gesamt!J827</f>
        <v>0</v>
      </c>
      <c r="K2501" s="1">
        <f>VLOOKUP($F2501,Mastertable_FT!$C$5:$D$34,2,FALSE)</f>
        <v>8</v>
      </c>
      <c r="L2501" s="1">
        <f>VLOOKUP($F2501,Mastertable_FT!$C$5:$E$34,3,FALSE)</f>
        <v>5</v>
      </c>
      <c r="M2501" s="1" t="str">
        <f>VLOOKUP($F2501,Mastertable_FT!$C$5:$F$34,4,FALSE)</f>
        <v>MI</v>
      </c>
    </row>
    <row r="2502" spans="1:13" x14ac:dyDescent="0.3">
      <c r="A2502" s="1">
        <f>[2]Gesamt!A828</f>
        <v>18</v>
      </c>
      <c r="B2502" s="1">
        <f>[2]Gesamt!B828</f>
        <v>2</v>
      </c>
      <c r="C2502" s="1">
        <f>[2]Gesamt!C828</f>
        <v>15</v>
      </c>
      <c r="D2502" s="1" t="str">
        <f>[2]Gesamt!D828</f>
        <v>ROMaisI</v>
      </c>
      <c r="E2502" s="1">
        <f>[2]Gesamt!E828</f>
        <v>45</v>
      </c>
      <c r="F2502" s="1" t="str">
        <f>[2]Gesamt!F828</f>
        <v>Cephalobidae</v>
      </c>
      <c r="G2502" s="1" t="str">
        <f>[2]Gesamt!G828</f>
        <v>female</v>
      </c>
      <c r="H2502" s="1" t="str">
        <f>[2]Gesamt!H828</f>
        <v>bacterivor</v>
      </c>
      <c r="I2502" s="1">
        <f>[2]Gesamt!I828</f>
        <v>0</v>
      </c>
      <c r="J2502" s="1">
        <f>[2]Gesamt!J828</f>
        <v>0</v>
      </c>
      <c r="K2502" s="1">
        <f>VLOOKUP($F2502,Mastertable_FT!$C$5:$D$34,2,FALSE)</f>
        <v>3</v>
      </c>
      <c r="L2502" s="1">
        <f>VLOOKUP($F2502,Mastertable_FT!$C$5:$E$34,3,FALSE)</f>
        <v>2</v>
      </c>
      <c r="M2502" s="1" t="str">
        <f>VLOOKUP($F2502,Mastertable_FT!$C$5:$F$34,4,FALSE)</f>
        <v>MI</v>
      </c>
    </row>
    <row r="2503" spans="1:13" x14ac:dyDescent="0.3">
      <c r="A2503" s="1">
        <f>[2]Gesamt!A829</f>
        <v>19</v>
      </c>
      <c r="B2503" s="1">
        <f>[2]Gesamt!B829</f>
        <v>2</v>
      </c>
      <c r="C2503" s="1">
        <f>[2]Gesamt!C829</f>
        <v>15</v>
      </c>
      <c r="D2503" s="1" t="str">
        <f>[2]Gesamt!D829</f>
        <v>ROMaisI</v>
      </c>
      <c r="E2503" s="1">
        <f>[2]Gesamt!E829</f>
        <v>45</v>
      </c>
      <c r="F2503" s="1" t="str">
        <f>[2]Gesamt!F829</f>
        <v>Aphelenchoididae</v>
      </c>
      <c r="G2503" s="1" t="str">
        <f>[2]Gesamt!G829</f>
        <v>female</v>
      </c>
      <c r="H2503" s="1" t="str">
        <f>[2]Gesamt!H829</f>
        <v>fungivor</v>
      </c>
      <c r="I2503" s="1">
        <f>[2]Gesamt!I829</f>
        <v>0</v>
      </c>
      <c r="J2503" s="1">
        <f>[2]Gesamt!J829</f>
        <v>0</v>
      </c>
      <c r="K2503" s="1">
        <f>VLOOKUP($F2503,Mastertable_FT!$C$5:$D$34,2,FALSE)</f>
        <v>2</v>
      </c>
      <c r="L2503" s="1">
        <f>VLOOKUP($F2503,Mastertable_FT!$C$5:$E$34,3,FALSE)</f>
        <v>2</v>
      </c>
      <c r="M2503" s="1" t="str">
        <f>VLOOKUP($F2503,Mastertable_FT!$C$5:$F$34,4,FALSE)</f>
        <v>MI</v>
      </c>
    </row>
    <row r="2504" spans="1:13" x14ac:dyDescent="0.3">
      <c r="A2504" s="1">
        <f>[2]Gesamt!A830</f>
        <v>20</v>
      </c>
      <c r="B2504" s="1">
        <f>[2]Gesamt!B830</f>
        <v>2</v>
      </c>
      <c r="C2504" s="1">
        <f>[2]Gesamt!C830</f>
        <v>15</v>
      </c>
      <c r="D2504" s="1" t="str">
        <f>[2]Gesamt!D830</f>
        <v>ROMaisI</v>
      </c>
      <c r="E2504" s="1">
        <f>[2]Gesamt!E830</f>
        <v>45</v>
      </c>
      <c r="F2504" s="1" t="str">
        <f>[2]Gesamt!F830</f>
        <v>Tylenchidae</v>
      </c>
      <c r="G2504" s="1" t="str">
        <f>[2]Gesamt!G830</f>
        <v>female</v>
      </c>
      <c r="H2504" s="1" t="str">
        <f>[2]Gesamt!H830</f>
        <v>herbivor</v>
      </c>
      <c r="I2504" s="1" t="str">
        <f>[2]Gesamt!I830</f>
        <v>f cfs</v>
      </c>
      <c r="J2504" s="1" t="str">
        <f>[2]Gesamt!J830</f>
        <v>Basiria</v>
      </c>
      <c r="K2504" s="1" t="str">
        <f>VLOOKUP($F2504,Mastertable_FT!$C$5:$D$34,2,FALSE)</f>
        <v>1e</v>
      </c>
      <c r="L2504" s="1">
        <f>VLOOKUP($F2504,Mastertable_FT!$C$5:$E$34,3,FALSE)</f>
        <v>2</v>
      </c>
      <c r="M2504" s="1" t="str">
        <f>VLOOKUP($F2504,Mastertable_FT!$C$5:$F$34,4,FALSE)</f>
        <v>PPI</v>
      </c>
    </row>
    <row r="2505" spans="1:13" x14ac:dyDescent="0.3">
      <c r="A2505" s="1">
        <f>[2]Gesamt!A831</f>
        <v>21</v>
      </c>
      <c r="B2505" s="1">
        <f>[2]Gesamt!B831</f>
        <v>2</v>
      </c>
      <c r="C2505" s="1">
        <f>[2]Gesamt!C831</f>
        <v>15</v>
      </c>
      <c r="D2505" s="1" t="str">
        <f>[2]Gesamt!D831</f>
        <v>ROMaisI</v>
      </c>
      <c r="E2505" s="1">
        <f>[2]Gesamt!E831</f>
        <v>45</v>
      </c>
      <c r="F2505" s="1" t="str">
        <f>[2]Gesamt!F831</f>
        <v>Cephalobidae</v>
      </c>
      <c r="G2505" s="1" t="str">
        <f>[2]Gesamt!G831</f>
        <v>male</v>
      </c>
      <c r="H2505" s="1" t="str">
        <f>[2]Gesamt!H831</f>
        <v>bacterivor</v>
      </c>
      <c r="I2505" s="1">
        <f>[2]Gesamt!I831</f>
        <v>0</v>
      </c>
      <c r="J2505" s="1">
        <f>[2]Gesamt!J831</f>
        <v>0</v>
      </c>
      <c r="K2505" s="1">
        <f>VLOOKUP($F2505,Mastertable_FT!$C$5:$D$34,2,FALSE)</f>
        <v>3</v>
      </c>
      <c r="L2505" s="1">
        <f>VLOOKUP($F2505,Mastertable_FT!$C$5:$E$34,3,FALSE)</f>
        <v>2</v>
      </c>
      <c r="M2505" s="1" t="str">
        <f>VLOOKUP($F2505,Mastertable_FT!$C$5:$F$34,4,FALSE)</f>
        <v>MI</v>
      </c>
    </row>
    <row r="2506" spans="1:13" x14ac:dyDescent="0.3">
      <c r="A2506" s="1">
        <f>[2]Gesamt!A832</f>
        <v>22</v>
      </c>
      <c r="B2506" s="1">
        <f>[2]Gesamt!B832</f>
        <v>2</v>
      </c>
      <c r="C2506" s="1">
        <f>[2]Gesamt!C832</f>
        <v>15</v>
      </c>
      <c r="D2506" s="1" t="str">
        <f>[2]Gesamt!D832</f>
        <v>ROMaisI</v>
      </c>
      <c r="E2506" s="1">
        <f>[2]Gesamt!E832</f>
        <v>45</v>
      </c>
      <c r="F2506" s="1" t="str">
        <f>[2]Gesamt!F832</f>
        <v>Aphelenchoididae</v>
      </c>
      <c r="G2506" s="1" t="str">
        <f>[2]Gesamt!G832</f>
        <v>female</v>
      </c>
      <c r="H2506" s="1" t="str">
        <f>[2]Gesamt!H832</f>
        <v>fungivor</v>
      </c>
      <c r="I2506" s="1">
        <f>[2]Gesamt!I832</f>
        <v>0</v>
      </c>
      <c r="J2506" s="1">
        <f>[2]Gesamt!J832</f>
        <v>0</v>
      </c>
      <c r="K2506" s="1">
        <f>VLOOKUP($F2506,Mastertable_FT!$C$5:$D$34,2,FALSE)</f>
        <v>2</v>
      </c>
      <c r="L2506" s="1">
        <f>VLOOKUP($F2506,Mastertable_FT!$C$5:$E$34,3,FALSE)</f>
        <v>2</v>
      </c>
      <c r="M2506" s="1" t="str">
        <f>VLOOKUP($F2506,Mastertable_FT!$C$5:$F$34,4,FALSE)</f>
        <v>MI</v>
      </c>
    </row>
    <row r="2507" spans="1:13" x14ac:dyDescent="0.3">
      <c r="A2507" s="1">
        <f>[2]Gesamt!A833</f>
        <v>23</v>
      </c>
      <c r="B2507" s="1">
        <f>[2]Gesamt!B833</f>
        <v>2</v>
      </c>
      <c r="C2507" s="1">
        <f>[2]Gesamt!C833</f>
        <v>15</v>
      </c>
      <c r="D2507" s="1" t="str">
        <f>[2]Gesamt!D833</f>
        <v>ROMaisI</v>
      </c>
      <c r="E2507" s="1">
        <f>[2]Gesamt!E833</f>
        <v>45</v>
      </c>
      <c r="F2507" s="1" t="str">
        <f>[2]Gesamt!F833</f>
        <v>Cephalobidae</v>
      </c>
      <c r="G2507" s="1" t="str">
        <f>[2]Gesamt!G833</f>
        <v>male</v>
      </c>
      <c r="H2507" s="1" t="str">
        <f>[2]Gesamt!H833</f>
        <v>bacterivor</v>
      </c>
      <c r="I2507" s="1">
        <f>[2]Gesamt!I833</f>
        <v>0</v>
      </c>
      <c r="J2507" s="1">
        <f>[2]Gesamt!J833</f>
        <v>0</v>
      </c>
      <c r="K2507" s="1">
        <f>VLOOKUP($F2507,Mastertable_FT!$C$5:$D$34,2,FALSE)</f>
        <v>3</v>
      </c>
      <c r="L2507" s="1">
        <f>VLOOKUP($F2507,Mastertable_FT!$C$5:$E$34,3,FALSE)</f>
        <v>2</v>
      </c>
      <c r="M2507" s="1" t="str">
        <f>VLOOKUP($F2507,Mastertable_FT!$C$5:$F$34,4,FALSE)</f>
        <v>MI</v>
      </c>
    </row>
    <row r="2508" spans="1:13" x14ac:dyDescent="0.3">
      <c r="A2508" s="1">
        <f>[2]Gesamt!A834</f>
        <v>24</v>
      </c>
      <c r="B2508" s="1">
        <f>[2]Gesamt!B834</f>
        <v>2</v>
      </c>
      <c r="C2508" s="1">
        <f>[2]Gesamt!C834</f>
        <v>15</v>
      </c>
      <c r="D2508" s="1" t="str">
        <f>[2]Gesamt!D834</f>
        <v>ROMaisI</v>
      </c>
      <c r="E2508" s="1">
        <f>[2]Gesamt!E834</f>
        <v>45</v>
      </c>
      <c r="F2508" s="1" t="str">
        <f>[2]Gesamt!F834</f>
        <v>Rhabditidae</v>
      </c>
      <c r="G2508" s="1" t="str">
        <f>[2]Gesamt!G834</f>
        <v>juvenil</v>
      </c>
      <c r="H2508" s="1" t="str">
        <f>[2]Gesamt!H834</f>
        <v>bacterivor</v>
      </c>
      <c r="I2508" s="1">
        <f>[2]Gesamt!I834</f>
        <v>0</v>
      </c>
      <c r="J2508" s="1">
        <f>[2]Gesamt!J834</f>
        <v>0</v>
      </c>
      <c r="K2508" s="1">
        <f>VLOOKUP($F2508,Mastertable_FT!$C$5:$D$34,2,FALSE)</f>
        <v>3</v>
      </c>
      <c r="L2508" s="1">
        <f>VLOOKUP($F2508,Mastertable_FT!$C$5:$E$34,3,FALSE)</f>
        <v>1</v>
      </c>
      <c r="M2508" s="1" t="str">
        <f>VLOOKUP($F2508,Mastertable_FT!$C$5:$F$34,4,FALSE)</f>
        <v>MI</v>
      </c>
    </row>
    <row r="2509" spans="1:13" x14ac:dyDescent="0.3">
      <c r="A2509" s="1">
        <f>[2]Gesamt!A835</f>
        <v>25</v>
      </c>
      <c r="B2509" s="1">
        <f>[2]Gesamt!B835</f>
        <v>2</v>
      </c>
      <c r="C2509" s="1">
        <f>[2]Gesamt!C835</f>
        <v>15</v>
      </c>
      <c r="D2509" s="1" t="str">
        <f>[2]Gesamt!D835</f>
        <v>ROMaisI</v>
      </c>
      <c r="E2509" s="1">
        <f>[2]Gesamt!E835</f>
        <v>45</v>
      </c>
      <c r="F2509" s="1" t="str">
        <f>[2]Gesamt!F835</f>
        <v>Cephalobidae</v>
      </c>
      <c r="G2509" s="1" t="str">
        <f>[2]Gesamt!G835</f>
        <v>male</v>
      </c>
      <c r="H2509" s="1" t="str">
        <f>[2]Gesamt!H835</f>
        <v>bacterivor</v>
      </c>
      <c r="I2509" s="1">
        <f>[2]Gesamt!I835</f>
        <v>0</v>
      </c>
      <c r="J2509" s="1">
        <f>[2]Gesamt!J835</f>
        <v>0</v>
      </c>
      <c r="K2509" s="1">
        <f>VLOOKUP($F2509,Mastertable_FT!$C$5:$D$34,2,FALSE)</f>
        <v>3</v>
      </c>
      <c r="L2509" s="1">
        <f>VLOOKUP($F2509,Mastertable_FT!$C$5:$E$34,3,FALSE)</f>
        <v>2</v>
      </c>
      <c r="M2509" s="1" t="str">
        <f>VLOOKUP($F2509,Mastertable_FT!$C$5:$F$34,4,FALSE)</f>
        <v>MI</v>
      </c>
    </row>
    <row r="2510" spans="1:13" x14ac:dyDescent="0.3">
      <c r="A2510" s="1">
        <f>[2]Gesamt!A836</f>
        <v>26</v>
      </c>
      <c r="B2510" s="1">
        <f>[2]Gesamt!B836</f>
        <v>2</v>
      </c>
      <c r="C2510" s="1">
        <f>[2]Gesamt!C836</f>
        <v>15</v>
      </c>
      <c r="D2510" s="1" t="str">
        <f>[2]Gesamt!D836</f>
        <v>ROMaisI</v>
      </c>
      <c r="E2510" s="1">
        <f>[2]Gesamt!E836</f>
        <v>45</v>
      </c>
      <c r="F2510" s="1" t="str">
        <f>[2]Gesamt!F836</f>
        <v>Dolichodoridae</v>
      </c>
      <c r="G2510" s="1" t="str">
        <f>[2]Gesamt!G836</f>
        <v>male</v>
      </c>
      <c r="H2510" s="1" t="str">
        <f>[2]Gesamt!H836</f>
        <v>herbivor</v>
      </c>
      <c r="I2510" s="1">
        <f>[2]Gesamt!I836</f>
        <v>0</v>
      </c>
      <c r="J2510" s="1">
        <f>[2]Gesamt!J836</f>
        <v>0</v>
      </c>
      <c r="K2510" s="1" t="str">
        <f>VLOOKUP($F2510,Mastertable_FT!$C$5:$D$34,2,FALSE)</f>
        <v>1d</v>
      </c>
      <c r="L2510" s="1">
        <f>VLOOKUP($F2510,Mastertable_FT!$C$5:$E$34,3,FALSE)</f>
        <v>3</v>
      </c>
      <c r="M2510" s="1" t="str">
        <f>VLOOKUP($F2510,Mastertable_FT!$C$5:$F$34,4,FALSE)</f>
        <v>PPI</v>
      </c>
    </row>
    <row r="2511" spans="1:13" x14ac:dyDescent="0.3">
      <c r="A2511" s="1">
        <f>[2]Gesamt!A837</f>
        <v>27</v>
      </c>
      <c r="B2511" s="1">
        <f>[2]Gesamt!B837</f>
        <v>2</v>
      </c>
      <c r="C2511" s="1">
        <f>[2]Gesamt!C837</f>
        <v>15</v>
      </c>
      <c r="D2511" s="1" t="str">
        <f>[2]Gesamt!D837</f>
        <v>ROMaisI</v>
      </c>
      <c r="E2511" s="1">
        <f>[2]Gesamt!E837</f>
        <v>45</v>
      </c>
      <c r="F2511" s="1" t="str">
        <f>[2]Gesamt!F837</f>
        <v>Dolichodoridae</v>
      </c>
      <c r="G2511" s="1" t="str">
        <f>[2]Gesamt!G837</f>
        <v>juvenil</v>
      </c>
      <c r="H2511" s="1" t="str">
        <f>[2]Gesamt!H837</f>
        <v>herbivor</v>
      </c>
      <c r="I2511" s="1">
        <f>[2]Gesamt!I837</f>
        <v>0</v>
      </c>
      <c r="J2511" s="1">
        <f>[2]Gesamt!J837</f>
        <v>0</v>
      </c>
      <c r="K2511" s="1" t="str">
        <f>VLOOKUP($F2511,Mastertable_FT!$C$5:$D$34,2,FALSE)</f>
        <v>1d</v>
      </c>
      <c r="L2511" s="1">
        <f>VLOOKUP($F2511,Mastertable_FT!$C$5:$E$34,3,FALSE)</f>
        <v>3</v>
      </c>
      <c r="M2511" s="1" t="str">
        <f>VLOOKUP($F2511,Mastertable_FT!$C$5:$F$34,4,FALSE)</f>
        <v>PPI</v>
      </c>
    </row>
    <row r="2512" spans="1:13" x14ac:dyDescent="0.3">
      <c r="A2512" s="1">
        <f>[2]Gesamt!A838</f>
        <v>28</v>
      </c>
      <c r="B2512" s="1">
        <f>[2]Gesamt!B838</f>
        <v>2</v>
      </c>
      <c r="C2512" s="1">
        <f>[2]Gesamt!C838</f>
        <v>15</v>
      </c>
      <c r="D2512" s="1" t="str">
        <f>[2]Gesamt!D838</f>
        <v>ROMaisI</v>
      </c>
      <c r="E2512" s="1">
        <f>[2]Gesamt!E838</f>
        <v>45</v>
      </c>
      <c r="F2512" s="1" t="str">
        <f>[2]Gesamt!F838</f>
        <v>Tylenchidae</v>
      </c>
      <c r="G2512" s="1" t="str">
        <f>[2]Gesamt!G838</f>
        <v>female</v>
      </c>
      <c r="H2512" s="1" t="str">
        <f>[2]Gesamt!H838</f>
        <v>herbivor</v>
      </c>
      <c r="I2512" s="1" t="str">
        <f>[2]Gesamt!I838</f>
        <v>f cfs</v>
      </c>
      <c r="J2512" s="1" t="str">
        <f>[2]Gesamt!J838</f>
        <v>Basiria</v>
      </c>
      <c r="K2512" s="1" t="str">
        <f>VLOOKUP($F2512,Mastertable_FT!$C$5:$D$34,2,FALSE)</f>
        <v>1e</v>
      </c>
      <c r="L2512" s="1">
        <f>VLOOKUP($F2512,Mastertable_FT!$C$5:$E$34,3,FALSE)</f>
        <v>2</v>
      </c>
      <c r="M2512" s="1" t="str">
        <f>VLOOKUP($F2512,Mastertable_FT!$C$5:$F$34,4,FALSE)</f>
        <v>PPI</v>
      </c>
    </row>
    <row r="2513" spans="1:13" x14ac:dyDescent="0.3">
      <c r="A2513" s="1">
        <f>[2]Gesamt!A839</f>
        <v>29</v>
      </c>
      <c r="B2513" s="1">
        <f>[2]Gesamt!B839</f>
        <v>2</v>
      </c>
      <c r="C2513" s="1">
        <f>[2]Gesamt!C839</f>
        <v>15</v>
      </c>
      <c r="D2513" s="1" t="str">
        <f>[2]Gesamt!D839</f>
        <v>ROMaisI</v>
      </c>
      <c r="E2513" s="1">
        <f>[2]Gesamt!E839</f>
        <v>45</v>
      </c>
      <c r="F2513" s="1" t="str">
        <f>[2]Gesamt!F839</f>
        <v>Pratylenchidae</v>
      </c>
      <c r="G2513" s="1" t="str">
        <f>[2]Gesamt!G839</f>
        <v>juvenil</v>
      </c>
      <c r="H2513" s="1" t="str">
        <f>[2]Gesamt!H839</f>
        <v>herbivor</v>
      </c>
      <c r="I2513" s="1">
        <f>[2]Gesamt!I839</f>
        <v>0</v>
      </c>
      <c r="J2513" s="1">
        <f>[2]Gesamt!J839</f>
        <v>0</v>
      </c>
      <c r="K2513" s="1" t="str">
        <f>VLOOKUP($F2513,Mastertable_FT!$C$5:$D$34,2,FALSE)</f>
        <v>1b</v>
      </c>
      <c r="L2513" s="1">
        <f>VLOOKUP($F2513,Mastertable_FT!$C$5:$E$34,3,FALSE)</f>
        <v>3</v>
      </c>
      <c r="M2513" s="1" t="str">
        <f>VLOOKUP($F2513,Mastertable_FT!$C$5:$F$34,4,FALSE)</f>
        <v>PPI</v>
      </c>
    </row>
    <row r="2514" spans="1:13" x14ac:dyDescent="0.3">
      <c r="A2514" s="1">
        <f>[2]Gesamt!A840</f>
        <v>30</v>
      </c>
      <c r="B2514" s="1">
        <f>[2]Gesamt!B840</f>
        <v>2</v>
      </c>
      <c r="C2514" s="1">
        <f>[2]Gesamt!C840</f>
        <v>15</v>
      </c>
      <c r="D2514" s="1" t="str">
        <f>[2]Gesamt!D840</f>
        <v>ROMaisI</v>
      </c>
      <c r="E2514" s="1">
        <f>[2]Gesamt!E840</f>
        <v>45</v>
      </c>
      <c r="F2514" s="1" t="str">
        <f>[2]Gesamt!F840</f>
        <v>Aphelenchoididae</v>
      </c>
      <c r="G2514" s="1" t="str">
        <f>[2]Gesamt!G840</f>
        <v>juvenil</v>
      </c>
      <c r="H2514" s="1" t="str">
        <f>[2]Gesamt!H840</f>
        <v>fungivor</v>
      </c>
      <c r="I2514" s="1">
        <f>[2]Gesamt!I840</f>
        <v>0</v>
      </c>
      <c r="J2514" s="1">
        <f>[2]Gesamt!J840</f>
        <v>0</v>
      </c>
      <c r="K2514" s="1">
        <f>VLOOKUP($F2514,Mastertable_FT!$C$5:$D$34,2,FALSE)</f>
        <v>2</v>
      </c>
      <c r="L2514" s="1">
        <f>VLOOKUP($F2514,Mastertable_FT!$C$5:$E$34,3,FALSE)</f>
        <v>2</v>
      </c>
      <c r="M2514" s="1" t="str">
        <f>VLOOKUP($F2514,Mastertable_FT!$C$5:$F$34,4,FALSE)</f>
        <v>MI</v>
      </c>
    </row>
    <row r="2515" spans="1:13" x14ac:dyDescent="0.3">
      <c r="A2515" s="1">
        <f>[2]Gesamt!A841</f>
        <v>31</v>
      </c>
      <c r="B2515" s="1">
        <f>[2]Gesamt!B841</f>
        <v>2</v>
      </c>
      <c r="C2515" s="1">
        <f>[2]Gesamt!C841</f>
        <v>15</v>
      </c>
      <c r="D2515" s="1" t="str">
        <f>[2]Gesamt!D841</f>
        <v>ROMaisI</v>
      </c>
      <c r="E2515" s="1">
        <f>[2]Gesamt!E841</f>
        <v>45</v>
      </c>
      <c r="F2515" s="1" t="str">
        <f>[2]Gesamt!F841</f>
        <v>Dolichodoridae</v>
      </c>
      <c r="G2515" s="1" t="str">
        <f>[2]Gesamt!G841</f>
        <v>female</v>
      </c>
      <c r="H2515" s="1" t="str">
        <f>[2]Gesamt!H841</f>
        <v>herbivor</v>
      </c>
      <c r="I2515" s="1">
        <f>[2]Gesamt!I841</f>
        <v>0</v>
      </c>
      <c r="J2515" s="1">
        <f>[2]Gesamt!J841</f>
        <v>0</v>
      </c>
      <c r="K2515" s="1" t="str">
        <f>VLOOKUP($F2515,Mastertable_FT!$C$5:$D$34,2,FALSE)</f>
        <v>1d</v>
      </c>
      <c r="L2515" s="1">
        <f>VLOOKUP($F2515,Mastertable_FT!$C$5:$E$34,3,FALSE)</f>
        <v>3</v>
      </c>
      <c r="M2515" s="1" t="str">
        <f>VLOOKUP($F2515,Mastertable_FT!$C$5:$F$34,4,FALSE)</f>
        <v>PPI</v>
      </c>
    </row>
    <row r="2516" spans="1:13" x14ac:dyDescent="0.3">
      <c r="A2516" s="1">
        <f>[2]Gesamt!A842</f>
        <v>32</v>
      </c>
      <c r="B2516" s="1">
        <f>[2]Gesamt!B842</f>
        <v>2</v>
      </c>
      <c r="C2516" s="1">
        <f>[2]Gesamt!C842</f>
        <v>15</v>
      </c>
      <c r="D2516" s="1" t="str">
        <f>[2]Gesamt!D842</f>
        <v>ROMaisI</v>
      </c>
      <c r="E2516" s="1">
        <f>[2]Gesamt!E842</f>
        <v>45</v>
      </c>
      <c r="F2516" s="1" t="str">
        <f>[2]Gesamt!F842</f>
        <v>Aphelenchoididae</v>
      </c>
      <c r="G2516" s="1" t="str">
        <f>[2]Gesamt!G842</f>
        <v>female</v>
      </c>
      <c r="H2516" s="1" t="str">
        <f>[2]Gesamt!H842</f>
        <v>fungivor</v>
      </c>
      <c r="I2516" s="1">
        <f>[2]Gesamt!I842</f>
        <v>0</v>
      </c>
      <c r="J2516" s="1">
        <f>[2]Gesamt!J842</f>
        <v>0</v>
      </c>
      <c r="K2516" s="1">
        <f>VLOOKUP($F2516,Mastertable_FT!$C$5:$D$34,2,FALSE)</f>
        <v>2</v>
      </c>
      <c r="L2516" s="1">
        <f>VLOOKUP($F2516,Mastertable_FT!$C$5:$E$34,3,FALSE)</f>
        <v>2</v>
      </c>
      <c r="M2516" s="1" t="str">
        <f>VLOOKUP($F2516,Mastertable_FT!$C$5:$F$34,4,FALSE)</f>
        <v>MI</v>
      </c>
    </row>
    <row r="2517" spans="1:13" x14ac:dyDescent="0.3">
      <c r="A2517" s="1">
        <f>[2]Gesamt!A843</f>
        <v>33</v>
      </c>
      <c r="B2517" s="1">
        <f>[2]Gesamt!B843</f>
        <v>2</v>
      </c>
      <c r="C2517" s="1">
        <f>[2]Gesamt!C843</f>
        <v>15</v>
      </c>
      <c r="D2517" s="1" t="str">
        <f>[2]Gesamt!D843</f>
        <v>ROMaisI</v>
      </c>
      <c r="E2517" s="1">
        <f>[2]Gesamt!E843</f>
        <v>45</v>
      </c>
      <c r="F2517" s="1" t="str">
        <f>[2]Gesamt!F843</f>
        <v>Aphelenchoididae</v>
      </c>
      <c r="G2517" s="1" t="str">
        <f>[2]Gesamt!G843</f>
        <v>female</v>
      </c>
      <c r="H2517" s="1" t="str">
        <f>[2]Gesamt!H843</f>
        <v>fungivor</v>
      </c>
      <c r="I2517" s="1">
        <f>[2]Gesamt!I843</f>
        <v>0</v>
      </c>
      <c r="J2517" s="1">
        <f>[2]Gesamt!J843</f>
        <v>0</v>
      </c>
      <c r="K2517" s="1">
        <f>VLOOKUP($F2517,Mastertable_FT!$C$5:$D$34,2,FALSE)</f>
        <v>2</v>
      </c>
      <c r="L2517" s="1">
        <f>VLOOKUP($F2517,Mastertable_FT!$C$5:$E$34,3,FALSE)</f>
        <v>2</v>
      </c>
      <c r="M2517" s="1" t="str">
        <f>VLOOKUP($F2517,Mastertable_FT!$C$5:$F$34,4,FALSE)</f>
        <v>MI</v>
      </c>
    </row>
    <row r="2518" spans="1:13" x14ac:dyDescent="0.3">
      <c r="A2518" s="1">
        <f>[2]Gesamt!A844</f>
        <v>34</v>
      </c>
      <c r="B2518" s="1">
        <f>[2]Gesamt!B844</f>
        <v>2</v>
      </c>
      <c r="C2518" s="1">
        <f>[2]Gesamt!C844</f>
        <v>15</v>
      </c>
      <c r="D2518" s="1" t="str">
        <f>[2]Gesamt!D844</f>
        <v>ROMaisI</v>
      </c>
      <c r="E2518" s="1">
        <f>[2]Gesamt!E844</f>
        <v>45</v>
      </c>
      <c r="F2518" s="1" t="str">
        <f>[2]Gesamt!F844</f>
        <v>Aphelenchoididae</v>
      </c>
      <c r="G2518" s="1" t="str">
        <f>[2]Gesamt!G844</f>
        <v>female</v>
      </c>
      <c r="H2518" s="1" t="str">
        <f>[2]Gesamt!H844</f>
        <v>fungivor</v>
      </c>
      <c r="I2518" s="1">
        <f>[2]Gesamt!I844</f>
        <v>0</v>
      </c>
      <c r="J2518" s="1">
        <f>[2]Gesamt!J844</f>
        <v>0</v>
      </c>
      <c r="K2518" s="1">
        <f>VLOOKUP($F2518,Mastertable_FT!$C$5:$D$34,2,FALSE)</f>
        <v>2</v>
      </c>
      <c r="L2518" s="1">
        <f>VLOOKUP($F2518,Mastertable_FT!$C$5:$E$34,3,FALSE)</f>
        <v>2</v>
      </c>
      <c r="M2518" s="1" t="str">
        <f>VLOOKUP($F2518,Mastertable_FT!$C$5:$F$34,4,FALSE)</f>
        <v>MI</v>
      </c>
    </row>
    <row r="2519" spans="1:13" x14ac:dyDescent="0.3">
      <c r="A2519" s="1">
        <f>[2]Gesamt!A845</f>
        <v>35</v>
      </c>
      <c r="B2519" s="1">
        <f>[2]Gesamt!B845</f>
        <v>2</v>
      </c>
      <c r="C2519" s="1">
        <f>[2]Gesamt!C845</f>
        <v>15</v>
      </c>
      <c r="D2519" s="1" t="str">
        <f>[2]Gesamt!D845</f>
        <v>ROMaisI</v>
      </c>
      <c r="E2519" s="1">
        <f>[2]Gesamt!E845</f>
        <v>45</v>
      </c>
      <c r="F2519" s="1" t="str">
        <f>[2]Gesamt!F845</f>
        <v>Hoplolaimidae</v>
      </c>
      <c r="G2519" s="1" t="str">
        <f>[2]Gesamt!G845</f>
        <v>juvenil</v>
      </c>
      <c r="H2519" s="1" t="str">
        <f>[2]Gesamt!H845</f>
        <v>herbivor</v>
      </c>
      <c r="I2519" s="1">
        <f>[2]Gesamt!I845</f>
        <v>0</v>
      </c>
      <c r="J2519" s="1">
        <f>[2]Gesamt!J845</f>
        <v>0</v>
      </c>
      <c r="K2519" s="1" t="str">
        <f>VLOOKUP($F2519,Mastertable_FT!$C$5:$D$34,2,FALSE)</f>
        <v>1c</v>
      </c>
      <c r="L2519" s="1">
        <f>VLOOKUP($F2519,Mastertable_FT!$C$5:$E$34,3,FALSE)</f>
        <v>3</v>
      </c>
      <c r="M2519" s="1" t="str">
        <f>VLOOKUP($F2519,Mastertable_FT!$C$5:$F$34,4,FALSE)</f>
        <v>PPI</v>
      </c>
    </row>
    <row r="2520" spans="1:13" x14ac:dyDescent="0.3">
      <c r="A2520" s="1">
        <f>[2]Gesamt!A846</f>
        <v>36</v>
      </c>
      <c r="B2520" s="1">
        <f>[2]Gesamt!B846</f>
        <v>2</v>
      </c>
      <c r="C2520" s="1">
        <f>[2]Gesamt!C846</f>
        <v>15</v>
      </c>
      <c r="D2520" s="1" t="str">
        <f>[2]Gesamt!D846</f>
        <v>ROMaisI</v>
      </c>
      <c r="E2520" s="1">
        <f>[2]Gesamt!E846</f>
        <v>45</v>
      </c>
      <c r="F2520" s="1" t="str">
        <f>[2]Gesamt!F846</f>
        <v>Hoplolaimidae</v>
      </c>
      <c r="G2520" s="1" t="str">
        <f>[2]Gesamt!G846</f>
        <v>juvenil</v>
      </c>
      <c r="H2520" s="1" t="str">
        <f>[2]Gesamt!H846</f>
        <v>herbivor</v>
      </c>
      <c r="I2520" s="1">
        <f>[2]Gesamt!I846</f>
        <v>0</v>
      </c>
      <c r="J2520" s="1">
        <f>[2]Gesamt!J846</f>
        <v>0</v>
      </c>
      <c r="K2520" s="1" t="str">
        <f>VLOOKUP($F2520,Mastertable_FT!$C$5:$D$34,2,FALSE)</f>
        <v>1c</v>
      </c>
      <c r="L2520" s="1">
        <f>VLOOKUP($F2520,Mastertable_FT!$C$5:$E$34,3,FALSE)</f>
        <v>3</v>
      </c>
      <c r="M2520" s="1" t="str">
        <f>VLOOKUP($F2520,Mastertable_FT!$C$5:$F$34,4,FALSE)</f>
        <v>PPI</v>
      </c>
    </row>
    <row r="2521" spans="1:13" x14ac:dyDescent="0.3">
      <c r="A2521" s="1">
        <f>[2]Gesamt!A847</f>
        <v>37</v>
      </c>
      <c r="B2521" s="1">
        <f>[2]Gesamt!B847</f>
        <v>2</v>
      </c>
      <c r="C2521" s="1">
        <f>[2]Gesamt!C847</f>
        <v>15</v>
      </c>
      <c r="D2521" s="1" t="str">
        <f>[2]Gesamt!D847</f>
        <v>ROMaisI</v>
      </c>
      <c r="E2521" s="1">
        <f>[2]Gesamt!E847</f>
        <v>45</v>
      </c>
      <c r="F2521" s="1" t="str">
        <f>[2]Gesamt!F847</f>
        <v>Cephalobidae</v>
      </c>
      <c r="G2521" s="1" t="str">
        <f>[2]Gesamt!G847</f>
        <v>male</v>
      </c>
      <c r="H2521" s="1" t="str">
        <f>[2]Gesamt!H847</f>
        <v>bacterivor</v>
      </c>
      <c r="I2521" s="1">
        <f>[2]Gesamt!I847</f>
        <v>0</v>
      </c>
      <c r="J2521" s="1">
        <f>[2]Gesamt!J847</f>
        <v>0</v>
      </c>
      <c r="K2521" s="1">
        <f>VLOOKUP($F2521,Mastertable_FT!$C$5:$D$34,2,FALSE)</f>
        <v>3</v>
      </c>
      <c r="L2521" s="1">
        <f>VLOOKUP($F2521,Mastertable_FT!$C$5:$E$34,3,FALSE)</f>
        <v>2</v>
      </c>
      <c r="M2521" s="1" t="str">
        <f>VLOOKUP($F2521,Mastertable_FT!$C$5:$F$34,4,FALSE)</f>
        <v>MI</v>
      </c>
    </row>
    <row r="2522" spans="1:13" x14ac:dyDescent="0.3">
      <c r="A2522" s="1">
        <f>[2]Gesamt!A848</f>
        <v>38</v>
      </c>
      <c r="B2522" s="1">
        <f>[2]Gesamt!B848</f>
        <v>2</v>
      </c>
      <c r="C2522" s="1">
        <f>[2]Gesamt!C848</f>
        <v>15</v>
      </c>
      <c r="D2522" s="1" t="str">
        <f>[2]Gesamt!D848</f>
        <v>ROMaisI</v>
      </c>
      <c r="E2522" s="1">
        <f>[2]Gesamt!E848</f>
        <v>45</v>
      </c>
      <c r="F2522" s="1" t="str">
        <f>[2]Gesamt!F848</f>
        <v>Dolichodoridae</v>
      </c>
      <c r="G2522" s="1" t="str">
        <f>[2]Gesamt!G848</f>
        <v>female</v>
      </c>
      <c r="H2522" s="1" t="str">
        <f>[2]Gesamt!H848</f>
        <v>herbivor</v>
      </c>
      <c r="I2522" s="1">
        <f>[2]Gesamt!I848</f>
        <v>0</v>
      </c>
      <c r="J2522" s="1">
        <f>[2]Gesamt!J848</f>
        <v>0</v>
      </c>
      <c r="K2522" s="1" t="str">
        <f>VLOOKUP($F2522,Mastertable_FT!$C$5:$D$34,2,FALSE)</f>
        <v>1d</v>
      </c>
      <c r="L2522" s="1">
        <f>VLOOKUP($F2522,Mastertable_FT!$C$5:$E$34,3,FALSE)</f>
        <v>3</v>
      </c>
      <c r="M2522" s="1" t="str">
        <f>VLOOKUP($F2522,Mastertable_FT!$C$5:$F$34,4,FALSE)</f>
        <v>PPI</v>
      </c>
    </row>
    <row r="2523" spans="1:13" x14ac:dyDescent="0.3">
      <c r="A2523" s="1">
        <f>[2]Gesamt!A849</f>
        <v>39</v>
      </c>
      <c r="B2523" s="1">
        <f>[2]Gesamt!B849</f>
        <v>2</v>
      </c>
      <c r="C2523" s="1">
        <f>[2]Gesamt!C849</f>
        <v>15</v>
      </c>
      <c r="D2523" s="1" t="str">
        <f>[2]Gesamt!D849</f>
        <v>ROMaisI</v>
      </c>
      <c r="E2523" s="1">
        <f>[2]Gesamt!E849</f>
        <v>45</v>
      </c>
      <c r="F2523" s="1" t="str">
        <f>[2]Gesamt!F849</f>
        <v>Cephalobidae</v>
      </c>
      <c r="G2523" s="1" t="str">
        <f>[2]Gesamt!G849</f>
        <v>juvenil</v>
      </c>
      <c r="H2523" s="1" t="str">
        <f>[2]Gesamt!H849</f>
        <v>bacterivor</v>
      </c>
      <c r="I2523" s="1">
        <f>[2]Gesamt!I849</f>
        <v>0</v>
      </c>
      <c r="J2523" s="1">
        <f>[2]Gesamt!J849</f>
        <v>0</v>
      </c>
      <c r="K2523" s="1">
        <f>VLOOKUP($F2523,Mastertable_FT!$C$5:$D$34,2,FALSE)</f>
        <v>3</v>
      </c>
      <c r="L2523" s="1">
        <f>VLOOKUP($F2523,Mastertable_FT!$C$5:$E$34,3,FALSE)</f>
        <v>2</v>
      </c>
      <c r="M2523" s="1" t="str">
        <f>VLOOKUP($F2523,Mastertable_FT!$C$5:$F$34,4,FALSE)</f>
        <v>MI</v>
      </c>
    </row>
    <row r="2524" spans="1:13" x14ac:dyDescent="0.3">
      <c r="A2524" s="1">
        <f>[2]Gesamt!A850</f>
        <v>40</v>
      </c>
      <c r="B2524" s="1">
        <f>[2]Gesamt!B850</f>
        <v>2</v>
      </c>
      <c r="C2524" s="1">
        <f>[2]Gesamt!C850</f>
        <v>15</v>
      </c>
      <c r="D2524" s="1" t="str">
        <f>[2]Gesamt!D850</f>
        <v>ROMaisI</v>
      </c>
      <c r="E2524" s="1">
        <f>[2]Gesamt!E850</f>
        <v>45</v>
      </c>
      <c r="F2524" s="1" t="str">
        <f>[2]Gesamt!F850</f>
        <v>Cephalobidae</v>
      </c>
      <c r="G2524" s="1" t="str">
        <f>[2]Gesamt!G850</f>
        <v>juvenil</v>
      </c>
      <c r="H2524" s="1" t="str">
        <f>[2]Gesamt!H850</f>
        <v>bacterivor</v>
      </c>
      <c r="I2524" s="1">
        <f>[2]Gesamt!I850</f>
        <v>0</v>
      </c>
      <c r="J2524" s="1">
        <f>[2]Gesamt!J850</f>
        <v>0</v>
      </c>
      <c r="K2524" s="1">
        <f>VLOOKUP($F2524,Mastertable_FT!$C$5:$D$34,2,FALSE)</f>
        <v>3</v>
      </c>
      <c r="L2524" s="1">
        <f>VLOOKUP($F2524,Mastertable_FT!$C$5:$E$34,3,FALSE)</f>
        <v>2</v>
      </c>
      <c r="M2524" s="1" t="str">
        <f>VLOOKUP($F2524,Mastertable_FT!$C$5:$F$34,4,FALSE)</f>
        <v>MI</v>
      </c>
    </row>
    <row r="2525" spans="1:13" x14ac:dyDescent="0.3">
      <c r="A2525" s="1">
        <f>[2]Gesamt!A851</f>
        <v>41</v>
      </c>
      <c r="B2525" s="1">
        <f>[2]Gesamt!B851</f>
        <v>2</v>
      </c>
      <c r="C2525" s="1">
        <f>[2]Gesamt!C851</f>
        <v>15</v>
      </c>
      <c r="D2525" s="1" t="str">
        <f>[2]Gesamt!D851</f>
        <v>ROMaisI</v>
      </c>
      <c r="E2525" s="1">
        <f>[2]Gesamt!E851</f>
        <v>45</v>
      </c>
      <c r="F2525" s="1" t="str">
        <f>[2]Gesamt!F851</f>
        <v>Dolichodoridae</v>
      </c>
      <c r="G2525" s="1" t="str">
        <f>[2]Gesamt!G851</f>
        <v>juvenil</v>
      </c>
      <c r="H2525" s="1" t="str">
        <f>[2]Gesamt!H851</f>
        <v>herbivor</v>
      </c>
      <c r="I2525" s="1">
        <f>[2]Gesamt!I851</f>
        <v>0</v>
      </c>
      <c r="J2525" s="1">
        <f>[2]Gesamt!J851</f>
        <v>0</v>
      </c>
      <c r="K2525" s="1" t="str">
        <f>VLOOKUP($F2525,Mastertable_FT!$C$5:$D$34,2,FALSE)</f>
        <v>1d</v>
      </c>
      <c r="L2525" s="1">
        <f>VLOOKUP($F2525,Mastertable_FT!$C$5:$E$34,3,FALSE)</f>
        <v>3</v>
      </c>
      <c r="M2525" s="1" t="str">
        <f>VLOOKUP($F2525,Mastertable_FT!$C$5:$F$34,4,FALSE)</f>
        <v>PPI</v>
      </c>
    </row>
    <row r="2526" spans="1:13" x14ac:dyDescent="0.3">
      <c r="A2526" s="1">
        <f>[2]Gesamt!A852</f>
        <v>42</v>
      </c>
      <c r="B2526" s="1">
        <f>[2]Gesamt!B852</f>
        <v>2</v>
      </c>
      <c r="C2526" s="1">
        <f>[2]Gesamt!C852</f>
        <v>15</v>
      </c>
      <c r="D2526" s="1" t="str">
        <f>[2]Gesamt!D852</f>
        <v>ROMaisI</v>
      </c>
      <c r="E2526" s="1">
        <f>[2]Gesamt!E852</f>
        <v>45</v>
      </c>
      <c r="F2526" s="1" t="str">
        <f>[2]Gesamt!F852</f>
        <v>Aphelenchoididae</v>
      </c>
      <c r="G2526" s="1" t="str">
        <f>[2]Gesamt!G852</f>
        <v>female</v>
      </c>
      <c r="H2526" s="1" t="str">
        <f>[2]Gesamt!H852</f>
        <v>fungivor</v>
      </c>
      <c r="I2526" s="1">
        <f>[2]Gesamt!I852</f>
        <v>0</v>
      </c>
      <c r="J2526" s="1">
        <f>[2]Gesamt!J852</f>
        <v>0</v>
      </c>
      <c r="K2526" s="1">
        <f>VLOOKUP($F2526,Mastertable_FT!$C$5:$D$34,2,FALSE)</f>
        <v>2</v>
      </c>
      <c r="L2526" s="1">
        <f>VLOOKUP($F2526,Mastertable_FT!$C$5:$E$34,3,FALSE)</f>
        <v>2</v>
      </c>
      <c r="M2526" s="1" t="str">
        <f>VLOOKUP($F2526,Mastertable_FT!$C$5:$F$34,4,FALSE)</f>
        <v>MI</v>
      </c>
    </row>
    <row r="2527" spans="1:13" x14ac:dyDescent="0.3">
      <c r="A2527" s="1">
        <f>[2]Gesamt!A853</f>
        <v>43</v>
      </c>
      <c r="B2527" s="1">
        <f>[2]Gesamt!B853</f>
        <v>2</v>
      </c>
      <c r="C2527" s="1">
        <f>[2]Gesamt!C853</f>
        <v>15</v>
      </c>
      <c r="D2527" s="1" t="str">
        <f>[2]Gesamt!D853</f>
        <v>ROMaisI</v>
      </c>
      <c r="E2527" s="1">
        <f>[2]Gesamt!E853</f>
        <v>45</v>
      </c>
      <c r="F2527" s="1" t="str">
        <f>[2]Gesamt!F853</f>
        <v>Aphelenchoididae</v>
      </c>
      <c r="G2527" s="1" t="str">
        <f>[2]Gesamt!G853</f>
        <v>female</v>
      </c>
      <c r="H2527" s="1" t="str">
        <f>[2]Gesamt!H853</f>
        <v>fungivor</v>
      </c>
      <c r="I2527" s="1">
        <f>[2]Gesamt!I853</f>
        <v>0</v>
      </c>
      <c r="J2527" s="1">
        <f>[2]Gesamt!J853</f>
        <v>0</v>
      </c>
      <c r="K2527" s="1">
        <f>VLOOKUP($F2527,Mastertable_FT!$C$5:$D$34,2,FALSE)</f>
        <v>2</v>
      </c>
      <c r="L2527" s="1">
        <f>VLOOKUP($F2527,Mastertable_FT!$C$5:$E$34,3,FALSE)</f>
        <v>2</v>
      </c>
      <c r="M2527" s="1" t="str">
        <f>VLOOKUP($F2527,Mastertable_FT!$C$5:$F$34,4,FALSE)</f>
        <v>MI</v>
      </c>
    </row>
    <row r="2528" spans="1:13" x14ac:dyDescent="0.3">
      <c r="A2528" s="1">
        <f>[2]Gesamt!A854</f>
        <v>44</v>
      </c>
      <c r="B2528" s="1">
        <f>[2]Gesamt!B854</f>
        <v>2</v>
      </c>
      <c r="C2528" s="1">
        <f>[2]Gesamt!C854</f>
        <v>15</v>
      </c>
      <c r="D2528" s="1" t="str">
        <f>[2]Gesamt!D854</f>
        <v>ROMaisI</v>
      </c>
      <c r="E2528" s="1">
        <f>[2]Gesamt!E854</f>
        <v>45</v>
      </c>
      <c r="F2528" s="1" t="str">
        <f>[2]Gesamt!F854</f>
        <v>Dolichodoridae</v>
      </c>
      <c r="G2528" s="1" t="str">
        <f>[2]Gesamt!G854</f>
        <v>juvenil</v>
      </c>
      <c r="H2528" s="1" t="str">
        <f>[2]Gesamt!H854</f>
        <v>herbivor</v>
      </c>
      <c r="I2528" s="1">
        <f>[2]Gesamt!I854</f>
        <v>0</v>
      </c>
      <c r="J2528" s="1">
        <f>[2]Gesamt!J854</f>
        <v>0</v>
      </c>
      <c r="K2528" s="1" t="str">
        <f>VLOOKUP($F2528,Mastertable_FT!$C$5:$D$34,2,FALSE)</f>
        <v>1d</v>
      </c>
      <c r="L2528" s="1">
        <f>VLOOKUP($F2528,Mastertable_FT!$C$5:$E$34,3,FALSE)</f>
        <v>3</v>
      </c>
      <c r="M2528" s="1" t="str">
        <f>VLOOKUP($F2528,Mastertable_FT!$C$5:$F$34,4,FALSE)</f>
        <v>PPI</v>
      </c>
    </row>
    <row r="2529" spans="1:13" x14ac:dyDescent="0.3">
      <c r="A2529" s="1">
        <f>[2]Gesamt!A855</f>
        <v>45</v>
      </c>
      <c r="B2529" s="1">
        <f>[2]Gesamt!B855</f>
        <v>2</v>
      </c>
      <c r="C2529" s="1">
        <f>[2]Gesamt!C855</f>
        <v>15</v>
      </c>
      <c r="D2529" s="1" t="str">
        <f>[2]Gesamt!D855</f>
        <v>ROMaisI</v>
      </c>
      <c r="E2529" s="1">
        <f>[2]Gesamt!E855</f>
        <v>45</v>
      </c>
      <c r="F2529" s="1" t="str">
        <f>[2]Gesamt!F855</f>
        <v>Hoplolaimidae</v>
      </c>
      <c r="G2529" s="1" t="str">
        <f>[2]Gesamt!G855</f>
        <v>juvenil</v>
      </c>
      <c r="H2529" s="1" t="str">
        <f>[2]Gesamt!H855</f>
        <v>herbivor</v>
      </c>
      <c r="I2529" s="1">
        <f>[2]Gesamt!I855</f>
        <v>0</v>
      </c>
      <c r="J2529" s="1">
        <f>[2]Gesamt!J855</f>
        <v>0</v>
      </c>
      <c r="K2529" s="1" t="str">
        <f>VLOOKUP($F2529,Mastertable_FT!$C$5:$D$34,2,FALSE)</f>
        <v>1c</v>
      </c>
      <c r="L2529" s="1">
        <f>VLOOKUP($F2529,Mastertable_FT!$C$5:$E$34,3,FALSE)</f>
        <v>3</v>
      </c>
      <c r="M2529" s="1" t="str">
        <f>VLOOKUP($F2529,Mastertable_FT!$C$5:$F$34,4,FALSE)</f>
        <v>PPI</v>
      </c>
    </row>
    <row r="2530" spans="1:13" x14ac:dyDescent="0.3">
      <c r="A2530" s="1">
        <f>[2]Gesamt!A856</f>
        <v>46</v>
      </c>
      <c r="B2530" s="1">
        <f>[2]Gesamt!B856</f>
        <v>2</v>
      </c>
      <c r="C2530" s="1">
        <f>[2]Gesamt!C856</f>
        <v>15</v>
      </c>
      <c r="D2530" s="1" t="str">
        <f>[2]Gesamt!D856</f>
        <v>ROMaisI</v>
      </c>
      <c r="E2530" s="1">
        <f>[2]Gesamt!E856</f>
        <v>45</v>
      </c>
      <c r="F2530" s="1" t="str">
        <f>[2]Gesamt!F856</f>
        <v>Cephalobidae</v>
      </c>
      <c r="G2530" s="1" t="str">
        <f>[2]Gesamt!G856</f>
        <v>juvenil</v>
      </c>
      <c r="H2530" s="1" t="str">
        <f>[2]Gesamt!H856</f>
        <v>bacterivor</v>
      </c>
      <c r="I2530" s="1">
        <f>[2]Gesamt!I856</f>
        <v>0</v>
      </c>
      <c r="J2530" s="1">
        <f>[2]Gesamt!J856</f>
        <v>0</v>
      </c>
      <c r="K2530" s="1">
        <f>VLOOKUP($F2530,Mastertable_FT!$C$5:$D$34,2,FALSE)</f>
        <v>3</v>
      </c>
      <c r="L2530" s="1">
        <f>VLOOKUP($F2530,Mastertable_FT!$C$5:$E$34,3,FALSE)</f>
        <v>2</v>
      </c>
      <c r="M2530" s="1" t="str">
        <f>VLOOKUP($F2530,Mastertable_FT!$C$5:$F$34,4,FALSE)</f>
        <v>MI</v>
      </c>
    </row>
    <row r="2531" spans="1:13" x14ac:dyDescent="0.3">
      <c r="A2531" s="1">
        <f>[2]Gesamt!A857</f>
        <v>47</v>
      </c>
      <c r="B2531" s="1">
        <f>[2]Gesamt!B857</f>
        <v>2</v>
      </c>
      <c r="C2531" s="1">
        <f>[2]Gesamt!C857</f>
        <v>15</v>
      </c>
      <c r="D2531" s="1" t="str">
        <f>[2]Gesamt!D857</f>
        <v>ROMaisI</v>
      </c>
      <c r="E2531" s="1">
        <f>[2]Gesamt!E857</f>
        <v>45</v>
      </c>
      <c r="F2531" s="1" t="str">
        <f>[2]Gesamt!F857</f>
        <v>Hoplolaimidae</v>
      </c>
      <c r="G2531" s="1" t="str">
        <f>[2]Gesamt!G857</f>
        <v>female</v>
      </c>
      <c r="H2531" s="1" t="str">
        <f>[2]Gesamt!H857</f>
        <v>herbivor</v>
      </c>
      <c r="I2531" s="1">
        <f>[2]Gesamt!I857</f>
        <v>0</v>
      </c>
      <c r="J2531" s="1">
        <f>[2]Gesamt!J857</f>
        <v>0</v>
      </c>
      <c r="K2531" s="1" t="str">
        <f>VLOOKUP($F2531,Mastertable_FT!$C$5:$D$34,2,FALSE)</f>
        <v>1c</v>
      </c>
      <c r="L2531" s="1">
        <f>VLOOKUP($F2531,Mastertable_FT!$C$5:$E$34,3,FALSE)</f>
        <v>3</v>
      </c>
      <c r="M2531" s="1" t="str">
        <f>VLOOKUP($F2531,Mastertable_FT!$C$5:$F$34,4,FALSE)</f>
        <v>PPI</v>
      </c>
    </row>
    <row r="2532" spans="1:13" x14ac:dyDescent="0.3">
      <c r="A2532" s="1">
        <f>[2]Gesamt!A858</f>
        <v>48</v>
      </c>
      <c r="B2532" s="1">
        <f>[2]Gesamt!B858</f>
        <v>2</v>
      </c>
      <c r="C2532" s="1">
        <f>[2]Gesamt!C858</f>
        <v>15</v>
      </c>
      <c r="D2532" s="1" t="str">
        <f>[2]Gesamt!D858</f>
        <v>ROMaisI</v>
      </c>
      <c r="E2532" s="1">
        <f>[2]Gesamt!E858</f>
        <v>45</v>
      </c>
      <c r="F2532" s="1" t="str">
        <f>[2]Gesamt!F858</f>
        <v>Hoplolaimidae</v>
      </c>
      <c r="G2532" s="1" t="str">
        <f>[2]Gesamt!G858</f>
        <v>juvenil</v>
      </c>
      <c r="H2532" s="1" t="str">
        <f>[2]Gesamt!H858</f>
        <v>herbivor</v>
      </c>
      <c r="I2532" s="1">
        <f>[2]Gesamt!I858</f>
        <v>0</v>
      </c>
      <c r="J2532" s="1">
        <f>[2]Gesamt!J858</f>
        <v>0</v>
      </c>
      <c r="K2532" s="1" t="str">
        <f>VLOOKUP($F2532,Mastertable_FT!$C$5:$D$34,2,FALSE)</f>
        <v>1c</v>
      </c>
      <c r="L2532" s="1">
        <f>VLOOKUP($F2532,Mastertable_FT!$C$5:$E$34,3,FALSE)</f>
        <v>3</v>
      </c>
      <c r="M2532" s="1" t="str">
        <f>VLOOKUP($F2532,Mastertable_FT!$C$5:$F$34,4,FALSE)</f>
        <v>PPI</v>
      </c>
    </row>
    <row r="2533" spans="1:13" x14ac:dyDescent="0.3">
      <c r="A2533" s="1">
        <f>[2]Gesamt!A859</f>
        <v>49</v>
      </c>
      <c r="B2533" s="1">
        <f>[2]Gesamt!B859</f>
        <v>2</v>
      </c>
      <c r="C2533" s="1">
        <f>[2]Gesamt!C859</f>
        <v>15</v>
      </c>
      <c r="D2533" s="1" t="str">
        <f>[2]Gesamt!D859</f>
        <v>ROMaisI</v>
      </c>
      <c r="E2533" s="1">
        <f>[2]Gesamt!E859</f>
        <v>45</v>
      </c>
      <c r="F2533" s="1" t="str">
        <f>[2]Gesamt!F859</f>
        <v>-</v>
      </c>
      <c r="G2533" s="1" t="str">
        <f>[2]Gesamt!G859</f>
        <v>-</v>
      </c>
      <c r="H2533" s="1" t="str">
        <f>[2]Gesamt!H859</f>
        <v>-</v>
      </c>
      <c r="I2533" s="1">
        <f>[2]Gesamt!I859</f>
        <v>0</v>
      </c>
      <c r="J2533" s="1">
        <f>[2]Gesamt!J859</f>
        <v>0</v>
      </c>
      <c r="K2533" s="1" t="e">
        <f>VLOOKUP($F2533,Mastertable_FT!$C$5:$D$34,2,FALSE)</f>
        <v>#N/A</v>
      </c>
      <c r="L2533" s="1" t="e">
        <f>VLOOKUP($F2533,Mastertable_FT!$C$5:$E$34,3,FALSE)</f>
        <v>#N/A</v>
      </c>
      <c r="M2533" s="1" t="e">
        <f>VLOOKUP($F2533,Mastertable_FT!$C$5:$F$34,4,FALSE)</f>
        <v>#N/A</v>
      </c>
    </row>
    <row r="2534" spans="1:13" x14ac:dyDescent="0.3">
      <c r="A2534" s="1">
        <f>[2]Gesamt!A860</f>
        <v>50</v>
      </c>
      <c r="B2534" s="1">
        <f>[2]Gesamt!B860</f>
        <v>2</v>
      </c>
      <c r="C2534" s="1">
        <f>[2]Gesamt!C860</f>
        <v>15</v>
      </c>
      <c r="D2534" s="1" t="str">
        <f>[2]Gesamt!D860</f>
        <v>ROMaisI</v>
      </c>
      <c r="E2534" s="1">
        <f>[2]Gesamt!E860</f>
        <v>45</v>
      </c>
      <c r="F2534" s="1" t="str">
        <f>[2]Gesamt!F860</f>
        <v>Aphelenchoididae</v>
      </c>
      <c r="G2534" s="1" t="str">
        <f>[2]Gesamt!G860</f>
        <v>female</v>
      </c>
      <c r="H2534" s="1" t="str">
        <f>[2]Gesamt!H860</f>
        <v>fungivor</v>
      </c>
      <c r="I2534" s="1">
        <f>[2]Gesamt!I860</f>
        <v>0</v>
      </c>
      <c r="J2534" s="1">
        <f>[2]Gesamt!J860</f>
        <v>0</v>
      </c>
      <c r="K2534" s="1">
        <f>VLOOKUP($F2534,Mastertable_FT!$C$5:$D$34,2,FALSE)</f>
        <v>2</v>
      </c>
      <c r="L2534" s="1">
        <f>VLOOKUP($F2534,Mastertable_FT!$C$5:$E$34,3,FALSE)</f>
        <v>2</v>
      </c>
      <c r="M2534" s="1" t="str">
        <f>VLOOKUP($F2534,Mastertable_FT!$C$5:$F$34,4,FALSE)</f>
        <v>MI</v>
      </c>
    </row>
    <row r="2535" spans="1:13" x14ac:dyDescent="0.3">
      <c r="A2535" s="1">
        <f>[2]Gesamt!A861</f>
        <v>51</v>
      </c>
      <c r="B2535" s="1">
        <f>[2]Gesamt!B861</f>
        <v>2</v>
      </c>
      <c r="C2535" s="1">
        <f>[2]Gesamt!C861</f>
        <v>15</v>
      </c>
      <c r="D2535" s="1" t="str">
        <f>[2]Gesamt!D861</f>
        <v>ROMaisI</v>
      </c>
      <c r="E2535" s="1">
        <f>[2]Gesamt!E861</f>
        <v>45</v>
      </c>
      <c r="F2535" s="1" t="str">
        <f>[2]Gesamt!F861</f>
        <v>Pratylenchidae</v>
      </c>
      <c r="G2535" s="1" t="str">
        <f>[2]Gesamt!G861</f>
        <v>female</v>
      </c>
      <c r="H2535" s="1" t="str">
        <f>[2]Gesamt!H861</f>
        <v>herbivor</v>
      </c>
      <c r="I2535" s="1">
        <f>[2]Gesamt!I861</f>
        <v>0</v>
      </c>
      <c r="J2535" s="1">
        <f>[2]Gesamt!J861</f>
        <v>0</v>
      </c>
      <c r="K2535" s="1" t="str">
        <f>VLOOKUP($F2535,Mastertable_FT!$C$5:$D$34,2,FALSE)</f>
        <v>1b</v>
      </c>
      <c r="L2535" s="1">
        <f>VLOOKUP($F2535,Mastertable_FT!$C$5:$E$34,3,FALSE)</f>
        <v>3</v>
      </c>
      <c r="M2535" s="1" t="str">
        <f>VLOOKUP($F2535,Mastertable_FT!$C$5:$F$34,4,FALSE)</f>
        <v>PPI</v>
      </c>
    </row>
    <row r="2536" spans="1:13" x14ac:dyDescent="0.3">
      <c r="A2536" s="1">
        <f>[2]Gesamt!A862</f>
        <v>52</v>
      </c>
      <c r="B2536" s="1">
        <f>[2]Gesamt!B862</f>
        <v>2</v>
      </c>
      <c r="C2536" s="1">
        <f>[2]Gesamt!C862</f>
        <v>15</v>
      </c>
      <c r="D2536" s="1" t="str">
        <f>[2]Gesamt!D862</f>
        <v>ROMaisI</v>
      </c>
      <c r="E2536" s="1">
        <f>[2]Gesamt!E862</f>
        <v>45</v>
      </c>
      <c r="F2536" s="1" t="str">
        <f>[2]Gesamt!F862</f>
        <v>Tylenchidae</v>
      </c>
      <c r="G2536" s="1" t="str">
        <f>[2]Gesamt!G862</f>
        <v>female</v>
      </c>
      <c r="H2536" s="1" t="str">
        <f>[2]Gesamt!H862</f>
        <v>fungivor</v>
      </c>
      <c r="I2536" s="1" t="str">
        <f>[2]Gesamt!I862</f>
        <v>f cfs</v>
      </c>
      <c r="J2536" s="1" t="str">
        <f>[2]Gesamt!J862</f>
        <v>Tylenchus</v>
      </c>
      <c r="K2536" s="1" t="str">
        <f>VLOOKUP($F2536,Mastertable_FT!$C$5:$D$34,2,FALSE)</f>
        <v>1e</v>
      </c>
      <c r="L2536" s="1">
        <f>VLOOKUP($F2536,Mastertable_FT!$C$5:$E$34,3,FALSE)</f>
        <v>2</v>
      </c>
      <c r="M2536" s="1" t="str">
        <f>VLOOKUP($F2536,Mastertable_FT!$C$5:$F$34,4,FALSE)</f>
        <v>PPI</v>
      </c>
    </row>
    <row r="2537" spans="1:13" x14ac:dyDescent="0.3">
      <c r="A2537" s="1">
        <f>[2]Gesamt!A863</f>
        <v>53</v>
      </c>
      <c r="B2537" s="1">
        <f>[2]Gesamt!B863</f>
        <v>2</v>
      </c>
      <c r="C2537" s="1">
        <f>[2]Gesamt!C863</f>
        <v>15</v>
      </c>
      <c r="D2537" s="1" t="str">
        <f>[2]Gesamt!D863</f>
        <v>ROMaisI</v>
      </c>
      <c r="E2537" s="1">
        <f>[2]Gesamt!E863</f>
        <v>45</v>
      </c>
      <c r="F2537" s="1" t="str">
        <f>[2]Gesamt!F863</f>
        <v>Tylenchidae</v>
      </c>
      <c r="G2537" s="1" t="str">
        <f>[2]Gesamt!G863</f>
        <v>female</v>
      </c>
      <c r="H2537" s="1" t="str">
        <f>[2]Gesamt!H863</f>
        <v>fungivor</v>
      </c>
      <c r="I2537" s="1" t="str">
        <f>[2]Gesamt!I863</f>
        <v>f cfs</v>
      </c>
      <c r="J2537" s="1" t="str">
        <f>[2]Gesamt!J863</f>
        <v>Tylenchus</v>
      </c>
      <c r="K2537" s="1" t="str">
        <f>VLOOKUP($F2537,Mastertable_FT!$C$5:$D$34,2,FALSE)</f>
        <v>1e</v>
      </c>
      <c r="L2537" s="1">
        <f>VLOOKUP($F2537,Mastertable_FT!$C$5:$E$34,3,FALSE)</f>
        <v>2</v>
      </c>
      <c r="M2537" s="1" t="str">
        <f>VLOOKUP($F2537,Mastertable_FT!$C$5:$F$34,4,FALSE)</f>
        <v>PPI</v>
      </c>
    </row>
    <row r="2538" spans="1:13" x14ac:dyDescent="0.3">
      <c r="A2538" s="1">
        <f>[2]Gesamt!A864</f>
        <v>54</v>
      </c>
      <c r="B2538" s="1">
        <f>[2]Gesamt!B864</f>
        <v>2</v>
      </c>
      <c r="C2538" s="1">
        <f>[2]Gesamt!C864</f>
        <v>15</v>
      </c>
      <c r="D2538" s="1" t="str">
        <f>[2]Gesamt!D864</f>
        <v>ROMaisI</v>
      </c>
      <c r="E2538" s="1">
        <f>[2]Gesamt!E864</f>
        <v>45</v>
      </c>
      <c r="F2538" s="1" t="str">
        <f>[2]Gesamt!F864</f>
        <v>Hoplolaimidae</v>
      </c>
      <c r="G2538" s="1" t="str">
        <f>[2]Gesamt!G864</f>
        <v>female</v>
      </c>
      <c r="H2538" s="1" t="str">
        <f>[2]Gesamt!H864</f>
        <v>herbivor</v>
      </c>
      <c r="I2538" s="1">
        <f>[2]Gesamt!I864</f>
        <v>0</v>
      </c>
      <c r="J2538" s="1">
        <f>[2]Gesamt!J864</f>
        <v>0</v>
      </c>
      <c r="K2538" s="1" t="str">
        <f>VLOOKUP($F2538,Mastertable_FT!$C$5:$D$34,2,FALSE)</f>
        <v>1c</v>
      </c>
      <c r="L2538" s="1">
        <f>VLOOKUP($F2538,Mastertable_FT!$C$5:$E$34,3,FALSE)</f>
        <v>3</v>
      </c>
      <c r="M2538" s="1" t="str">
        <f>VLOOKUP($F2538,Mastertable_FT!$C$5:$F$34,4,FALSE)</f>
        <v>PPI</v>
      </c>
    </row>
    <row r="2539" spans="1:13" x14ac:dyDescent="0.3">
      <c r="A2539" s="1">
        <f>[2]Gesamt!A865</f>
        <v>55</v>
      </c>
      <c r="B2539" s="1">
        <f>[2]Gesamt!B865</f>
        <v>2</v>
      </c>
      <c r="C2539" s="1">
        <f>[2]Gesamt!C865</f>
        <v>15</v>
      </c>
      <c r="D2539" s="1" t="str">
        <f>[2]Gesamt!D865</f>
        <v>ROMaisI</v>
      </c>
      <c r="E2539" s="1">
        <f>[2]Gesamt!E865</f>
        <v>45</v>
      </c>
      <c r="F2539" s="1" t="str">
        <f>[2]Gesamt!F865</f>
        <v>Thornenematidae</v>
      </c>
      <c r="G2539" s="1" t="str">
        <f>[2]Gesamt!G865</f>
        <v>female</v>
      </c>
      <c r="H2539" s="1">
        <f>[2]Gesamt!H865</f>
        <v>0</v>
      </c>
      <c r="I2539" s="1" t="str">
        <f>[2]Gesamt!I865</f>
        <v>x</v>
      </c>
      <c r="J2539" s="1">
        <f>[2]Gesamt!J865</f>
        <v>0</v>
      </c>
      <c r="K2539" s="1">
        <f>VLOOKUP($F2539,Mastertable_FT!$C$5:$D$34,2,FALSE)</f>
        <v>8</v>
      </c>
      <c r="L2539" s="1">
        <f>VLOOKUP($F2539,Mastertable_FT!$C$5:$E$34,3,FALSE)</f>
        <v>5</v>
      </c>
      <c r="M2539" s="1" t="str">
        <f>VLOOKUP($F2539,Mastertable_FT!$C$5:$F$34,4,FALSE)</f>
        <v>MI</v>
      </c>
    </row>
    <row r="2540" spans="1:13" x14ac:dyDescent="0.3">
      <c r="A2540" s="1">
        <f>[2]Gesamt!A866</f>
        <v>56</v>
      </c>
      <c r="B2540" s="1">
        <f>[2]Gesamt!B866</f>
        <v>2</v>
      </c>
      <c r="C2540" s="1">
        <f>[2]Gesamt!C866</f>
        <v>15</v>
      </c>
      <c r="D2540" s="1" t="str">
        <f>[2]Gesamt!D866</f>
        <v>ROMaisI</v>
      </c>
      <c r="E2540" s="1">
        <f>[2]Gesamt!E866</f>
        <v>45</v>
      </c>
      <c r="F2540" s="1" t="str">
        <f>[2]Gesamt!F866</f>
        <v>Dolichodoridae</v>
      </c>
      <c r="G2540" s="1" t="str">
        <f>[2]Gesamt!G866</f>
        <v>juvenil</v>
      </c>
      <c r="H2540" s="1" t="str">
        <f>[2]Gesamt!H866</f>
        <v>herbivor</v>
      </c>
      <c r="I2540" s="1">
        <f>[2]Gesamt!I866</f>
        <v>0</v>
      </c>
      <c r="J2540" s="1">
        <f>[2]Gesamt!J866</f>
        <v>0</v>
      </c>
      <c r="K2540" s="1" t="str">
        <f>VLOOKUP($F2540,Mastertable_FT!$C$5:$D$34,2,FALSE)</f>
        <v>1d</v>
      </c>
      <c r="L2540" s="1">
        <f>VLOOKUP($F2540,Mastertable_FT!$C$5:$E$34,3,FALSE)</f>
        <v>3</v>
      </c>
      <c r="M2540" s="1" t="str">
        <f>VLOOKUP($F2540,Mastertable_FT!$C$5:$F$34,4,FALSE)</f>
        <v>PPI</v>
      </c>
    </row>
    <row r="2541" spans="1:13" x14ac:dyDescent="0.3">
      <c r="A2541" s="1">
        <f>[2]Gesamt!A867</f>
        <v>57</v>
      </c>
      <c r="B2541" s="1">
        <f>[2]Gesamt!B867</f>
        <v>2</v>
      </c>
      <c r="C2541" s="1">
        <f>[2]Gesamt!C867</f>
        <v>15</v>
      </c>
      <c r="D2541" s="1" t="str">
        <f>[2]Gesamt!D867</f>
        <v>ROMaisI</v>
      </c>
      <c r="E2541" s="1">
        <f>[2]Gesamt!E867</f>
        <v>45</v>
      </c>
      <c r="F2541" s="1" t="str">
        <f>[2]Gesamt!F867</f>
        <v>Thornenematidae</v>
      </c>
      <c r="G2541" s="1" t="str">
        <f>[2]Gesamt!G867</f>
        <v>juvenil</v>
      </c>
      <c r="H2541" s="1">
        <f>[2]Gesamt!H867</f>
        <v>0</v>
      </c>
      <c r="I2541" s="1" t="str">
        <f>[2]Gesamt!I867</f>
        <v>x</v>
      </c>
      <c r="J2541" s="1">
        <f>[2]Gesamt!J867</f>
        <v>0</v>
      </c>
      <c r="K2541" s="1">
        <f>VLOOKUP($F2541,Mastertable_FT!$C$5:$D$34,2,FALSE)</f>
        <v>8</v>
      </c>
      <c r="L2541" s="1">
        <f>VLOOKUP($F2541,Mastertable_FT!$C$5:$E$34,3,FALSE)</f>
        <v>5</v>
      </c>
      <c r="M2541" s="1" t="str">
        <f>VLOOKUP($F2541,Mastertable_FT!$C$5:$F$34,4,FALSE)</f>
        <v>MI</v>
      </c>
    </row>
    <row r="2542" spans="1:13" x14ac:dyDescent="0.3">
      <c r="A2542" s="1">
        <f>[2]Gesamt!A868</f>
        <v>58</v>
      </c>
      <c r="B2542" s="1">
        <f>[2]Gesamt!B868</f>
        <v>2</v>
      </c>
      <c r="C2542" s="1">
        <f>[2]Gesamt!C868</f>
        <v>15</v>
      </c>
      <c r="D2542" s="1" t="str">
        <f>[2]Gesamt!D868</f>
        <v>ROMaisI</v>
      </c>
      <c r="E2542" s="1">
        <f>[2]Gesamt!E868</f>
        <v>45</v>
      </c>
      <c r="F2542" s="1" t="str">
        <f>[2]Gesamt!F868</f>
        <v>-</v>
      </c>
      <c r="G2542" s="1" t="str">
        <f>[2]Gesamt!G868</f>
        <v>-</v>
      </c>
      <c r="H2542" s="1" t="str">
        <f>[2]Gesamt!H868</f>
        <v>-</v>
      </c>
      <c r="I2542" s="1">
        <f>[2]Gesamt!I868</f>
        <v>0</v>
      </c>
      <c r="J2542" s="1">
        <f>[2]Gesamt!J868</f>
        <v>0</v>
      </c>
      <c r="K2542" s="1" t="e">
        <f>VLOOKUP($F2542,Mastertable_FT!$C$5:$D$34,2,FALSE)</f>
        <v>#N/A</v>
      </c>
      <c r="L2542" s="1" t="e">
        <f>VLOOKUP($F2542,Mastertable_FT!$C$5:$E$34,3,FALSE)</f>
        <v>#N/A</v>
      </c>
      <c r="M2542" s="1" t="e">
        <f>VLOOKUP($F2542,Mastertable_FT!$C$5:$F$34,4,FALSE)</f>
        <v>#N/A</v>
      </c>
    </row>
    <row r="2543" spans="1:13" x14ac:dyDescent="0.3">
      <c r="A2543" s="1">
        <f>[2]Gesamt!A869</f>
        <v>59</v>
      </c>
      <c r="B2543" s="1">
        <f>[2]Gesamt!B869</f>
        <v>2</v>
      </c>
      <c r="C2543" s="1">
        <f>[2]Gesamt!C869</f>
        <v>15</v>
      </c>
      <c r="D2543" s="1" t="str">
        <f>[2]Gesamt!D869</f>
        <v>ROMaisI</v>
      </c>
      <c r="E2543" s="1">
        <f>[2]Gesamt!E869</f>
        <v>45</v>
      </c>
      <c r="F2543" s="1" t="str">
        <f>[2]Gesamt!F869</f>
        <v>Cephalobidae</v>
      </c>
      <c r="G2543" s="1" t="str">
        <f>[2]Gesamt!G869</f>
        <v>male</v>
      </c>
      <c r="H2543" s="1" t="str">
        <f>[2]Gesamt!H869</f>
        <v>bacterivor</v>
      </c>
      <c r="I2543" s="1">
        <f>[2]Gesamt!I869</f>
        <v>0</v>
      </c>
      <c r="J2543" s="1">
        <f>[2]Gesamt!J869</f>
        <v>0</v>
      </c>
      <c r="K2543" s="1">
        <f>VLOOKUP($F2543,Mastertable_FT!$C$5:$D$34,2,FALSE)</f>
        <v>3</v>
      </c>
      <c r="L2543" s="1">
        <f>VLOOKUP($F2543,Mastertable_FT!$C$5:$E$34,3,FALSE)</f>
        <v>2</v>
      </c>
      <c r="M2543" s="1" t="str">
        <f>VLOOKUP($F2543,Mastertable_FT!$C$5:$F$34,4,FALSE)</f>
        <v>MI</v>
      </c>
    </row>
    <row r="2544" spans="1:13" x14ac:dyDescent="0.3">
      <c r="A2544" s="1">
        <f>[2]Gesamt!A870</f>
        <v>60</v>
      </c>
      <c r="B2544" s="1">
        <f>[2]Gesamt!B870</f>
        <v>2</v>
      </c>
      <c r="C2544" s="1">
        <f>[2]Gesamt!C870</f>
        <v>15</v>
      </c>
      <c r="D2544" s="1" t="str">
        <f>[2]Gesamt!D870</f>
        <v>ROMaisI</v>
      </c>
      <c r="E2544" s="1">
        <f>[2]Gesamt!E870</f>
        <v>45</v>
      </c>
      <c r="F2544" s="1" t="str">
        <f>[2]Gesamt!F870</f>
        <v>Aphelenchoididae</v>
      </c>
      <c r="G2544" s="1" t="str">
        <f>[2]Gesamt!G870</f>
        <v>female</v>
      </c>
      <c r="H2544" s="1" t="str">
        <f>[2]Gesamt!H870</f>
        <v>fungivor</v>
      </c>
      <c r="I2544" s="1">
        <f>[2]Gesamt!I870</f>
        <v>0</v>
      </c>
      <c r="J2544" s="1">
        <f>[2]Gesamt!J870</f>
        <v>0</v>
      </c>
      <c r="K2544" s="1">
        <f>VLOOKUP($F2544,Mastertable_FT!$C$5:$D$34,2,FALSE)</f>
        <v>2</v>
      </c>
      <c r="L2544" s="1">
        <f>VLOOKUP($F2544,Mastertable_FT!$C$5:$E$34,3,FALSE)</f>
        <v>2</v>
      </c>
      <c r="M2544" s="1" t="str">
        <f>VLOOKUP($F2544,Mastertable_FT!$C$5:$F$34,4,FALSE)</f>
        <v>MI</v>
      </c>
    </row>
    <row r="2545" spans="1:13" x14ac:dyDescent="0.3">
      <c r="A2545" s="1">
        <f>[2]Gesamt!A871</f>
        <v>61</v>
      </c>
      <c r="B2545" s="1">
        <f>[2]Gesamt!B871</f>
        <v>2</v>
      </c>
      <c r="C2545" s="1">
        <f>[2]Gesamt!C871</f>
        <v>15</v>
      </c>
      <c r="D2545" s="1" t="str">
        <f>[2]Gesamt!D871</f>
        <v>ROMaisI</v>
      </c>
      <c r="E2545" s="1">
        <f>[2]Gesamt!E871</f>
        <v>45</v>
      </c>
      <c r="F2545" s="1" t="str">
        <f>[2]Gesamt!F871</f>
        <v>Panagrolaimidae</v>
      </c>
      <c r="G2545" s="1" t="str">
        <f>[2]Gesamt!G871</f>
        <v>female</v>
      </c>
      <c r="H2545" s="1" t="str">
        <f>[2]Gesamt!H871</f>
        <v>bacterivor</v>
      </c>
      <c r="I2545" s="1">
        <f>[2]Gesamt!I871</f>
        <v>0</v>
      </c>
      <c r="J2545" s="1">
        <f>[2]Gesamt!J871</f>
        <v>0</v>
      </c>
      <c r="K2545" s="1">
        <f>VLOOKUP($F2545,Mastertable_FT!$C$5:$D$34,2,FALSE)</f>
        <v>3</v>
      </c>
      <c r="L2545" s="1">
        <f>VLOOKUP($F2545,Mastertable_FT!$C$5:$E$34,3,FALSE)</f>
        <v>1</v>
      </c>
      <c r="M2545" s="1" t="str">
        <f>VLOOKUP($F2545,Mastertable_FT!$C$5:$F$34,4,FALSE)</f>
        <v>MI</v>
      </c>
    </row>
    <row r="2546" spans="1:13" x14ac:dyDescent="0.3">
      <c r="A2546" s="1">
        <f>[2]Gesamt!A872</f>
        <v>62</v>
      </c>
      <c r="B2546" s="1">
        <f>[2]Gesamt!B872</f>
        <v>2</v>
      </c>
      <c r="C2546" s="1">
        <f>[2]Gesamt!C872</f>
        <v>15</v>
      </c>
      <c r="D2546" s="1" t="str">
        <f>[2]Gesamt!D872</f>
        <v>ROMaisI</v>
      </c>
      <c r="E2546" s="1">
        <f>[2]Gesamt!E872</f>
        <v>45</v>
      </c>
      <c r="F2546" s="1" t="str">
        <f>[2]Gesamt!F872</f>
        <v>Cephalobidae</v>
      </c>
      <c r="G2546" s="1" t="str">
        <f>[2]Gesamt!G872</f>
        <v>female</v>
      </c>
      <c r="H2546" s="1" t="str">
        <f>[2]Gesamt!H872</f>
        <v>bacterivor</v>
      </c>
      <c r="I2546" s="1">
        <f>[2]Gesamt!I872</f>
        <v>0</v>
      </c>
      <c r="J2546" s="1">
        <f>[2]Gesamt!J872</f>
        <v>0</v>
      </c>
      <c r="K2546" s="1">
        <f>VLOOKUP($F2546,Mastertable_FT!$C$5:$D$34,2,FALSE)</f>
        <v>3</v>
      </c>
      <c r="L2546" s="1">
        <f>VLOOKUP($F2546,Mastertable_FT!$C$5:$E$34,3,FALSE)</f>
        <v>2</v>
      </c>
      <c r="M2546" s="1" t="str">
        <f>VLOOKUP($F2546,Mastertable_FT!$C$5:$F$34,4,FALSE)</f>
        <v>MI</v>
      </c>
    </row>
    <row r="2547" spans="1:13" x14ac:dyDescent="0.3">
      <c r="A2547" s="1">
        <f>[2]Gesamt!A873</f>
        <v>63</v>
      </c>
      <c r="B2547" s="1">
        <f>[2]Gesamt!B873</f>
        <v>2</v>
      </c>
      <c r="C2547" s="1">
        <f>[2]Gesamt!C873</f>
        <v>15</v>
      </c>
      <c r="D2547" s="1" t="str">
        <f>[2]Gesamt!D873</f>
        <v>ROMaisI</v>
      </c>
      <c r="E2547" s="1">
        <f>[2]Gesamt!E873</f>
        <v>45</v>
      </c>
      <c r="F2547" s="1" t="str">
        <f>[2]Gesamt!F873</f>
        <v>Aphelenchoididae</v>
      </c>
      <c r="G2547" s="1" t="str">
        <f>[2]Gesamt!G873</f>
        <v>female</v>
      </c>
      <c r="H2547" s="1" t="str">
        <f>[2]Gesamt!H873</f>
        <v>fungivor</v>
      </c>
      <c r="I2547" s="1">
        <f>[2]Gesamt!I873</f>
        <v>0</v>
      </c>
      <c r="J2547" s="1">
        <f>[2]Gesamt!J873</f>
        <v>0</v>
      </c>
      <c r="K2547" s="1">
        <f>VLOOKUP($F2547,Mastertable_FT!$C$5:$D$34,2,FALSE)</f>
        <v>2</v>
      </c>
      <c r="L2547" s="1">
        <f>VLOOKUP($F2547,Mastertable_FT!$C$5:$E$34,3,FALSE)</f>
        <v>2</v>
      </c>
      <c r="M2547" s="1" t="str">
        <f>VLOOKUP($F2547,Mastertable_FT!$C$5:$F$34,4,FALSE)</f>
        <v>MI</v>
      </c>
    </row>
    <row r="2548" spans="1:13" x14ac:dyDescent="0.3">
      <c r="A2548" s="1">
        <f>[2]Gesamt!A874</f>
        <v>64</v>
      </c>
      <c r="B2548" s="1">
        <f>[2]Gesamt!B874</f>
        <v>2</v>
      </c>
      <c r="C2548" s="1">
        <f>[2]Gesamt!C874</f>
        <v>15</v>
      </c>
      <c r="D2548" s="1" t="str">
        <f>[2]Gesamt!D874</f>
        <v>ROMaisI</v>
      </c>
      <c r="E2548" s="1">
        <f>[2]Gesamt!E874</f>
        <v>45</v>
      </c>
      <c r="F2548" s="1" t="str">
        <f>[2]Gesamt!F874</f>
        <v>Tylenchidae</v>
      </c>
      <c r="G2548" s="1" t="str">
        <f>[2]Gesamt!G874</f>
        <v>unknown</v>
      </c>
      <c r="H2548" s="1" t="str">
        <f>[2]Gesamt!H874</f>
        <v>herbivor</v>
      </c>
      <c r="I2548" s="1">
        <f>[2]Gesamt!I874</f>
        <v>0</v>
      </c>
      <c r="J2548" s="1">
        <f>[2]Gesamt!J874</f>
        <v>0</v>
      </c>
      <c r="K2548" s="1" t="str">
        <f>VLOOKUP($F2548,Mastertable_FT!$C$5:$D$34,2,FALSE)</f>
        <v>1e</v>
      </c>
      <c r="L2548" s="1">
        <f>VLOOKUP($F2548,Mastertable_FT!$C$5:$E$34,3,FALSE)</f>
        <v>2</v>
      </c>
      <c r="M2548" s="1" t="str">
        <f>VLOOKUP($F2548,Mastertable_FT!$C$5:$F$34,4,FALSE)</f>
        <v>PPI</v>
      </c>
    </row>
    <row r="2549" spans="1:13" x14ac:dyDescent="0.3">
      <c r="A2549" s="1">
        <f>[2]Gesamt!A875</f>
        <v>65</v>
      </c>
      <c r="B2549" s="1">
        <f>[2]Gesamt!B875</f>
        <v>2</v>
      </c>
      <c r="C2549" s="1">
        <f>[2]Gesamt!C875</f>
        <v>15</v>
      </c>
      <c r="D2549" s="1" t="str">
        <f>[2]Gesamt!D875</f>
        <v>ROMaisI</v>
      </c>
      <c r="E2549" s="1">
        <f>[2]Gesamt!E875</f>
        <v>45</v>
      </c>
      <c r="F2549" s="1" t="str">
        <f>[2]Gesamt!F875</f>
        <v>Dolichodoridae</v>
      </c>
      <c r="G2549" s="1" t="str">
        <f>[2]Gesamt!G875</f>
        <v>female</v>
      </c>
      <c r="H2549" s="1" t="str">
        <f>[2]Gesamt!H875</f>
        <v>herbivor</v>
      </c>
      <c r="I2549" s="1">
        <f>[2]Gesamt!I875</f>
        <v>0</v>
      </c>
      <c r="J2549" s="1">
        <f>[2]Gesamt!J875</f>
        <v>0</v>
      </c>
      <c r="K2549" s="1" t="str">
        <f>VLOOKUP($F2549,Mastertable_FT!$C$5:$D$34,2,FALSE)</f>
        <v>1d</v>
      </c>
      <c r="L2549" s="1">
        <f>VLOOKUP($F2549,Mastertable_FT!$C$5:$E$34,3,FALSE)</f>
        <v>3</v>
      </c>
      <c r="M2549" s="1" t="str">
        <f>VLOOKUP($F2549,Mastertable_FT!$C$5:$F$34,4,FALSE)</f>
        <v>PPI</v>
      </c>
    </row>
    <row r="2550" spans="1:13" x14ac:dyDescent="0.3">
      <c r="A2550" s="1">
        <f>[2]Gesamt!A876</f>
        <v>66</v>
      </c>
      <c r="B2550" s="1">
        <f>[2]Gesamt!B876</f>
        <v>2</v>
      </c>
      <c r="C2550" s="1">
        <f>[2]Gesamt!C876</f>
        <v>15</v>
      </c>
      <c r="D2550" s="1" t="str">
        <f>[2]Gesamt!D876</f>
        <v>ROMaisI</v>
      </c>
      <c r="E2550" s="1">
        <f>[2]Gesamt!E876</f>
        <v>45</v>
      </c>
      <c r="F2550" s="1" t="str">
        <f>[2]Gesamt!F876</f>
        <v>Dolichodoridae</v>
      </c>
      <c r="G2550" s="1" t="str">
        <f>[2]Gesamt!G876</f>
        <v>female</v>
      </c>
      <c r="H2550" s="1" t="str">
        <f>[2]Gesamt!H876</f>
        <v>herbivor</v>
      </c>
      <c r="I2550" s="1">
        <f>[2]Gesamt!I876</f>
        <v>0</v>
      </c>
      <c r="J2550" s="1">
        <f>[2]Gesamt!J876</f>
        <v>0</v>
      </c>
      <c r="K2550" s="1" t="str">
        <f>VLOOKUP($F2550,Mastertable_FT!$C$5:$D$34,2,FALSE)</f>
        <v>1d</v>
      </c>
      <c r="L2550" s="1">
        <f>VLOOKUP($F2550,Mastertable_FT!$C$5:$E$34,3,FALSE)</f>
        <v>3</v>
      </c>
      <c r="M2550" s="1" t="str">
        <f>VLOOKUP($F2550,Mastertable_FT!$C$5:$F$34,4,FALSE)</f>
        <v>PPI</v>
      </c>
    </row>
    <row r="2551" spans="1:13" x14ac:dyDescent="0.3">
      <c r="A2551" s="1">
        <f>[2]Gesamt!A877</f>
        <v>67</v>
      </c>
      <c r="B2551" s="1">
        <f>[2]Gesamt!B877</f>
        <v>2</v>
      </c>
      <c r="C2551" s="1">
        <f>[2]Gesamt!C877</f>
        <v>15</v>
      </c>
      <c r="D2551" s="1" t="str">
        <f>[2]Gesamt!D877</f>
        <v>ROMaisI</v>
      </c>
      <c r="E2551" s="1">
        <f>[2]Gesamt!E877</f>
        <v>45</v>
      </c>
      <c r="F2551" s="1" t="str">
        <f>[2]Gesamt!F877</f>
        <v>Cephalobidae</v>
      </c>
      <c r="G2551" s="1" t="str">
        <f>[2]Gesamt!G877</f>
        <v>male</v>
      </c>
      <c r="H2551" s="1" t="str">
        <f>[2]Gesamt!H877</f>
        <v>bacterivor</v>
      </c>
      <c r="I2551" s="1">
        <f>[2]Gesamt!I877</f>
        <v>0</v>
      </c>
      <c r="J2551" s="1">
        <f>[2]Gesamt!J877</f>
        <v>0</v>
      </c>
      <c r="K2551" s="1">
        <f>VLOOKUP($F2551,Mastertable_FT!$C$5:$D$34,2,FALSE)</f>
        <v>3</v>
      </c>
      <c r="L2551" s="1">
        <f>VLOOKUP($F2551,Mastertable_FT!$C$5:$E$34,3,FALSE)</f>
        <v>2</v>
      </c>
      <c r="M2551" s="1" t="str">
        <f>VLOOKUP($F2551,Mastertable_FT!$C$5:$F$34,4,FALSE)</f>
        <v>MI</v>
      </c>
    </row>
    <row r="2552" spans="1:13" x14ac:dyDescent="0.3">
      <c r="A2552" s="1">
        <f>[2]Gesamt!A878</f>
        <v>68</v>
      </c>
      <c r="B2552" s="1">
        <f>[2]Gesamt!B878</f>
        <v>2</v>
      </c>
      <c r="C2552" s="1">
        <f>[2]Gesamt!C878</f>
        <v>15</v>
      </c>
      <c r="D2552" s="1" t="str">
        <f>[2]Gesamt!D878</f>
        <v>ROMaisI</v>
      </c>
      <c r="E2552" s="1">
        <f>[2]Gesamt!E878</f>
        <v>45</v>
      </c>
      <c r="F2552" s="1" t="str">
        <f>[2]Gesamt!F878</f>
        <v>Cephalobidae</v>
      </c>
      <c r="G2552" s="1" t="str">
        <f>[2]Gesamt!G878</f>
        <v>male</v>
      </c>
      <c r="H2552" s="1" t="str">
        <f>[2]Gesamt!H878</f>
        <v>bacterivor</v>
      </c>
      <c r="I2552" s="1">
        <f>[2]Gesamt!I878</f>
        <v>0</v>
      </c>
      <c r="J2552" s="1">
        <f>[2]Gesamt!J878</f>
        <v>0</v>
      </c>
      <c r="K2552" s="1">
        <f>VLOOKUP($F2552,Mastertable_FT!$C$5:$D$34,2,FALSE)</f>
        <v>3</v>
      </c>
      <c r="L2552" s="1">
        <f>VLOOKUP($F2552,Mastertable_FT!$C$5:$E$34,3,FALSE)</f>
        <v>2</v>
      </c>
      <c r="M2552" s="1" t="str">
        <f>VLOOKUP($F2552,Mastertable_FT!$C$5:$F$34,4,FALSE)</f>
        <v>MI</v>
      </c>
    </row>
    <row r="2553" spans="1:13" x14ac:dyDescent="0.3">
      <c r="A2553" s="1">
        <f>[2]Gesamt!A879</f>
        <v>69</v>
      </c>
      <c r="B2553" s="1">
        <f>[2]Gesamt!B879</f>
        <v>2</v>
      </c>
      <c r="C2553" s="1">
        <f>[2]Gesamt!C879</f>
        <v>15</v>
      </c>
      <c r="D2553" s="1" t="str">
        <f>[2]Gesamt!D879</f>
        <v>ROMaisI</v>
      </c>
      <c r="E2553" s="1">
        <f>[2]Gesamt!E879</f>
        <v>45</v>
      </c>
      <c r="F2553" s="1" t="str">
        <f>[2]Gesamt!F879</f>
        <v>Dolichodoridae</v>
      </c>
      <c r="G2553" s="1" t="str">
        <f>[2]Gesamt!G879</f>
        <v>female</v>
      </c>
      <c r="H2553" s="1" t="str">
        <f>[2]Gesamt!H879</f>
        <v>herbivor</v>
      </c>
      <c r="I2553" s="1">
        <f>[2]Gesamt!I879</f>
        <v>0</v>
      </c>
      <c r="J2553" s="1">
        <f>[2]Gesamt!J879</f>
        <v>0</v>
      </c>
      <c r="K2553" s="1" t="str">
        <f>VLOOKUP($F2553,Mastertable_FT!$C$5:$D$34,2,FALSE)</f>
        <v>1d</v>
      </c>
      <c r="L2553" s="1">
        <f>VLOOKUP($F2553,Mastertable_FT!$C$5:$E$34,3,FALSE)</f>
        <v>3</v>
      </c>
      <c r="M2553" s="1" t="str">
        <f>VLOOKUP($F2553,Mastertable_FT!$C$5:$F$34,4,FALSE)</f>
        <v>PPI</v>
      </c>
    </row>
    <row r="2554" spans="1:13" x14ac:dyDescent="0.3">
      <c r="A2554" s="1">
        <f>[2]Gesamt!A880</f>
        <v>70</v>
      </c>
      <c r="B2554" s="1">
        <f>[2]Gesamt!B880</f>
        <v>2</v>
      </c>
      <c r="C2554" s="1">
        <f>[2]Gesamt!C880</f>
        <v>15</v>
      </c>
      <c r="D2554" s="1" t="str">
        <f>[2]Gesamt!D880</f>
        <v>ROMaisI</v>
      </c>
      <c r="E2554" s="1">
        <f>[2]Gesamt!E880</f>
        <v>45</v>
      </c>
      <c r="F2554" s="1" t="str">
        <f>[2]Gesamt!F880</f>
        <v>-</v>
      </c>
      <c r="G2554" s="1" t="str">
        <f>[2]Gesamt!G880</f>
        <v>-</v>
      </c>
      <c r="H2554" s="1" t="str">
        <f>[2]Gesamt!H880</f>
        <v>-</v>
      </c>
      <c r="I2554" s="1">
        <f>[2]Gesamt!I880</f>
        <v>0</v>
      </c>
      <c r="J2554" s="1">
        <f>[2]Gesamt!J880</f>
        <v>0</v>
      </c>
      <c r="K2554" s="1" t="e">
        <f>VLOOKUP($F2554,Mastertable_FT!$C$5:$D$34,2,FALSE)</f>
        <v>#N/A</v>
      </c>
      <c r="L2554" s="1" t="e">
        <f>VLOOKUP($F2554,Mastertable_FT!$C$5:$E$34,3,FALSE)</f>
        <v>#N/A</v>
      </c>
      <c r="M2554" s="1" t="e">
        <f>VLOOKUP($F2554,Mastertable_FT!$C$5:$F$34,4,FALSE)</f>
        <v>#N/A</v>
      </c>
    </row>
    <row r="2555" spans="1:13" x14ac:dyDescent="0.3">
      <c r="A2555" s="1">
        <f>[2]Gesamt!A881</f>
        <v>71</v>
      </c>
      <c r="B2555" s="1">
        <f>[2]Gesamt!B881</f>
        <v>2</v>
      </c>
      <c r="C2555" s="1">
        <f>[2]Gesamt!C881</f>
        <v>15</v>
      </c>
      <c r="D2555" s="1" t="str">
        <f>[2]Gesamt!D881</f>
        <v>ROMaisI</v>
      </c>
      <c r="E2555" s="1">
        <f>[2]Gesamt!E881</f>
        <v>45</v>
      </c>
      <c r="F2555" s="1" t="str">
        <f>[2]Gesamt!F881</f>
        <v>Dolichodoridae</v>
      </c>
      <c r="G2555" s="1" t="str">
        <f>[2]Gesamt!G881</f>
        <v>male</v>
      </c>
      <c r="H2555" s="1" t="str">
        <f>[2]Gesamt!H881</f>
        <v>herbivor</v>
      </c>
      <c r="I2555" s="1" t="str">
        <f>[2]Gesamt!I881</f>
        <v>x</v>
      </c>
      <c r="J2555" s="1">
        <f>[2]Gesamt!J881</f>
        <v>0</v>
      </c>
      <c r="K2555" s="1" t="str">
        <f>VLOOKUP($F2555,Mastertable_FT!$C$5:$D$34,2,FALSE)</f>
        <v>1d</v>
      </c>
      <c r="L2555" s="1">
        <f>VLOOKUP($F2555,Mastertable_FT!$C$5:$E$34,3,FALSE)</f>
        <v>3</v>
      </c>
      <c r="M2555" s="1" t="str">
        <f>VLOOKUP($F2555,Mastertable_FT!$C$5:$F$34,4,FALSE)</f>
        <v>PPI</v>
      </c>
    </row>
    <row r="2556" spans="1:13" x14ac:dyDescent="0.3">
      <c r="A2556" s="1">
        <f>[2]Gesamt!A882</f>
        <v>72</v>
      </c>
      <c r="B2556" s="1">
        <f>[2]Gesamt!B882</f>
        <v>2</v>
      </c>
      <c r="C2556" s="1">
        <f>[2]Gesamt!C882</f>
        <v>15</v>
      </c>
      <c r="D2556" s="1" t="str">
        <f>[2]Gesamt!D882</f>
        <v>ROMaisI</v>
      </c>
      <c r="E2556" s="1">
        <f>[2]Gesamt!E882</f>
        <v>45</v>
      </c>
      <c r="F2556" s="1" t="str">
        <f>[2]Gesamt!F882</f>
        <v>Dolichodoridae</v>
      </c>
      <c r="G2556" s="1" t="str">
        <f>[2]Gesamt!G882</f>
        <v>female</v>
      </c>
      <c r="H2556" s="1" t="str">
        <f>[2]Gesamt!H882</f>
        <v>herbivor</v>
      </c>
      <c r="I2556" s="1">
        <f>[2]Gesamt!I882</f>
        <v>0</v>
      </c>
      <c r="J2556" s="1">
        <f>[2]Gesamt!J882</f>
        <v>0</v>
      </c>
      <c r="K2556" s="1" t="str">
        <f>VLOOKUP($F2556,Mastertable_FT!$C$5:$D$34,2,FALSE)</f>
        <v>1d</v>
      </c>
      <c r="L2556" s="1">
        <f>VLOOKUP($F2556,Mastertable_FT!$C$5:$E$34,3,FALSE)</f>
        <v>3</v>
      </c>
      <c r="M2556" s="1" t="str">
        <f>VLOOKUP($F2556,Mastertable_FT!$C$5:$F$34,4,FALSE)</f>
        <v>PPI</v>
      </c>
    </row>
    <row r="2557" spans="1:13" x14ac:dyDescent="0.3">
      <c r="A2557" s="1">
        <f>[2]Gesamt!A883</f>
        <v>73</v>
      </c>
      <c r="B2557" s="1">
        <f>[2]Gesamt!B883</f>
        <v>2</v>
      </c>
      <c r="C2557" s="1">
        <f>[2]Gesamt!C883</f>
        <v>15</v>
      </c>
      <c r="D2557" s="1" t="str">
        <f>[2]Gesamt!D883</f>
        <v>ROMaisI</v>
      </c>
      <c r="E2557" s="1">
        <f>[2]Gesamt!E883</f>
        <v>45</v>
      </c>
      <c r="F2557" s="1" t="str">
        <f>[2]Gesamt!F883</f>
        <v>Dolichodoridae</v>
      </c>
      <c r="G2557" s="1" t="str">
        <f>[2]Gesamt!G883</f>
        <v>juvenil</v>
      </c>
      <c r="H2557" s="1" t="str">
        <f>[2]Gesamt!H883</f>
        <v>herbivor</v>
      </c>
      <c r="I2557" s="1">
        <f>[2]Gesamt!I883</f>
        <v>0</v>
      </c>
      <c r="J2557" s="1">
        <f>[2]Gesamt!J883</f>
        <v>0</v>
      </c>
      <c r="K2557" s="1" t="str">
        <f>VLOOKUP($F2557,Mastertable_FT!$C$5:$D$34,2,FALSE)</f>
        <v>1d</v>
      </c>
      <c r="L2557" s="1">
        <f>VLOOKUP($F2557,Mastertable_FT!$C$5:$E$34,3,FALSE)</f>
        <v>3</v>
      </c>
      <c r="M2557" s="1" t="str">
        <f>VLOOKUP($F2557,Mastertable_FT!$C$5:$F$34,4,FALSE)</f>
        <v>PPI</v>
      </c>
    </row>
    <row r="2558" spans="1:13" x14ac:dyDescent="0.3">
      <c r="A2558" s="1">
        <f>[2]Gesamt!A884</f>
        <v>74</v>
      </c>
      <c r="B2558" s="1">
        <f>[2]Gesamt!B884</f>
        <v>2</v>
      </c>
      <c r="C2558" s="1">
        <f>[2]Gesamt!C884</f>
        <v>15</v>
      </c>
      <c r="D2558" s="1" t="str">
        <f>[2]Gesamt!D884</f>
        <v>ROMaisI</v>
      </c>
      <c r="E2558" s="1">
        <f>[2]Gesamt!E884</f>
        <v>45</v>
      </c>
      <c r="F2558" s="1" t="str">
        <f>[2]Gesamt!F884</f>
        <v>Dolichodoridae</v>
      </c>
      <c r="G2558" s="1" t="str">
        <f>[2]Gesamt!G884</f>
        <v>female</v>
      </c>
      <c r="H2558" s="1" t="str">
        <f>[2]Gesamt!H884</f>
        <v>herbivor</v>
      </c>
      <c r="I2558" s="1">
        <f>[2]Gesamt!I884</f>
        <v>0</v>
      </c>
      <c r="J2558" s="1">
        <f>[2]Gesamt!J884</f>
        <v>0</v>
      </c>
      <c r="K2558" s="1" t="str">
        <f>VLOOKUP($F2558,Mastertable_FT!$C$5:$D$34,2,FALSE)</f>
        <v>1d</v>
      </c>
      <c r="L2558" s="1">
        <f>VLOOKUP($F2558,Mastertable_FT!$C$5:$E$34,3,FALSE)</f>
        <v>3</v>
      </c>
      <c r="M2558" s="1" t="str">
        <f>VLOOKUP($F2558,Mastertable_FT!$C$5:$F$34,4,FALSE)</f>
        <v>PPI</v>
      </c>
    </row>
    <row r="2559" spans="1:13" x14ac:dyDescent="0.3">
      <c r="A2559" s="1">
        <f>[2]Gesamt!A885</f>
        <v>75</v>
      </c>
      <c r="B2559" s="1">
        <f>[2]Gesamt!B885</f>
        <v>2</v>
      </c>
      <c r="C2559" s="1">
        <f>[2]Gesamt!C885</f>
        <v>15</v>
      </c>
      <c r="D2559" s="1" t="str">
        <f>[2]Gesamt!D885</f>
        <v>ROMaisI</v>
      </c>
      <c r="E2559" s="1">
        <f>[2]Gesamt!E885</f>
        <v>45</v>
      </c>
      <c r="F2559" s="1" t="str">
        <f>[2]Gesamt!F885</f>
        <v>Hoplolaimidae</v>
      </c>
      <c r="G2559" s="1" t="str">
        <f>[2]Gesamt!G885</f>
        <v>juvenil</v>
      </c>
      <c r="H2559" s="1" t="str">
        <f>[2]Gesamt!H885</f>
        <v>herbivor</v>
      </c>
      <c r="I2559" s="1">
        <f>[2]Gesamt!I885</f>
        <v>0</v>
      </c>
      <c r="J2559" s="1">
        <f>[2]Gesamt!J885</f>
        <v>0</v>
      </c>
      <c r="K2559" s="1" t="str">
        <f>VLOOKUP($F2559,Mastertable_FT!$C$5:$D$34,2,FALSE)</f>
        <v>1c</v>
      </c>
      <c r="L2559" s="1">
        <f>VLOOKUP($F2559,Mastertable_FT!$C$5:$E$34,3,FALSE)</f>
        <v>3</v>
      </c>
      <c r="M2559" s="1" t="str">
        <f>VLOOKUP($F2559,Mastertable_FT!$C$5:$F$34,4,FALSE)</f>
        <v>PPI</v>
      </c>
    </row>
    <row r="2560" spans="1:13" x14ac:dyDescent="0.3">
      <c r="A2560" s="1">
        <f>[2]Gesamt!A886</f>
        <v>76</v>
      </c>
      <c r="B2560" s="1">
        <f>[2]Gesamt!B886</f>
        <v>2</v>
      </c>
      <c r="C2560" s="1">
        <f>[2]Gesamt!C886</f>
        <v>15</v>
      </c>
      <c r="D2560" s="1" t="str">
        <f>[2]Gesamt!D886</f>
        <v>ROMaisI</v>
      </c>
      <c r="E2560" s="1">
        <f>[2]Gesamt!E886</f>
        <v>45</v>
      </c>
      <c r="F2560" s="1" t="str">
        <f>[2]Gesamt!F886</f>
        <v>Hoplolaimidae</v>
      </c>
      <c r="G2560" s="1" t="str">
        <f>[2]Gesamt!G886</f>
        <v>juvenil</v>
      </c>
      <c r="H2560" s="1" t="str">
        <f>[2]Gesamt!H886</f>
        <v>herbivor</v>
      </c>
      <c r="I2560" s="1">
        <f>[2]Gesamt!I886</f>
        <v>0</v>
      </c>
      <c r="J2560" s="1">
        <f>[2]Gesamt!J886</f>
        <v>0</v>
      </c>
      <c r="K2560" s="1" t="str">
        <f>VLOOKUP($F2560,Mastertable_FT!$C$5:$D$34,2,FALSE)</f>
        <v>1c</v>
      </c>
      <c r="L2560" s="1">
        <f>VLOOKUP($F2560,Mastertable_FT!$C$5:$E$34,3,FALSE)</f>
        <v>3</v>
      </c>
      <c r="M2560" s="1" t="str">
        <f>VLOOKUP($F2560,Mastertable_FT!$C$5:$F$34,4,FALSE)</f>
        <v>PPI</v>
      </c>
    </row>
    <row r="2561" spans="1:13" x14ac:dyDescent="0.3">
      <c r="A2561" s="1">
        <f>[2]Gesamt!A887</f>
        <v>77</v>
      </c>
      <c r="B2561" s="1">
        <f>[2]Gesamt!B887</f>
        <v>2</v>
      </c>
      <c r="C2561" s="1">
        <f>[2]Gesamt!C887</f>
        <v>15</v>
      </c>
      <c r="D2561" s="1" t="str">
        <f>[2]Gesamt!D887</f>
        <v>ROMaisI</v>
      </c>
      <c r="E2561" s="1">
        <f>[2]Gesamt!E887</f>
        <v>45</v>
      </c>
      <c r="F2561" s="1" t="str">
        <f>[2]Gesamt!F887</f>
        <v>Cephalobidae</v>
      </c>
      <c r="G2561" s="1" t="str">
        <f>[2]Gesamt!G887</f>
        <v>female</v>
      </c>
      <c r="H2561" s="1" t="str">
        <f>[2]Gesamt!H887</f>
        <v>bacterivor</v>
      </c>
      <c r="I2561" s="1" t="str">
        <f>[2]Gesamt!I887</f>
        <v>x</v>
      </c>
      <c r="J2561" s="1">
        <f>[2]Gesamt!J887</f>
        <v>0</v>
      </c>
      <c r="K2561" s="1">
        <f>VLOOKUP($F2561,Mastertable_FT!$C$5:$D$34,2,FALSE)</f>
        <v>3</v>
      </c>
      <c r="L2561" s="1">
        <f>VLOOKUP($F2561,Mastertable_FT!$C$5:$E$34,3,FALSE)</f>
        <v>2</v>
      </c>
      <c r="M2561" s="1" t="str">
        <f>VLOOKUP($F2561,Mastertable_FT!$C$5:$F$34,4,FALSE)</f>
        <v>MI</v>
      </c>
    </row>
    <row r="2562" spans="1:13" x14ac:dyDescent="0.3">
      <c r="A2562" s="1">
        <f>[2]Gesamt!A888</f>
        <v>78</v>
      </c>
      <c r="B2562" s="1">
        <f>[2]Gesamt!B888</f>
        <v>2</v>
      </c>
      <c r="C2562" s="1">
        <f>[2]Gesamt!C888</f>
        <v>15</v>
      </c>
      <c r="D2562" s="1" t="str">
        <f>[2]Gesamt!D888</f>
        <v>ROMaisI</v>
      </c>
      <c r="E2562" s="1">
        <f>[2]Gesamt!E888</f>
        <v>45</v>
      </c>
      <c r="F2562" s="1" t="str">
        <f>[2]Gesamt!F888</f>
        <v>Dolichodoridae</v>
      </c>
      <c r="G2562" s="1" t="str">
        <f>[2]Gesamt!G888</f>
        <v>juvenil</v>
      </c>
      <c r="H2562" s="1" t="str">
        <f>[2]Gesamt!H888</f>
        <v>herbivor</v>
      </c>
      <c r="I2562" s="1">
        <f>[2]Gesamt!I888</f>
        <v>0</v>
      </c>
      <c r="J2562" s="1">
        <f>[2]Gesamt!J888</f>
        <v>0</v>
      </c>
      <c r="K2562" s="1" t="str">
        <f>VLOOKUP($F2562,Mastertable_FT!$C$5:$D$34,2,FALSE)</f>
        <v>1d</v>
      </c>
      <c r="L2562" s="1">
        <f>VLOOKUP($F2562,Mastertable_FT!$C$5:$E$34,3,FALSE)</f>
        <v>3</v>
      </c>
      <c r="M2562" s="1" t="str">
        <f>VLOOKUP($F2562,Mastertable_FT!$C$5:$F$34,4,FALSE)</f>
        <v>PPI</v>
      </c>
    </row>
    <row r="2563" spans="1:13" x14ac:dyDescent="0.3">
      <c r="A2563" s="1">
        <f>[2]Gesamt!A889</f>
        <v>79</v>
      </c>
      <c r="B2563" s="1">
        <f>[2]Gesamt!B889</f>
        <v>2</v>
      </c>
      <c r="C2563" s="1">
        <f>[2]Gesamt!C889</f>
        <v>15</v>
      </c>
      <c r="D2563" s="1" t="str">
        <f>[2]Gesamt!D889</f>
        <v>ROMaisI</v>
      </c>
      <c r="E2563" s="1">
        <f>[2]Gesamt!E889</f>
        <v>45</v>
      </c>
      <c r="F2563" s="1" t="str">
        <f>[2]Gesamt!F889</f>
        <v>Dolichodoridae</v>
      </c>
      <c r="G2563" s="1" t="str">
        <f>[2]Gesamt!G889</f>
        <v>female</v>
      </c>
      <c r="H2563" s="1" t="str">
        <f>[2]Gesamt!H889</f>
        <v>herbivor</v>
      </c>
      <c r="I2563" s="1">
        <f>[2]Gesamt!I889</f>
        <v>0</v>
      </c>
      <c r="J2563" s="1">
        <f>[2]Gesamt!J889</f>
        <v>0</v>
      </c>
      <c r="K2563" s="1" t="str">
        <f>VLOOKUP($F2563,Mastertable_FT!$C$5:$D$34,2,FALSE)</f>
        <v>1d</v>
      </c>
      <c r="L2563" s="1">
        <f>VLOOKUP($F2563,Mastertable_FT!$C$5:$E$34,3,FALSE)</f>
        <v>3</v>
      </c>
      <c r="M2563" s="1" t="str">
        <f>VLOOKUP($F2563,Mastertable_FT!$C$5:$F$34,4,FALSE)</f>
        <v>PPI</v>
      </c>
    </row>
    <row r="2564" spans="1:13" x14ac:dyDescent="0.3">
      <c r="A2564" s="1">
        <f>[2]Gesamt!A890</f>
        <v>80</v>
      </c>
      <c r="B2564" s="1">
        <f>[2]Gesamt!B890</f>
        <v>2</v>
      </c>
      <c r="C2564" s="1">
        <f>[2]Gesamt!C890</f>
        <v>15</v>
      </c>
      <c r="D2564" s="1" t="str">
        <f>[2]Gesamt!D890</f>
        <v>ROMaisI</v>
      </c>
      <c r="E2564" s="1">
        <f>[2]Gesamt!E890</f>
        <v>45</v>
      </c>
      <c r="F2564" s="1" t="str">
        <f>[2]Gesamt!F890</f>
        <v>Hoplolaimidae</v>
      </c>
      <c r="G2564" s="1" t="str">
        <f>[2]Gesamt!G890</f>
        <v>female</v>
      </c>
      <c r="H2564" s="1" t="str">
        <f>[2]Gesamt!H890</f>
        <v>herbivor</v>
      </c>
      <c r="I2564" s="1" t="str">
        <f>[2]Gesamt!I890</f>
        <v>x</v>
      </c>
      <c r="J2564" s="1">
        <f>[2]Gesamt!J890</f>
        <v>0</v>
      </c>
      <c r="K2564" s="1" t="str">
        <f>VLOOKUP($F2564,Mastertable_FT!$C$5:$D$34,2,FALSE)</f>
        <v>1c</v>
      </c>
      <c r="L2564" s="1">
        <f>VLOOKUP($F2564,Mastertable_FT!$C$5:$E$34,3,FALSE)</f>
        <v>3</v>
      </c>
      <c r="M2564" s="1" t="str">
        <f>VLOOKUP($F2564,Mastertable_FT!$C$5:$F$34,4,FALSE)</f>
        <v>PPI</v>
      </c>
    </row>
    <row r="2565" spans="1:13" x14ac:dyDescent="0.3">
      <c r="A2565" s="1">
        <f>[2]Gesamt!A891</f>
        <v>81</v>
      </c>
      <c r="B2565" s="1">
        <f>[2]Gesamt!B891</f>
        <v>2</v>
      </c>
      <c r="C2565" s="1">
        <f>[2]Gesamt!C891</f>
        <v>15</v>
      </c>
      <c r="D2565" s="1" t="str">
        <f>[2]Gesamt!D891</f>
        <v>ROMaisI</v>
      </c>
      <c r="E2565" s="1">
        <f>[2]Gesamt!E891</f>
        <v>45</v>
      </c>
      <c r="F2565" s="1" t="str">
        <f>[2]Gesamt!F891</f>
        <v>Tylenchidae</v>
      </c>
      <c r="G2565" s="1" t="str">
        <f>[2]Gesamt!G891</f>
        <v>male</v>
      </c>
      <c r="H2565" s="1" t="str">
        <f>[2]Gesamt!H891</f>
        <v>herbivor</v>
      </c>
      <c r="I2565" s="1" t="str">
        <f>[2]Gesamt!I891</f>
        <v>f cvfs nv</v>
      </c>
      <c r="J2565" s="1">
        <f>[2]Gesamt!J891</f>
        <v>0</v>
      </c>
      <c r="K2565" s="1" t="str">
        <f>VLOOKUP($F2565,Mastertable_FT!$C$5:$D$34,2,FALSE)</f>
        <v>1e</v>
      </c>
      <c r="L2565" s="1">
        <f>VLOOKUP($F2565,Mastertable_FT!$C$5:$E$34,3,FALSE)</f>
        <v>2</v>
      </c>
      <c r="M2565" s="1" t="str">
        <f>VLOOKUP($F2565,Mastertable_FT!$C$5:$F$34,4,FALSE)</f>
        <v>PPI</v>
      </c>
    </row>
    <row r="2566" spans="1:13" x14ac:dyDescent="0.3">
      <c r="A2566" s="1">
        <f>[2]Gesamt!A892</f>
        <v>82</v>
      </c>
      <c r="B2566" s="1">
        <f>[2]Gesamt!B892</f>
        <v>2</v>
      </c>
      <c r="C2566" s="1">
        <f>[2]Gesamt!C892</f>
        <v>15</v>
      </c>
      <c r="D2566" s="1" t="str">
        <f>[2]Gesamt!D892</f>
        <v>ROMaisI</v>
      </c>
      <c r="E2566" s="1">
        <f>[2]Gesamt!E892</f>
        <v>45</v>
      </c>
      <c r="F2566" s="1" t="str">
        <f>[2]Gesamt!F892</f>
        <v>Dolichodoridae</v>
      </c>
      <c r="G2566" s="1" t="str">
        <f>[2]Gesamt!G892</f>
        <v>female</v>
      </c>
      <c r="H2566" s="1" t="str">
        <f>[2]Gesamt!H892</f>
        <v>herbivor</v>
      </c>
      <c r="I2566" s="1">
        <f>[2]Gesamt!I892</f>
        <v>0</v>
      </c>
      <c r="J2566" s="1">
        <f>[2]Gesamt!J892</f>
        <v>0</v>
      </c>
      <c r="K2566" s="1" t="str">
        <f>VLOOKUP($F2566,Mastertable_FT!$C$5:$D$34,2,FALSE)</f>
        <v>1d</v>
      </c>
      <c r="L2566" s="1">
        <f>VLOOKUP($F2566,Mastertable_FT!$C$5:$E$34,3,FALSE)</f>
        <v>3</v>
      </c>
      <c r="M2566" s="1" t="str">
        <f>VLOOKUP($F2566,Mastertable_FT!$C$5:$F$34,4,FALSE)</f>
        <v>PPI</v>
      </c>
    </row>
    <row r="2567" spans="1:13" x14ac:dyDescent="0.3">
      <c r="A2567" s="1">
        <f>[2]Gesamt!A893</f>
        <v>83</v>
      </c>
      <c r="B2567" s="1">
        <f>[2]Gesamt!B893</f>
        <v>2</v>
      </c>
      <c r="C2567" s="1">
        <f>[2]Gesamt!C893</f>
        <v>15</v>
      </c>
      <c r="D2567" s="1" t="str">
        <f>[2]Gesamt!D893</f>
        <v>ROMaisI</v>
      </c>
      <c r="E2567" s="1">
        <f>[2]Gesamt!E893</f>
        <v>45</v>
      </c>
      <c r="F2567" s="1" t="str">
        <f>[2]Gesamt!F893</f>
        <v>Nordiidae</v>
      </c>
      <c r="G2567" s="1" t="str">
        <f>[2]Gesamt!G893</f>
        <v>juvenil</v>
      </c>
      <c r="H2567" s="1" t="str">
        <f>[2]Gesamt!H893</f>
        <v>omnivor</v>
      </c>
      <c r="I2567" s="1">
        <f>[2]Gesamt!I893</f>
        <v>0</v>
      </c>
      <c r="J2567" s="1">
        <f>[2]Gesamt!J893</f>
        <v>0</v>
      </c>
      <c r="K2567" s="1">
        <f>VLOOKUP($F2567,Mastertable_FT!$C$5:$D$34,2,FALSE)</f>
        <v>8</v>
      </c>
      <c r="L2567" s="1">
        <f>VLOOKUP($F2567,Mastertable_FT!$C$5:$E$34,3,FALSE)</f>
        <v>4</v>
      </c>
      <c r="M2567" s="1" t="str">
        <f>VLOOKUP($F2567,Mastertable_FT!$C$5:$F$34,4,FALSE)</f>
        <v>MI</v>
      </c>
    </row>
    <row r="2568" spans="1:13" x14ac:dyDescent="0.3">
      <c r="A2568" s="1">
        <f>[2]Gesamt!A894</f>
        <v>84</v>
      </c>
      <c r="B2568" s="1">
        <f>[2]Gesamt!B894</f>
        <v>2</v>
      </c>
      <c r="C2568" s="1">
        <f>[2]Gesamt!C894</f>
        <v>15</v>
      </c>
      <c r="D2568" s="1" t="str">
        <f>[2]Gesamt!D894</f>
        <v>ROMaisI</v>
      </c>
      <c r="E2568" s="1">
        <f>[2]Gesamt!E894</f>
        <v>45</v>
      </c>
      <c r="F2568" s="1" t="str">
        <f>[2]Gesamt!F894</f>
        <v>Tylenchidae</v>
      </c>
      <c r="G2568" s="1" t="str">
        <f>[2]Gesamt!G894</f>
        <v>female</v>
      </c>
      <c r="H2568" s="1" t="str">
        <f>[2]Gesamt!H894</f>
        <v>fungivor</v>
      </c>
      <c r="I2568" s="1" t="str">
        <f>[2]Gesamt!I894</f>
        <v>f cvfs nv</v>
      </c>
      <c r="J2568" s="1">
        <f>[2]Gesamt!J894</f>
        <v>0</v>
      </c>
      <c r="K2568" s="1" t="str">
        <f>VLOOKUP($F2568,Mastertable_FT!$C$5:$D$34,2,FALSE)</f>
        <v>1e</v>
      </c>
      <c r="L2568" s="1">
        <f>VLOOKUP($F2568,Mastertable_FT!$C$5:$E$34,3,FALSE)</f>
        <v>2</v>
      </c>
      <c r="M2568" s="1" t="str">
        <f>VLOOKUP($F2568,Mastertable_FT!$C$5:$F$34,4,FALSE)</f>
        <v>PPI</v>
      </c>
    </row>
    <row r="2569" spans="1:13" x14ac:dyDescent="0.3">
      <c r="A2569" s="1">
        <f>[2]Gesamt!A895</f>
        <v>85</v>
      </c>
      <c r="B2569" s="1">
        <f>[2]Gesamt!B895</f>
        <v>2</v>
      </c>
      <c r="C2569" s="1">
        <f>[2]Gesamt!C895</f>
        <v>15</v>
      </c>
      <c r="D2569" s="1" t="str">
        <f>[2]Gesamt!D895</f>
        <v>ROMaisI</v>
      </c>
      <c r="E2569" s="1">
        <f>[2]Gesamt!E895</f>
        <v>45</v>
      </c>
      <c r="F2569" s="1" t="str">
        <f>[2]Gesamt!F895</f>
        <v>Cephalobidae</v>
      </c>
      <c r="G2569" s="1" t="str">
        <f>[2]Gesamt!G895</f>
        <v>juvenil</v>
      </c>
      <c r="H2569" s="1" t="str">
        <f>[2]Gesamt!H895</f>
        <v>bacterivor</v>
      </c>
      <c r="I2569" s="1" t="str">
        <f>[2]Gesamt!I895</f>
        <v>pic</v>
      </c>
      <c r="J2569" s="1">
        <f>[2]Gesamt!J895</f>
        <v>0</v>
      </c>
      <c r="K2569" s="1">
        <f>VLOOKUP($F2569,Mastertable_FT!$C$5:$D$34,2,FALSE)</f>
        <v>3</v>
      </c>
      <c r="L2569" s="1">
        <f>VLOOKUP($F2569,Mastertable_FT!$C$5:$E$34,3,FALSE)</f>
        <v>2</v>
      </c>
      <c r="M2569" s="1" t="str">
        <f>VLOOKUP($F2569,Mastertable_FT!$C$5:$F$34,4,FALSE)</f>
        <v>MI</v>
      </c>
    </row>
    <row r="2570" spans="1:13" x14ac:dyDescent="0.3">
      <c r="A2570" s="1">
        <f>[2]Gesamt!A896</f>
        <v>86</v>
      </c>
      <c r="B2570" s="1">
        <f>[2]Gesamt!B896</f>
        <v>2</v>
      </c>
      <c r="C2570" s="1">
        <f>[2]Gesamt!C896</f>
        <v>15</v>
      </c>
      <c r="D2570" s="1" t="str">
        <f>[2]Gesamt!D896</f>
        <v>ROMaisI</v>
      </c>
      <c r="E2570" s="1">
        <f>[2]Gesamt!E896</f>
        <v>45</v>
      </c>
      <c r="F2570" s="1" t="str">
        <f>[2]Gesamt!F896</f>
        <v>Tylenchidae</v>
      </c>
      <c r="G2570" s="1" t="str">
        <f>[2]Gesamt!G896</f>
        <v>female</v>
      </c>
      <c r="H2570" s="1" t="str">
        <f>[2]Gesamt!H896</f>
        <v>fungivor</v>
      </c>
      <c r="I2570" s="1">
        <f>[2]Gesamt!I896</f>
        <v>0</v>
      </c>
      <c r="J2570" s="1">
        <f>[2]Gesamt!J896</f>
        <v>0</v>
      </c>
      <c r="K2570" s="1" t="str">
        <f>VLOOKUP($F2570,Mastertable_FT!$C$5:$D$34,2,FALSE)</f>
        <v>1e</v>
      </c>
      <c r="L2570" s="1">
        <f>VLOOKUP($F2570,Mastertable_FT!$C$5:$E$34,3,FALSE)</f>
        <v>2</v>
      </c>
      <c r="M2570" s="1" t="str">
        <f>VLOOKUP($F2570,Mastertable_FT!$C$5:$F$34,4,FALSE)</f>
        <v>PPI</v>
      </c>
    </row>
    <row r="2571" spans="1:13" x14ac:dyDescent="0.3">
      <c r="A2571" s="1">
        <f>[2]Gesamt!A897</f>
        <v>87</v>
      </c>
      <c r="B2571" s="1">
        <f>[2]Gesamt!B897</f>
        <v>2</v>
      </c>
      <c r="C2571" s="1">
        <f>[2]Gesamt!C897</f>
        <v>15</v>
      </c>
      <c r="D2571" s="1" t="str">
        <f>[2]Gesamt!D897</f>
        <v>ROMaisI</v>
      </c>
      <c r="E2571" s="1">
        <f>[2]Gesamt!E897</f>
        <v>45</v>
      </c>
      <c r="F2571" s="1" t="str">
        <f>[2]Gesamt!F897</f>
        <v>Cephalobidae</v>
      </c>
      <c r="G2571" s="1" t="str">
        <f>[2]Gesamt!G897</f>
        <v>juvenil</v>
      </c>
      <c r="H2571" s="1" t="str">
        <f>[2]Gesamt!H897</f>
        <v>bacterivor</v>
      </c>
      <c r="I2571" s="1">
        <f>[2]Gesamt!I897</f>
        <v>0</v>
      </c>
      <c r="J2571" s="1">
        <f>[2]Gesamt!J897</f>
        <v>0</v>
      </c>
      <c r="K2571" s="1">
        <f>VLOOKUP($F2571,Mastertable_FT!$C$5:$D$34,2,FALSE)</f>
        <v>3</v>
      </c>
      <c r="L2571" s="1">
        <f>VLOOKUP($F2571,Mastertable_FT!$C$5:$E$34,3,FALSE)</f>
        <v>2</v>
      </c>
      <c r="M2571" s="1" t="str">
        <f>VLOOKUP($F2571,Mastertable_FT!$C$5:$F$34,4,FALSE)</f>
        <v>MI</v>
      </c>
    </row>
    <row r="2572" spans="1:13" x14ac:dyDescent="0.3">
      <c r="A2572" s="1">
        <f>[2]Gesamt!A898</f>
        <v>88</v>
      </c>
      <c r="B2572" s="1">
        <f>[2]Gesamt!B898</f>
        <v>2</v>
      </c>
      <c r="C2572" s="1">
        <f>[2]Gesamt!C898</f>
        <v>15</v>
      </c>
      <c r="D2572" s="1" t="str">
        <f>[2]Gesamt!D898</f>
        <v>ROMaisI</v>
      </c>
      <c r="E2572" s="1">
        <f>[2]Gesamt!E898</f>
        <v>45</v>
      </c>
      <c r="F2572" s="1" t="str">
        <f>[2]Gesamt!F898</f>
        <v>Cephalobidae</v>
      </c>
      <c r="G2572" s="1" t="str">
        <f>[2]Gesamt!G898</f>
        <v>juvenil</v>
      </c>
      <c r="H2572" s="1" t="str">
        <f>[2]Gesamt!H898</f>
        <v>bacterivor</v>
      </c>
      <c r="I2572" s="1">
        <f>[2]Gesamt!I898</f>
        <v>0</v>
      </c>
      <c r="J2572" s="1">
        <f>[2]Gesamt!J898</f>
        <v>0</v>
      </c>
      <c r="K2572" s="1">
        <f>VLOOKUP($F2572,Mastertable_FT!$C$5:$D$34,2,FALSE)</f>
        <v>3</v>
      </c>
      <c r="L2572" s="1">
        <f>VLOOKUP($F2572,Mastertable_FT!$C$5:$E$34,3,FALSE)</f>
        <v>2</v>
      </c>
      <c r="M2572" s="1" t="str">
        <f>VLOOKUP($F2572,Mastertable_FT!$C$5:$F$34,4,FALSE)</f>
        <v>MI</v>
      </c>
    </row>
    <row r="2573" spans="1:13" x14ac:dyDescent="0.3">
      <c r="A2573" s="1">
        <f>[2]Gesamt!A899</f>
        <v>89</v>
      </c>
      <c r="B2573" s="1">
        <f>[2]Gesamt!B899</f>
        <v>2</v>
      </c>
      <c r="C2573" s="1">
        <f>[2]Gesamt!C899</f>
        <v>15</v>
      </c>
      <c r="D2573" s="1" t="str">
        <f>[2]Gesamt!D899</f>
        <v>ROMaisI</v>
      </c>
      <c r="E2573" s="1">
        <f>[2]Gesamt!E899</f>
        <v>45</v>
      </c>
      <c r="F2573" s="1" t="str">
        <f>[2]Gesamt!F899</f>
        <v>Tylenchidae</v>
      </c>
      <c r="G2573" s="1" t="str">
        <f>[2]Gesamt!G899</f>
        <v>female</v>
      </c>
      <c r="H2573" s="1" t="str">
        <f>[2]Gesamt!H899</f>
        <v>fungivor</v>
      </c>
      <c r="I2573" s="1">
        <f>[2]Gesamt!I899</f>
        <v>0</v>
      </c>
      <c r="J2573" s="1">
        <f>[2]Gesamt!J899</f>
        <v>0</v>
      </c>
      <c r="K2573" s="1" t="str">
        <f>VLOOKUP($F2573,Mastertable_FT!$C$5:$D$34,2,FALSE)</f>
        <v>1e</v>
      </c>
      <c r="L2573" s="1">
        <f>VLOOKUP($F2573,Mastertable_FT!$C$5:$E$34,3,FALSE)</f>
        <v>2</v>
      </c>
      <c r="M2573" s="1" t="str">
        <f>VLOOKUP($F2573,Mastertable_FT!$C$5:$F$34,4,FALSE)</f>
        <v>PPI</v>
      </c>
    </row>
    <row r="2574" spans="1:13" x14ac:dyDescent="0.3">
      <c r="A2574" s="1">
        <f>[2]Gesamt!A900</f>
        <v>90</v>
      </c>
      <c r="B2574" s="1">
        <f>[2]Gesamt!B900</f>
        <v>2</v>
      </c>
      <c r="C2574" s="1">
        <f>[2]Gesamt!C900</f>
        <v>15</v>
      </c>
      <c r="D2574" s="1" t="str">
        <f>[2]Gesamt!D900</f>
        <v>ROMaisI</v>
      </c>
      <c r="E2574" s="1">
        <f>[2]Gesamt!E900</f>
        <v>45</v>
      </c>
      <c r="F2574" s="1" t="str">
        <f>[2]Gesamt!F900</f>
        <v>Aporcelaimidae</v>
      </c>
      <c r="G2574" s="1" t="str">
        <f>[2]Gesamt!G900</f>
        <v>juvenil</v>
      </c>
      <c r="H2574" s="1" t="str">
        <f>[2]Gesamt!H900</f>
        <v>carnivor</v>
      </c>
      <c r="I2574" s="1">
        <f>[2]Gesamt!I900</f>
        <v>0</v>
      </c>
      <c r="J2574" s="1">
        <f>[2]Gesamt!J900</f>
        <v>0</v>
      </c>
      <c r="K2574" s="1">
        <f>VLOOKUP($F2574,Mastertable_FT!$C$5:$D$34,2,FALSE)</f>
        <v>8</v>
      </c>
      <c r="L2574" s="1">
        <f>VLOOKUP($F2574,Mastertable_FT!$C$5:$E$34,3,FALSE)</f>
        <v>5</v>
      </c>
      <c r="M2574" s="1" t="str">
        <f>VLOOKUP($F2574,Mastertable_FT!$C$5:$F$34,4,FALSE)</f>
        <v>MI</v>
      </c>
    </row>
    <row r="2575" spans="1:13" x14ac:dyDescent="0.3">
      <c r="A2575" s="1">
        <f>[2]Gesamt!A901</f>
        <v>91</v>
      </c>
      <c r="B2575" s="1">
        <f>[2]Gesamt!B901</f>
        <v>2</v>
      </c>
      <c r="C2575" s="1">
        <f>[2]Gesamt!C901</f>
        <v>15</v>
      </c>
      <c r="D2575" s="1" t="str">
        <f>[2]Gesamt!D901</f>
        <v>ROMaisI</v>
      </c>
      <c r="E2575" s="1">
        <f>[2]Gesamt!E901</f>
        <v>45</v>
      </c>
      <c r="F2575" s="1" t="str">
        <f>[2]Gesamt!F901</f>
        <v>Tylenchidae</v>
      </c>
      <c r="G2575" s="1" t="str">
        <f>[2]Gesamt!G901</f>
        <v>female</v>
      </c>
      <c r="H2575" s="1" t="str">
        <f>[2]Gesamt!H901</f>
        <v>fungivor</v>
      </c>
      <c r="I2575" s="1">
        <f>[2]Gesamt!I901</f>
        <v>0</v>
      </c>
      <c r="J2575" s="1">
        <f>[2]Gesamt!J901</f>
        <v>0</v>
      </c>
      <c r="K2575" s="1" t="str">
        <f>VLOOKUP($F2575,Mastertable_FT!$C$5:$D$34,2,FALSE)</f>
        <v>1e</v>
      </c>
      <c r="L2575" s="1">
        <f>VLOOKUP($F2575,Mastertable_FT!$C$5:$E$34,3,FALSE)</f>
        <v>2</v>
      </c>
      <c r="M2575" s="1" t="str">
        <f>VLOOKUP($F2575,Mastertable_FT!$C$5:$F$34,4,FALSE)</f>
        <v>PPI</v>
      </c>
    </row>
    <row r="2576" spans="1:13" x14ac:dyDescent="0.3">
      <c r="A2576" s="1">
        <f>[2]Gesamt!A902</f>
        <v>92</v>
      </c>
      <c r="B2576" s="1">
        <f>[2]Gesamt!B902</f>
        <v>2</v>
      </c>
      <c r="C2576" s="1">
        <f>[2]Gesamt!C902</f>
        <v>15</v>
      </c>
      <c r="D2576" s="1" t="str">
        <f>[2]Gesamt!D902</f>
        <v>ROMaisI</v>
      </c>
      <c r="E2576" s="1">
        <f>[2]Gesamt!E902</f>
        <v>45</v>
      </c>
      <c r="F2576" s="1" t="str">
        <f>[2]Gesamt!F902</f>
        <v>Dolichodoridae</v>
      </c>
      <c r="G2576" s="1" t="str">
        <f>[2]Gesamt!G902</f>
        <v>female</v>
      </c>
      <c r="H2576" s="1" t="str">
        <f>[2]Gesamt!H902</f>
        <v>herbivor</v>
      </c>
      <c r="I2576" s="1">
        <f>[2]Gesamt!I902</f>
        <v>0</v>
      </c>
      <c r="J2576" s="1">
        <f>[2]Gesamt!J902</f>
        <v>0</v>
      </c>
      <c r="K2576" s="1" t="str">
        <f>VLOOKUP($F2576,Mastertable_FT!$C$5:$D$34,2,FALSE)</f>
        <v>1d</v>
      </c>
      <c r="L2576" s="1">
        <f>VLOOKUP($F2576,Mastertable_FT!$C$5:$E$34,3,FALSE)</f>
        <v>3</v>
      </c>
      <c r="M2576" s="1" t="str">
        <f>VLOOKUP($F2576,Mastertable_FT!$C$5:$F$34,4,FALSE)</f>
        <v>PPI</v>
      </c>
    </row>
    <row r="2577" spans="1:13" x14ac:dyDescent="0.3">
      <c r="A2577" s="1">
        <f>[2]Gesamt!A903</f>
        <v>93</v>
      </c>
      <c r="B2577" s="1">
        <f>[2]Gesamt!B903</f>
        <v>2</v>
      </c>
      <c r="C2577" s="1">
        <f>[2]Gesamt!C903</f>
        <v>15</v>
      </c>
      <c r="D2577" s="1" t="str">
        <f>[2]Gesamt!D903</f>
        <v>ROMaisI</v>
      </c>
      <c r="E2577" s="1">
        <f>[2]Gesamt!E903</f>
        <v>45</v>
      </c>
      <c r="F2577" s="1" t="str">
        <f>[2]Gesamt!F903</f>
        <v>Tylenchidae</v>
      </c>
      <c r="G2577" s="1" t="str">
        <f>[2]Gesamt!G903</f>
        <v>juvenil</v>
      </c>
      <c r="H2577" s="1" t="str">
        <f>[2]Gesamt!H903</f>
        <v>fungivor</v>
      </c>
      <c r="I2577" s="1">
        <f>[2]Gesamt!I903</f>
        <v>0</v>
      </c>
      <c r="J2577" s="1">
        <f>[2]Gesamt!J903</f>
        <v>0</v>
      </c>
      <c r="K2577" s="1" t="str">
        <f>VLOOKUP($F2577,Mastertable_FT!$C$5:$D$34,2,FALSE)</f>
        <v>1e</v>
      </c>
      <c r="L2577" s="1">
        <f>VLOOKUP($F2577,Mastertable_FT!$C$5:$E$34,3,FALSE)</f>
        <v>2</v>
      </c>
      <c r="M2577" s="1" t="str">
        <f>VLOOKUP($F2577,Mastertable_FT!$C$5:$F$34,4,FALSE)</f>
        <v>PPI</v>
      </c>
    </row>
    <row r="2578" spans="1:13" x14ac:dyDescent="0.3">
      <c r="A2578" s="1">
        <f>[2]Gesamt!A904</f>
        <v>94</v>
      </c>
      <c r="B2578" s="1">
        <f>[2]Gesamt!B904</f>
        <v>2</v>
      </c>
      <c r="C2578" s="1">
        <f>[2]Gesamt!C904</f>
        <v>15</v>
      </c>
      <c r="D2578" s="1" t="str">
        <f>[2]Gesamt!D904</f>
        <v>ROMaisI</v>
      </c>
      <c r="E2578" s="1">
        <f>[2]Gesamt!E904</f>
        <v>45</v>
      </c>
      <c r="F2578" s="1" t="str">
        <f>[2]Gesamt!F904</f>
        <v>Aphelenchoididae</v>
      </c>
      <c r="G2578" s="1" t="str">
        <f>[2]Gesamt!G904</f>
        <v>female</v>
      </c>
      <c r="H2578" s="1" t="str">
        <f>[2]Gesamt!H904</f>
        <v>fungivor</v>
      </c>
      <c r="I2578" s="1">
        <f>[2]Gesamt!I904</f>
        <v>0</v>
      </c>
      <c r="J2578" s="1">
        <f>[2]Gesamt!J904</f>
        <v>0</v>
      </c>
      <c r="K2578" s="1">
        <f>VLOOKUP($F2578,Mastertable_FT!$C$5:$D$34,2,FALSE)</f>
        <v>2</v>
      </c>
      <c r="L2578" s="1">
        <f>VLOOKUP($F2578,Mastertable_FT!$C$5:$E$34,3,FALSE)</f>
        <v>2</v>
      </c>
      <c r="M2578" s="1" t="str">
        <f>VLOOKUP($F2578,Mastertable_FT!$C$5:$F$34,4,FALSE)</f>
        <v>MI</v>
      </c>
    </row>
    <row r="2579" spans="1:13" x14ac:dyDescent="0.3">
      <c r="A2579" s="1">
        <f>[2]Gesamt!A905</f>
        <v>95</v>
      </c>
      <c r="B2579" s="1">
        <f>[2]Gesamt!B905</f>
        <v>2</v>
      </c>
      <c r="C2579" s="1">
        <f>[2]Gesamt!C905</f>
        <v>15</v>
      </c>
      <c r="D2579" s="1" t="str">
        <f>[2]Gesamt!D905</f>
        <v>ROMaisI</v>
      </c>
      <c r="E2579" s="1">
        <f>[2]Gesamt!E905</f>
        <v>45</v>
      </c>
      <c r="F2579" s="1" t="str">
        <f>[2]Gesamt!F905</f>
        <v>-</v>
      </c>
      <c r="G2579" s="1" t="str">
        <f>[2]Gesamt!G905</f>
        <v>-</v>
      </c>
      <c r="H2579" s="1" t="str">
        <f>[2]Gesamt!H905</f>
        <v>-</v>
      </c>
      <c r="I2579" s="1">
        <f>[2]Gesamt!I905</f>
        <v>0</v>
      </c>
      <c r="J2579" s="1">
        <f>[2]Gesamt!J905</f>
        <v>0</v>
      </c>
      <c r="K2579" s="1" t="e">
        <f>VLOOKUP($F2579,Mastertable_FT!$C$5:$D$34,2,FALSE)</f>
        <v>#N/A</v>
      </c>
      <c r="L2579" s="1" t="e">
        <f>VLOOKUP($F2579,Mastertable_FT!$C$5:$E$34,3,FALSE)</f>
        <v>#N/A</v>
      </c>
      <c r="M2579" s="1" t="e">
        <f>VLOOKUP($F2579,Mastertable_FT!$C$5:$F$34,4,FALSE)</f>
        <v>#N/A</v>
      </c>
    </row>
    <row r="2580" spans="1:13" x14ac:dyDescent="0.3">
      <c r="A2580" s="1">
        <f>[2]Gesamt!A906</f>
        <v>96</v>
      </c>
      <c r="B2580" s="1">
        <f>[2]Gesamt!B906</f>
        <v>2</v>
      </c>
      <c r="C2580" s="1">
        <f>[2]Gesamt!C906</f>
        <v>15</v>
      </c>
      <c r="D2580" s="1" t="str">
        <f>[2]Gesamt!D906</f>
        <v>ROMaisI</v>
      </c>
      <c r="E2580" s="1">
        <f>[2]Gesamt!E906</f>
        <v>45</v>
      </c>
      <c r="F2580" s="1" t="str">
        <f>[2]Gesamt!F906</f>
        <v>Cephalobidae</v>
      </c>
      <c r="G2580" s="1" t="str">
        <f>[2]Gesamt!G906</f>
        <v>female</v>
      </c>
      <c r="H2580" s="1" t="str">
        <f>[2]Gesamt!H906</f>
        <v>bacterivor</v>
      </c>
      <c r="I2580" s="1">
        <f>[2]Gesamt!I906</f>
        <v>0</v>
      </c>
      <c r="J2580" s="1">
        <f>[2]Gesamt!J906</f>
        <v>0</v>
      </c>
      <c r="K2580" s="1">
        <f>VLOOKUP($F2580,Mastertable_FT!$C$5:$D$34,2,FALSE)</f>
        <v>3</v>
      </c>
      <c r="L2580" s="1">
        <f>VLOOKUP($F2580,Mastertable_FT!$C$5:$E$34,3,FALSE)</f>
        <v>2</v>
      </c>
      <c r="M2580" s="1" t="str">
        <f>VLOOKUP($F2580,Mastertable_FT!$C$5:$F$34,4,FALSE)</f>
        <v>MI</v>
      </c>
    </row>
    <row r="2581" spans="1:13" x14ac:dyDescent="0.3">
      <c r="A2581" s="1">
        <f>[2]Gesamt!A907</f>
        <v>97</v>
      </c>
      <c r="B2581" s="1">
        <f>[2]Gesamt!B907</f>
        <v>2</v>
      </c>
      <c r="C2581" s="1">
        <f>[2]Gesamt!C907</f>
        <v>15</v>
      </c>
      <c r="D2581" s="1" t="str">
        <f>[2]Gesamt!D907</f>
        <v>ROMaisI</v>
      </c>
      <c r="E2581" s="1">
        <f>[2]Gesamt!E907</f>
        <v>45</v>
      </c>
      <c r="F2581" s="1" t="str">
        <f>[2]Gesamt!F907</f>
        <v>Cephalobidae</v>
      </c>
      <c r="G2581" s="1" t="str">
        <f>[2]Gesamt!G907</f>
        <v>female</v>
      </c>
      <c r="H2581" s="1" t="str">
        <f>[2]Gesamt!H907</f>
        <v>bacterivor</v>
      </c>
      <c r="I2581" s="1">
        <f>[2]Gesamt!I907</f>
        <v>0</v>
      </c>
      <c r="J2581" s="1">
        <f>[2]Gesamt!J907</f>
        <v>0</v>
      </c>
      <c r="K2581" s="1">
        <f>VLOOKUP($F2581,Mastertable_FT!$C$5:$D$34,2,FALSE)</f>
        <v>3</v>
      </c>
      <c r="L2581" s="1">
        <f>VLOOKUP($F2581,Mastertable_FT!$C$5:$E$34,3,FALSE)</f>
        <v>2</v>
      </c>
      <c r="M2581" s="1" t="str">
        <f>VLOOKUP($F2581,Mastertable_FT!$C$5:$F$34,4,FALSE)</f>
        <v>MI</v>
      </c>
    </row>
    <row r="2582" spans="1:13" x14ac:dyDescent="0.3">
      <c r="A2582" s="1">
        <f>[2]Gesamt!A908</f>
        <v>98</v>
      </c>
      <c r="B2582" s="1">
        <f>[2]Gesamt!B908</f>
        <v>2</v>
      </c>
      <c r="C2582" s="1">
        <f>[2]Gesamt!C908</f>
        <v>15</v>
      </c>
      <c r="D2582" s="1" t="str">
        <f>[2]Gesamt!D908</f>
        <v>ROMaisI</v>
      </c>
      <c r="E2582" s="1">
        <f>[2]Gesamt!E908</f>
        <v>45</v>
      </c>
      <c r="F2582" s="1" t="str">
        <f>[2]Gesamt!F908</f>
        <v>Dolichodoridae</v>
      </c>
      <c r="G2582" s="1" t="str">
        <f>[2]Gesamt!G908</f>
        <v>juvenil</v>
      </c>
      <c r="H2582" s="1" t="str">
        <f>[2]Gesamt!H908</f>
        <v>herbivor</v>
      </c>
      <c r="I2582" s="1">
        <f>[2]Gesamt!I908</f>
        <v>0</v>
      </c>
      <c r="J2582" s="1">
        <f>[2]Gesamt!J908</f>
        <v>0</v>
      </c>
      <c r="K2582" s="1" t="str">
        <f>VLOOKUP($F2582,Mastertable_FT!$C$5:$D$34,2,FALSE)</f>
        <v>1d</v>
      </c>
      <c r="L2582" s="1">
        <f>VLOOKUP($F2582,Mastertable_FT!$C$5:$E$34,3,FALSE)</f>
        <v>3</v>
      </c>
      <c r="M2582" s="1" t="str">
        <f>VLOOKUP($F2582,Mastertable_FT!$C$5:$F$34,4,FALSE)</f>
        <v>PPI</v>
      </c>
    </row>
    <row r="2583" spans="1:13" x14ac:dyDescent="0.3">
      <c r="A2583" s="1">
        <f>[2]Gesamt!A909</f>
        <v>99</v>
      </c>
      <c r="B2583" s="1">
        <f>[2]Gesamt!B909</f>
        <v>2</v>
      </c>
      <c r="C2583" s="1">
        <f>[2]Gesamt!C909</f>
        <v>15</v>
      </c>
      <c r="D2583" s="1" t="str">
        <f>[2]Gesamt!D909</f>
        <v>ROMaisI</v>
      </c>
      <c r="E2583" s="1">
        <f>[2]Gesamt!E909</f>
        <v>45</v>
      </c>
      <c r="F2583" s="1" t="str">
        <f>[2]Gesamt!F909</f>
        <v>Aporcelaimidae</v>
      </c>
      <c r="G2583" s="1" t="str">
        <f>[2]Gesamt!G909</f>
        <v>juvenil</v>
      </c>
      <c r="H2583" s="1" t="str">
        <f>[2]Gesamt!H909</f>
        <v>carnivor</v>
      </c>
      <c r="I2583" s="1">
        <f>[2]Gesamt!I909</f>
        <v>0</v>
      </c>
      <c r="J2583" s="1">
        <f>[2]Gesamt!J909</f>
        <v>0</v>
      </c>
      <c r="K2583" s="1">
        <f>VLOOKUP($F2583,Mastertable_FT!$C$5:$D$34,2,FALSE)</f>
        <v>8</v>
      </c>
      <c r="L2583" s="1">
        <f>VLOOKUP($F2583,Mastertable_FT!$C$5:$E$34,3,FALSE)</f>
        <v>5</v>
      </c>
      <c r="M2583" s="1" t="str">
        <f>VLOOKUP($F2583,Mastertable_FT!$C$5:$F$34,4,FALSE)</f>
        <v>MI</v>
      </c>
    </row>
    <row r="2584" spans="1:13" x14ac:dyDescent="0.3">
      <c r="A2584" s="1">
        <f>[2]Gesamt!A910</f>
        <v>100</v>
      </c>
      <c r="B2584" s="1">
        <f>[2]Gesamt!B910</f>
        <v>2</v>
      </c>
      <c r="C2584" s="1">
        <f>[2]Gesamt!C910</f>
        <v>15</v>
      </c>
      <c r="D2584" s="1" t="str">
        <f>[2]Gesamt!D910</f>
        <v>ROMaisI</v>
      </c>
      <c r="E2584" s="1">
        <f>[2]Gesamt!E910</f>
        <v>45</v>
      </c>
      <c r="F2584" s="1" t="str">
        <f>[2]Gesamt!F910</f>
        <v>Rhabditidae</v>
      </c>
      <c r="G2584" s="1" t="str">
        <f>[2]Gesamt!G910</f>
        <v>female</v>
      </c>
      <c r="H2584" s="1" t="str">
        <f>[2]Gesamt!H910</f>
        <v>bacterivor</v>
      </c>
      <c r="I2584" s="1">
        <f>[2]Gesamt!I910</f>
        <v>0</v>
      </c>
      <c r="J2584" s="1">
        <f>[2]Gesamt!J910</f>
        <v>0</v>
      </c>
      <c r="K2584" s="1">
        <f>VLOOKUP($F2584,Mastertable_FT!$C$5:$D$34,2,FALSE)</f>
        <v>3</v>
      </c>
      <c r="L2584" s="1">
        <f>VLOOKUP($F2584,Mastertable_FT!$C$5:$E$34,3,FALSE)</f>
        <v>1</v>
      </c>
      <c r="M2584" s="1" t="str">
        <f>VLOOKUP($F2584,Mastertable_FT!$C$5:$F$34,4,FALSE)</f>
        <v>MI</v>
      </c>
    </row>
    <row r="2585" spans="1:13" x14ac:dyDescent="0.3">
      <c r="A2585" s="1">
        <f>[2]Gesamt!A911</f>
        <v>101</v>
      </c>
      <c r="B2585" s="1">
        <f>[2]Gesamt!B911</f>
        <v>2</v>
      </c>
      <c r="C2585" s="1">
        <f>[2]Gesamt!C911</f>
        <v>15</v>
      </c>
      <c r="D2585" s="1" t="str">
        <f>[2]Gesamt!D911</f>
        <v>ROMaisI</v>
      </c>
      <c r="E2585" s="1">
        <f>[2]Gesamt!E911</f>
        <v>45</v>
      </c>
      <c r="F2585" s="1" t="str">
        <f>[2]Gesamt!F911</f>
        <v>Dolichodoridae</v>
      </c>
      <c r="G2585" s="1" t="str">
        <f>[2]Gesamt!G911</f>
        <v>female</v>
      </c>
      <c r="H2585" s="1" t="str">
        <f>[2]Gesamt!H911</f>
        <v>herbivor</v>
      </c>
      <c r="I2585" s="1">
        <f>[2]Gesamt!I911</f>
        <v>0</v>
      </c>
      <c r="J2585" s="1">
        <f>[2]Gesamt!J911</f>
        <v>0</v>
      </c>
      <c r="K2585" s="1" t="str">
        <f>VLOOKUP($F2585,Mastertable_FT!$C$5:$D$34,2,FALSE)</f>
        <v>1d</v>
      </c>
      <c r="L2585" s="1">
        <f>VLOOKUP($F2585,Mastertable_FT!$C$5:$E$34,3,FALSE)</f>
        <v>3</v>
      </c>
      <c r="M2585" s="1" t="str">
        <f>VLOOKUP($F2585,Mastertable_FT!$C$5:$F$34,4,FALSE)</f>
        <v>PPI</v>
      </c>
    </row>
    <row r="2586" spans="1:13" x14ac:dyDescent="0.3">
      <c r="A2586" s="1">
        <f>[2]Gesamt!A912</f>
        <v>102</v>
      </c>
      <c r="B2586" s="1">
        <f>[2]Gesamt!B912</f>
        <v>2</v>
      </c>
      <c r="C2586" s="1">
        <f>[2]Gesamt!C912</f>
        <v>15</v>
      </c>
      <c r="D2586" s="1" t="str">
        <f>[2]Gesamt!D912</f>
        <v>ROMaisI</v>
      </c>
      <c r="E2586" s="1">
        <f>[2]Gesamt!E912</f>
        <v>45</v>
      </c>
      <c r="F2586" s="1" t="str">
        <f>[2]Gesamt!F912</f>
        <v>Hoplolaimidae</v>
      </c>
      <c r="G2586" s="1" t="str">
        <f>[2]Gesamt!G912</f>
        <v>female</v>
      </c>
      <c r="H2586" s="1" t="str">
        <f>[2]Gesamt!H912</f>
        <v>herbivor</v>
      </c>
      <c r="I2586" s="1">
        <f>[2]Gesamt!I912</f>
        <v>0</v>
      </c>
      <c r="J2586" s="1">
        <f>[2]Gesamt!J912</f>
        <v>0</v>
      </c>
      <c r="K2586" s="1" t="str">
        <f>VLOOKUP($F2586,Mastertable_FT!$C$5:$D$34,2,FALSE)</f>
        <v>1c</v>
      </c>
      <c r="L2586" s="1">
        <f>VLOOKUP($F2586,Mastertable_FT!$C$5:$E$34,3,FALSE)</f>
        <v>3</v>
      </c>
      <c r="M2586" s="1" t="str">
        <f>VLOOKUP($F2586,Mastertable_FT!$C$5:$F$34,4,FALSE)</f>
        <v>PPI</v>
      </c>
    </row>
    <row r="2587" spans="1:13" x14ac:dyDescent="0.3">
      <c r="A2587" s="1">
        <f>[2]Gesamt!A913</f>
        <v>103</v>
      </c>
      <c r="B2587" s="1">
        <f>[2]Gesamt!B913</f>
        <v>2</v>
      </c>
      <c r="C2587" s="1">
        <f>[2]Gesamt!C913</f>
        <v>15</v>
      </c>
      <c r="D2587" s="1" t="str">
        <f>[2]Gesamt!D913</f>
        <v>ROMaisI</v>
      </c>
      <c r="E2587" s="1">
        <f>[2]Gesamt!E913</f>
        <v>45</v>
      </c>
      <c r="F2587" s="1" t="str">
        <f>[2]Gesamt!F913</f>
        <v>Tylenchidae</v>
      </c>
      <c r="G2587" s="1" t="str">
        <f>[2]Gesamt!G913</f>
        <v>female</v>
      </c>
      <c r="H2587" s="1" t="str">
        <f>[2]Gesamt!H913</f>
        <v>fungivor</v>
      </c>
      <c r="I2587" s="1" t="str">
        <f>[2]Gesamt!I913</f>
        <v>x</v>
      </c>
      <c r="J2587" s="1">
        <f>[2]Gesamt!J913</f>
        <v>0</v>
      </c>
      <c r="K2587" s="1" t="str">
        <f>VLOOKUP($F2587,Mastertable_FT!$C$5:$D$34,2,FALSE)</f>
        <v>1e</v>
      </c>
      <c r="L2587" s="1">
        <f>VLOOKUP($F2587,Mastertable_FT!$C$5:$E$34,3,FALSE)</f>
        <v>2</v>
      </c>
      <c r="M2587" s="1" t="str">
        <f>VLOOKUP($F2587,Mastertable_FT!$C$5:$F$34,4,FALSE)</f>
        <v>PPI</v>
      </c>
    </row>
    <row r="2588" spans="1:13" x14ac:dyDescent="0.3">
      <c r="A2588" s="1">
        <f>[2]Gesamt!A914</f>
        <v>104</v>
      </c>
      <c r="B2588" s="1">
        <f>[2]Gesamt!B914</f>
        <v>2</v>
      </c>
      <c r="C2588" s="1">
        <f>[2]Gesamt!C914</f>
        <v>15</v>
      </c>
      <c r="D2588" s="1" t="str">
        <f>[2]Gesamt!D914</f>
        <v>ROMaisI</v>
      </c>
      <c r="E2588" s="1">
        <f>[2]Gesamt!E914</f>
        <v>45</v>
      </c>
      <c r="F2588" s="1" t="str">
        <f>[2]Gesamt!F914</f>
        <v>Cephalobidae</v>
      </c>
      <c r="G2588" s="1" t="str">
        <f>[2]Gesamt!G914</f>
        <v>juvenil</v>
      </c>
      <c r="H2588" s="1" t="str">
        <f>[2]Gesamt!H914</f>
        <v>bacterivor</v>
      </c>
      <c r="I2588" s="1">
        <f>[2]Gesamt!I914</f>
        <v>0</v>
      </c>
      <c r="J2588" s="1">
        <f>[2]Gesamt!J914</f>
        <v>0</v>
      </c>
      <c r="K2588" s="1">
        <f>VLOOKUP($F2588,Mastertable_FT!$C$5:$D$34,2,FALSE)</f>
        <v>3</v>
      </c>
      <c r="L2588" s="1">
        <f>VLOOKUP($F2588,Mastertable_FT!$C$5:$E$34,3,FALSE)</f>
        <v>2</v>
      </c>
      <c r="M2588" s="1" t="str">
        <f>VLOOKUP($F2588,Mastertable_FT!$C$5:$F$34,4,FALSE)</f>
        <v>MI</v>
      </c>
    </row>
    <row r="2589" spans="1:13" x14ac:dyDescent="0.3">
      <c r="A2589" s="1">
        <f>[2]Gesamt!A915</f>
        <v>1</v>
      </c>
      <c r="B2589" s="1">
        <f>[2]Gesamt!B915</f>
        <v>2</v>
      </c>
      <c r="C2589" s="1">
        <f>[2]Gesamt!C915</f>
        <v>7</v>
      </c>
      <c r="D2589" s="1" t="str">
        <f>[2]Gesamt!D915</f>
        <v>DO2009</v>
      </c>
      <c r="E2589" s="1">
        <f>[2]Gesamt!E915</f>
        <v>19</v>
      </c>
      <c r="F2589" s="1" t="str">
        <f>[2]Gesamt!F915</f>
        <v>Cephalobidae</v>
      </c>
      <c r="G2589" s="1" t="str">
        <f>[2]Gesamt!G915</f>
        <v>female</v>
      </c>
      <c r="H2589" s="1" t="str">
        <f>[2]Gesamt!H915</f>
        <v>bacterivor</v>
      </c>
      <c r="I2589" s="1">
        <f>[2]Gesamt!I915</f>
        <v>0</v>
      </c>
      <c r="J2589" s="1">
        <f>[2]Gesamt!J915</f>
        <v>0</v>
      </c>
      <c r="K2589" s="1">
        <f>VLOOKUP($F2589,Mastertable_FT!$C$5:$D$34,2,FALSE)</f>
        <v>3</v>
      </c>
      <c r="L2589" s="1">
        <f>VLOOKUP($F2589,Mastertable_FT!$C$5:$E$34,3,FALSE)</f>
        <v>2</v>
      </c>
      <c r="M2589" s="1" t="str">
        <f>VLOOKUP($F2589,Mastertable_FT!$C$5:$F$34,4,FALSE)</f>
        <v>MI</v>
      </c>
    </row>
    <row r="2590" spans="1:13" x14ac:dyDescent="0.3">
      <c r="A2590" s="1">
        <f>[2]Gesamt!A916</f>
        <v>2</v>
      </c>
      <c r="B2590" s="1">
        <f>[2]Gesamt!B916</f>
        <v>2</v>
      </c>
      <c r="C2590" s="1">
        <f>[2]Gesamt!C916</f>
        <v>7</v>
      </c>
      <c r="D2590" s="1" t="str">
        <f>[2]Gesamt!D916</f>
        <v>DO2009</v>
      </c>
      <c r="E2590" s="1">
        <f>[2]Gesamt!E916</f>
        <v>19</v>
      </c>
      <c r="F2590" s="1" t="str">
        <f>[2]Gesamt!F916</f>
        <v>Rhabditidae</v>
      </c>
      <c r="G2590" s="1" t="str">
        <f>[2]Gesamt!G916</f>
        <v>juvenil</v>
      </c>
      <c r="H2590" s="1" t="str">
        <f>[2]Gesamt!H916</f>
        <v>bacterivor</v>
      </c>
      <c r="I2590" s="1">
        <f>[2]Gesamt!I916</f>
        <v>0</v>
      </c>
      <c r="J2590" s="1">
        <f>[2]Gesamt!J916</f>
        <v>0</v>
      </c>
      <c r="K2590" s="1">
        <f>VLOOKUP($F2590,Mastertable_FT!$C$5:$D$34,2,FALSE)</f>
        <v>3</v>
      </c>
      <c r="L2590" s="1">
        <f>VLOOKUP($F2590,Mastertable_FT!$C$5:$E$34,3,FALSE)</f>
        <v>1</v>
      </c>
      <c r="M2590" s="1" t="str">
        <f>VLOOKUP($F2590,Mastertable_FT!$C$5:$F$34,4,FALSE)</f>
        <v>MI</v>
      </c>
    </row>
    <row r="2591" spans="1:13" x14ac:dyDescent="0.3">
      <c r="A2591" s="1">
        <f>[2]Gesamt!A917</f>
        <v>3</v>
      </c>
      <c r="B2591" s="1">
        <f>[2]Gesamt!B917</f>
        <v>2</v>
      </c>
      <c r="C2591" s="1">
        <f>[2]Gesamt!C917</f>
        <v>7</v>
      </c>
      <c r="D2591" s="1" t="str">
        <f>[2]Gesamt!D917</f>
        <v>DO2009</v>
      </c>
      <c r="E2591" s="1">
        <f>[2]Gesamt!E917</f>
        <v>19</v>
      </c>
      <c r="F2591" s="1" t="str">
        <f>[2]Gesamt!F917</f>
        <v>Panagrolaimidae</v>
      </c>
      <c r="G2591" s="1" t="str">
        <f>[2]Gesamt!G917</f>
        <v>male</v>
      </c>
      <c r="H2591" s="1" t="str">
        <f>[2]Gesamt!H917</f>
        <v>bacterivor</v>
      </c>
      <c r="I2591" s="1" t="str">
        <f>[2]Gesamt!I917</f>
        <v>x</v>
      </c>
      <c r="J2591" s="1">
        <f>[2]Gesamt!J917</f>
        <v>0</v>
      </c>
      <c r="K2591" s="1">
        <f>VLOOKUP($F2591,Mastertable_FT!$C$5:$D$34,2,FALSE)</f>
        <v>3</v>
      </c>
      <c r="L2591" s="1">
        <f>VLOOKUP($F2591,Mastertable_FT!$C$5:$E$34,3,FALSE)</f>
        <v>1</v>
      </c>
      <c r="M2591" s="1" t="str">
        <f>VLOOKUP($F2591,Mastertable_FT!$C$5:$F$34,4,FALSE)</f>
        <v>MI</v>
      </c>
    </row>
    <row r="2592" spans="1:13" x14ac:dyDescent="0.3">
      <c r="A2592" s="1">
        <f>[2]Gesamt!A918</f>
        <v>4</v>
      </c>
      <c r="B2592" s="1">
        <f>[2]Gesamt!B918</f>
        <v>2</v>
      </c>
      <c r="C2592" s="1">
        <f>[2]Gesamt!C918</f>
        <v>7</v>
      </c>
      <c r="D2592" s="1" t="str">
        <f>[2]Gesamt!D918</f>
        <v>DO2009</v>
      </c>
      <c r="E2592" s="1">
        <f>[2]Gesamt!E918</f>
        <v>19</v>
      </c>
      <c r="F2592" s="1" t="str">
        <f>[2]Gesamt!F918</f>
        <v>Dolichodoridae</v>
      </c>
      <c r="G2592" s="1" t="str">
        <f>[2]Gesamt!G918</f>
        <v>juvenil</v>
      </c>
      <c r="H2592" s="1" t="str">
        <f>[2]Gesamt!H918</f>
        <v>herbivor</v>
      </c>
      <c r="I2592" s="1">
        <f>[2]Gesamt!I918</f>
        <v>0</v>
      </c>
      <c r="J2592" s="1">
        <f>[2]Gesamt!J918</f>
        <v>0</v>
      </c>
      <c r="K2592" s="1" t="str">
        <f>VLOOKUP($F2592,Mastertable_FT!$C$5:$D$34,2,FALSE)</f>
        <v>1d</v>
      </c>
      <c r="L2592" s="1">
        <f>VLOOKUP($F2592,Mastertable_FT!$C$5:$E$34,3,FALSE)</f>
        <v>3</v>
      </c>
      <c r="M2592" s="1" t="str">
        <f>VLOOKUP($F2592,Mastertable_FT!$C$5:$F$34,4,FALSE)</f>
        <v>PPI</v>
      </c>
    </row>
    <row r="2593" spans="1:13" x14ac:dyDescent="0.3">
      <c r="A2593" s="1">
        <f>[2]Gesamt!A919</f>
        <v>5</v>
      </c>
      <c r="B2593" s="1">
        <f>[2]Gesamt!B919</f>
        <v>2</v>
      </c>
      <c r="C2593" s="1">
        <f>[2]Gesamt!C919</f>
        <v>7</v>
      </c>
      <c r="D2593" s="1" t="str">
        <f>[2]Gesamt!D919</f>
        <v>DO2009</v>
      </c>
      <c r="E2593" s="1">
        <f>[2]Gesamt!E919</f>
        <v>19</v>
      </c>
      <c r="F2593" s="1" t="str">
        <f>[2]Gesamt!F919</f>
        <v>Cephalobidae</v>
      </c>
      <c r="G2593" s="1" t="str">
        <f>[2]Gesamt!G919</f>
        <v>juvenil</v>
      </c>
      <c r="H2593" s="1" t="str">
        <f>[2]Gesamt!H919</f>
        <v>bacterivor</v>
      </c>
      <c r="I2593" s="1">
        <f>[2]Gesamt!I919</f>
        <v>0</v>
      </c>
      <c r="J2593" s="1">
        <f>[2]Gesamt!J919</f>
        <v>0</v>
      </c>
      <c r="K2593" s="1">
        <f>VLOOKUP($F2593,Mastertable_FT!$C$5:$D$34,2,FALSE)</f>
        <v>3</v>
      </c>
      <c r="L2593" s="1">
        <f>VLOOKUP($F2593,Mastertable_FT!$C$5:$E$34,3,FALSE)</f>
        <v>2</v>
      </c>
      <c r="M2593" s="1" t="str">
        <f>VLOOKUP($F2593,Mastertable_FT!$C$5:$F$34,4,FALSE)</f>
        <v>MI</v>
      </c>
    </row>
    <row r="2594" spans="1:13" x14ac:dyDescent="0.3">
      <c r="A2594" s="1">
        <f>[2]Gesamt!A920</f>
        <v>6</v>
      </c>
      <c r="B2594" s="1">
        <f>[2]Gesamt!B920</f>
        <v>2</v>
      </c>
      <c r="C2594" s="1">
        <f>[2]Gesamt!C920</f>
        <v>7</v>
      </c>
      <c r="D2594" s="1" t="str">
        <f>[2]Gesamt!D920</f>
        <v>DO2009</v>
      </c>
      <c r="E2594" s="1">
        <f>[2]Gesamt!E920</f>
        <v>19</v>
      </c>
      <c r="F2594" s="1" t="str">
        <f>[2]Gesamt!F920</f>
        <v>Panagrolaimidae</v>
      </c>
      <c r="G2594" s="1" t="str">
        <f>[2]Gesamt!G920</f>
        <v>male</v>
      </c>
      <c r="H2594" s="1" t="str">
        <f>[2]Gesamt!H920</f>
        <v>bacterivor</v>
      </c>
      <c r="I2594" s="1">
        <f>[2]Gesamt!I920</f>
        <v>0</v>
      </c>
      <c r="J2594" s="1">
        <f>[2]Gesamt!J920</f>
        <v>0</v>
      </c>
      <c r="K2594" s="1">
        <f>VLOOKUP($F2594,Mastertable_FT!$C$5:$D$34,2,FALSE)</f>
        <v>3</v>
      </c>
      <c r="L2594" s="1">
        <f>VLOOKUP($F2594,Mastertable_FT!$C$5:$E$34,3,FALSE)</f>
        <v>1</v>
      </c>
      <c r="M2594" s="1" t="str">
        <f>VLOOKUP($F2594,Mastertable_FT!$C$5:$F$34,4,FALSE)</f>
        <v>MI</v>
      </c>
    </row>
    <row r="2595" spans="1:13" x14ac:dyDescent="0.3">
      <c r="A2595" s="1">
        <f>[2]Gesamt!A921</f>
        <v>7</v>
      </c>
      <c r="B2595" s="1">
        <f>[2]Gesamt!B921</f>
        <v>2</v>
      </c>
      <c r="C2595" s="1">
        <f>[2]Gesamt!C921</f>
        <v>7</v>
      </c>
      <c r="D2595" s="1" t="str">
        <f>[2]Gesamt!D921</f>
        <v>DO2009</v>
      </c>
      <c r="E2595" s="1">
        <f>[2]Gesamt!E921</f>
        <v>19</v>
      </c>
      <c r="F2595" s="1" t="str">
        <f>[2]Gesamt!F921</f>
        <v>Panagrolaimidae</v>
      </c>
      <c r="G2595" s="1" t="str">
        <f>[2]Gesamt!G921</f>
        <v>juvenil</v>
      </c>
      <c r="H2595" s="1" t="str">
        <f>[2]Gesamt!H921</f>
        <v>bacterivor</v>
      </c>
      <c r="I2595" s="1">
        <f>[2]Gesamt!I921</f>
        <v>0</v>
      </c>
      <c r="J2595" s="1">
        <f>[2]Gesamt!J921</f>
        <v>0</v>
      </c>
      <c r="K2595" s="1">
        <f>VLOOKUP($F2595,Mastertable_FT!$C$5:$D$34,2,FALSE)</f>
        <v>3</v>
      </c>
      <c r="L2595" s="1">
        <f>VLOOKUP($F2595,Mastertable_FT!$C$5:$E$34,3,FALSE)</f>
        <v>1</v>
      </c>
      <c r="M2595" s="1" t="str">
        <f>VLOOKUP($F2595,Mastertable_FT!$C$5:$F$34,4,FALSE)</f>
        <v>MI</v>
      </c>
    </row>
    <row r="2596" spans="1:13" x14ac:dyDescent="0.3">
      <c r="A2596" s="1">
        <f>[2]Gesamt!A922</f>
        <v>8</v>
      </c>
      <c r="B2596" s="1">
        <f>[2]Gesamt!B922</f>
        <v>2</v>
      </c>
      <c r="C2596" s="1">
        <f>[2]Gesamt!C922</f>
        <v>7</v>
      </c>
      <c r="D2596" s="1" t="str">
        <f>[2]Gesamt!D922</f>
        <v>DO2009</v>
      </c>
      <c r="E2596" s="1">
        <f>[2]Gesamt!E922</f>
        <v>19</v>
      </c>
      <c r="F2596" s="1" t="str">
        <f>[2]Gesamt!F922</f>
        <v>Cephalobidae</v>
      </c>
      <c r="G2596" s="1" t="str">
        <f>[2]Gesamt!G922</f>
        <v>female</v>
      </c>
      <c r="H2596" s="1" t="str">
        <f>[2]Gesamt!H922</f>
        <v>bacterivor</v>
      </c>
      <c r="I2596" s="1">
        <f>[2]Gesamt!I922</f>
        <v>0</v>
      </c>
      <c r="J2596" s="1">
        <f>[2]Gesamt!J922</f>
        <v>0</v>
      </c>
      <c r="K2596" s="1">
        <f>VLOOKUP($F2596,Mastertable_FT!$C$5:$D$34,2,FALSE)</f>
        <v>3</v>
      </c>
      <c r="L2596" s="1">
        <f>VLOOKUP($F2596,Mastertable_FT!$C$5:$E$34,3,FALSE)</f>
        <v>2</v>
      </c>
      <c r="M2596" s="1" t="str">
        <f>VLOOKUP($F2596,Mastertable_FT!$C$5:$F$34,4,FALSE)</f>
        <v>MI</v>
      </c>
    </row>
    <row r="2597" spans="1:13" x14ac:dyDescent="0.3">
      <c r="A2597" s="1">
        <f>[2]Gesamt!A923</f>
        <v>9</v>
      </c>
      <c r="B2597" s="1">
        <f>[2]Gesamt!B923</f>
        <v>2</v>
      </c>
      <c r="C2597" s="1">
        <f>[2]Gesamt!C923</f>
        <v>7</v>
      </c>
      <c r="D2597" s="1" t="str">
        <f>[2]Gesamt!D923</f>
        <v>DO2009</v>
      </c>
      <c r="E2597" s="1">
        <f>[2]Gesamt!E923</f>
        <v>19</v>
      </c>
      <c r="F2597" s="1" t="str">
        <f>[2]Gesamt!F923</f>
        <v>Thornenematidae</v>
      </c>
      <c r="G2597" s="1" t="str">
        <f>[2]Gesamt!G923</f>
        <v>female</v>
      </c>
      <c r="H2597" s="1" t="str">
        <f>[2]Gesamt!H923</f>
        <v>omnivor</v>
      </c>
      <c r="I2597" s="1" t="str">
        <f>[2]Gesamt!I923</f>
        <v>x</v>
      </c>
      <c r="J2597" s="1">
        <f>[2]Gesamt!J923</f>
        <v>0</v>
      </c>
      <c r="K2597" s="1">
        <f>VLOOKUP($F2597,Mastertable_FT!$C$5:$D$34,2,FALSE)</f>
        <v>8</v>
      </c>
      <c r="L2597" s="1">
        <f>VLOOKUP($F2597,Mastertable_FT!$C$5:$E$34,3,FALSE)</f>
        <v>5</v>
      </c>
      <c r="M2597" s="1" t="str">
        <f>VLOOKUP($F2597,Mastertable_FT!$C$5:$F$34,4,FALSE)</f>
        <v>MI</v>
      </c>
    </row>
    <row r="2598" spans="1:13" x14ac:dyDescent="0.3">
      <c r="A2598" s="1">
        <f>[2]Gesamt!A924</f>
        <v>10</v>
      </c>
      <c r="B2598" s="1">
        <f>[2]Gesamt!B924</f>
        <v>2</v>
      </c>
      <c r="C2598" s="1">
        <f>[2]Gesamt!C924</f>
        <v>7</v>
      </c>
      <c r="D2598" s="1" t="str">
        <f>[2]Gesamt!D924</f>
        <v>DO2009</v>
      </c>
      <c r="E2598" s="1">
        <f>[2]Gesamt!E924</f>
        <v>19</v>
      </c>
      <c r="F2598" s="1" t="str">
        <f>[2]Gesamt!F924</f>
        <v>Mononchidae</v>
      </c>
      <c r="G2598" s="1" t="str">
        <f>[2]Gesamt!G924</f>
        <v>female</v>
      </c>
      <c r="H2598" s="1" t="str">
        <f>[2]Gesamt!H924</f>
        <v>carnivor</v>
      </c>
      <c r="I2598" s="1">
        <f>[2]Gesamt!I924</f>
        <v>0</v>
      </c>
      <c r="J2598" s="1">
        <f>[2]Gesamt!J924</f>
        <v>0</v>
      </c>
      <c r="K2598" s="1" t="str">
        <f>VLOOKUP($F2598,Mastertable_FT!$C$5:$D$34,2,FALSE)</f>
        <v>5a</v>
      </c>
      <c r="L2598" s="1">
        <f>VLOOKUP($F2598,Mastertable_FT!$C$5:$E$34,3,FALSE)</f>
        <v>4</v>
      </c>
      <c r="M2598" s="1" t="str">
        <f>VLOOKUP($F2598,Mastertable_FT!$C$5:$F$34,4,FALSE)</f>
        <v>MI</v>
      </c>
    </row>
    <row r="2599" spans="1:13" x14ac:dyDescent="0.3">
      <c r="A2599" s="1">
        <f>[2]Gesamt!A925</f>
        <v>11</v>
      </c>
      <c r="B2599" s="1">
        <f>[2]Gesamt!B925</f>
        <v>2</v>
      </c>
      <c r="C2599" s="1">
        <f>[2]Gesamt!C925</f>
        <v>7</v>
      </c>
      <c r="D2599" s="1" t="str">
        <f>[2]Gesamt!D925</f>
        <v>DO2009</v>
      </c>
      <c r="E2599" s="1">
        <f>[2]Gesamt!E925</f>
        <v>19</v>
      </c>
      <c r="F2599" s="1" t="str">
        <f>[2]Gesamt!F925</f>
        <v>Qudsianematidae</v>
      </c>
      <c r="G2599" s="1" t="str">
        <f>[2]Gesamt!G925</f>
        <v>female</v>
      </c>
      <c r="H2599" s="1" t="str">
        <f>[2]Gesamt!H925</f>
        <v>omnivor</v>
      </c>
      <c r="I2599" s="1">
        <f>[2]Gesamt!I925</f>
        <v>0</v>
      </c>
      <c r="J2599" s="1">
        <f>[2]Gesamt!J925</f>
        <v>0</v>
      </c>
      <c r="K2599" s="1">
        <f>VLOOKUP($F2599,Mastertable_FT!$C$5:$D$34,2,FALSE)</f>
        <v>8</v>
      </c>
      <c r="L2599" s="1">
        <f>VLOOKUP($F2599,Mastertable_FT!$C$5:$E$34,3,FALSE)</f>
        <v>4</v>
      </c>
      <c r="M2599" s="1" t="str">
        <f>VLOOKUP($F2599,Mastertable_FT!$C$5:$F$34,4,FALSE)</f>
        <v>MI</v>
      </c>
    </row>
    <row r="2600" spans="1:13" x14ac:dyDescent="0.3">
      <c r="A2600" s="1">
        <f>[2]Gesamt!A926</f>
        <v>12</v>
      </c>
      <c r="B2600" s="1">
        <f>[2]Gesamt!B926</f>
        <v>2</v>
      </c>
      <c r="C2600" s="1">
        <f>[2]Gesamt!C926</f>
        <v>7</v>
      </c>
      <c r="D2600" s="1" t="str">
        <f>[2]Gesamt!D926</f>
        <v>DO2009</v>
      </c>
      <c r="E2600" s="1">
        <f>[2]Gesamt!E926</f>
        <v>19</v>
      </c>
      <c r="F2600" s="1" t="str">
        <f>[2]Gesamt!F926</f>
        <v>Panagrolaimidae</v>
      </c>
      <c r="G2600" s="1" t="str">
        <f>[2]Gesamt!G926</f>
        <v>female</v>
      </c>
      <c r="H2600" s="1" t="str">
        <f>[2]Gesamt!H926</f>
        <v>bacterivor</v>
      </c>
      <c r="I2600" s="1">
        <f>[2]Gesamt!I926</f>
        <v>0</v>
      </c>
      <c r="J2600" s="1">
        <f>[2]Gesamt!J926</f>
        <v>0</v>
      </c>
      <c r="K2600" s="1">
        <f>VLOOKUP($F2600,Mastertable_FT!$C$5:$D$34,2,FALSE)</f>
        <v>3</v>
      </c>
      <c r="L2600" s="1">
        <f>VLOOKUP($F2600,Mastertable_FT!$C$5:$E$34,3,FALSE)</f>
        <v>1</v>
      </c>
      <c r="M2600" s="1" t="str">
        <f>VLOOKUP($F2600,Mastertable_FT!$C$5:$F$34,4,FALSE)</f>
        <v>MI</v>
      </c>
    </row>
    <row r="2601" spans="1:13" x14ac:dyDescent="0.3">
      <c r="A2601" s="1">
        <f>[2]Gesamt!A927</f>
        <v>13</v>
      </c>
      <c r="B2601" s="1">
        <f>[2]Gesamt!B927</f>
        <v>2</v>
      </c>
      <c r="C2601" s="1">
        <f>[2]Gesamt!C927</f>
        <v>7</v>
      </c>
      <c r="D2601" s="1" t="str">
        <f>[2]Gesamt!D927</f>
        <v>DO2009</v>
      </c>
      <c r="E2601" s="1">
        <f>[2]Gesamt!E927</f>
        <v>19</v>
      </c>
      <c r="F2601" s="1" t="str">
        <f>[2]Gesamt!F927</f>
        <v>Aphelenchoididae</v>
      </c>
      <c r="G2601" s="1" t="str">
        <f>[2]Gesamt!G927</f>
        <v>female</v>
      </c>
      <c r="H2601" s="1" t="str">
        <f>[2]Gesamt!H927</f>
        <v>fungivor</v>
      </c>
      <c r="I2601" s="1">
        <f>[2]Gesamt!I927</f>
        <v>0</v>
      </c>
      <c r="J2601" s="1">
        <f>[2]Gesamt!J927</f>
        <v>0</v>
      </c>
      <c r="K2601" s="1">
        <f>VLOOKUP($F2601,Mastertable_FT!$C$5:$D$34,2,FALSE)</f>
        <v>2</v>
      </c>
      <c r="L2601" s="1">
        <f>VLOOKUP($F2601,Mastertable_FT!$C$5:$E$34,3,FALSE)</f>
        <v>2</v>
      </c>
      <c r="M2601" s="1" t="str">
        <f>VLOOKUP($F2601,Mastertable_FT!$C$5:$F$34,4,FALSE)</f>
        <v>MI</v>
      </c>
    </row>
    <row r="2602" spans="1:13" x14ac:dyDescent="0.3">
      <c r="A2602" s="1">
        <f>[2]Gesamt!A928</f>
        <v>14</v>
      </c>
      <c r="B2602" s="1">
        <f>[2]Gesamt!B928</f>
        <v>2</v>
      </c>
      <c r="C2602" s="1">
        <f>[2]Gesamt!C928</f>
        <v>7</v>
      </c>
      <c r="D2602" s="1" t="str">
        <f>[2]Gesamt!D928</f>
        <v>DO2009</v>
      </c>
      <c r="E2602" s="1">
        <f>[2]Gesamt!E928</f>
        <v>19</v>
      </c>
      <c r="F2602" s="1" t="str">
        <f>[2]Gesamt!F928</f>
        <v>Cephalobidae</v>
      </c>
      <c r="G2602" s="1" t="str">
        <f>[2]Gesamt!G928</f>
        <v>female</v>
      </c>
      <c r="H2602" s="1" t="str">
        <f>[2]Gesamt!H928</f>
        <v>bacterivor</v>
      </c>
      <c r="I2602" s="1">
        <f>[2]Gesamt!I928</f>
        <v>0</v>
      </c>
      <c r="J2602" s="1">
        <f>[2]Gesamt!J928</f>
        <v>0</v>
      </c>
      <c r="K2602" s="1">
        <f>VLOOKUP($F2602,Mastertable_FT!$C$5:$D$34,2,FALSE)</f>
        <v>3</v>
      </c>
      <c r="L2602" s="1">
        <f>VLOOKUP($F2602,Mastertable_FT!$C$5:$E$34,3,FALSE)</f>
        <v>2</v>
      </c>
      <c r="M2602" s="1" t="str">
        <f>VLOOKUP($F2602,Mastertable_FT!$C$5:$F$34,4,FALSE)</f>
        <v>MI</v>
      </c>
    </row>
    <row r="2603" spans="1:13" x14ac:dyDescent="0.3">
      <c r="A2603" s="1">
        <f>[2]Gesamt!A929</f>
        <v>15</v>
      </c>
      <c r="B2603" s="1">
        <f>[2]Gesamt!B929</f>
        <v>2</v>
      </c>
      <c r="C2603" s="1">
        <f>[2]Gesamt!C929</f>
        <v>7</v>
      </c>
      <c r="D2603" s="1" t="str">
        <f>[2]Gesamt!D929</f>
        <v>DO2009</v>
      </c>
      <c r="E2603" s="1">
        <f>[2]Gesamt!E929</f>
        <v>19</v>
      </c>
      <c r="F2603" s="1" t="str">
        <f>[2]Gesamt!F929</f>
        <v>Cephalobidae</v>
      </c>
      <c r="G2603" s="1" t="str">
        <f>[2]Gesamt!G929</f>
        <v>male</v>
      </c>
      <c r="H2603" s="1" t="str">
        <f>[2]Gesamt!H929</f>
        <v>bacterivor</v>
      </c>
      <c r="I2603" s="1">
        <f>[2]Gesamt!I929</f>
        <v>0</v>
      </c>
      <c r="J2603" s="1">
        <f>[2]Gesamt!J929</f>
        <v>0</v>
      </c>
      <c r="K2603" s="1">
        <f>VLOOKUP($F2603,Mastertable_FT!$C$5:$D$34,2,FALSE)</f>
        <v>3</v>
      </c>
      <c r="L2603" s="1">
        <f>VLOOKUP($F2603,Mastertable_FT!$C$5:$E$34,3,FALSE)</f>
        <v>2</v>
      </c>
      <c r="M2603" s="1" t="str">
        <f>VLOOKUP($F2603,Mastertable_FT!$C$5:$F$34,4,FALSE)</f>
        <v>MI</v>
      </c>
    </row>
    <row r="2604" spans="1:13" x14ac:dyDescent="0.3">
      <c r="A2604" s="1">
        <f>[2]Gesamt!A930</f>
        <v>16</v>
      </c>
      <c r="B2604" s="1">
        <f>[2]Gesamt!B930</f>
        <v>2</v>
      </c>
      <c r="C2604" s="1">
        <f>[2]Gesamt!C930</f>
        <v>7</v>
      </c>
      <c r="D2604" s="1" t="str">
        <f>[2]Gesamt!D930</f>
        <v>DO2009</v>
      </c>
      <c r="E2604" s="1">
        <f>[2]Gesamt!E930</f>
        <v>19</v>
      </c>
      <c r="F2604" s="1" t="str">
        <f>[2]Gesamt!F930</f>
        <v>Cephalobidae</v>
      </c>
      <c r="G2604" s="1" t="str">
        <f>[2]Gesamt!G930</f>
        <v>female</v>
      </c>
      <c r="H2604" s="1" t="str">
        <f>[2]Gesamt!H930</f>
        <v>bacterivor</v>
      </c>
      <c r="I2604" s="1">
        <f>[2]Gesamt!I930</f>
        <v>0</v>
      </c>
      <c r="J2604" s="1">
        <f>[2]Gesamt!J930</f>
        <v>0</v>
      </c>
      <c r="K2604" s="1">
        <f>VLOOKUP($F2604,Mastertable_FT!$C$5:$D$34,2,FALSE)</f>
        <v>3</v>
      </c>
      <c r="L2604" s="1">
        <f>VLOOKUP($F2604,Mastertable_FT!$C$5:$E$34,3,FALSE)</f>
        <v>2</v>
      </c>
      <c r="M2604" s="1" t="str">
        <f>VLOOKUP($F2604,Mastertable_FT!$C$5:$F$34,4,FALSE)</f>
        <v>MI</v>
      </c>
    </row>
    <row r="2605" spans="1:13" x14ac:dyDescent="0.3">
      <c r="A2605" s="1">
        <f>[2]Gesamt!A931</f>
        <v>17</v>
      </c>
      <c r="B2605" s="1">
        <f>[2]Gesamt!B931</f>
        <v>2</v>
      </c>
      <c r="C2605" s="1">
        <f>[2]Gesamt!C931</f>
        <v>7</v>
      </c>
      <c r="D2605" s="1" t="str">
        <f>[2]Gesamt!D931</f>
        <v>DO2009</v>
      </c>
      <c r="E2605" s="1">
        <f>[2]Gesamt!E931</f>
        <v>19</v>
      </c>
      <c r="F2605" s="1" t="str">
        <f>[2]Gesamt!F931</f>
        <v>Panagrolaimidae</v>
      </c>
      <c r="G2605" s="1" t="str">
        <f>[2]Gesamt!G931</f>
        <v>female</v>
      </c>
      <c r="H2605" s="1" t="str">
        <f>[2]Gesamt!H931</f>
        <v>bacterivor</v>
      </c>
      <c r="I2605" s="1">
        <f>[2]Gesamt!I931</f>
        <v>0</v>
      </c>
      <c r="J2605" s="1">
        <f>[2]Gesamt!J931</f>
        <v>0</v>
      </c>
      <c r="K2605" s="1">
        <f>VLOOKUP($F2605,Mastertable_FT!$C$5:$D$34,2,FALSE)</f>
        <v>3</v>
      </c>
      <c r="L2605" s="1">
        <f>VLOOKUP($F2605,Mastertable_FT!$C$5:$E$34,3,FALSE)</f>
        <v>1</v>
      </c>
      <c r="M2605" s="1" t="str">
        <f>VLOOKUP($F2605,Mastertable_FT!$C$5:$F$34,4,FALSE)</f>
        <v>MI</v>
      </c>
    </row>
    <row r="2606" spans="1:13" x14ac:dyDescent="0.3">
      <c r="A2606" s="1">
        <f>[2]Gesamt!A932</f>
        <v>18</v>
      </c>
      <c r="B2606" s="1">
        <f>[2]Gesamt!B932</f>
        <v>2</v>
      </c>
      <c r="C2606" s="1">
        <f>[2]Gesamt!C932</f>
        <v>7</v>
      </c>
      <c r="D2606" s="1" t="str">
        <f>[2]Gesamt!D932</f>
        <v>DO2009</v>
      </c>
      <c r="E2606" s="1">
        <f>[2]Gesamt!E932</f>
        <v>19</v>
      </c>
      <c r="F2606" s="1" t="str">
        <f>[2]Gesamt!F932</f>
        <v>Aphelenchoididae</v>
      </c>
      <c r="G2606" s="1" t="str">
        <f>[2]Gesamt!G932</f>
        <v>female</v>
      </c>
      <c r="H2606" s="1" t="str">
        <f>[2]Gesamt!H932</f>
        <v>fungivor</v>
      </c>
      <c r="I2606" s="1">
        <f>[2]Gesamt!I932</f>
        <v>0</v>
      </c>
      <c r="J2606" s="1">
        <f>[2]Gesamt!J932</f>
        <v>0</v>
      </c>
      <c r="K2606" s="1">
        <f>VLOOKUP($F2606,Mastertable_FT!$C$5:$D$34,2,FALSE)</f>
        <v>2</v>
      </c>
      <c r="L2606" s="1">
        <f>VLOOKUP($F2606,Mastertable_FT!$C$5:$E$34,3,FALSE)</f>
        <v>2</v>
      </c>
      <c r="M2606" s="1" t="str">
        <f>VLOOKUP($F2606,Mastertable_FT!$C$5:$F$34,4,FALSE)</f>
        <v>MI</v>
      </c>
    </row>
    <row r="2607" spans="1:13" x14ac:dyDescent="0.3">
      <c r="A2607" s="1">
        <f>[2]Gesamt!A933</f>
        <v>19</v>
      </c>
      <c r="B2607" s="1">
        <f>[2]Gesamt!B933</f>
        <v>2</v>
      </c>
      <c r="C2607" s="1">
        <f>[2]Gesamt!C933</f>
        <v>7</v>
      </c>
      <c r="D2607" s="1" t="str">
        <f>[2]Gesamt!D933</f>
        <v>DO2009</v>
      </c>
      <c r="E2607" s="1">
        <f>[2]Gesamt!E933</f>
        <v>19</v>
      </c>
      <c r="F2607" s="1" t="str">
        <f>[2]Gesamt!F933</f>
        <v>Cephalobidae</v>
      </c>
      <c r="G2607" s="1" t="str">
        <f>[2]Gesamt!G933</f>
        <v>female</v>
      </c>
      <c r="H2607" s="1" t="str">
        <f>[2]Gesamt!H933</f>
        <v>bacterivor</v>
      </c>
      <c r="I2607" s="1">
        <f>[2]Gesamt!I933</f>
        <v>0</v>
      </c>
      <c r="J2607" s="1">
        <f>[2]Gesamt!J933</f>
        <v>0</v>
      </c>
      <c r="K2607" s="1">
        <f>VLOOKUP($F2607,Mastertable_FT!$C$5:$D$34,2,FALSE)</f>
        <v>3</v>
      </c>
      <c r="L2607" s="1">
        <f>VLOOKUP($F2607,Mastertable_FT!$C$5:$E$34,3,FALSE)</f>
        <v>2</v>
      </c>
      <c r="M2607" s="1" t="str">
        <f>VLOOKUP($F2607,Mastertable_FT!$C$5:$F$34,4,FALSE)</f>
        <v>MI</v>
      </c>
    </row>
    <row r="2608" spans="1:13" x14ac:dyDescent="0.3">
      <c r="A2608" s="1">
        <f>[2]Gesamt!A934</f>
        <v>20</v>
      </c>
      <c r="B2608" s="1">
        <f>[2]Gesamt!B934</f>
        <v>2</v>
      </c>
      <c r="C2608" s="1">
        <f>[2]Gesamt!C934</f>
        <v>7</v>
      </c>
      <c r="D2608" s="1" t="str">
        <f>[2]Gesamt!D934</f>
        <v>DO2009</v>
      </c>
      <c r="E2608" s="1">
        <f>[2]Gesamt!E934</f>
        <v>19</v>
      </c>
      <c r="F2608" s="1" t="str">
        <f>[2]Gesamt!F934</f>
        <v>Tylenchidae</v>
      </c>
      <c r="G2608" s="1" t="str">
        <f>[2]Gesamt!G934</f>
        <v>female</v>
      </c>
      <c r="H2608" s="1" t="str">
        <f>[2]Gesamt!H934</f>
        <v>fungivor</v>
      </c>
      <c r="I2608" s="1" t="str">
        <f>[2]Gesamt!I934</f>
        <v>C-Beleo/Tylen</v>
      </c>
      <c r="J2608" s="1">
        <f>[2]Gesamt!J934</f>
        <v>0</v>
      </c>
      <c r="K2608" s="1" t="str">
        <f>VLOOKUP($F2608,Mastertable_FT!$C$5:$D$34,2,FALSE)</f>
        <v>1e</v>
      </c>
      <c r="L2608" s="1">
        <f>VLOOKUP($F2608,Mastertable_FT!$C$5:$E$34,3,FALSE)</f>
        <v>2</v>
      </c>
      <c r="M2608" s="1" t="str">
        <f>VLOOKUP($F2608,Mastertable_FT!$C$5:$F$34,4,FALSE)</f>
        <v>PPI</v>
      </c>
    </row>
    <row r="2609" spans="1:13" x14ac:dyDescent="0.3">
      <c r="A2609" s="1">
        <f>[2]Gesamt!A935</f>
        <v>21</v>
      </c>
      <c r="B2609" s="1">
        <f>[2]Gesamt!B935</f>
        <v>2</v>
      </c>
      <c r="C2609" s="1">
        <f>[2]Gesamt!C935</f>
        <v>7</v>
      </c>
      <c r="D2609" s="1" t="str">
        <f>[2]Gesamt!D935</f>
        <v>DO2009</v>
      </c>
      <c r="E2609" s="1">
        <f>[2]Gesamt!E935</f>
        <v>19</v>
      </c>
      <c r="F2609" s="1" t="str">
        <f>[2]Gesamt!F935</f>
        <v>Panagrolaimidae</v>
      </c>
      <c r="G2609" s="1" t="str">
        <f>[2]Gesamt!G935</f>
        <v>female</v>
      </c>
      <c r="H2609" s="1" t="str">
        <f>[2]Gesamt!H935</f>
        <v>bacterivor</v>
      </c>
      <c r="I2609" s="1">
        <f>[2]Gesamt!I935</f>
        <v>0</v>
      </c>
      <c r="J2609" s="1">
        <f>[2]Gesamt!J935</f>
        <v>0</v>
      </c>
      <c r="K2609" s="1">
        <f>VLOOKUP($F2609,Mastertable_FT!$C$5:$D$34,2,FALSE)</f>
        <v>3</v>
      </c>
      <c r="L2609" s="1">
        <f>VLOOKUP($F2609,Mastertable_FT!$C$5:$E$34,3,FALSE)</f>
        <v>1</v>
      </c>
      <c r="M2609" s="1" t="str">
        <f>VLOOKUP($F2609,Mastertable_FT!$C$5:$F$34,4,FALSE)</f>
        <v>MI</v>
      </c>
    </row>
    <row r="2610" spans="1:13" x14ac:dyDescent="0.3">
      <c r="A2610" s="1">
        <f>[2]Gesamt!A936</f>
        <v>22</v>
      </c>
      <c r="B2610" s="1">
        <f>[2]Gesamt!B936</f>
        <v>2</v>
      </c>
      <c r="C2610" s="1">
        <f>[2]Gesamt!C936</f>
        <v>7</v>
      </c>
      <c r="D2610" s="1" t="str">
        <f>[2]Gesamt!D936</f>
        <v>DO2009</v>
      </c>
      <c r="E2610" s="1">
        <f>[2]Gesamt!E936</f>
        <v>19</v>
      </c>
      <c r="F2610" s="1" t="str">
        <f>[2]Gesamt!F936</f>
        <v>Dolichodoridae</v>
      </c>
      <c r="G2610" s="1" t="str">
        <f>[2]Gesamt!G936</f>
        <v>juvenil</v>
      </c>
      <c r="H2610" s="1" t="str">
        <f>[2]Gesamt!H936</f>
        <v>herbivor</v>
      </c>
      <c r="I2610" s="1" t="str">
        <f>[2]Gesamt!I936</f>
        <v>P</v>
      </c>
      <c r="J2610" s="1">
        <f>[2]Gesamt!J936</f>
        <v>0</v>
      </c>
      <c r="K2610" s="1" t="str">
        <f>VLOOKUP($F2610,Mastertable_FT!$C$5:$D$34,2,FALSE)</f>
        <v>1d</v>
      </c>
      <c r="L2610" s="1">
        <f>VLOOKUP($F2610,Mastertable_FT!$C$5:$E$34,3,FALSE)</f>
        <v>3</v>
      </c>
      <c r="M2610" s="1" t="str">
        <f>VLOOKUP($F2610,Mastertable_FT!$C$5:$F$34,4,FALSE)</f>
        <v>PPI</v>
      </c>
    </row>
    <row r="2611" spans="1:13" x14ac:dyDescent="0.3">
      <c r="A2611" s="1">
        <f>[2]Gesamt!A937</f>
        <v>23</v>
      </c>
      <c r="B2611" s="1">
        <f>[2]Gesamt!B937</f>
        <v>2</v>
      </c>
      <c r="C2611" s="1">
        <f>[2]Gesamt!C937</f>
        <v>7</v>
      </c>
      <c r="D2611" s="1" t="str">
        <f>[2]Gesamt!D937</f>
        <v>DO2009</v>
      </c>
      <c r="E2611" s="1">
        <f>[2]Gesamt!E937</f>
        <v>19</v>
      </c>
      <c r="F2611" s="1" t="str">
        <f>[2]Gesamt!F937</f>
        <v>Panagrolaimidae</v>
      </c>
      <c r="G2611" s="1" t="str">
        <f>[2]Gesamt!G937</f>
        <v>female</v>
      </c>
      <c r="H2611" s="1" t="str">
        <f>[2]Gesamt!H937</f>
        <v>bacterivor</v>
      </c>
      <c r="I2611" s="1">
        <f>[2]Gesamt!I937</f>
        <v>0</v>
      </c>
      <c r="J2611" s="1">
        <f>[2]Gesamt!J937</f>
        <v>0</v>
      </c>
      <c r="K2611" s="1">
        <f>VLOOKUP($F2611,Mastertable_FT!$C$5:$D$34,2,FALSE)</f>
        <v>3</v>
      </c>
      <c r="L2611" s="1">
        <f>VLOOKUP($F2611,Mastertable_FT!$C$5:$E$34,3,FALSE)</f>
        <v>1</v>
      </c>
      <c r="M2611" s="1" t="str">
        <f>VLOOKUP($F2611,Mastertable_FT!$C$5:$F$34,4,FALSE)</f>
        <v>MI</v>
      </c>
    </row>
    <row r="2612" spans="1:13" x14ac:dyDescent="0.3">
      <c r="A2612" s="1">
        <f>[2]Gesamt!A938</f>
        <v>24</v>
      </c>
      <c r="B2612" s="1">
        <f>[2]Gesamt!B938</f>
        <v>2</v>
      </c>
      <c r="C2612" s="1">
        <f>[2]Gesamt!C938</f>
        <v>7</v>
      </c>
      <c r="D2612" s="1" t="str">
        <f>[2]Gesamt!D938</f>
        <v>DO2009</v>
      </c>
      <c r="E2612" s="1">
        <f>[2]Gesamt!E938</f>
        <v>19</v>
      </c>
      <c r="F2612" s="1" t="str">
        <f>[2]Gesamt!F938</f>
        <v>Dolichodoridae</v>
      </c>
      <c r="G2612" s="1" t="str">
        <f>[2]Gesamt!G938</f>
        <v>female</v>
      </c>
      <c r="H2612" s="1" t="str">
        <f>[2]Gesamt!H938</f>
        <v>herbivor</v>
      </c>
      <c r="I2612" s="1">
        <f>[2]Gesamt!I938</f>
        <v>0</v>
      </c>
      <c r="J2612" s="1">
        <f>[2]Gesamt!J938</f>
        <v>0</v>
      </c>
      <c r="K2612" s="1" t="str">
        <f>VLOOKUP($F2612,Mastertable_FT!$C$5:$D$34,2,FALSE)</f>
        <v>1d</v>
      </c>
      <c r="L2612" s="1">
        <f>VLOOKUP($F2612,Mastertable_FT!$C$5:$E$34,3,FALSE)</f>
        <v>3</v>
      </c>
      <c r="M2612" s="1" t="str">
        <f>VLOOKUP($F2612,Mastertable_FT!$C$5:$F$34,4,FALSE)</f>
        <v>PPI</v>
      </c>
    </row>
    <row r="2613" spans="1:13" x14ac:dyDescent="0.3">
      <c r="A2613" s="1">
        <f>[2]Gesamt!A939</f>
        <v>25</v>
      </c>
      <c r="B2613" s="1">
        <f>[2]Gesamt!B939</f>
        <v>2</v>
      </c>
      <c r="C2613" s="1">
        <f>[2]Gesamt!C939</f>
        <v>7</v>
      </c>
      <c r="D2613" s="1" t="str">
        <f>[2]Gesamt!D939</f>
        <v>DO2009</v>
      </c>
      <c r="E2613" s="1">
        <f>[2]Gesamt!E939</f>
        <v>19</v>
      </c>
      <c r="F2613" s="1" t="str">
        <f>[2]Gesamt!F939</f>
        <v>Cephalobidae</v>
      </c>
      <c r="G2613" s="1" t="str">
        <f>[2]Gesamt!G939</f>
        <v>female</v>
      </c>
      <c r="H2613" s="1" t="str">
        <f>[2]Gesamt!H939</f>
        <v>bacterivor</v>
      </c>
      <c r="I2613" s="1">
        <f>[2]Gesamt!I939</f>
        <v>0</v>
      </c>
      <c r="J2613" s="1">
        <f>[2]Gesamt!J939</f>
        <v>0</v>
      </c>
      <c r="K2613" s="1">
        <f>VLOOKUP($F2613,Mastertable_FT!$C$5:$D$34,2,FALSE)</f>
        <v>3</v>
      </c>
      <c r="L2613" s="1">
        <f>VLOOKUP($F2613,Mastertable_FT!$C$5:$E$34,3,FALSE)</f>
        <v>2</v>
      </c>
      <c r="M2613" s="1" t="str">
        <f>VLOOKUP($F2613,Mastertable_FT!$C$5:$F$34,4,FALSE)</f>
        <v>MI</v>
      </c>
    </row>
    <row r="2614" spans="1:13" x14ac:dyDescent="0.3">
      <c r="A2614" s="1">
        <f>[2]Gesamt!A940</f>
        <v>26</v>
      </c>
      <c r="B2614" s="1">
        <f>[2]Gesamt!B940</f>
        <v>2</v>
      </c>
      <c r="C2614" s="1">
        <f>[2]Gesamt!C940</f>
        <v>7</v>
      </c>
      <c r="D2614" s="1" t="str">
        <f>[2]Gesamt!D940</f>
        <v>DO2009</v>
      </c>
      <c r="E2614" s="1">
        <f>[2]Gesamt!E940</f>
        <v>19</v>
      </c>
      <c r="F2614" s="1" t="str">
        <f>[2]Gesamt!F940</f>
        <v>Mononchidae</v>
      </c>
      <c r="G2614" s="1" t="str">
        <f>[2]Gesamt!G940</f>
        <v>female</v>
      </c>
      <c r="H2614" s="1" t="str">
        <f>[2]Gesamt!H940</f>
        <v>carnivor</v>
      </c>
      <c r="I2614" s="1">
        <f>[2]Gesamt!I940</f>
        <v>0</v>
      </c>
      <c r="J2614" s="1">
        <f>[2]Gesamt!J940</f>
        <v>0</v>
      </c>
      <c r="K2614" s="1" t="str">
        <f>VLOOKUP($F2614,Mastertable_FT!$C$5:$D$34,2,FALSE)</f>
        <v>5a</v>
      </c>
      <c r="L2614" s="1">
        <f>VLOOKUP($F2614,Mastertable_FT!$C$5:$E$34,3,FALSE)</f>
        <v>4</v>
      </c>
      <c r="M2614" s="1" t="str">
        <f>VLOOKUP($F2614,Mastertable_FT!$C$5:$F$34,4,FALSE)</f>
        <v>MI</v>
      </c>
    </row>
    <row r="2615" spans="1:13" x14ac:dyDescent="0.3">
      <c r="A2615" s="1">
        <f>[2]Gesamt!A941</f>
        <v>27</v>
      </c>
      <c r="B2615" s="1">
        <f>[2]Gesamt!B941</f>
        <v>2</v>
      </c>
      <c r="C2615" s="1">
        <f>[2]Gesamt!C941</f>
        <v>7</v>
      </c>
      <c r="D2615" s="1" t="str">
        <f>[2]Gesamt!D941</f>
        <v>DO2009</v>
      </c>
      <c r="E2615" s="1">
        <f>[2]Gesamt!E941</f>
        <v>19</v>
      </c>
      <c r="F2615" s="1" t="str">
        <f>[2]Gesamt!F941</f>
        <v>Cephalobidae</v>
      </c>
      <c r="G2615" s="1" t="str">
        <f>[2]Gesamt!G941</f>
        <v>female</v>
      </c>
      <c r="H2615" s="1" t="str">
        <f>[2]Gesamt!H941</f>
        <v>bacterivor</v>
      </c>
      <c r="I2615" s="1">
        <f>[2]Gesamt!I941</f>
        <v>0</v>
      </c>
      <c r="J2615" s="1">
        <f>[2]Gesamt!J941</f>
        <v>0</v>
      </c>
      <c r="K2615" s="1">
        <f>VLOOKUP($F2615,Mastertable_FT!$C$5:$D$34,2,FALSE)</f>
        <v>3</v>
      </c>
      <c r="L2615" s="1">
        <f>VLOOKUP($F2615,Mastertable_FT!$C$5:$E$34,3,FALSE)</f>
        <v>2</v>
      </c>
      <c r="M2615" s="1" t="str">
        <f>VLOOKUP($F2615,Mastertable_FT!$C$5:$F$34,4,FALSE)</f>
        <v>MI</v>
      </c>
    </row>
    <row r="2616" spans="1:13" x14ac:dyDescent="0.3">
      <c r="A2616" s="1">
        <f>[2]Gesamt!A942</f>
        <v>28</v>
      </c>
      <c r="B2616" s="1">
        <f>[2]Gesamt!B942</f>
        <v>2</v>
      </c>
      <c r="C2616" s="1">
        <f>[2]Gesamt!C942</f>
        <v>7</v>
      </c>
      <c r="D2616" s="1" t="str">
        <f>[2]Gesamt!D942</f>
        <v>DO2009</v>
      </c>
      <c r="E2616" s="1">
        <f>[2]Gesamt!E942</f>
        <v>19</v>
      </c>
      <c r="F2616" s="1" t="str">
        <f>[2]Gesamt!F942</f>
        <v>Panagrolaimidae</v>
      </c>
      <c r="G2616" s="1" t="str">
        <f>[2]Gesamt!G942</f>
        <v>female</v>
      </c>
      <c r="H2616" s="1" t="str">
        <f>[2]Gesamt!H942</f>
        <v>bacterivor</v>
      </c>
      <c r="I2616" s="1">
        <f>[2]Gesamt!I942</f>
        <v>0</v>
      </c>
      <c r="J2616" s="1">
        <f>[2]Gesamt!J942</f>
        <v>0</v>
      </c>
      <c r="K2616" s="1">
        <f>VLOOKUP($F2616,Mastertable_FT!$C$5:$D$34,2,FALSE)</f>
        <v>3</v>
      </c>
      <c r="L2616" s="1">
        <f>VLOOKUP($F2616,Mastertable_FT!$C$5:$E$34,3,FALSE)</f>
        <v>1</v>
      </c>
      <c r="M2616" s="1" t="str">
        <f>VLOOKUP($F2616,Mastertable_FT!$C$5:$F$34,4,FALSE)</f>
        <v>MI</v>
      </c>
    </row>
    <row r="2617" spans="1:13" x14ac:dyDescent="0.3">
      <c r="A2617" s="1">
        <f>[2]Gesamt!A943</f>
        <v>29</v>
      </c>
      <c r="B2617" s="1">
        <f>[2]Gesamt!B943</f>
        <v>2</v>
      </c>
      <c r="C2617" s="1">
        <f>[2]Gesamt!C943</f>
        <v>7</v>
      </c>
      <c r="D2617" s="1" t="str">
        <f>[2]Gesamt!D943</f>
        <v>DO2009</v>
      </c>
      <c r="E2617" s="1">
        <f>[2]Gesamt!E943</f>
        <v>19</v>
      </c>
      <c r="F2617" s="1" t="str">
        <f>[2]Gesamt!F943</f>
        <v>Qudsianematidae</v>
      </c>
      <c r="G2617" s="1" t="str">
        <f>[2]Gesamt!G943</f>
        <v>juvenil</v>
      </c>
      <c r="H2617" s="1" t="str">
        <f>[2]Gesamt!H943</f>
        <v>omnivor</v>
      </c>
      <c r="I2617" s="1" t="str">
        <f>[2]Gesamt!I943</f>
        <v>x</v>
      </c>
      <c r="J2617" s="1">
        <f>[2]Gesamt!J943</f>
        <v>0</v>
      </c>
      <c r="K2617" s="1">
        <f>VLOOKUP($F2617,Mastertable_FT!$C$5:$D$34,2,FALSE)</f>
        <v>8</v>
      </c>
      <c r="L2617" s="1">
        <f>VLOOKUP($F2617,Mastertable_FT!$C$5:$E$34,3,FALSE)</f>
        <v>4</v>
      </c>
      <c r="M2617" s="1" t="str">
        <f>VLOOKUP($F2617,Mastertable_FT!$C$5:$F$34,4,FALSE)</f>
        <v>MI</v>
      </c>
    </row>
    <row r="2618" spans="1:13" x14ac:dyDescent="0.3">
      <c r="A2618" s="1">
        <f>[2]Gesamt!A944</f>
        <v>30</v>
      </c>
      <c r="B2618" s="1">
        <f>[2]Gesamt!B944</f>
        <v>2</v>
      </c>
      <c r="C2618" s="1">
        <f>[2]Gesamt!C944</f>
        <v>7</v>
      </c>
      <c r="D2618" s="1" t="str">
        <f>[2]Gesamt!D944</f>
        <v>DO2009</v>
      </c>
      <c r="E2618" s="1">
        <f>[2]Gesamt!E944</f>
        <v>19</v>
      </c>
      <c r="F2618" s="1" t="str">
        <f>[2]Gesamt!F944</f>
        <v>Aphelenchoididae</v>
      </c>
      <c r="G2618" s="1" t="str">
        <f>[2]Gesamt!G944</f>
        <v>juvenil</v>
      </c>
      <c r="H2618" s="1" t="str">
        <f>[2]Gesamt!H944</f>
        <v>fungivor</v>
      </c>
      <c r="I2618" s="1">
        <f>[2]Gesamt!I944</f>
        <v>0</v>
      </c>
      <c r="J2618" s="1">
        <f>[2]Gesamt!J944</f>
        <v>0</v>
      </c>
      <c r="K2618" s="1">
        <f>VLOOKUP($F2618,Mastertable_FT!$C$5:$D$34,2,FALSE)</f>
        <v>2</v>
      </c>
      <c r="L2618" s="1">
        <f>VLOOKUP($F2618,Mastertable_FT!$C$5:$E$34,3,FALSE)</f>
        <v>2</v>
      </c>
      <c r="M2618" s="1" t="str">
        <f>VLOOKUP($F2618,Mastertable_FT!$C$5:$F$34,4,FALSE)</f>
        <v>MI</v>
      </c>
    </row>
    <row r="2619" spans="1:13" x14ac:dyDescent="0.3">
      <c r="A2619" s="1">
        <f>[2]Gesamt!A945</f>
        <v>31</v>
      </c>
      <c r="B2619" s="1">
        <f>[2]Gesamt!B945</f>
        <v>2</v>
      </c>
      <c r="C2619" s="1">
        <f>[2]Gesamt!C945</f>
        <v>7</v>
      </c>
      <c r="D2619" s="1" t="str">
        <f>[2]Gesamt!D945</f>
        <v>DO2009</v>
      </c>
      <c r="E2619" s="1">
        <f>[2]Gesamt!E945</f>
        <v>19</v>
      </c>
      <c r="F2619" s="1" t="str">
        <f>[2]Gesamt!F945</f>
        <v>Panagrolaimidae</v>
      </c>
      <c r="G2619" s="1" t="str">
        <f>[2]Gesamt!G945</f>
        <v>male</v>
      </c>
      <c r="H2619" s="1" t="str">
        <f>[2]Gesamt!H945</f>
        <v>bacterivor</v>
      </c>
      <c r="I2619" s="1">
        <f>[2]Gesamt!I945</f>
        <v>0</v>
      </c>
      <c r="J2619" s="1">
        <f>[2]Gesamt!J945</f>
        <v>0</v>
      </c>
      <c r="K2619" s="1">
        <f>VLOOKUP($F2619,Mastertable_FT!$C$5:$D$34,2,FALSE)</f>
        <v>3</v>
      </c>
      <c r="L2619" s="1">
        <f>VLOOKUP($F2619,Mastertable_FT!$C$5:$E$34,3,FALSE)</f>
        <v>1</v>
      </c>
      <c r="M2619" s="1" t="str">
        <f>VLOOKUP($F2619,Mastertable_FT!$C$5:$F$34,4,FALSE)</f>
        <v>MI</v>
      </c>
    </row>
    <row r="2620" spans="1:13" x14ac:dyDescent="0.3">
      <c r="A2620" s="1">
        <f>[2]Gesamt!A946</f>
        <v>32</v>
      </c>
      <c r="B2620" s="1">
        <f>[2]Gesamt!B946</f>
        <v>2</v>
      </c>
      <c r="C2620" s="1">
        <f>[2]Gesamt!C946</f>
        <v>7</v>
      </c>
      <c r="D2620" s="1" t="str">
        <f>[2]Gesamt!D946</f>
        <v>DO2009</v>
      </c>
      <c r="E2620" s="1">
        <f>[2]Gesamt!E946</f>
        <v>19</v>
      </c>
      <c r="F2620" s="1" t="str">
        <f>[2]Gesamt!F946</f>
        <v>Aphelenchidae</v>
      </c>
      <c r="G2620" s="1" t="str">
        <f>[2]Gesamt!G946</f>
        <v>female</v>
      </c>
      <c r="H2620" s="1" t="str">
        <f>[2]Gesamt!H946</f>
        <v>fungivor</v>
      </c>
      <c r="I2620" s="1" t="str">
        <f>[2]Gesamt!I946</f>
        <v>x</v>
      </c>
      <c r="J2620" s="1">
        <f>[2]Gesamt!J946</f>
        <v>0</v>
      </c>
      <c r="K2620" s="1">
        <f>VLOOKUP($F2620,Mastertable_FT!$C$5:$D$34,2,FALSE)</f>
        <v>2</v>
      </c>
      <c r="L2620" s="1">
        <f>VLOOKUP($F2620,Mastertable_FT!$C$5:$E$34,3,FALSE)</f>
        <v>2</v>
      </c>
      <c r="M2620" s="1" t="str">
        <f>VLOOKUP($F2620,Mastertable_FT!$C$5:$F$34,4,FALSE)</f>
        <v>MI</v>
      </c>
    </row>
    <row r="2621" spans="1:13" x14ac:dyDescent="0.3">
      <c r="A2621" s="1">
        <f>[2]Gesamt!A947</f>
        <v>33</v>
      </c>
      <c r="B2621" s="1">
        <f>[2]Gesamt!B947</f>
        <v>2</v>
      </c>
      <c r="C2621" s="1">
        <f>[2]Gesamt!C947</f>
        <v>7</v>
      </c>
      <c r="D2621" s="1" t="str">
        <f>[2]Gesamt!D947</f>
        <v>DO2009</v>
      </c>
      <c r="E2621" s="1">
        <f>[2]Gesamt!E947</f>
        <v>19</v>
      </c>
      <c r="F2621" s="1" t="str">
        <f>[2]Gesamt!F947</f>
        <v>Tylenchidae</v>
      </c>
      <c r="G2621" s="1" t="str">
        <f>[2]Gesamt!G947</f>
        <v>juvenil</v>
      </c>
      <c r="H2621" s="1" t="str">
        <f>[2]Gesamt!H947</f>
        <v>fungivor</v>
      </c>
      <c r="I2621" s="1" t="str">
        <f>[2]Gesamt!I947</f>
        <v>filenchus</v>
      </c>
      <c r="J2621" s="1">
        <f>[2]Gesamt!J947</f>
        <v>0</v>
      </c>
      <c r="K2621" s="1" t="str">
        <f>VLOOKUP($F2621,Mastertable_FT!$C$5:$D$34,2,FALSE)</f>
        <v>1e</v>
      </c>
      <c r="L2621" s="1">
        <f>VLOOKUP($F2621,Mastertable_FT!$C$5:$E$34,3,FALSE)</f>
        <v>2</v>
      </c>
      <c r="M2621" s="1" t="str">
        <f>VLOOKUP($F2621,Mastertable_FT!$C$5:$F$34,4,FALSE)</f>
        <v>PPI</v>
      </c>
    </row>
    <row r="2622" spans="1:13" x14ac:dyDescent="0.3">
      <c r="A2622" s="1">
        <f>[2]Gesamt!A948</f>
        <v>34</v>
      </c>
      <c r="B2622" s="1">
        <f>[2]Gesamt!B948</f>
        <v>2</v>
      </c>
      <c r="C2622" s="1">
        <f>[2]Gesamt!C948</f>
        <v>7</v>
      </c>
      <c r="D2622" s="1" t="str">
        <f>[2]Gesamt!D948</f>
        <v>DO2009</v>
      </c>
      <c r="E2622" s="1">
        <f>[2]Gesamt!E948</f>
        <v>19</v>
      </c>
      <c r="F2622" s="1" t="str">
        <f>[2]Gesamt!F948</f>
        <v>Rhabditidae</v>
      </c>
      <c r="G2622" s="1" t="str">
        <f>[2]Gesamt!G948</f>
        <v>female</v>
      </c>
      <c r="H2622" s="1" t="str">
        <f>[2]Gesamt!H948</f>
        <v>bacterivor</v>
      </c>
      <c r="I2622" s="1">
        <f>[2]Gesamt!I948</f>
        <v>0</v>
      </c>
      <c r="J2622" s="1">
        <f>[2]Gesamt!J948</f>
        <v>0</v>
      </c>
      <c r="K2622" s="1">
        <f>VLOOKUP($F2622,Mastertable_FT!$C$5:$D$34,2,FALSE)</f>
        <v>3</v>
      </c>
      <c r="L2622" s="1">
        <f>VLOOKUP($F2622,Mastertable_FT!$C$5:$E$34,3,FALSE)</f>
        <v>1</v>
      </c>
      <c r="M2622" s="1" t="str">
        <f>VLOOKUP($F2622,Mastertable_FT!$C$5:$F$34,4,FALSE)</f>
        <v>MI</v>
      </c>
    </row>
    <row r="2623" spans="1:13" x14ac:dyDescent="0.3">
      <c r="A2623" s="1">
        <f>[2]Gesamt!A949</f>
        <v>35</v>
      </c>
      <c r="B2623" s="1">
        <f>[2]Gesamt!B949</f>
        <v>2</v>
      </c>
      <c r="C2623" s="1">
        <f>[2]Gesamt!C949</f>
        <v>7</v>
      </c>
      <c r="D2623" s="1" t="str">
        <f>[2]Gesamt!D949</f>
        <v>DO2009</v>
      </c>
      <c r="E2623" s="1">
        <f>[2]Gesamt!E949</f>
        <v>19</v>
      </c>
      <c r="F2623" s="1" t="str">
        <f>[2]Gesamt!F949</f>
        <v>Aphelenchoididae</v>
      </c>
      <c r="G2623" s="1" t="str">
        <f>[2]Gesamt!G949</f>
        <v>female</v>
      </c>
      <c r="H2623" s="1" t="str">
        <f>[2]Gesamt!H949</f>
        <v>fungivor</v>
      </c>
      <c r="I2623" s="1">
        <f>[2]Gesamt!I949</f>
        <v>0</v>
      </c>
      <c r="J2623" s="1">
        <f>[2]Gesamt!J949</f>
        <v>0</v>
      </c>
      <c r="K2623" s="1">
        <f>VLOOKUP($F2623,Mastertable_FT!$C$5:$D$34,2,FALSE)</f>
        <v>2</v>
      </c>
      <c r="L2623" s="1">
        <f>VLOOKUP($F2623,Mastertable_FT!$C$5:$E$34,3,FALSE)</f>
        <v>2</v>
      </c>
      <c r="M2623" s="1" t="str">
        <f>VLOOKUP($F2623,Mastertable_FT!$C$5:$F$34,4,FALSE)</f>
        <v>MI</v>
      </c>
    </row>
    <row r="2624" spans="1:13" x14ac:dyDescent="0.3">
      <c r="A2624" s="1">
        <f>[2]Gesamt!A950</f>
        <v>36</v>
      </c>
      <c r="B2624" s="1">
        <f>[2]Gesamt!B950</f>
        <v>2</v>
      </c>
      <c r="C2624" s="1">
        <f>[2]Gesamt!C950</f>
        <v>7</v>
      </c>
      <c r="D2624" s="1" t="str">
        <f>[2]Gesamt!D950</f>
        <v>DO2009</v>
      </c>
      <c r="E2624" s="1">
        <f>[2]Gesamt!E950</f>
        <v>19</v>
      </c>
      <c r="F2624" s="1" t="str">
        <f>[2]Gesamt!F950</f>
        <v>Panagrolaimidae</v>
      </c>
      <c r="G2624" s="1" t="str">
        <f>[2]Gesamt!G950</f>
        <v>juvenil</v>
      </c>
      <c r="H2624" s="1" t="str">
        <f>[2]Gesamt!H950</f>
        <v>bacterivor</v>
      </c>
      <c r="I2624" s="1">
        <f>[2]Gesamt!I950</f>
        <v>0</v>
      </c>
      <c r="J2624" s="1">
        <f>[2]Gesamt!J950</f>
        <v>0</v>
      </c>
      <c r="K2624" s="1">
        <f>VLOOKUP($F2624,Mastertable_FT!$C$5:$D$34,2,FALSE)</f>
        <v>3</v>
      </c>
      <c r="L2624" s="1">
        <f>VLOOKUP($F2624,Mastertable_FT!$C$5:$E$34,3,FALSE)</f>
        <v>1</v>
      </c>
      <c r="M2624" s="1" t="str">
        <f>VLOOKUP($F2624,Mastertable_FT!$C$5:$F$34,4,FALSE)</f>
        <v>MI</v>
      </c>
    </row>
    <row r="2625" spans="1:13" x14ac:dyDescent="0.3">
      <c r="A2625" s="1">
        <f>[2]Gesamt!A951</f>
        <v>37</v>
      </c>
      <c r="B2625" s="1">
        <f>[2]Gesamt!B951</f>
        <v>2</v>
      </c>
      <c r="C2625" s="1">
        <f>[2]Gesamt!C951</f>
        <v>7</v>
      </c>
      <c r="D2625" s="1" t="str">
        <f>[2]Gesamt!D951</f>
        <v>DO2009</v>
      </c>
      <c r="E2625" s="1">
        <f>[2]Gesamt!E951</f>
        <v>19</v>
      </c>
      <c r="F2625" s="1" t="str">
        <f>[2]Gesamt!F951</f>
        <v>Aphelenchoididae</v>
      </c>
      <c r="G2625" s="1" t="str">
        <f>[2]Gesamt!G951</f>
        <v>female</v>
      </c>
      <c r="H2625" s="1" t="str">
        <f>[2]Gesamt!H951</f>
        <v>fungivor</v>
      </c>
      <c r="I2625" s="1">
        <f>[2]Gesamt!I951</f>
        <v>0</v>
      </c>
      <c r="J2625" s="1">
        <f>[2]Gesamt!J951</f>
        <v>0</v>
      </c>
      <c r="K2625" s="1">
        <f>VLOOKUP($F2625,Mastertable_FT!$C$5:$D$34,2,FALSE)</f>
        <v>2</v>
      </c>
      <c r="L2625" s="1">
        <f>VLOOKUP($F2625,Mastertable_FT!$C$5:$E$34,3,FALSE)</f>
        <v>2</v>
      </c>
      <c r="M2625" s="1" t="str">
        <f>VLOOKUP($F2625,Mastertable_FT!$C$5:$F$34,4,FALSE)</f>
        <v>MI</v>
      </c>
    </row>
    <row r="2626" spans="1:13" x14ac:dyDescent="0.3">
      <c r="A2626" s="1">
        <f>[2]Gesamt!A952</f>
        <v>38</v>
      </c>
      <c r="B2626" s="1">
        <f>[2]Gesamt!B952</f>
        <v>2</v>
      </c>
      <c r="C2626" s="1">
        <f>[2]Gesamt!C952</f>
        <v>7</v>
      </c>
      <c r="D2626" s="1" t="str">
        <f>[2]Gesamt!D952</f>
        <v>DO2009</v>
      </c>
      <c r="E2626" s="1">
        <f>[2]Gesamt!E952</f>
        <v>19</v>
      </c>
      <c r="F2626" s="1" t="str">
        <f>[2]Gesamt!F952</f>
        <v>Panagrolaimidae</v>
      </c>
      <c r="G2626" s="1" t="str">
        <f>[2]Gesamt!G952</f>
        <v>female</v>
      </c>
      <c r="H2626" s="1" t="str">
        <f>[2]Gesamt!H952</f>
        <v>bacterivor</v>
      </c>
      <c r="I2626" s="1">
        <f>[2]Gesamt!I952</f>
        <v>0</v>
      </c>
      <c r="J2626" s="1">
        <f>[2]Gesamt!J952</f>
        <v>0</v>
      </c>
      <c r="K2626" s="1">
        <f>VLOOKUP($F2626,Mastertable_FT!$C$5:$D$34,2,FALSE)</f>
        <v>3</v>
      </c>
      <c r="L2626" s="1">
        <f>VLOOKUP($F2626,Mastertable_FT!$C$5:$E$34,3,FALSE)</f>
        <v>1</v>
      </c>
      <c r="M2626" s="1" t="str">
        <f>VLOOKUP($F2626,Mastertable_FT!$C$5:$F$34,4,FALSE)</f>
        <v>MI</v>
      </c>
    </row>
    <row r="2627" spans="1:13" x14ac:dyDescent="0.3">
      <c r="A2627" s="1">
        <f>[2]Gesamt!A953</f>
        <v>39</v>
      </c>
      <c r="B2627" s="1">
        <f>[2]Gesamt!B953</f>
        <v>2</v>
      </c>
      <c r="C2627" s="1">
        <f>[2]Gesamt!C953</f>
        <v>7</v>
      </c>
      <c r="D2627" s="1" t="str">
        <f>[2]Gesamt!D953</f>
        <v>DO2009</v>
      </c>
      <c r="E2627" s="1">
        <f>[2]Gesamt!E953</f>
        <v>19</v>
      </c>
      <c r="F2627" s="1" t="str">
        <f>[2]Gesamt!F953</f>
        <v>Cephalobidae</v>
      </c>
      <c r="G2627" s="1" t="str">
        <f>[2]Gesamt!G953</f>
        <v>female</v>
      </c>
      <c r="H2627" s="1" t="str">
        <f>[2]Gesamt!H953</f>
        <v>bacterivor</v>
      </c>
      <c r="I2627" s="1">
        <f>[2]Gesamt!I953</f>
        <v>0</v>
      </c>
      <c r="J2627" s="1">
        <f>[2]Gesamt!J953</f>
        <v>0</v>
      </c>
      <c r="K2627" s="1">
        <f>VLOOKUP($F2627,Mastertable_FT!$C$5:$D$34,2,FALSE)</f>
        <v>3</v>
      </c>
      <c r="L2627" s="1">
        <f>VLOOKUP($F2627,Mastertable_FT!$C$5:$E$34,3,FALSE)</f>
        <v>2</v>
      </c>
      <c r="M2627" s="1" t="str">
        <f>VLOOKUP($F2627,Mastertable_FT!$C$5:$F$34,4,FALSE)</f>
        <v>MI</v>
      </c>
    </row>
    <row r="2628" spans="1:13" x14ac:dyDescent="0.3">
      <c r="A2628" s="1">
        <f>[2]Gesamt!A954</f>
        <v>40</v>
      </c>
      <c r="B2628" s="1">
        <f>[2]Gesamt!B954</f>
        <v>2</v>
      </c>
      <c r="C2628" s="1">
        <f>[2]Gesamt!C954</f>
        <v>7</v>
      </c>
      <c r="D2628" s="1" t="str">
        <f>[2]Gesamt!D954</f>
        <v>DO2009</v>
      </c>
      <c r="E2628" s="1">
        <f>[2]Gesamt!E954</f>
        <v>19</v>
      </c>
      <c r="F2628" s="1" t="str">
        <f>[2]Gesamt!F954</f>
        <v>Qudsianematidae</v>
      </c>
      <c r="G2628" s="1" t="str">
        <f>[2]Gesamt!G954</f>
        <v>juvenil</v>
      </c>
      <c r="H2628" s="1" t="str">
        <f>[2]Gesamt!H954</f>
        <v>omnivor</v>
      </c>
      <c r="I2628" s="1">
        <f>[2]Gesamt!I954</f>
        <v>0</v>
      </c>
      <c r="J2628" s="1">
        <f>[2]Gesamt!J954</f>
        <v>0</v>
      </c>
      <c r="K2628" s="1">
        <f>VLOOKUP($F2628,Mastertable_FT!$C$5:$D$34,2,FALSE)</f>
        <v>8</v>
      </c>
      <c r="L2628" s="1">
        <f>VLOOKUP($F2628,Mastertable_FT!$C$5:$E$34,3,FALSE)</f>
        <v>4</v>
      </c>
      <c r="M2628" s="1" t="str">
        <f>VLOOKUP($F2628,Mastertable_FT!$C$5:$F$34,4,FALSE)</f>
        <v>MI</v>
      </c>
    </row>
    <row r="2629" spans="1:13" x14ac:dyDescent="0.3">
      <c r="A2629" s="1">
        <f>[2]Gesamt!A955</f>
        <v>41</v>
      </c>
      <c r="B2629" s="1">
        <f>[2]Gesamt!B955</f>
        <v>2</v>
      </c>
      <c r="C2629" s="1">
        <f>[2]Gesamt!C955</f>
        <v>7</v>
      </c>
      <c r="D2629" s="1" t="str">
        <f>[2]Gesamt!D955</f>
        <v>DO2009</v>
      </c>
      <c r="E2629" s="1">
        <f>[2]Gesamt!E955</f>
        <v>19</v>
      </c>
      <c r="F2629" s="1" t="str">
        <f>[2]Gesamt!F955</f>
        <v>Cephalobidae</v>
      </c>
      <c r="G2629" s="1" t="str">
        <f>[2]Gesamt!G955</f>
        <v>female</v>
      </c>
      <c r="H2629" s="1" t="str">
        <f>[2]Gesamt!H955</f>
        <v>bacterivor</v>
      </c>
      <c r="I2629" s="1">
        <f>[2]Gesamt!I955</f>
        <v>0</v>
      </c>
      <c r="J2629" s="1">
        <f>[2]Gesamt!J955</f>
        <v>0</v>
      </c>
      <c r="K2629" s="1">
        <f>VLOOKUP($F2629,Mastertable_FT!$C$5:$D$34,2,FALSE)</f>
        <v>3</v>
      </c>
      <c r="L2629" s="1">
        <f>VLOOKUP($F2629,Mastertable_FT!$C$5:$E$34,3,FALSE)</f>
        <v>2</v>
      </c>
      <c r="M2629" s="1" t="str">
        <f>VLOOKUP($F2629,Mastertable_FT!$C$5:$F$34,4,FALSE)</f>
        <v>MI</v>
      </c>
    </row>
    <row r="2630" spans="1:13" x14ac:dyDescent="0.3">
      <c r="A2630" s="1">
        <f>[2]Gesamt!A956</f>
        <v>42</v>
      </c>
      <c r="B2630" s="1">
        <f>[2]Gesamt!B956</f>
        <v>2</v>
      </c>
      <c r="C2630" s="1">
        <f>[2]Gesamt!C956</f>
        <v>7</v>
      </c>
      <c r="D2630" s="1" t="str">
        <f>[2]Gesamt!D956</f>
        <v>DO2009</v>
      </c>
      <c r="E2630" s="1">
        <f>[2]Gesamt!E956</f>
        <v>19</v>
      </c>
      <c r="F2630" s="1" t="str">
        <f>[2]Gesamt!F956</f>
        <v>Panagrolaimidae</v>
      </c>
      <c r="G2630" s="1" t="str">
        <f>[2]Gesamt!G956</f>
        <v>female</v>
      </c>
      <c r="H2630" s="1" t="str">
        <f>[2]Gesamt!H956</f>
        <v>bacterivor</v>
      </c>
      <c r="I2630" s="1">
        <f>[2]Gesamt!I956</f>
        <v>0</v>
      </c>
      <c r="J2630" s="1">
        <f>[2]Gesamt!J956</f>
        <v>0</v>
      </c>
      <c r="K2630" s="1">
        <f>VLOOKUP($F2630,Mastertable_FT!$C$5:$D$34,2,FALSE)</f>
        <v>3</v>
      </c>
      <c r="L2630" s="1">
        <f>VLOOKUP($F2630,Mastertable_FT!$C$5:$E$34,3,FALSE)</f>
        <v>1</v>
      </c>
      <c r="M2630" s="1" t="str">
        <f>VLOOKUP($F2630,Mastertable_FT!$C$5:$F$34,4,FALSE)</f>
        <v>MI</v>
      </c>
    </row>
    <row r="2631" spans="1:13" x14ac:dyDescent="0.3">
      <c r="A2631" s="1">
        <f>[2]Gesamt!A957</f>
        <v>43</v>
      </c>
      <c r="B2631" s="1">
        <f>[2]Gesamt!B957</f>
        <v>2</v>
      </c>
      <c r="C2631" s="1">
        <f>[2]Gesamt!C957</f>
        <v>7</v>
      </c>
      <c r="D2631" s="1" t="str">
        <f>[2]Gesamt!D957</f>
        <v>DO2009</v>
      </c>
      <c r="E2631" s="1">
        <f>[2]Gesamt!E957</f>
        <v>19</v>
      </c>
      <c r="F2631" s="1" t="str">
        <f>[2]Gesamt!F957</f>
        <v>Cephalobidae</v>
      </c>
      <c r="G2631" s="1" t="str">
        <f>[2]Gesamt!G957</f>
        <v>male</v>
      </c>
      <c r="H2631" s="1" t="str">
        <f>[2]Gesamt!H957</f>
        <v>bacterivor</v>
      </c>
      <c r="I2631" s="1">
        <f>[2]Gesamt!I957</f>
        <v>0</v>
      </c>
      <c r="J2631" s="1">
        <f>[2]Gesamt!J957</f>
        <v>0</v>
      </c>
      <c r="K2631" s="1">
        <f>VLOOKUP($F2631,Mastertable_FT!$C$5:$D$34,2,FALSE)</f>
        <v>3</v>
      </c>
      <c r="L2631" s="1">
        <f>VLOOKUP($F2631,Mastertable_FT!$C$5:$E$34,3,FALSE)</f>
        <v>2</v>
      </c>
      <c r="M2631" s="1" t="str">
        <f>VLOOKUP($F2631,Mastertable_FT!$C$5:$F$34,4,FALSE)</f>
        <v>MI</v>
      </c>
    </row>
    <row r="2632" spans="1:13" x14ac:dyDescent="0.3">
      <c r="A2632" s="1">
        <f>[2]Gesamt!A958</f>
        <v>44</v>
      </c>
      <c r="B2632" s="1">
        <f>[2]Gesamt!B958</f>
        <v>2</v>
      </c>
      <c r="C2632" s="1">
        <f>[2]Gesamt!C958</f>
        <v>7</v>
      </c>
      <c r="D2632" s="1" t="str">
        <f>[2]Gesamt!D958</f>
        <v>DO2009</v>
      </c>
      <c r="E2632" s="1">
        <f>[2]Gesamt!E958</f>
        <v>19</v>
      </c>
      <c r="F2632" s="1" t="str">
        <f>[2]Gesamt!F958</f>
        <v>Qudsianematidae</v>
      </c>
      <c r="G2632" s="1" t="str">
        <f>[2]Gesamt!G958</f>
        <v>female</v>
      </c>
      <c r="H2632" s="1" t="str">
        <f>[2]Gesamt!H958</f>
        <v>omnivor</v>
      </c>
      <c r="I2632" s="1">
        <f>[2]Gesamt!I958</f>
        <v>0</v>
      </c>
      <c r="J2632" s="1">
        <f>[2]Gesamt!J958</f>
        <v>0</v>
      </c>
      <c r="K2632" s="1">
        <f>VLOOKUP($F2632,Mastertable_FT!$C$5:$D$34,2,FALSE)</f>
        <v>8</v>
      </c>
      <c r="L2632" s="1">
        <f>VLOOKUP($F2632,Mastertable_FT!$C$5:$E$34,3,FALSE)</f>
        <v>4</v>
      </c>
      <c r="M2632" s="1" t="str">
        <f>VLOOKUP($F2632,Mastertable_FT!$C$5:$F$34,4,FALSE)</f>
        <v>MI</v>
      </c>
    </row>
    <row r="2633" spans="1:13" x14ac:dyDescent="0.3">
      <c r="A2633" s="1">
        <f>[2]Gesamt!A959</f>
        <v>45</v>
      </c>
      <c r="B2633" s="1">
        <f>[2]Gesamt!B959</f>
        <v>2</v>
      </c>
      <c r="C2633" s="1">
        <f>[2]Gesamt!C959</f>
        <v>7</v>
      </c>
      <c r="D2633" s="1" t="str">
        <f>[2]Gesamt!D959</f>
        <v>DO2009</v>
      </c>
      <c r="E2633" s="1">
        <f>[2]Gesamt!E959</f>
        <v>19</v>
      </c>
      <c r="F2633" s="1" t="str">
        <f>[2]Gesamt!F959</f>
        <v>Dolichodoridae</v>
      </c>
      <c r="G2633" s="1" t="str">
        <f>[2]Gesamt!G959</f>
        <v>female</v>
      </c>
      <c r="H2633" s="1" t="str">
        <f>[2]Gesamt!H959</f>
        <v>herbivor</v>
      </c>
      <c r="I2633" s="1">
        <f>[2]Gesamt!I959</f>
        <v>0</v>
      </c>
      <c r="J2633" s="1">
        <f>[2]Gesamt!J959</f>
        <v>0</v>
      </c>
      <c r="K2633" s="1" t="str">
        <f>VLOOKUP($F2633,Mastertable_FT!$C$5:$D$34,2,FALSE)</f>
        <v>1d</v>
      </c>
      <c r="L2633" s="1">
        <f>VLOOKUP($F2633,Mastertable_FT!$C$5:$E$34,3,FALSE)</f>
        <v>3</v>
      </c>
      <c r="M2633" s="1" t="str">
        <f>VLOOKUP($F2633,Mastertable_FT!$C$5:$F$34,4,FALSE)</f>
        <v>PPI</v>
      </c>
    </row>
    <row r="2634" spans="1:13" x14ac:dyDescent="0.3">
      <c r="A2634" s="1">
        <f>[2]Gesamt!A960</f>
        <v>46</v>
      </c>
      <c r="B2634" s="1">
        <f>[2]Gesamt!B960</f>
        <v>2</v>
      </c>
      <c r="C2634" s="1">
        <f>[2]Gesamt!C960</f>
        <v>7</v>
      </c>
      <c r="D2634" s="1" t="str">
        <f>[2]Gesamt!D960</f>
        <v>DO2009</v>
      </c>
      <c r="E2634" s="1">
        <f>[2]Gesamt!E960</f>
        <v>19</v>
      </c>
      <c r="F2634" s="1" t="str">
        <f>[2]Gesamt!F960</f>
        <v>Aphelenchoididae</v>
      </c>
      <c r="G2634" s="1" t="str">
        <f>[2]Gesamt!G960</f>
        <v>female</v>
      </c>
      <c r="H2634" s="1" t="str">
        <f>[2]Gesamt!H960</f>
        <v>fungivor</v>
      </c>
      <c r="I2634" s="1">
        <f>[2]Gesamt!I960</f>
        <v>0</v>
      </c>
      <c r="J2634" s="1">
        <f>[2]Gesamt!J960</f>
        <v>0</v>
      </c>
      <c r="K2634" s="1">
        <f>VLOOKUP($F2634,Mastertable_FT!$C$5:$D$34,2,FALSE)</f>
        <v>2</v>
      </c>
      <c r="L2634" s="1">
        <f>VLOOKUP($F2634,Mastertable_FT!$C$5:$E$34,3,FALSE)</f>
        <v>2</v>
      </c>
      <c r="M2634" s="1" t="str">
        <f>VLOOKUP($F2634,Mastertable_FT!$C$5:$F$34,4,FALSE)</f>
        <v>MI</v>
      </c>
    </row>
    <row r="2635" spans="1:13" x14ac:dyDescent="0.3">
      <c r="A2635" s="1">
        <f>[2]Gesamt!A961</f>
        <v>47</v>
      </c>
      <c r="B2635" s="1">
        <f>[2]Gesamt!B961</f>
        <v>2</v>
      </c>
      <c r="C2635" s="1">
        <f>[2]Gesamt!C961</f>
        <v>7</v>
      </c>
      <c r="D2635" s="1" t="str">
        <f>[2]Gesamt!D961</f>
        <v>DO2009</v>
      </c>
      <c r="E2635" s="1">
        <f>[2]Gesamt!E961</f>
        <v>19</v>
      </c>
      <c r="F2635" s="1" t="str">
        <f>[2]Gesamt!F961</f>
        <v>Aphelenchidae</v>
      </c>
      <c r="G2635" s="1" t="str">
        <f>[2]Gesamt!G961</f>
        <v>female</v>
      </c>
      <c r="H2635" s="1" t="str">
        <f>[2]Gesamt!H961</f>
        <v>fungivor</v>
      </c>
      <c r="I2635" s="1">
        <f>[2]Gesamt!I961</f>
        <v>0</v>
      </c>
      <c r="J2635" s="1">
        <f>[2]Gesamt!J961</f>
        <v>0</v>
      </c>
      <c r="K2635" s="1">
        <f>VLOOKUP($F2635,Mastertable_FT!$C$5:$D$34,2,FALSE)</f>
        <v>2</v>
      </c>
      <c r="L2635" s="1">
        <f>VLOOKUP($F2635,Mastertable_FT!$C$5:$E$34,3,FALSE)</f>
        <v>2</v>
      </c>
      <c r="M2635" s="1" t="str">
        <f>VLOOKUP($F2635,Mastertable_FT!$C$5:$F$34,4,FALSE)</f>
        <v>MI</v>
      </c>
    </row>
    <row r="2636" spans="1:13" x14ac:dyDescent="0.3">
      <c r="A2636" s="1">
        <f>[2]Gesamt!A962</f>
        <v>48</v>
      </c>
      <c r="B2636" s="1">
        <f>[2]Gesamt!B962</f>
        <v>2</v>
      </c>
      <c r="C2636" s="1">
        <f>[2]Gesamt!C962</f>
        <v>7</v>
      </c>
      <c r="D2636" s="1" t="str">
        <f>[2]Gesamt!D962</f>
        <v>DO2009</v>
      </c>
      <c r="E2636" s="1">
        <f>[2]Gesamt!E962</f>
        <v>19</v>
      </c>
      <c r="F2636" s="1" t="str">
        <f>[2]Gesamt!F962</f>
        <v>Aphelenchoididae</v>
      </c>
      <c r="G2636" s="1" t="str">
        <f>[2]Gesamt!G962</f>
        <v>female</v>
      </c>
      <c r="H2636" s="1" t="str">
        <f>[2]Gesamt!H962</f>
        <v>fungivor</v>
      </c>
      <c r="I2636" s="1">
        <f>[2]Gesamt!I962</f>
        <v>0</v>
      </c>
      <c r="J2636" s="1">
        <f>[2]Gesamt!J962</f>
        <v>0</v>
      </c>
      <c r="K2636" s="1">
        <f>VLOOKUP($F2636,Mastertable_FT!$C$5:$D$34,2,FALSE)</f>
        <v>2</v>
      </c>
      <c r="L2636" s="1">
        <f>VLOOKUP($F2636,Mastertable_FT!$C$5:$E$34,3,FALSE)</f>
        <v>2</v>
      </c>
      <c r="M2636" s="1" t="str">
        <f>VLOOKUP($F2636,Mastertable_FT!$C$5:$F$34,4,FALSE)</f>
        <v>MI</v>
      </c>
    </row>
    <row r="2637" spans="1:13" x14ac:dyDescent="0.3">
      <c r="A2637" s="1">
        <f>[2]Gesamt!A963</f>
        <v>49</v>
      </c>
      <c r="B2637" s="1">
        <f>[2]Gesamt!B963</f>
        <v>2</v>
      </c>
      <c r="C2637" s="1">
        <f>[2]Gesamt!C963</f>
        <v>7</v>
      </c>
      <c r="D2637" s="1" t="str">
        <f>[2]Gesamt!D963</f>
        <v>DO2009</v>
      </c>
      <c r="E2637" s="1">
        <f>[2]Gesamt!E963</f>
        <v>19</v>
      </c>
      <c r="F2637" s="1" t="str">
        <f>[2]Gesamt!F963</f>
        <v>Tylenchidae</v>
      </c>
      <c r="G2637" s="1" t="str">
        <f>[2]Gesamt!G963</f>
        <v>female</v>
      </c>
      <c r="H2637" s="1" t="str">
        <f>[2]Gesamt!H963</f>
        <v>herbivor</v>
      </c>
      <c r="I2637" s="1" t="str">
        <f>[2]Gesamt!I963</f>
        <v>basiria</v>
      </c>
      <c r="J2637" s="1">
        <f>[2]Gesamt!J963</f>
        <v>0</v>
      </c>
      <c r="K2637" s="1" t="str">
        <f>VLOOKUP($F2637,Mastertable_FT!$C$5:$D$34,2,FALSE)</f>
        <v>1e</v>
      </c>
      <c r="L2637" s="1">
        <f>VLOOKUP($F2637,Mastertable_FT!$C$5:$E$34,3,FALSE)</f>
        <v>2</v>
      </c>
      <c r="M2637" s="1" t="str">
        <f>VLOOKUP($F2637,Mastertable_FT!$C$5:$F$34,4,FALSE)</f>
        <v>PPI</v>
      </c>
    </row>
    <row r="2638" spans="1:13" x14ac:dyDescent="0.3">
      <c r="A2638" s="1">
        <f>[2]Gesamt!A964</f>
        <v>50</v>
      </c>
      <c r="B2638" s="1">
        <f>[2]Gesamt!B964</f>
        <v>2</v>
      </c>
      <c r="C2638" s="1">
        <f>[2]Gesamt!C964</f>
        <v>7</v>
      </c>
      <c r="D2638" s="1" t="str">
        <f>[2]Gesamt!D964</f>
        <v>DO2009</v>
      </c>
      <c r="E2638" s="1">
        <f>[2]Gesamt!E964</f>
        <v>19</v>
      </c>
      <c r="F2638" s="1" t="str">
        <f>[2]Gesamt!F964</f>
        <v>Tylenchidae</v>
      </c>
      <c r="G2638" s="1" t="str">
        <f>[2]Gesamt!G964</f>
        <v>female</v>
      </c>
      <c r="H2638" s="1" t="str">
        <f>[2]Gesamt!H964</f>
        <v>herbivor</v>
      </c>
      <c r="I2638" s="1" t="str">
        <f>[2]Gesamt!I964</f>
        <v>basiria</v>
      </c>
      <c r="J2638" s="1">
        <f>[2]Gesamt!J964</f>
        <v>0</v>
      </c>
      <c r="K2638" s="1" t="str">
        <f>VLOOKUP($F2638,Mastertable_FT!$C$5:$D$34,2,FALSE)</f>
        <v>1e</v>
      </c>
      <c r="L2638" s="1">
        <f>VLOOKUP($F2638,Mastertable_FT!$C$5:$E$34,3,FALSE)</f>
        <v>2</v>
      </c>
      <c r="M2638" s="1" t="str">
        <f>VLOOKUP($F2638,Mastertable_FT!$C$5:$F$34,4,FALSE)</f>
        <v>PPI</v>
      </c>
    </row>
    <row r="2639" spans="1:13" x14ac:dyDescent="0.3">
      <c r="A2639" s="1">
        <f>[2]Gesamt!A965</f>
        <v>51</v>
      </c>
      <c r="B2639" s="1">
        <f>[2]Gesamt!B965</f>
        <v>2</v>
      </c>
      <c r="C2639" s="1">
        <f>[2]Gesamt!C965</f>
        <v>7</v>
      </c>
      <c r="D2639" s="1" t="str">
        <f>[2]Gesamt!D965</f>
        <v>DO2009</v>
      </c>
      <c r="E2639" s="1">
        <f>[2]Gesamt!E965</f>
        <v>19</v>
      </c>
      <c r="F2639" s="1" t="str">
        <f>[2]Gesamt!F965</f>
        <v>Aphelenchoididae</v>
      </c>
      <c r="G2639" s="1" t="str">
        <f>[2]Gesamt!G965</f>
        <v>female</v>
      </c>
      <c r="H2639" s="1" t="str">
        <f>[2]Gesamt!H965</f>
        <v>fungivor</v>
      </c>
      <c r="I2639" s="1">
        <f>[2]Gesamt!I965</f>
        <v>0</v>
      </c>
      <c r="J2639" s="1">
        <f>[2]Gesamt!J965</f>
        <v>0</v>
      </c>
      <c r="K2639" s="1">
        <f>VLOOKUP($F2639,Mastertable_FT!$C$5:$D$34,2,FALSE)</f>
        <v>2</v>
      </c>
      <c r="L2639" s="1">
        <f>VLOOKUP($F2639,Mastertable_FT!$C$5:$E$34,3,FALSE)</f>
        <v>2</v>
      </c>
      <c r="M2639" s="1" t="str">
        <f>VLOOKUP($F2639,Mastertable_FT!$C$5:$F$34,4,FALSE)</f>
        <v>MI</v>
      </c>
    </row>
    <row r="2640" spans="1:13" x14ac:dyDescent="0.3">
      <c r="A2640" s="1">
        <f>[2]Gesamt!A966</f>
        <v>52</v>
      </c>
      <c r="B2640" s="1">
        <f>[2]Gesamt!B966</f>
        <v>2</v>
      </c>
      <c r="C2640" s="1">
        <f>[2]Gesamt!C966</f>
        <v>7</v>
      </c>
      <c r="D2640" s="1" t="str">
        <f>[2]Gesamt!D966</f>
        <v>DO2009</v>
      </c>
      <c r="E2640" s="1">
        <f>[2]Gesamt!E966</f>
        <v>19</v>
      </c>
      <c r="F2640" s="1" t="str">
        <f>[2]Gesamt!F966</f>
        <v>Aphelenchoididae</v>
      </c>
      <c r="G2640" s="1" t="str">
        <f>[2]Gesamt!G966</f>
        <v>female</v>
      </c>
      <c r="H2640" s="1" t="str">
        <f>[2]Gesamt!H966</f>
        <v>fungivor</v>
      </c>
      <c r="I2640" s="1">
        <f>[2]Gesamt!I966</f>
        <v>0</v>
      </c>
      <c r="J2640" s="1">
        <f>[2]Gesamt!J966</f>
        <v>0</v>
      </c>
      <c r="K2640" s="1">
        <f>VLOOKUP($F2640,Mastertable_FT!$C$5:$D$34,2,FALSE)</f>
        <v>2</v>
      </c>
      <c r="L2640" s="1">
        <f>VLOOKUP($F2640,Mastertable_FT!$C$5:$E$34,3,FALSE)</f>
        <v>2</v>
      </c>
      <c r="M2640" s="1" t="str">
        <f>VLOOKUP($F2640,Mastertable_FT!$C$5:$F$34,4,FALSE)</f>
        <v>MI</v>
      </c>
    </row>
    <row r="2641" spans="1:13" x14ac:dyDescent="0.3">
      <c r="A2641" s="1">
        <f>[2]Gesamt!A967</f>
        <v>53</v>
      </c>
      <c r="B2641" s="1">
        <f>[2]Gesamt!B967</f>
        <v>2</v>
      </c>
      <c r="C2641" s="1">
        <f>[2]Gesamt!C967</f>
        <v>7</v>
      </c>
      <c r="D2641" s="1" t="str">
        <f>[2]Gesamt!D967</f>
        <v>DO2009</v>
      </c>
      <c r="E2641" s="1">
        <f>[2]Gesamt!E967</f>
        <v>19</v>
      </c>
      <c r="F2641" s="1" t="str">
        <f>[2]Gesamt!F967</f>
        <v>Dolichodoridae</v>
      </c>
      <c r="G2641" s="1" t="str">
        <f>[2]Gesamt!G967</f>
        <v>juvenil</v>
      </c>
      <c r="H2641" s="1" t="str">
        <f>[2]Gesamt!H967</f>
        <v>herbivor</v>
      </c>
      <c r="I2641" s="1">
        <f>[2]Gesamt!I967</f>
        <v>0</v>
      </c>
      <c r="J2641" s="1">
        <f>[2]Gesamt!J967</f>
        <v>0</v>
      </c>
      <c r="K2641" s="1" t="str">
        <f>VLOOKUP($F2641,Mastertable_FT!$C$5:$D$34,2,FALSE)</f>
        <v>1d</v>
      </c>
      <c r="L2641" s="1">
        <f>VLOOKUP($F2641,Mastertable_FT!$C$5:$E$34,3,FALSE)</f>
        <v>3</v>
      </c>
      <c r="M2641" s="1" t="str">
        <f>VLOOKUP($F2641,Mastertable_FT!$C$5:$F$34,4,FALSE)</f>
        <v>PPI</v>
      </c>
    </row>
    <row r="2642" spans="1:13" x14ac:dyDescent="0.3">
      <c r="A2642" s="1">
        <f>[2]Gesamt!A968</f>
        <v>54</v>
      </c>
      <c r="B2642" s="1">
        <f>[2]Gesamt!B968</f>
        <v>2</v>
      </c>
      <c r="C2642" s="1">
        <f>[2]Gesamt!C968</f>
        <v>7</v>
      </c>
      <c r="D2642" s="1" t="str">
        <f>[2]Gesamt!D968</f>
        <v>DO2009</v>
      </c>
      <c r="E2642" s="1">
        <f>[2]Gesamt!E968</f>
        <v>19</v>
      </c>
      <c r="F2642" s="1" t="str">
        <f>[2]Gesamt!F968</f>
        <v>Panagrolaimidae</v>
      </c>
      <c r="G2642" s="1" t="str">
        <f>[2]Gesamt!G968</f>
        <v>female</v>
      </c>
      <c r="H2642" s="1" t="str">
        <f>[2]Gesamt!H968</f>
        <v>bacterivor</v>
      </c>
      <c r="I2642" s="1">
        <f>[2]Gesamt!I968</f>
        <v>0</v>
      </c>
      <c r="J2642" s="1">
        <f>[2]Gesamt!J968</f>
        <v>0</v>
      </c>
      <c r="K2642" s="1">
        <f>VLOOKUP($F2642,Mastertable_FT!$C$5:$D$34,2,FALSE)</f>
        <v>3</v>
      </c>
      <c r="L2642" s="1">
        <f>VLOOKUP($F2642,Mastertable_FT!$C$5:$E$34,3,FALSE)</f>
        <v>1</v>
      </c>
      <c r="M2642" s="1" t="str">
        <f>VLOOKUP($F2642,Mastertable_FT!$C$5:$F$34,4,FALSE)</f>
        <v>MI</v>
      </c>
    </row>
    <row r="2643" spans="1:13" x14ac:dyDescent="0.3">
      <c r="A2643" s="1">
        <f>[2]Gesamt!A969</f>
        <v>55</v>
      </c>
      <c r="B2643" s="1">
        <f>[2]Gesamt!B969</f>
        <v>2</v>
      </c>
      <c r="C2643" s="1">
        <f>[2]Gesamt!C969</f>
        <v>7</v>
      </c>
      <c r="D2643" s="1" t="str">
        <f>[2]Gesamt!D969</f>
        <v>DO2009</v>
      </c>
      <c r="E2643" s="1">
        <f>[2]Gesamt!E969</f>
        <v>19</v>
      </c>
      <c r="F2643" s="1" t="str">
        <f>[2]Gesamt!F969</f>
        <v>Cephalobidae</v>
      </c>
      <c r="G2643" s="1" t="str">
        <f>[2]Gesamt!G969</f>
        <v>female</v>
      </c>
      <c r="H2643" s="1" t="str">
        <f>[2]Gesamt!H969</f>
        <v>bacterivor</v>
      </c>
      <c r="I2643" s="1">
        <f>[2]Gesamt!I969</f>
        <v>0</v>
      </c>
      <c r="J2643" s="1">
        <f>[2]Gesamt!J969</f>
        <v>0</v>
      </c>
      <c r="K2643" s="1">
        <f>VLOOKUP($F2643,Mastertable_FT!$C$5:$D$34,2,FALSE)</f>
        <v>3</v>
      </c>
      <c r="L2643" s="1">
        <f>VLOOKUP($F2643,Mastertable_FT!$C$5:$E$34,3,FALSE)</f>
        <v>2</v>
      </c>
      <c r="M2643" s="1" t="str">
        <f>VLOOKUP($F2643,Mastertable_FT!$C$5:$F$34,4,FALSE)</f>
        <v>MI</v>
      </c>
    </row>
    <row r="2644" spans="1:13" x14ac:dyDescent="0.3">
      <c r="A2644" s="1">
        <f>[2]Gesamt!A970</f>
        <v>56</v>
      </c>
      <c r="B2644" s="1">
        <f>[2]Gesamt!B970</f>
        <v>2</v>
      </c>
      <c r="C2644" s="1">
        <f>[2]Gesamt!C970</f>
        <v>7</v>
      </c>
      <c r="D2644" s="1" t="str">
        <f>[2]Gesamt!D970</f>
        <v>DO2009</v>
      </c>
      <c r="E2644" s="1">
        <f>[2]Gesamt!E970</f>
        <v>19</v>
      </c>
      <c r="F2644" s="1" t="str">
        <f>[2]Gesamt!F970</f>
        <v>Panagrolaimidae</v>
      </c>
      <c r="G2644" s="1" t="str">
        <f>[2]Gesamt!G970</f>
        <v>juvenil</v>
      </c>
      <c r="H2644" s="1" t="str">
        <f>[2]Gesamt!H970</f>
        <v>bacterivor</v>
      </c>
      <c r="I2644" s="1">
        <f>[2]Gesamt!I970</f>
        <v>0</v>
      </c>
      <c r="J2644" s="1">
        <f>[2]Gesamt!J970</f>
        <v>0</v>
      </c>
      <c r="K2644" s="1">
        <f>VLOOKUP($F2644,Mastertable_FT!$C$5:$D$34,2,FALSE)</f>
        <v>3</v>
      </c>
      <c r="L2644" s="1">
        <f>VLOOKUP($F2644,Mastertable_FT!$C$5:$E$34,3,FALSE)</f>
        <v>1</v>
      </c>
      <c r="M2644" s="1" t="str">
        <f>VLOOKUP($F2644,Mastertable_FT!$C$5:$F$34,4,FALSE)</f>
        <v>MI</v>
      </c>
    </row>
    <row r="2645" spans="1:13" x14ac:dyDescent="0.3">
      <c r="A2645" s="1">
        <f>[2]Gesamt!A971</f>
        <v>57</v>
      </c>
      <c r="B2645" s="1">
        <f>[2]Gesamt!B971</f>
        <v>2</v>
      </c>
      <c r="C2645" s="1">
        <f>[2]Gesamt!C971</f>
        <v>7</v>
      </c>
      <c r="D2645" s="1" t="str">
        <f>[2]Gesamt!D971</f>
        <v>DO2009</v>
      </c>
      <c r="E2645" s="1">
        <f>[2]Gesamt!E971</f>
        <v>19</v>
      </c>
      <c r="F2645" s="1" t="str">
        <f>[2]Gesamt!F971</f>
        <v>Tylenchidae</v>
      </c>
      <c r="G2645" s="1" t="str">
        <f>[2]Gesamt!G971</f>
        <v>female</v>
      </c>
      <c r="H2645" s="1" t="str">
        <f>[2]Gesamt!H971</f>
        <v>fungivor</v>
      </c>
      <c r="I2645" s="1" t="str">
        <f>[2]Gesamt!I971</f>
        <v>filenchus</v>
      </c>
      <c r="J2645" s="1">
        <f>[2]Gesamt!J971</f>
        <v>0</v>
      </c>
      <c r="K2645" s="1" t="str">
        <f>VLOOKUP($F2645,Mastertable_FT!$C$5:$D$34,2,FALSE)</f>
        <v>1e</v>
      </c>
      <c r="L2645" s="1">
        <f>VLOOKUP($F2645,Mastertable_FT!$C$5:$E$34,3,FALSE)</f>
        <v>2</v>
      </c>
      <c r="M2645" s="1" t="str">
        <f>VLOOKUP($F2645,Mastertable_FT!$C$5:$F$34,4,FALSE)</f>
        <v>PPI</v>
      </c>
    </row>
    <row r="2646" spans="1:13" x14ac:dyDescent="0.3">
      <c r="A2646" s="1">
        <f>[2]Gesamt!A972</f>
        <v>58</v>
      </c>
      <c r="B2646" s="1">
        <f>[2]Gesamt!B972</f>
        <v>2</v>
      </c>
      <c r="C2646" s="1">
        <f>[2]Gesamt!C972</f>
        <v>7</v>
      </c>
      <c r="D2646" s="1" t="str">
        <f>[2]Gesamt!D972</f>
        <v>DO2009</v>
      </c>
      <c r="E2646" s="1">
        <f>[2]Gesamt!E972</f>
        <v>19</v>
      </c>
      <c r="F2646" s="1" t="str">
        <f>[2]Gesamt!F972</f>
        <v>Cephalobidae</v>
      </c>
      <c r="G2646" s="1" t="str">
        <f>[2]Gesamt!G972</f>
        <v>juvenil</v>
      </c>
      <c r="H2646" s="1" t="str">
        <f>[2]Gesamt!H972</f>
        <v>bacterivor</v>
      </c>
      <c r="I2646" s="1">
        <f>[2]Gesamt!I972</f>
        <v>0</v>
      </c>
      <c r="J2646" s="1">
        <f>[2]Gesamt!J972</f>
        <v>0</v>
      </c>
      <c r="K2646" s="1">
        <f>VLOOKUP($F2646,Mastertable_FT!$C$5:$D$34,2,FALSE)</f>
        <v>3</v>
      </c>
      <c r="L2646" s="1">
        <f>VLOOKUP($F2646,Mastertable_FT!$C$5:$E$34,3,FALSE)</f>
        <v>2</v>
      </c>
      <c r="M2646" s="1" t="str">
        <f>VLOOKUP($F2646,Mastertable_FT!$C$5:$F$34,4,FALSE)</f>
        <v>MI</v>
      </c>
    </row>
    <row r="2647" spans="1:13" x14ac:dyDescent="0.3">
      <c r="A2647" s="1">
        <f>[2]Gesamt!A973</f>
        <v>59</v>
      </c>
      <c r="B2647" s="1">
        <f>[2]Gesamt!B973</f>
        <v>2</v>
      </c>
      <c r="C2647" s="1">
        <f>[2]Gesamt!C973</f>
        <v>7</v>
      </c>
      <c r="D2647" s="1" t="str">
        <f>[2]Gesamt!D973</f>
        <v>DO2009</v>
      </c>
      <c r="E2647" s="1">
        <f>[2]Gesamt!E973</f>
        <v>19</v>
      </c>
      <c r="F2647" s="1" t="str">
        <f>[2]Gesamt!F973</f>
        <v>Cephalobidae</v>
      </c>
      <c r="G2647" s="1" t="str">
        <f>[2]Gesamt!G973</f>
        <v>female</v>
      </c>
      <c r="H2647" s="1" t="str">
        <f>[2]Gesamt!H973</f>
        <v>bacterivor</v>
      </c>
      <c r="I2647" s="1">
        <f>[2]Gesamt!I973</f>
        <v>0</v>
      </c>
      <c r="J2647" s="1">
        <f>[2]Gesamt!J973</f>
        <v>0</v>
      </c>
      <c r="K2647" s="1">
        <f>VLOOKUP($F2647,Mastertable_FT!$C$5:$D$34,2,FALSE)</f>
        <v>3</v>
      </c>
      <c r="L2647" s="1">
        <f>VLOOKUP($F2647,Mastertable_FT!$C$5:$E$34,3,FALSE)</f>
        <v>2</v>
      </c>
      <c r="M2647" s="1" t="str">
        <f>VLOOKUP($F2647,Mastertable_FT!$C$5:$F$34,4,FALSE)</f>
        <v>MI</v>
      </c>
    </row>
    <row r="2648" spans="1:13" x14ac:dyDescent="0.3">
      <c r="A2648" s="1">
        <f>[2]Gesamt!A974</f>
        <v>60</v>
      </c>
      <c r="B2648" s="1">
        <f>[2]Gesamt!B974</f>
        <v>2</v>
      </c>
      <c r="C2648" s="1">
        <f>[2]Gesamt!C974</f>
        <v>7</v>
      </c>
      <c r="D2648" s="1" t="str">
        <f>[2]Gesamt!D974</f>
        <v>DO2009</v>
      </c>
      <c r="E2648" s="1">
        <f>[2]Gesamt!E974</f>
        <v>19</v>
      </c>
      <c r="F2648" s="1" t="str">
        <f>[2]Gesamt!F974</f>
        <v>Panagrolaimidae</v>
      </c>
      <c r="G2648" s="1" t="str">
        <f>[2]Gesamt!G974</f>
        <v>male</v>
      </c>
      <c r="H2648" s="1" t="str">
        <f>[2]Gesamt!H974</f>
        <v>bacterivor</v>
      </c>
      <c r="I2648" s="1">
        <f>[2]Gesamt!I974</f>
        <v>0</v>
      </c>
      <c r="J2648" s="1">
        <f>[2]Gesamt!J974</f>
        <v>0</v>
      </c>
      <c r="K2648" s="1">
        <f>VLOOKUP($F2648,Mastertable_FT!$C$5:$D$34,2,FALSE)</f>
        <v>3</v>
      </c>
      <c r="L2648" s="1">
        <f>VLOOKUP($F2648,Mastertable_FT!$C$5:$E$34,3,FALSE)</f>
        <v>1</v>
      </c>
      <c r="M2648" s="1" t="str">
        <f>VLOOKUP($F2648,Mastertable_FT!$C$5:$F$34,4,FALSE)</f>
        <v>MI</v>
      </c>
    </row>
    <row r="2649" spans="1:13" x14ac:dyDescent="0.3">
      <c r="A2649" s="1">
        <f>[2]Gesamt!A975</f>
        <v>61</v>
      </c>
      <c r="B2649" s="1">
        <f>[2]Gesamt!B975</f>
        <v>2</v>
      </c>
      <c r="C2649" s="1">
        <f>[2]Gesamt!C975</f>
        <v>7</v>
      </c>
      <c r="D2649" s="1" t="str">
        <f>[2]Gesamt!D975</f>
        <v>DO2009</v>
      </c>
      <c r="E2649" s="1">
        <f>[2]Gesamt!E975</f>
        <v>19</v>
      </c>
      <c r="F2649" s="1" t="str">
        <f>[2]Gesamt!F975</f>
        <v>Cephalobidae</v>
      </c>
      <c r="G2649" s="1" t="str">
        <f>[2]Gesamt!G975</f>
        <v>male</v>
      </c>
      <c r="H2649" s="1" t="str">
        <f>[2]Gesamt!H975</f>
        <v>bacterivor</v>
      </c>
      <c r="I2649" s="1">
        <f>[2]Gesamt!I975</f>
        <v>0</v>
      </c>
      <c r="J2649" s="1">
        <f>[2]Gesamt!J975</f>
        <v>0</v>
      </c>
      <c r="K2649" s="1">
        <f>VLOOKUP($F2649,Mastertable_FT!$C$5:$D$34,2,FALSE)</f>
        <v>3</v>
      </c>
      <c r="L2649" s="1">
        <f>VLOOKUP($F2649,Mastertable_FT!$C$5:$E$34,3,FALSE)</f>
        <v>2</v>
      </c>
      <c r="M2649" s="1" t="str">
        <f>VLOOKUP($F2649,Mastertable_FT!$C$5:$F$34,4,FALSE)</f>
        <v>MI</v>
      </c>
    </row>
    <row r="2650" spans="1:13" x14ac:dyDescent="0.3">
      <c r="A2650" s="1">
        <f>[2]Gesamt!A976</f>
        <v>62</v>
      </c>
      <c r="B2650" s="1">
        <f>[2]Gesamt!B976</f>
        <v>2</v>
      </c>
      <c r="C2650" s="1">
        <f>[2]Gesamt!C976</f>
        <v>7</v>
      </c>
      <c r="D2650" s="1" t="str">
        <f>[2]Gesamt!D976</f>
        <v>DO2009</v>
      </c>
      <c r="E2650" s="1">
        <f>[2]Gesamt!E976</f>
        <v>19</v>
      </c>
      <c r="F2650" s="1" t="str">
        <f>[2]Gesamt!F976</f>
        <v>Dolichodoridae</v>
      </c>
      <c r="G2650" s="1" t="str">
        <f>[2]Gesamt!G976</f>
        <v>female</v>
      </c>
      <c r="H2650" s="1" t="str">
        <f>[2]Gesamt!H976</f>
        <v>herbivor</v>
      </c>
      <c r="I2650" s="1">
        <f>[2]Gesamt!I976</f>
        <v>0</v>
      </c>
      <c r="J2650" s="1">
        <f>[2]Gesamt!J976</f>
        <v>0</v>
      </c>
      <c r="K2650" s="1" t="str">
        <f>VLOOKUP($F2650,Mastertable_FT!$C$5:$D$34,2,FALSE)</f>
        <v>1d</v>
      </c>
      <c r="L2650" s="1">
        <f>VLOOKUP($F2650,Mastertable_FT!$C$5:$E$34,3,FALSE)</f>
        <v>3</v>
      </c>
      <c r="M2650" s="1" t="str">
        <f>VLOOKUP($F2650,Mastertable_FT!$C$5:$F$34,4,FALSE)</f>
        <v>PPI</v>
      </c>
    </row>
    <row r="2651" spans="1:13" x14ac:dyDescent="0.3">
      <c r="A2651" s="1">
        <f>[2]Gesamt!A977</f>
        <v>63</v>
      </c>
      <c r="B2651" s="1">
        <f>[2]Gesamt!B977</f>
        <v>2</v>
      </c>
      <c r="C2651" s="1">
        <f>[2]Gesamt!C977</f>
        <v>7</v>
      </c>
      <c r="D2651" s="1" t="str">
        <f>[2]Gesamt!D977</f>
        <v>DO2009</v>
      </c>
      <c r="E2651" s="1">
        <f>[2]Gesamt!E977</f>
        <v>19</v>
      </c>
      <c r="F2651" s="1" t="str">
        <f>[2]Gesamt!F977</f>
        <v>Cephalobidae</v>
      </c>
      <c r="G2651" s="1" t="str">
        <f>[2]Gesamt!G977</f>
        <v>female</v>
      </c>
      <c r="H2651" s="1" t="str">
        <f>[2]Gesamt!H977</f>
        <v>bacterivor</v>
      </c>
      <c r="I2651" s="1">
        <f>[2]Gesamt!I977</f>
        <v>0</v>
      </c>
      <c r="J2651" s="1">
        <f>[2]Gesamt!J977</f>
        <v>0</v>
      </c>
      <c r="K2651" s="1">
        <f>VLOOKUP($F2651,Mastertable_FT!$C$5:$D$34,2,FALSE)</f>
        <v>3</v>
      </c>
      <c r="L2651" s="1">
        <f>VLOOKUP($F2651,Mastertable_FT!$C$5:$E$34,3,FALSE)</f>
        <v>2</v>
      </c>
      <c r="M2651" s="1" t="str">
        <f>VLOOKUP($F2651,Mastertable_FT!$C$5:$F$34,4,FALSE)</f>
        <v>MI</v>
      </c>
    </row>
    <row r="2652" spans="1:13" x14ac:dyDescent="0.3">
      <c r="A2652" s="1">
        <f>[2]Gesamt!A978</f>
        <v>64</v>
      </c>
      <c r="B2652" s="1">
        <f>[2]Gesamt!B978</f>
        <v>2</v>
      </c>
      <c r="C2652" s="1">
        <f>[2]Gesamt!C978</f>
        <v>7</v>
      </c>
      <c r="D2652" s="1" t="str">
        <f>[2]Gesamt!D978</f>
        <v>DO2009</v>
      </c>
      <c r="E2652" s="1">
        <f>[2]Gesamt!E978</f>
        <v>19</v>
      </c>
      <c r="F2652" s="1" t="str">
        <f>[2]Gesamt!F978</f>
        <v>Rhabditidae</v>
      </c>
      <c r="G2652" s="1" t="str">
        <f>[2]Gesamt!G978</f>
        <v>juvenil</v>
      </c>
      <c r="H2652" s="1" t="str">
        <f>[2]Gesamt!H978</f>
        <v>bacterivor</v>
      </c>
      <c r="I2652" s="1">
        <f>[2]Gesamt!I978</f>
        <v>0</v>
      </c>
      <c r="J2652" s="1">
        <f>[2]Gesamt!J978</f>
        <v>0</v>
      </c>
      <c r="K2652" s="1">
        <f>VLOOKUP($F2652,Mastertable_FT!$C$5:$D$34,2,FALSE)</f>
        <v>3</v>
      </c>
      <c r="L2652" s="1">
        <f>VLOOKUP($F2652,Mastertable_FT!$C$5:$E$34,3,FALSE)</f>
        <v>1</v>
      </c>
      <c r="M2652" s="1" t="str">
        <f>VLOOKUP($F2652,Mastertable_FT!$C$5:$F$34,4,FALSE)</f>
        <v>MI</v>
      </c>
    </row>
    <row r="2653" spans="1:13" x14ac:dyDescent="0.3">
      <c r="A2653" s="1">
        <f>[2]Gesamt!A979</f>
        <v>65</v>
      </c>
      <c r="B2653" s="1">
        <f>[2]Gesamt!B979</f>
        <v>2</v>
      </c>
      <c r="C2653" s="1">
        <f>[2]Gesamt!C979</f>
        <v>7</v>
      </c>
      <c r="D2653" s="1" t="str">
        <f>[2]Gesamt!D979</f>
        <v>DO2009</v>
      </c>
      <c r="E2653" s="1">
        <f>[2]Gesamt!E979</f>
        <v>19</v>
      </c>
      <c r="F2653" s="1" t="str">
        <f>[2]Gesamt!F979</f>
        <v>Cephalobidae</v>
      </c>
      <c r="G2653" s="1" t="str">
        <f>[2]Gesamt!G979</f>
        <v>female</v>
      </c>
      <c r="H2653" s="1" t="str">
        <f>[2]Gesamt!H979</f>
        <v>bacterivor</v>
      </c>
      <c r="I2653" s="1">
        <f>[2]Gesamt!I979</f>
        <v>0</v>
      </c>
      <c r="J2653" s="1">
        <f>[2]Gesamt!J979</f>
        <v>0</v>
      </c>
      <c r="K2653" s="1">
        <f>VLOOKUP($F2653,Mastertable_FT!$C$5:$D$34,2,FALSE)</f>
        <v>3</v>
      </c>
      <c r="L2653" s="1">
        <f>VLOOKUP($F2653,Mastertable_FT!$C$5:$E$34,3,FALSE)</f>
        <v>2</v>
      </c>
      <c r="M2653" s="1" t="str">
        <f>VLOOKUP($F2653,Mastertable_FT!$C$5:$F$34,4,FALSE)</f>
        <v>MI</v>
      </c>
    </row>
    <row r="2654" spans="1:13" x14ac:dyDescent="0.3">
      <c r="A2654" s="1">
        <f>[2]Gesamt!A980</f>
        <v>66</v>
      </c>
      <c r="B2654" s="1">
        <f>[2]Gesamt!B980</f>
        <v>2</v>
      </c>
      <c r="C2654" s="1">
        <f>[2]Gesamt!C980</f>
        <v>7</v>
      </c>
      <c r="D2654" s="1" t="str">
        <f>[2]Gesamt!D980</f>
        <v>DO2009</v>
      </c>
      <c r="E2654" s="1">
        <f>[2]Gesamt!E980</f>
        <v>19</v>
      </c>
      <c r="F2654" s="1" t="str">
        <f>[2]Gesamt!F980</f>
        <v>Panagrolaimidae</v>
      </c>
      <c r="G2654" s="1" t="str">
        <f>[2]Gesamt!G980</f>
        <v>female</v>
      </c>
      <c r="H2654" s="1" t="str">
        <f>[2]Gesamt!H980</f>
        <v>bacterivor</v>
      </c>
      <c r="I2654" s="1">
        <f>[2]Gesamt!I980</f>
        <v>0</v>
      </c>
      <c r="J2654" s="1">
        <f>[2]Gesamt!J980</f>
        <v>0</v>
      </c>
      <c r="K2654" s="1">
        <f>VLOOKUP($F2654,Mastertable_FT!$C$5:$D$34,2,FALSE)</f>
        <v>3</v>
      </c>
      <c r="L2654" s="1">
        <f>VLOOKUP($F2654,Mastertable_FT!$C$5:$E$34,3,FALSE)</f>
        <v>1</v>
      </c>
      <c r="M2654" s="1" t="str">
        <f>VLOOKUP($F2654,Mastertable_FT!$C$5:$F$34,4,FALSE)</f>
        <v>MI</v>
      </c>
    </row>
    <row r="2655" spans="1:13" x14ac:dyDescent="0.3">
      <c r="A2655" s="1">
        <f>[2]Gesamt!A981</f>
        <v>67</v>
      </c>
      <c r="B2655" s="1">
        <f>[2]Gesamt!B981</f>
        <v>2</v>
      </c>
      <c r="C2655" s="1">
        <f>[2]Gesamt!C981</f>
        <v>7</v>
      </c>
      <c r="D2655" s="1" t="str">
        <f>[2]Gesamt!D981</f>
        <v>DO2009</v>
      </c>
      <c r="E2655" s="1">
        <f>[2]Gesamt!E981</f>
        <v>19</v>
      </c>
      <c r="F2655" s="1" t="str">
        <f>[2]Gesamt!F981</f>
        <v>Hoplolaimidae</v>
      </c>
      <c r="G2655" s="1" t="str">
        <f>[2]Gesamt!G981</f>
        <v>female</v>
      </c>
      <c r="H2655" s="1" t="str">
        <f>[2]Gesamt!H981</f>
        <v>herbivor</v>
      </c>
      <c r="I2655" s="1">
        <f>[2]Gesamt!I981</f>
        <v>0</v>
      </c>
      <c r="J2655" s="1">
        <f>[2]Gesamt!J981</f>
        <v>0</v>
      </c>
      <c r="K2655" s="1" t="str">
        <f>VLOOKUP($F2655,Mastertable_FT!$C$5:$D$34,2,FALSE)</f>
        <v>1c</v>
      </c>
      <c r="L2655" s="1">
        <f>VLOOKUP($F2655,Mastertable_FT!$C$5:$E$34,3,FALSE)</f>
        <v>3</v>
      </c>
      <c r="M2655" s="1" t="str">
        <f>VLOOKUP($F2655,Mastertable_FT!$C$5:$F$34,4,FALSE)</f>
        <v>PPI</v>
      </c>
    </row>
    <row r="2656" spans="1:13" x14ac:dyDescent="0.3">
      <c r="A2656" s="1">
        <f>[2]Gesamt!A982</f>
        <v>68</v>
      </c>
      <c r="B2656" s="1">
        <f>[2]Gesamt!B982</f>
        <v>2</v>
      </c>
      <c r="C2656" s="1">
        <f>[2]Gesamt!C982</f>
        <v>7</v>
      </c>
      <c r="D2656" s="1" t="str">
        <f>[2]Gesamt!D982</f>
        <v>DO2009</v>
      </c>
      <c r="E2656" s="1">
        <f>[2]Gesamt!E982</f>
        <v>19</v>
      </c>
      <c r="F2656" s="1" t="str">
        <f>[2]Gesamt!F982</f>
        <v>Cephalobidae</v>
      </c>
      <c r="G2656" s="1" t="str">
        <f>[2]Gesamt!G982</f>
        <v>juvenil</v>
      </c>
      <c r="H2656" s="1" t="str">
        <f>[2]Gesamt!H982</f>
        <v>bacterivor</v>
      </c>
      <c r="I2656" s="1">
        <f>[2]Gesamt!I982</f>
        <v>0</v>
      </c>
      <c r="J2656" s="1">
        <f>[2]Gesamt!J982</f>
        <v>0</v>
      </c>
      <c r="K2656" s="1">
        <f>VLOOKUP($F2656,Mastertable_FT!$C$5:$D$34,2,FALSE)</f>
        <v>3</v>
      </c>
      <c r="L2656" s="1">
        <f>VLOOKUP($F2656,Mastertable_FT!$C$5:$E$34,3,FALSE)</f>
        <v>2</v>
      </c>
      <c r="M2656" s="1" t="str">
        <f>VLOOKUP($F2656,Mastertable_FT!$C$5:$F$34,4,FALSE)</f>
        <v>MI</v>
      </c>
    </row>
    <row r="2657" spans="1:13" x14ac:dyDescent="0.3">
      <c r="A2657" s="1">
        <f>[2]Gesamt!A983</f>
        <v>69</v>
      </c>
      <c r="B2657" s="1">
        <f>[2]Gesamt!B983</f>
        <v>2</v>
      </c>
      <c r="C2657" s="1">
        <f>[2]Gesamt!C983</f>
        <v>7</v>
      </c>
      <c r="D2657" s="1" t="str">
        <f>[2]Gesamt!D983</f>
        <v>DO2009</v>
      </c>
      <c r="E2657" s="1">
        <f>[2]Gesamt!E983</f>
        <v>19</v>
      </c>
      <c r="F2657" s="1" t="str">
        <f>[2]Gesamt!F983</f>
        <v>Cephalobidae</v>
      </c>
      <c r="G2657" s="1" t="str">
        <f>[2]Gesamt!G983</f>
        <v>juvenil</v>
      </c>
      <c r="H2657" s="1" t="str">
        <f>[2]Gesamt!H983</f>
        <v>bacterivor</v>
      </c>
      <c r="I2657" s="1">
        <f>[2]Gesamt!I983</f>
        <v>0</v>
      </c>
      <c r="J2657" s="1">
        <f>[2]Gesamt!J983</f>
        <v>0</v>
      </c>
      <c r="K2657" s="1">
        <f>VLOOKUP($F2657,Mastertable_FT!$C$5:$D$34,2,FALSE)</f>
        <v>3</v>
      </c>
      <c r="L2657" s="1">
        <f>VLOOKUP($F2657,Mastertable_FT!$C$5:$E$34,3,FALSE)</f>
        <v>2</v>
      </c>
      <c r="M2657" s="1" t="str">
        <f>VLOOKUP($F2657,Mastertable_FT!$C$5:$F$34,4,FALSE)</f>
        <v>MI</v>
      </c>
    </row>
    <row r="2658" spans="1:13" x14ac:dyDescent="0.3">
      <c r="A2658" s="1">
        <f>[2]Gesamt!A984</f>
        <v>70</v>
      </c>
      <c r="B2658" s="1">
        <f>[2]Gesamt!B984</f>
        <v>2</v>
      </c>
      <c r="C2658" s="1">
        <f>[2]Gesamt!C984</f>
        <v>7</v>
      </c>
      <c r="D2658" s="1" t="str">
        <f>[2]Gesamt!D984</f>
        <v>DO2009</v>
      </c>
      <c r="E2658" s="1">
        <f>[2]Gesamt!E984</f>
        <v>19</v>
      </c>
      <c r="F2658" s="1" t="str">
        <f>[2]Gesamt!F984</f>
        <v>-</v>
      </c>
      <c r="G2658" s="1" t="str">
        <f>[2]Gesamt!G984</f>
        <v>-</v>
      </c>
      <c r="H2658" s="1" t="str">
        <f>[2]Gesamt!H984</f>
        <v>-</v>
      </c>
      <c r="I2658" s="1">
        <f>[2]Gesamt!I984</f>
        <v>0</v>
      </c>
      <c r="J2658" s="1">
        <f>[2]Gesamt!J984</f>
        <v>0</v>
      </c>
      <c r="K2658" s="1" t="e">
        <f>VLOOKUP($F2658,Mastertable_FT!$C$5:$D$34,2,FALSE)</f>
        <v>#N/A</v>
      </c>
      <c r="L2658" s="1" t="e">
        <f>VLOOKUP($F2658,Mastertable_FT!$C$5:$E$34,3,FALSE)</f>
        <v>#N/A</v>
      </c>
      <c r="M2658" s="1" t="e">
        <f>VLOOKUP($F2658,Mastertable_FT!$C$5:$F$34,4,FALSE)</f>
        <v>#N/A</v>
      </c>
    </row>
    <row r="2659" spans="1:13" x14ac:dyDescent="0.3">
      <c r="A2659" s="1">
        <f>[2]Gesamt!A985</f>
        <v>71</v>
      </c>
      <c r="B2659" s="1">
        <f>[2]Gesamt!B985</f>
        <v>2</v>
      </c>
      <c r="C2659" s="1">
        <f>[2]Gesamt!C985</f>
        <v>7</v>
      </c>
      <c r="D2659" s="1" t="str">
        <f>[2]Gesamt!D985</f>
        <v>DO2009</v>
      </c>
      <c r="E2659" s="1">
        <f>[2]Gesamt!E985</f>
        <v>19</v>
      </c>
      <c r="F2659" s="1" t="str">
        <f>[2]Gesamt!F985</f>
        <v>Panagrolaimidae</v>
      </c>
      <c r="G2659" s="1" t="str">
        <f>[2]Gesamt!G985</f>
        <v>female</v>
      </c>
      <c r="H2659" s="1" t="str">
        <f>[2]Gesamt!H985</f>
        <v>bacterivor</v>
      </c>
      <c r="I2659" s="1">
        <f>[2]Gesamt!I985</f>
        <v>0</v>
      </c>
      <c r="J2659" s="1">
        <f>[2]Gesamt!J985</f>
        <v>0</v>
      </c>
      <c r="K2659" s="1">
        <f>VLOOKUP($F2659,Mastertable_FT!$C$5:$D$34,2,FALSE)</f>
        <v>3</v>
      </c>
      <c r="L2659" s="1">
        <f>VLOOKUP($F2659,Mastertable_FT!$C$5:$E$34,3,FALSE)</f>
        <v>1</v>
      </c>
      <c r="M2659" s="1" t="str">
        <f>VLOOKUP($F2659,Mastertable_FT!$C$5:$F$34,4,FALSE)</f>
        <v>MI</v>
      </c>
    </row>
    <row r="2660" spans="1:13" x14ac:dyDescent="0.3">
      <c r="A2660" s="1">
        <f>[2]Gesamt!A986</f>
        <v>72</v>
      </c>
      <c r="B2660" s="1">
        <f>[2]Gesamt!B986</f>
        <v>2</v>
      </c>
      <c r="C2660" s="1">
        <f>[2]Gesamt!C986</f>
        <v>7</v>
      </c>
      <c r="D2660" s="1" t="str">
        <f>[2]Gesamt!D986</f>
        <v>DO2009</v>
      </c>
      <c r="E2660" s="1">
        <f>[2]Gesamt!E986</f>
        <v>19</v>
      </c>
      <c r="F2660" s="1" t="str">
        <f>[2]Gesamt!F986</f>
        <v>Dolichodoridae</v>
      </c>
      <c r="G2660" s="1" t="str">
        <f>[2]Gesamt!G986</f>
        <v>juvenil</v>
      </c>
      <c r="H2660" s="1" t="str">
        <f>[2]Gesamt!H986</f>
        <v>herbivor</v>
      </c>
      <c r="I2660" s="1">
        <f>[2]Gesamt!I986</f>
        <v>0</v>
      </c>
      <c r="J2660" s="1">
        <f>[2]Gesamt!J986</f>
        <v>0</v>
      </c>
      <c r="K2660" s="1" t="str">
        <f>VLOOKUP($F2660,Mastertable_FT!$C$5:$D$34,2,FALSE)</f>
        <v>1d</v>
      </c>
      <c r="L2660" s="1">
        <f>VLOOKUP($F2660,Mastertable_FT!$C$5:$E$34,3,FALSE)</f>
        <v>3</v>
      </c>
      <c r="M2660" s="1" t="str">
        <f>VLOOKUP($F2660,Mastertable_FT!$C$5:$F$34,4,FALSE)</f>
        <v>PPI</v>
      </c>
    </row>
    <row r="2661" spans="1:13" x14ac:dyDescent="0.3">
      <c r="A2661" s="1">
        <f>[2]Gesamt!A987</f>
        <v>73</v>
      </c>
      <c r="B2661" s="1">
        <f>[2]Gesamt!B987</f>
        <v>2</v>
      </c>
      <c r="C2661" s="1">
        <f>[2]Gesamt!C987</f>
        <v>7</v>
      </c>
      <c r="D2661" s="1" t="str">
        <f>[2]Gesamt!D987</f>
        <v>DO2009</v>
      </c>
      <c r="E2661" s="1">
        <f>[2]Gesamt!E987</f>
        <v>19</v>
      </c>
      <c r="F2661" s="1" t="str">
        <f>[2]Gesamt!F987</f>
        <v>Thornenematidae</v>
      </c>
      <c r="G2661" s="1" t="str">
        <f>[2]Gesamt!G987</f>
        <v>juvenil</v>
      </c>
      <c r="H2661" s="1" t="str">
        <f>[2]Gesamt!H987</f>
        <v>omnivor</v>
      </c>
      <c r="I2661" s="1">
        <f>[2]Gesamt!I987</f>
        <v>0</v>
      </c>
      <c r="J2661" s="1">
        <f>[2]Gesamt!J987</f>
        <v>0</v>
      </c>
      <c r="K2661" s="1">
        <f>VLOOKUP($F2661,Mastertable_FT!$C$5:$D$34,2,FALSE)</f>
        <v>8</v>
      </c>
      <c r="L2661" s="1">
        <f>VLOOKUP($F2661,Mastertable_FT!$C$5:$E$34,3,FALSE)</f>
        <v>5</v>
      </c>
      <c r="M2661" s="1" t="str">
        <f>VLOOKUP($F2661,Mastertable_FT!$C$5:$F$34,4,FALSE)</f>
        <v>MI</v>
      </c>
    </row>
    <row r="2662" spans="1:13" x14ac:dyDescent="0.3">
      <c r="A2662" s="1">
        <f>[2]Gesamt!A988</f>
        <v>74</v>
      </c>
      <c r="B2662" s="1">
        <f>[2]Gesamt!B988</f>
        <v>2</v>
      </c>
      <c r="C2662" s="1">
        <f>[2]Gesamt!C988</f>
        <v>7</v>
      </c>
      <c r="D2662" s="1" t="str">
        <f>[2]Gesamt!D988</f>
        <v>DO2009</v>
      </c>
      <c r="E2662" s="1">
        <f>[2]Gesamt!E988</f>
        <v>19</v>
      </c>
      <c r="F2662" s="1" t="str">
        <f>[2]Gesamt!F988</f>
        <v>Cephalobidae</v>
      </c>
      <c r="G2662" s="1" t="str">
        <f>[2]Gesamt!G988</f>
        <v>female</v>
      </c>
      <c r="H2662" s="1" t="str">
        <f>[2]Gesamt!H988</f>
        <v>bacterivor</v>
      </c>
      <c r="I2662" s="1">
        <f>[2]Gesamt!I988</f>
        <v>0</v>
      </c>
      <c r="J2662" s="1">
        <f>[2]Gesamt!J988</f>
        <v>0</v>
      </c>
      <c r="K2662" s="1">
        <f>VLOOKUP($F2662,Mastertable_FT!$C$5:$D$34,2,FALSE)</f>
        <v>3</v>
      </c>
      <c r="L2662" s="1">
        <f>VLOOKUP($F2662,Mastertable_FT!$C$5:$E$34,3,FALSE)</f>
        <v>2</v>
      </c>
      <c r="M2662" s="1" t="str">
        <f>VLOOKUP($F2662,Mastertable_FT!$C$5:$F$34,4,FALSE)</f>
        <v>MI</v>
      </c>
    </row>
    <row r="2663" spans="1:13" x14ac:dyDescent="0.3">
      <c r="A2663" s="1">
        <f>[2]Gesamt!A989</f>
        <v>75</v>
      </c>
      <c r="B2663" s="1">
        <f>[2]Gesamt!B989</f>
        <v>2</v>
      </c>
      <c r="C2663" s="1">
        <f>[2]Gesamt!C989</f>
        <v>7</v>
      </c>
      <c r="D2663" s="1" t="str">
        <f>[2]Gesamt!D989</f>
        <v>DO2009</v>
      </c>
      <c r="E2663" s="1">
        <f>[2]Gesamt!E989</f>
        <v>19</v>
      </c>
      <c r="F2663" s="1" t="str">
        <f>[2]Gesamt!F989</f>
        <v>Cephalobidae</v>
      </c>
      <c r="G2663" s="1" t="str">
        <f>[2]Gesamt!G989</f>
        <v>male</v>
      </c>
      <c r="H2663" s="1" t="str">
        <f>[2]Gesamt!H989</f>
        <v>bacterivor</v>
      </c>
      <c r="I2663" s="1">
        <f>[2]Gesamt!I989</f>
        <v>0</v>
      </c>
      <c r="J2663" s="1">
        <f>[2]Gesamt!J989</f>
        <v>0</v>
      </c>
      <c r="K2663" s="1">
        <f>VLOOKUP($F2663,Mastertable_FT!$C$5:$D$34,2,FALSE)</f>
        <v>3</v>
      </c>
      <c r="L2663" s="1">
        <f>VLOOKUP($F2663,Mastertable_FT!$C$5:$E$34,3,FALSE)</f>
        <v>2</v>
      </c>
      <c r="M2663" s="1" t="str">
        <f>VLOOKUP($F2663,Mastertable_FT!$C$5:$F$34,4,FALSE)</f>
        <v>MI</v>
      </c>
    </row>
    <row r="2664" spans="1:13" x14ac:dyDescent="0.3">
      <c r="A2664" s="1">
        <f>[2]Gesamt!A990</f>
        <v>76</v>
      </c>
      <c r="B2664" s="1">
        <f>[2]Gesamt!B990</f>
        <v>2</v>
      </c>
      <c r="C2664" s="1">
        <f>[2]Gesamt!C990</f>
        <v>7</v>
      </c>
      <c r="D2664" s="1" t="str">
        <f>[2]Gesamt!D990</f>
        <v>DO2009</v>
      </c>
      <c r="E2664" s="1">
        <f>[2]Gesamt!E990</f>
        <v>19</v>
      </c>
      <c r="F2664" s="1" t="str">
        <f>[2]Gesamt!F990</f>
        <v>Dolichodoridae</v>
      </c>
      <c r="G2664" s="1" t="str">
        <f>[2]Gesamt!G990</f>
        <v>juvenil</v>
      </c>
      <c r="H2664" s="1" t="str">
        <f>[2]Gesamt!H990</f>
        <v>herbivor</v>
      </c>
      <c r="I2664" s="1">
        <f>[2]Gesamt!I990</f>
        <v>0</v>
      </c>
      <c r="J2664" s="1">
        <f>[2]Gesamt!J990</f>
        <v>0</v>
      </c>
      <c r="K2664" s="1" t="str">
        <f>VLOOKUP($F2664,Mastertable_FT!$C$5:$D$34,2,FALSE)</f>
        <v>1d</v>
      </c>
      <c r="L2664" s="1">
        <f>VLOOKUP($F2664,Mastertable_FT!$C$5:$E$34,3,FALSE)</f>
        <v>3</v>
      </c>
      <c r="M2664" s="1" t="str">
        <f>VLOOKUP($F2664,Mastertable_FT!$C$5:$F$34,4,FALSE)</f>
        <v>PPI</v>
      </c>
    </row>
    <row r="2665" spans="1:13" x14ac:dyDescent="0.3">
      <c r="A2665" s="1">
        <f>[2]Gesamt!A991</f>
        <v>77</v>
      </c>
      <c r="B2665" s="1">
        <f>[2]Gesamt!B991</f>
        <v>2</v>
      </c>
      <c r="C2665" s="1">
        <f>[2]Gesamt!C991</f>
        <v>7</v>
      </c>
      <c r="D2665" s="1" t="str">
        <f>[2]Gesamt!D991</f>
        <v>DO2009</v>
      </c>
      <c r="E2665" s="1">
        <f>[2]Gesamt!E991</f>
        <v>19</v>
      </c>
      <c r="F2665" s="1" t="str">
        <f>[2]Gesamt!F991</f>
        <v>Aphelenchoididae</v>
      </c>
      <c r="G2665" s="1" t="str">
        <f>[2]Gesamt!G991</f>
        <v>female</v>
      </c>
      <c r="H2665" s="1" t="str">
        <f>[2]Gesamt!H991</f>
        <v>fungivor</v>
      </c>
      <c r="I2665" s="1">
        <f>[2]Gesamt!I991</f>
        <v>0</v>
      </c>
      <c r="J2665" s="1">
        <f>[2]Gesamt!J991</f>
        <v>0</v>
      </c>
      <c r="K2665" s="1">
        <f>VLOOKUP($F2665,Mastertable_FT!$C$5:$D$34,2,FALSE)</f>
        <v>2</v>
      </c>
      <c r="L2665" s="1">
        <f>VLOOKUP($F2665,Mastertable_FT!$C$5:$E$34,3,FALSE)</f>
        <v>2</v>
      </c>
      <c r="M2665" s="1" t="str">
        <f>VLOOKUP($F2665,Mastertable_FT!$C$5:$F$34,4,FALSE)</f>
        <v>MI</v>
      </c>
    </row>
    <row r="2666" spans="1:13" x14ac:dyDescent="0.3">
      <c r="A2666" s="1">
        <f>[2]Gesamt!A992</f>
        <v>78</v>
      </c>
      <c r="B2666" s="1">
        <f>[2]Gesamt!B992</f>
        <v>2</v>
      </c>
      <c r="C2666" s="1">
        <f>[2]Gesamt!C992</f>
        <v>7</v>
      </c>
      <c r="D2666" s="1" t="str">
        <f>[2]Gesamt!D992</f>
        <v>DO2009</v>
      </c>
      <c r="E2666" s="1">
        <f>[2]Gesamt!E992</f>
        <v>19</v>
      </c>
      <c r="F2666" s="1" t="str">
        <f>[2]Gesamt!F992</f>
        <v>Aphelenchidae</v>
      </c>
      <c r="G2666" s="1" t="str">
        <f>[2]Gesamt!G992</f>
        <v>female</v>
      </c>
      <c r="H2666" s="1" t="str">
        <f>[2]Gesamt!H992</f>
        <v>fungivor</v>
      </c>
      <c r="I2666" s="1">
        <f>[2]Gesamt!I992</f>
        <v>0</v>
      </c>
      <c r="J2666" s="1">
        <f>[2]Gesamt!J992</f>
        <v>0</v>
      </c>
      <c r="K2666" s="1">
        <f>VLOOKUP($F2666,Mastertable_FT!$C$5:$D$34,2,FALSE)</f>
        <v>2</v>
      </c>
      <c r="L2666" s="1">
        <f>VLOOKUP($F2666,Mastertable_FT!$C$5:$E$34,3,FALSE)</f>
        <v>2</v>
      </c>
      <c r="M2666" s="1" t="str">
        <f>VLOOKUP($F2666,Mastertable_FT!$C$5:$F$34,4,FALSE)</f>
        <v>MI</v>
      </c>
    </row>
    <row r="2667" spans="1:13" x14ac:dyDescent="0.3">
      <c r="A2667" s="1">
        <f>[2]Gesamt!A993</f>
        <v>79</v>
      </c>
      <c r="B2667" s="1">
        <f>[2]Gesamt!B993</f>
        <v>2</v>
      </c>
      <c r="C2667" s="1">
        <f>[2]Gesamt!C993</f>
        <v>7</v>
      </c>
      <c r="D2667" s="1" t="str">
        <f>[2]Gesamt!D993</f>
        <v>DO2009</v>
      </c>
      <c r="E2667" s="1">
        <f>[2]Gesamt!E993</f>
        <v>19</v>
      </c>
      <c r="F2667" s="1" t="str">
        <f>[2]Gesamt!F993</f>
        <v>Panagrolaimidae</v>
      </c>
      <c r="G2667" s="1" t="str">
        <f>[2]Gesamt!G993</f>
        <v>juvenil</v>
      </c>
      <c r="H2667" s="1" t="str">
        <f>[2]Gesamt!H993</f>
        <v>bacterivor</v>
      </c>
      <c r="I2667" s="1">
        <f>[2]Gesamt!I993</f>
        <v>0</v>
      </c>
      <c r="J2667" s="1">
        <f>[2]Gesamt!J993</f>
        <v>0</v>
      </c>
      <c r="K2667" s="1">
        <f>VLOOKUP($F2667,Mastertable_FT!$C$5:$D$34,2,FALSE)</f>
        <v>3</v>
      </c>
      <c r="L2667" s="1">
        <f>VLOOKUP($F2667,Mastertable_FT!$C$5:$E$34,3,FALSE)</f>
        <v>1</v>
      </c>
      <c r="M2667" s="1" t="str">
        <f>VLOOKUP($F2667,Mastertable_FT!$C$5:$F$34,4,FALSE)</f>
        <v>MI</v>
      </c>
    </row>
    <row r="2668" spans="1:13" x14ac:dyDescent="0.3">
      <c r="A2668" s="1">
        <f>[2]Gesamt!A994</f>
        <v>80</v>
      </c>
      <c r="B2668" s="1">
        <f>[2]Gesamt!B994</f>
        <v>2</v>
      </c>
      <c r="C2668" s="1">
        <f>[2]Gesamt!C994</f>
        <v>7</v>
      </c>
      <c r="D2668" s="1" t="str">
        <f>[2]Gesamt!D994</f>
        <v>DO2009</v>
      </c>
      <c r="E2668" s="1">
        <f>[2]Gesamt!E994</f>
        <v>19</v>
      </c>
      <c r="F2668" s="1" t="str">
        <f>[2]Gesamt!F994</f>
        <v>Panagrolaimidae</v>
      </c>
      <c r="G2668" s="1" t="str">
        <f>[2]Gesamt!G994</f>
        <v>juvenil</v>
      </c>
      <c r="H2668" s="1" t="str">
        <f>[2]Gesamt!H994</f>
        <v>bacterivor</v>
      </c>
      <c r="I2668" s="1">
        <f>[2]Gesamt!I994</f>
        <v>0</v>
      </c>
      <c r="J2668" s="1">
        <f>[2]Gesamt!J994</f>
        <v>0</v>
      </c>
      <c r="K2668" s="1">
        <f>VLOOKUP($F2668,Mastertable_FT!$C$5:$D$34,2,FALSE)</f>
        <v>3</v>
      </c>
      <c r="L2668" s="1">
        <f>VLOOKUP($F2668,Mastertable_FT!$C$5:$E$34,3,FALSE)</f>
        <v>1</v>
      </c>
      <c r="M2668" s="1" t="str">
        <f>VLOOKUP($F2668,Mastertable_FT!$C$5:$F$34,4,FALSE)</f>
        <v>MI</v>
      </c>
    </row>
    <row r="2669" spans="1:13" x14ac:dyDescent="0.3">
      <c r="A2669" s="1">
        <f>[2]Gesamt!A995</f>
        <v>81</v>
      </c>
      <c r="B2669" s="1">
        <f>[2]Gesamt!B995</f>
        <v>2</v>
      </c>
      <c r="C2669" s="1">
        <f>[2]Gesamt!C995</f>
        <v>7</v>
      </c>
      <c r="D2669" s="1" t="str">
        <f>[2]Gesamt!D995</f>
        <v>DO2009</v>
      </c>
      <c r="E2669" s="1">
        <f>[2]Gesamt!E995</f>
        <v>19</v>
      </c>
      <c r="F2669" s="1" t="str">
        <f>[2]Gesamt!F995</f>
        <v>Aphelenchoididae</v>
      </c>
      <c r="G2669" s="1" t="str">
        <f>[2]Gesamt!G995</f>
        <v>male</v>
      </c>
      <c r="H2669" s="1" t="str">
        <f>[2]Gesamt!H995</f>
        <v>fungivor</v>
      </c>
      <c r="I2669" s="1">
        <f>[2]Gesamt!I995</f>
        <v>0</v>
      </c>
      <c r="J2669" s="1">
        <f>[2]Gesamt!J995</f>
        <v>0</v>
      </c>
      <c r="K2669" s="1">
        <f>VLOOKUP($F2669,Mastertable_FT!$C$5:$D$34,2,FALSE)</f>
        <v>2</v>
      </c>
      <c r="L2669" s="1">
        <f>VLOOKUP($F2669,Mastertable_FT!$C$5:$E$34,3,FALSE)</f>
        <v>2</v>
      </c>
      <c r="M2669" s="1" t="str">
        <f>VLOOKUP($F2669,Mastertable_FT!$C$5:$F$34,4,FALSE)</f>
        <v>MI</v>
      </c>
    </row>
    <row r="2670" spans="1:13" x14ac:dyDescent="0.3">
      <c r="A2670" s="1">
        <f>[2]Gesamt!A996</f>
        <v>82</v>
      </c>
      <c r="B2670" s="1">
        <f>[2]Gesamt!B996</f>
        <v>2</v>
      </c>
      <c r="C2670" s="1">
        <f>[2]Gesamt!C996</f>
        <v>7</v>
      </c>
      <c r="D2670" s="1" t="str">
        <f>[2]Gesamt!D996</f>
        <v>DO2009</v>
      </c>
      <c r="E2670" s="1">
        <f>[2]Gesamt!E996</f>
        <v>19</v>
      </c>
      <c r="F2670" s="1" t="str">
        <f>[2]Gesamt!F996</f>
        <v>Dolichodoridae</v>
      </c>
      <c r="G2670" s="1" t="str">
        <f>[2]Gesamt!G996</f>
        <v>juvenil</v>
      </c>
      <c r="H2670" s="1" t="str">
        <f>[2]Gesamt!H996</f>
        <v>herbivor</v>
      </c>
      <c r="I2670" s="1">
        <f>[2]Gesamt!I996</f>
        <v>0</v>
      </c>
      <c r="J2670" s="1">
        <f>[2]Gesamt!J996</f>
        <v>0</v>
      </c>
      <c r="K2670" s="1" t="str">
        <f>VLOOKUP($F2670,Mastertable_FT!$C$5:$D$34,2,FALSE)</f>
        <v>1d</v>
      </c>
      <c r="L2670" s="1">
        <f>VLOOKUP($F2670,Mastertable_FT!$C$5:$E$34,3,FALSE)</f>
        <v>3</v>
      </c>
      <c r="M2670" s="1" t="str">
        <f>VLOOKUP($F2670,Mastertable_FT!$C$5:$F$34,4,FALSE)</f>
        <v>PPI</v>
      </c>
    </row>
    <row r="2671" spans="1:13" x14ac:dyDescent="0.3">
      <c r="A2671" s="1">
        <f>[2]Gesamt!A997</f>
        <v>83</v>
      </c>
      <c r="B2671" s="1">
        <f>[2]Gesamt!B997</f>
        <v>2</v>
      </c>
      <c r="C2671" s="1">
        <f>[2]Gesamt!C997</f>
        <v>7</v>
      </c>
      <c r="D2671" s="1" t="str">
        <f>[2]Gesamt!D997</f>
        <v>DO2009</v>
      </c>
      <c r="E2671" s="1">
        <f>[2]Gesamt!E997</f>
        <v>19</v>
      </c>
      <c r="F2671" s="1" t="str">
        <f>[2]Gesamt!F997</f>
        <v>Panagrolaimidae</v>
      </c>
      <c r="G2671" s="1" t="str">
        <f>[2]Gesamt!G997</f>
        <v>female</v>
      </c>
      <c r="H2671" s="1" t="str">
        <f>[2]Gesamt!H997</f>
        <v>bacterivor</v>
      </c>
      <c r="I2671" s="1">
        <f>[2]Gesamt!I997</f>
        <v>0</v>
      </c>
      <c r="J2671" s="1">
        <f>[2]Gesamt!J997</f>
        <v>0</v>
      </c>
      <c r="K2671" s="1">
        <f>VLOOKUP($F2671,Mastertable_FT!$C$5:$D$34,2,FALSE)</f>
        <v>3</v>
      </c>
      <c r="L2671" s="1">
        <f>VLOOKUP($F2671,Mastertable_FT!$C$5:$E$34,3,FALSE)</f>
        <v>1</v>
      </c>
      <c r="M2671" s="1" t="str">
        <f>VLOOKUP($F2671,Mastertable_FT!$C$5:$F$34,4,FALSE)</f>
        <v>MI</v>
      </c>
    </row>
    <row r="2672" spans="1:13" x14ac:dyDescent="0.3">
      <c r="A2672" s="1">
        <f>[2]Gesamt!A998</f>
        <v>84</v>
      </c>
      <c r="B2672" s="1">
        <f>[2]Gesamt!B998</f>
        <v>2</v>
      </c>
      <c r="C2672" s="1">
        <f>[2]Gesamt!C998</f>
        <v>7</v>
      </c>
      <c r="D2672" s="1" t="str">
        <f>[2]Gesamt!D998</f>
        <v>DO2009</v>
      </c>
      <c r="E2672" s="1">
        <f>[2]Gesamt!E998</f>
        <v>19</v>
      </c>
      <c r="F2672" s="1" t="str">
        <f>[2]Gesamt!F998</f>
        <v>Cephalobidae</v>
      </c>
      <c r="G2672" s="1" t="str">
        <f>[2]Gesamt!G998</f>
        <v>juvenil</v>
      </c>
      <c r="H2672" s="1" t="str">
        <f>[2]Gesamt!H998</f>
        <v>bacterivor</v>
      </c>
      <c r="I2672" s="1">
        <f>[2]Gesamt!I998</f>
        <v>0</v>
      </c>
      <c r="J2672" s="1">
        <f>[2]Gesamt!J998</f>
        <v>0</v>
      </c>
      <c r="K2672" s="1">
        <f>VLOOKUP($F2672,Mastertable_FT!$C$5:$D$34,2,FALSE)</f>
        <v>3</v>
      </c>
      <c r="L2672" s="1">
        <f>VLOOKUP($F2672,Mastertable_FT!$C$5:$E$34,3,FALSE)</f>
        <v>2</v>
      </c>
      <c r="M2672" s="1" t="str">
        <f>VLOOKUP($F2672,Mastertable_FT!$C$5:$F$34,4,FALSE)</f>
        <v>MI</v>
      </c>
    </row>
    <row r="2673" spans="1:13" x14ac:dyDescent="0.3">
      <c r="A2673" s="1">
        <f>[2]Gesamt!A999</f>
        <v>85</v>
      </c>
      <c r="B2673" s="1">
        <f>[2]Gesamt!B999</f>
        <v>2</v>
      </c>
      <c r="C2673" s="1">
        <f>[2]Gesamt!C999</f>
        <v>7</v>
      </c>
      <c r="D2673" s="1" t="str">
        <f>[2]Gesamt!D999</f>
        <v>DO2009</v>
      </c>
      <c r="E2673" s="1">
        <f>[2]Gesamt!E999</f>
        <v>19</v>
      </c>
      <c r="F2673" s="1" t="str">
        <f>[2]Gesamt!F999</f>
        <v>Panagrolaimidae</v>
      </c>
      <c r="G2673" s="1" t="str">
        <f>[2]Gesamt!G999</f>
        <v>female</v>
      </c>
      <c r="H2673" s="1" t="str">
        <f>[2]Gesamt!H999</f>
        <v>bacterivor</v>
      </c>
      <c r="I2673" s="1">
        <f>[2]Gesamt!I999</f>
        <v>0</v>
      </c>
      <c r="J2673" s="1">
        <f>[2]Gesamt!J999</f>
        <v>0</v>
      </c>
      <c r="K2673" s="1">
        <f>VLOOKUP($F2673,Mastertable_FT!$C$5:$D$34,2,FALSE)</f>
        <v>3</v>
      </c>
      <c r="L2673" s="1">
        <f>VLOOKUP($F2673,Mastertable_FT!$C$5:$E$34,3,FALSE)</f>
        <v>1</v>
      </c>
      <c r="M2673" s="1" t="str">
        <f>VLOOKUP($F2673,Mastertable_FT!$C$5:$F$34,4,FALSE)</f>
        <v>MI</v>
      </c>
    </row>
    <row r="2674" spans="1:13" x14ac:dyDescent="0.3">
      <c r="A2674" s="1">
        <f>[2]Gesamt!A1000</f>
        <v>86</v>
      </c>
      <c r="B2674" s="1">
        <f>[2]Gesamt!B1000</f>
        <v>2</v>
      </c>
      <c r="C2674" s="1">
        <f>[2]Gesamt!C1000</f>
        <v>7</v>
      </c>
      <c r="D2674" s="1" t="str">
        <f>[2]Gesamt!D1000</f>
        <v>DO2009</v>
      </c>
      <c r="E2674" s="1">
        <f>[2]Gesamt!E1000</f>
        <v>19</v>
      </c>
      <c r="F2674" s="1" t="str">
        <f>[2]Gesamt!F1000</f>
        <v>Plectidae</v>
      </c>
      <c r="G2674" s="1" t="str">
        <f>[2]Gesamt!G1000</f>
        <v>juvenil</v>
      </c>
      <c r="H2674" s="1" t="str">
        <f>[2]Gesamt!H1000</f>
        <v>bacterivor</v>
      </c>
      <c r="I2674" s="1">
        <f>[2]Gesamt!I1000</f>
        <v>0</v>
      </c>
      <c r="J2674" s="1">
        <f>[2]Gesamt!J1000</f>
        <v>0</v>
      </c>
      <c r="K2674" s="1">
        <f>VLOOKUP($F2674,Mastertable_FT!$C$5:$D$34,2,FALSE)</f>
        <v>3</v>
      </c>
      <c r="L2674" s="1">
        <f>VLOOKUP($F2674,Mastertable_FT!$C$5:$E$34,3,FALSE)</f>
        <v>2</v>
      </c>
      <c r="M2674" s="1" t="str">
        <f>VLOOKUP($F2674,Mastertable_FT!$C$5:$F$34,4,FALSE)</f>
        <v>MI</v>
      </c>
    </row>
    <row r="2675" spans="1:13" x14ac:dyDescent="0.3">
      <c r="A2675" s="1">
        <f>[2]Gesamt!A1001</f>
        <v>87</v>
      </c>
      <c r="B2675" s="1">
        <f>[2]Gesamt!B1001</f>
        <v>2</v>
      </c>
      <c r="C2675" s="1">
        <f>[2]Gesamt!C1001</f>
        <v>7</v>
      </c>
      <c r="D2675" s="1" t="str">
        <f>[2]Gesamt!D1001</f>
        <v>DO2009</v>
      </c>
      <c r="E2675" s="1">
        <f>[2]Gesamt!E1001</f>
        <v>19</v>
      </c>
      <c r="F2675" s="1" t="str">
        <f>[2]Gesamt!F1001</f>
        <v>Cephalobidae</v>
      </c>
      <c r="G2675" s="1" t="str">
        <f>[2]Gesamt!G1001</f>
        <v>juvenil</v>
      </c>
      <c r="H2675" s="1" t="str">
        <f>[2]Gesamt!H1001</f>
        <v>bacterivor</v>
      </c>
      <c r="I2675" s="1">
        <f>[2]Gesamt!I1001</f>
        <v>0</v>
      </c>
      <c r="J2675" s="1">
        <f>[2]Gesamt!J1001</f>
        <v>0</v>
      </c>
      <c r="K2675" s="1">
        <f>VLOOKUP($F2675,Mastertable_FT!$C$5:$D$34,2,FALSE)</f>
        <v>3</v>
      </c>
      <c r="L2675" s="1">
        <f>VLOOKUP($F2675,Mastertable_FT!$C$5:$E$34,3,FALSE)</f>
        <v>2</v>
      </c>
      <c r="M2675" s="1" t="str">
        <f>VLOOKUP($F2675,Mastertable_FT!$C$5:$F$34,4,FALSE)</f>
        <v>MI</v>
      </c>
    </row>
    <row r="2676" spans="1:13" x14ac:dyDescent="0.3">
      <c r="A2676" s="1">
        <f>[2]Gesamt!A1002</f>
        <v>88</v>
      </c>
      <c r="B2676" s="1">
        <f>[2]Gesamt!B1002</f>
        <v>2</v>
      </c>
      <c r="C2676" s="1">
        <f>[2]Gesamt!C1002</f>
        <v>7</v>
      </c>
      <c r="D2676" s="1" t="str">
        <f>[2]Gesamt!D1002</f>
        <v>DO2009</v>
      </c>
      <c r="E2676" s="1">
        <f>[2]Gesamt!E1002</f>
        <v>19</v>
      </c>
      <c r="F2676" s="1" t="str">
        <f>[2]Gesamt!F1002</f>
        <v>Rhabditidae</v>
      </c>
      <c r="G2676" s="1" t="str">
        <f>[2]Gesamt!G1002</f>
        <v>juvenil</v>
      </c>
      <c r="H2676" s="1" t="str">
        <f>[2]Gesamt!H1002</f>
        <v>bacterivor</v>
      </c>
      <c r="I2676" s="1">
        <f>[2]Gesamt!I1002</f>
        <v>0</v>
      </c>
      <c r="J2676" s="1">
        <f>[2]Gesamt!J1002</f>
        <v>0</v>
      </c>
      <c r="K2676" s="1">
        <f>VLOOKUP($F2676,Mastertable_FT!$C$5:$D$34,2,FALSE)</f>
        <v>3</v>
      </c>
      <c r="L2676" s="1">
        <f>VLOOKUP($F2676,Mastertable_FT!$C$5:$E$34,3,FALSE)</f>
        <v>1</v>
      </c>
      <c r="M2676" s="1" t="str">
        <f>VLOOKUP($F2676,Mastertable_FT!$C$5:$F$34,4,FALSE)</f>
        <v>MI</v>
      </c>
    </row>
    <row r="2677" spans="1:13" x14ac:dyDescent="0.3">
      <c r="A2677" s="1">
        <f>[2]Gesamt!A1003</f>
        <v>89</v>
      </c>
      <c r="B2677" s="1">
        <f>[2]Gesamt!B1003</f>
        <v>2</v>
      </c>
      <c r="C2677" s="1">
        <f>[2]Gesamt!C1003</f>
        <v>7</v>
      </c>
      <c r="D2677" s="1" t="str">
        <f>[2]Gesamt!D1003</f>
        <v>DO2009</v>
      </c>
      <c r="E2677" s="1">
        <f>[2]Gesamt!E1003</f>
        <v>19</v>
      </c>
      <c r="F2677" s="1" t="str">
        <f>[2]Gesamt!F1003</f>
        <v>Aphelenchidae</v>
      </c>
      <c r="G2677" s="1" t="str">
        <f>[2]Gesamt!G1003</f>
        <v>female</v>
      </c>
      <c r="H2677" s="1" t="str">
        <f>[2]Gesamt!H1003</f>
        <v>fungivor</v>
      </c>
      <c r="I2677" s="1">
        <f>[2]Gesamt!I1003</f>
        <v>0</v>
      </c>
      <c r="J2677" s="1">
        <f>[2]Gesamt!J1003</f>
        <v>0</v>
      </c>
      <c r="K2677" s="1">
        <f>VLOOKUP($F2677,Mastertable_FT!$C$5:$D$34,2,FALSE)</f>
        <v>2</v>
      </c>
      <c r="L2677" s="1">
        <f>VLOOKUP($F2677,Mastertable_FT!$C$5:$E$34,3,FALSE)</f>
        <v>2</v>
      </c>
      <c r="M2677" s="1" t="str">
        <f>VLOOKUP($F2677,Mastertable_FT!$C$5:$F$34,4,FALSE)</f>
        <v>MI</v>
      </c>
    </row>
    <row r="2678" spans="1:13" x14ac:dyDescent="0.3">
      <c r="A2678" s="1">
        <f>[2]Gesamt!A1004</f>
        <v>90</v>
      </c>
      <c r="B2678" s="1">
        <f>[2]Gesamt!B1004</f>
        <v>2</v>
      </c>
      <c r="C2678" s="1">
        <f>[2]Gesamt!C1004</f>
        <v>7</v>
      </c>
      <c r="D2678" s="1" t="str">
        <f>[2]Gesamt!D1004</f>
        <v>DO2009</v>
      </c>
      <c r="E2678" s="1">
        <f>[2]Gesamt!E1004</f>
        <v>19</v>
      </c>
      <c r="F2678" s="1" t="str">
        <f>[2]Gesamt!F1004</f>
        <v>Dolichodoridae</v>
      </c>
      <c r="G2678" s="1" t="str">
        <f>[2]Gesamt!G1004</f>
        <v>juvenil</v>
      </c>
      <c r="H2678" s="1" t="str">
        <f>[2]Gesamt!H1004</f>
        <v>herbivor</v>
      </c>
      <c r="I2678" s="1">
        <f>[2]Gesamt!I1004</f>
        <v>0</v>
      </c>
      <c r="J2678" s="1">
        <f>[2]Gesamt!J1004</f>
        <v>0</v>
      </c>
      <c r="K2678" s="1" t="str">
        <f>VLOOKUP($F2678,Mastertable_FT!$C$5:$D$34,2,FALSE)</f>
        <v>1d</v>
      </c>
      <c r="L2678" s="1">
        <f>VLOOKUP($F2678,Mastertable_FT!$C$5:$E$34,3,FALSE)</f>
        <v>3</v>
      </c>
      <c r="M2678" s="1" t="str">
        <f>VLOOKUP($F2678,Mastertable_FT!$C$5:$F$34,4,FALSE)</f>
        <v>PPI</v>
      </c>
    </row>
    <row r="2679" spans="1:13" x14ac:dyDescent="0.3">
      <c r="A2679" s="1">
        <f>[2]Gesamt!A1005</f>
        <v>91</v>
      </c>
      <c r="B2679" s="1">
        <f>[2]Gesamt!B1005</f>
        <v>2</v>
      </c>
      <c r="C2679" s="1">
        <f>[2]Gesamt!C1005</f>
        <v>7</v>
      </c>
      <c r="D2679" s="1" t="str">
        <f>[2]Gesamt!D1005</f>
        <v>DO2009</v>
      </c>
      <c r="E2679" s="1">
        <f>[2]Gesamt!E1005</f>
        <v>19</v>
      </c>
      <c r="F2679" s="1" t="str">
        <f>[2]Gesamt!F1005</f>
        <v>Plectidae</v>
      </c>
      <c r="G2679" s="1" t="str">
        <f>[2]Gesamt!G1005</f>
        <v>juvenil</v>
      </c>
      <c r="H2679" s="1" t="str">
        <f>[2]Gesamt!H1005</f>
        <v>bacterivor</v>
      </c>
      <c r="I2679" s="1">
        <f>[2]Gesamt!I1005</f>
        <v>0</v>
      </c>
      <c r="J2679" s="1">
        <f>[2]Gesamt!J1005</f>
        <v>0</v>
      </c>
      <c r="K2679" s="1">
        <f>VLOOKUP($F2679,Mastertable_FT!$C$5:$D$34,2,FALSE)</f>
        <v>3</v>
      </c>
      <c r="L2679" s="1">
        <f>VLOOKUP($F2679,Mastertable_FT!$C$5:$E$34,3,FALSE)</f>
        <v>2</v>
      </c>
      <c r="M2679" s="1" t="str">
        <f>VLOOKUP($F2679,Mastertable_FT!$C$5:$F$34,4,FALSE)</f>
        <v>MI</v>
      </c>
    </row>
    <row r="2680" spans="1:13" x14ac:dyDescent="0.3">
      <c r="A2680" s="1">
        <f>[2]Gesamt!A1006</f>
        <v>92</v>
      </c>
      <c r="B2680" s="1">
        <f>[2]Gesamt!B1006</f>
        <v>2</v>
      </c>
      <c r="C2680" s="1">
        <f>[2]Gesamt!C1006</f>
        <v>7</v>
      </c>
      <c r="D2680" s="1" t="str">
        <f>[2]Gesamt!D1006</f>
        <v>DO2009</v>
      </c>
      <c r="E2680" s="1">
        <f>[2]Gesamt!E1006</f>
        <v>19</v>
      </c>
      <c r="F2680" s="1" t="str">
        <f>[2]Gesamt!F1006</f>
        <v>Tylenchidae</v>
      </c>
      <c r="G2680" s="1" t="str">
        <f>[2]Gesamt!G1006</f>
        <v>female</v>
      </c>
      <c r="H2680" s="1" t="str">
        <f>[2]Gesamt!H1006</f>
        <v>fungivor</v>
      </c>
      <c r="I2680" s="1">
        <f>[2]Gesamt!I1006</f>
        <v>0</v>
      </c>
      <c r="J2680" s="1">
        <f>[2]Gesamt!J1006</f>
        <v>0</v>
      </c>
      <c r="K2680" s="1" t="str">
        <f>VLOOKUP($F2680,Mastertable_FT!$C$5:$D$34,2,FALSE)</f>
        <v>1e</v>
      </c>
      <c r="L2680" s="1">
        <f>VLOOKUP($F2680,Mastertable_FT!$C$5:$E$34,3,FALSE)</f>
        <v>2</v>
      </c>
      <c r="M2680" s="1" t="str">
        <f>VLOOKUP($F2680,Mastertable_FT!$C$5:$F$34,4,FALSE)</f>
        <v>PPI</v>
      </c>
    </row>
    <row r="2681" spans="1:13" x14ac:dyDescent="0.3">
      <c r="A2681" s="1">
        <f>[2]Gesamt!A1007</f>
        <v>93</v>
      </c>
      <c r="B2681" s="1">
        <f>[2]Gesamt!B1007</f>
        <v>2</v>
      </c>
      <c r="C2681" s="1">
        <f>[2]Gesamt!C1007</f>
        <v>7</v>
      </c>
      <c r="D2681" s="1" t="str">
        <f>[2]Gesamt!D1007</f>
        <v>DO2009</v>
      </c>
      <c r="E2681" s="1">
        <f>[2]Gesamt!E1007</f>
        <v>19</v>
      </c>
      <c r="F2681" s="1" t="str">
        <f>[2]Gesamt!F1007</f>
        <v>Cephalobidae</v>
      </c>
      <c r="G2681" s="1" t="str">
        <f>[2]Gesamt!G1007</f>
        <v>female</v>
      </c>
      <c r="H2681" s="1" t="str">
        <f>[2]Gesamt!H1007</f>
        <v>bacterivor</v>
      </c>
      <c r="I2681" s="1">
        <f>[2]Gesamt!I1007</f>
        <v>0</v>
      </c>
      <c r="J2681" s="1">
        <f>[2]Gesamt!J1007</f>
        <v>0</v>
      </c>
      <c r="K2681" s="1">
        <f>VLOOKUP($F2681,Mastertable_FT!$C$5:$D$34,2,FALSE)</f>
        <v>3</v>
      </c>
      <c r="L2681" s="1">
        <f>VLOOKUP($F2681,Mastertable_FT!$C$5:$E$34,3,FALSE)</f>
        <v>2</v>
      </c>
      <c r="M2681" s="1" t="str">
        <f>VLOOKUP($F2681,Mastertable_FT!$C$5:$F$34,4,FALSE)</f>
        <v>MI</v>
      </c>
    </row>
    <row r="2682" spans="1:13" x14ac:dyDescent="0.3">
      <c r="A2682" s="1">
        <f>[2]Gesamt!A1008</f>
        <v>94</v>
      </c>
      <c r="B2682" s="1">
        <f>[2]Gesamt!B1008</f>
        <v>2</v>
      </c>
      <c r="C2682" s="1">
        <f>[2]Gesamt!C1008</f>
        <v>7</v>
      </c>
      <c r="D2682" s="1" t="str">
        <f>[2]Gesamt!D1008</f>
        <v>DO2009</v>
      </c>
      <c r="E2682" s="1">
        <f>[2]Gesamt!E1008</f>
        <v>19</v>
      </c>
      <c r="F2682" s="1" t="str">
        <f>[2]Gesamt!F1008</f>
        <v>Aphelenchoididae</v>
      </c>
      <c r="G2682" s="1" t="str">
        <f>[2]Gesamt!G1008</f>
        <v>male</v>
      </c>
      <c r="H2682" s="1" t="str">
        <f>[2]Gesamt!H1008</f>
        <v>fungivor</v>
      </c>
      <c r="I2682" s="1">
        <f>[2]Gesamt!I1008</f>
        <v>0</v>
      </c>
      <c r="J2682" s="1">
        <f>[2]Gesamt!J1008</f>
        <v>0</v>
      </c>
      <c r="K2682" s="1">
        <f>VLOOKUP($F2682,Mastertable_FT!$C$5:$D$34,2,FALSE)</f>
        <v>2</v>
      </c>
      <c r="L2682" s="1">
        <f>VLOOKUP($F2682,Mastertable_FT!$C$5:$E$34,3,FALSE)</f>
        <v>2</v>
      </c>
      <c r="M2682" s="1" t="str">
        <f>VLOOKUP($F2682,Mastertable_FT!$C$5:$F$34,4,FALSE)</f>
        <v>MI</v>
      </c>
    </row>
    <row r="2683" spans="1:13" x14ac:dyDescent="0.3">
      <c r="A2683" s="1">
        <f>[2]Gesamt!A1009</f>
        <v>95</v>
      </c>
      <c r="B2683" s="1">
        <f>[2]Gesamt!B1009</f>
        <v>2</v>
      </c>
      <c r="C2683" s="1">
        <f>[2]Gesamt!C1009</f>
        <v>7</v>
      </c>
      <c r="D2683" s="1" t="str">
        <f>[2]Gesamt!D1009</f>
        <v>DO2009</v>
      </c>
      <c r="E2683" s="1">
        <f>[2]Gesamt!E1009</f>
        <v>19</v>
      </c>
      <c r="F2683" s="1" t="str">
        <f>[2]Gesamt!F1009</f>
        <v>Qudsianematidae</v>
      </c>
      <c r="G2683" s="1" t="str">
        <f>[2]Gesamt!G1009</f>
        <v>female</v>
      </c>
      <c r="H2683" s="1" t="str">
        <f>[2]Gesamt!H1009</f>
        <v>omnivor</v>
      </c>
      <c r="I2683" s="1">
        <f>[2]Gesamt!I1009</f>
        <v>0</v>
      </c>
      <c r="J2683" s="1">
        <f>[2]Gesamt!J1009</f>
        <v>0</v>
      </c>
      <c r="K2683" s="1">
        <f>VLOOKUP($F2683,Mastertable_FT!$C$5:$D$34,2,FALSE)</f>
        <v>8</v>
      </c>
      <c r="L2683" s="1">
        <f>VLOOKUP($F2683,Mastertable_FT!$C$5:$E$34,3,FALSE)</f>
        <v>4</v>
      </c>
      <c r="M2683" s="1" t="str">
        <f>VLOOKUP($F2683,Mastertable_FT!$C$5:$F$34,4,FALSE)</f>
        <v>MI</v>
      </c>
    </row>
    <row r="2684" spans="1:13" x14ac:dyDescent="0.3">
      <c r="A2684" s="1">
        <f>[2]Gesamt!A1010</f>
        <v>96</v>
      </c>
      <c r="B2684" s="1">
        <f>[2]Gesamt!B1010</f>
        <v>2</v>
      </c>
      <c r="C2684" s="1">
        <f>[2]Gesamt!C1010</f>
        <v>7</v>
      </c>
      <c r="D2684" s="1" t="str">
        <f>[2]Gesamt!D1010</f>
        <v>DO2009</v>
      </c>
      <c r="E2684" s="1">
        <f>[2]Gesamt!E1010</f>
        <v>19</v>
      </c>
      <c r="F2684" s="1" t="str">
        <f>[2]Gesamt!F1010</f>
        <v>Tylenchidae</v>
      </c>
      <c r="G2684" s="1" t="str">
        <f>[2]Gesamt!G1010</f>
        <v>male</v>
      </c>
      <c r="H2684" s="1" t="str">
        <f>[2]Gesamt!H1010</f>
        <v>fungivor</v>
      </c>
      <c r="I2684" s="1">
        <f>[2]Gesamt!I1010</f>
        <v>0</v>
      </c>
      <c r="J2684" s="1">
        <f>[2]Gesamt!J1010</f>
        <v>0</v>
      </c>
      <c r="K2684" s="1" t="str">
        <f>VLOOKUP($F2684,Mastertable_FT!$C$5:$D$34,2,FALSE)</f>
        <v>1e</v>
      </c>
      <c r="L2684" s="1">
        <f>VLOOKUP($F2684,Mastertable_FT!$C$5:$E$34,3,FALSE)</f>
        <v>2</v>
      </c>
      <c r="M2684" s="1" t="str">
        <f>VLOOKUP($F2684,Mastertable_FT!$C$5:$F$34,4,FALSE)</f>
        <v>PPI</v>
      </c>
    </row>
    <row r="2685" spans="1:13" x14ac:dyDescent="0.3">
      <c r="A2685" s="1">
        <f>[2]Gesamt!A1011</f>
        <v>97</v>
      </c>
      <c r="B2685" s="1">
        <f>[2]Gesamt!B1011</f>
        <v>2</v>
      </c>
      <c r="C2685" s="1">
        <f>[2]Gesamt!C1011</f>
        <v>7</v>
      </c>
      <c r="D2685" s="1" t="str">
        <f>[2]Gesamt!D1011</f>
        <v>DO2009</v>
      </c>
      <c r="E2685" s="1">
        <f>[2]Gesamt!E1011</f>
        <v>19</v>
      </c>
      <c r="F2685" s="1" t="str">
        <f>[2]Gesamt!F1011</f>
        <v>Panagrolaimidae</v>
      </c>
      <c r="G2685" s="1" t="str">
        <f>[2]Gesamt!G1011</f>
        <v>juvenil</v>
      </c>
      <c r="H2685" s="1" t="str">
        <f>[2]Gesamt!H1011</f>
        <v>bacterivor</v>
      </c>
      <c r="I2685" s="1">
        <f>[2]Gesamt!I1011</f>
        <v>0</v>
      </c>
      <c r="J2685" s="1">
        <f>[2]Gesamt!J1011</f>
        <v>0</v>
      </c>
      <c r="K2685" s="1">
        <f>VLOOKUP($F2685,Mastertable_FT!$C$5:$D$34,2,FALSE)</f>
        <v>3</v>
      </c>
      <c r="L2685" s="1">
        <f>VLOOKUP($F2685,Mastertable_FT!$C$5:$E$34,3,FALSE)</f>
        <v>1</v>
      </c>
      <c r="M2685" s="1" t="str">
        <f>VLOOKUP($F2685,Mastertable_FT!$C$5:$F$34,4,FALSE)</f>
        <v>MI</v>
      </c>
    </row>
    <row r="2686" spans="1:13" x14ac:dyDescent="0.3">
      <c r="A2686" s="1">
        <f>[2]Gesamt!A1012</f>
        <v>98</v>
      </c>
      <c r="B2686" s="1">
        <f>[2]Gesamt!B1012</f>
        <v>2</v>
      </c>
      <c r="C2686" s="1">
        <f>[2]Gesamt!C1012</f>
        <v>7</v>
      </c>
      <c r="D2686" s="1" t="str">
        <f>[2]Gesamt!D1012</f>
        <v>DO2009</v>
      </c>
      <c r="E2686" s="1">
        <f>[2]Gesamt!E1012</f>
        <v>19</v>
      </c>
      <c r="F2686" s="1" t="str">
        <f>[2]Gesamt!F1012</f>
        <v>Dolichodoridae</v>
      </c>
      <c r="G2686" s="1" t="str">
        <f>[2]Gesamt!G1012</f>
        <v>juvenil</v>
      </c>
      <c r="H2686" s="1" t="str">
        <f>[2]Gesamt!H1012</f>
        <v>herbivor</v>
      </c>
      <c r="I2686" s="1">
        <f>[2]Gesamt!I1012</f>
        <v>0</v>
      </c>
      <c r="J2686" s="1">
        <f>[2]Gesamt!J1012</f>
        <v>0</v>
      </c>
      <c r="K2686" s="1" t="str">
        <f>VLOOKUP($F2686,Mastertable_FT!$C$5:$D$34,2,FALSE)</f>
        <v>1d</v>
      </c>
      <c r="L2686" s="1">
        <f>VLOOKUP($F2686,Mastertable_FT!$C$5:$E$34,3,FALSE)</f>
        <v>3</v>
      </c>
      <c r="M2686" s="1" t="str">
        <f>VLOOKUP($F2686,Mastertable_FT!$C$5:$F$34,4,FALSE)</f>
        <v>PPI</v>
      </c>
    </row>
    <row r="2687" spans="1:13" x14ac:dyDescent="0.3">
      <c r="A2687" s="1">
        <f>[2]Gesamt!A1013</f>
        <v>99</v>
      </c>
      <c r="B2687" s="1">
        <f>[2]Gesamt!B1013</f>
        <v>2</v>
      </c>
      <c r="C2687" s="1">
        <f>[2]Gesamt!C1013</f>
        <v>7</v>
      </c>
      <c r="D2687" s="1" t="str">
        <f>[2]Gesamt!D1013</f>
        <v>DO2009</v>
      </c>
      <c r="E2687" s="1">
        <f>[2]Gesamt!E1013</f>
        <v>19</v>
      </c>
      <c r="F2687" s="1" t="str">
        <f>[2]Gesamt!F1013</f>
        <v>Cephalobidae</v>
      </c>
      <c r="G2687" s="1" t="str">
        <f>[2]Gesamt!G1013</f>
        <v>juvenil</v>
      </c>
      <c r="H2687" s="1" t="str">
        <f>[2]Gesamt!H1013</f>
        <v>bacterivor</v>
      </c>
      <c r="I2687" s="1">
        <f>[2]Gesamt!I1013</f>
        <v>0</v>
      </c>
      <c r="J2687" s="1">
        <f>[2]Gesamt!J1013</f>
        <v>0</v>
      </c>
      <c r="K2687" s="1">
        <f>VLOOKUP($F2687,Mastertable_FT!$C$5:$D$34,2,FALSE)</f>
        <v>3</v>
      </c>
      <c r="L2687" s="1">
        <f>VLOOKUP($F2687,Mastertable_FT!$C$5:$E$34,3,FALSE)</f>
        <v>2</v>
      </c>
      <c r="M2687" s="1" t="str">
        <f>VLOOKUP($F2687,Mastertable_FT!$C$5:$F$34,4,FALSE)</f>
        <v>MI</v>
      </c>
    </row>
    <row r="2688" spans="1:13" x14ac:dyDescent="0.3">
      <c r="A2688" s="1">
        <f>[2]Gesamt!A1014</f>
        <v>100</v>
      </c>
      <c r="B2688" s="1">
        <f>[2]Gesamt!B1014</f>
        <v>2</v>
      </c>
      <c r="C2688" s="1">
        <f>[2]Gesamt!C1014</f>
        <v>7</v>
      </c>
      <c r="D2688" s="1" t="str">
        <f>[2]Gesamt!D1014</f>
        <v>DO2009</v>
      </c>
      <c r="E2688" s="1">
        <f>[2]Gesamt!E1014</f>
        <v>19</v>
      </c>
      <c r="F2688" s="1" t="str">
        <f>[2]Gesamt!F1014</f>
        <v>Tylenchidae</v>
      </c>
      <c r="G2688" s="1" t="str">
        <f>[2]Gesamt!G1014</f>
        <v>juvenil</v>
      </c>
      <c r="H2688" s="1" t="str">
        <f>[2]Gesamt!H1014</f>
        <v>fungivor</v>
      </c>
      <c r="I2688" s="1">
        <f>[2]Gesamt!I1014</f>
        <v>0</v>
      </c>
      <c r="J2688" s="1">
        <f>[2]Gesamt!J1014</f>
        <v>0</v>
      </c>
      <c r="K2688" s="1" t="str">
        <f>VLOOKUP($F2688,Mastertable_FT!$C$5:$D$34,2,FALSE)</f>
        <v>1e</v>
      </c>
      <c r="L2688" s="1">
        <f>VLOOKUP($F2688,Mastertable_FT!$C$5:$E$34,3,FALSE)</f>
        <v>2</v>
      </c>
      <c r="M2688" s="1" t="str">
        <f>VLOOKUP($F2688,Mastertable_FT!$C$5:$F$34,4,FALSE)</f>
        <v>PPI</v>
      </c>
    </row>
    <row r="2689" spans="1:13" x14ac:dyDescent="0.3">
      <c r="A2689" s="1">
        <f>[2]Gesamt!A1015</f>
        <v>1</v>
      </c>
      <c r="B2689" s="1">
        <f>[2]Gesamt!B1015</f>
        <v>2</v>
      </c>
      <c r="C2689" s="1">
        <f>[2]Gesamt!C1015</f>
        <v>8</v>
      </c>
      <c r="D2689" s="1" t="str">
        <f>[2]Gesamt!D1015</f>
        <v>EF2009</v>
      </c>
      <c r="E2689" s="1">
        <f>[2]Gesamt!E1015</f>
        <v>23</v>
      </c>
      <c r="F2689" s="1" t="str">
        <f>[2]Gesamt!F1015</f>
        <v>Panagrolaimidae</v>
      </c>
      <c r="G2689" s="1" t="str">
        <f>[2]Gesamt!G1015</f>
        <v>female</v>
      </c>
      <c r="H2689" s="1" t="str">
        <f>[2]Gesamt!H1015</f>
        <v>bacterivor</v>
      </c>
      <c r="I2689" s="1">
        <f>[2]Gesamt!I1015</f>
        <v>0</v>
      </c>
      <c r="J2689" s="1">
        <f>[2]Gesamt!J1015</f>
        <v>0</v>
      </c>
      <c r="K2689" s="1">
        <f>VLOOKUP($F2689,Mastertable_FT!$C$5:$D$34,2,FALSE)</f>
        <v>3</v>
      </c>
      <c r="L2689" s="1">
        <f>VLOOKUP($F2689,Mastertable_FT!$C$5:$E$34,3,FALSE)</f>
        <v>1</v>
      </c>
      <c r="M2689" s="1" t="str">
        <f>VLOOKUP($F2689,Mastertable_FT!$C$5:$F$34,4,FALSE)</f>
        <v>MI</v>
      </c>
    </row>
    <row r="2690" spans="1:13" x14ac:dyDescent="0.3">
      <c r="A2690" s="1">
        <f>[2]Gesamt!A1016</f>
        <v>2</v>
      </c>
      <c r="B2690" s="1">
        <f>[2]Gesamt!B1016</f>
        <v>2</v>
      </c>
      <c r="C2690" s="1">
        <f>[2]Gesamt!C1016</f>
        <v>8</v>
      </c>
      <c r="D2690" s="1" t="str">
        <f>[2]Gesamt!D1016</f>
        <v>EF2009</v>
      </c>
      <c r="E2690" s="1">
        <f>[2]Gesamt!E1016</f>
        <v>23</v>
      </c>
      <c r="F2690" s="1" t="str">
        <f>[2]Gesamt!F1016</f>
        <v>Qudsianematidae</v>
      </c>
      <c r="G2690" s="1" t="str">
        <f>[2]Gesamt!G1016</f>
        <v>juvenil</v>
      </c>
      <c r="H2690" s="1" t="str">
        <f>[2]Gesamt!H1016</f>
        <v>omnivor</v>
      </c>
      <c r="I2690" s="1">
        <f>[2]Gesamt!I1016</f>
        <v>0</v>
      </c>
      <c r="J2690" s="1">
        <f>[2]Gesamt!J1016</f>
        <v>0</v>
      </c>
      <c r="K2690" s="1">
        <f>VLOOKUP($F2690,Mastertable_FT!$C$5:$D$34,2,FALSE)</f>
        <v>8</v>
      </c>
      <c r="L2690" s="1">
        <f>VLOOKUP($F2690,Mastertable_FT!$C$5:$E$34,3,FALSE)</f>
        <v>4</v>
      </c>
      <c r="M2690" s="1" t="str">
        <f>VLOOKUP($F2690,Mastertable_FT!$C$5:$F$34,4,FALSE)</f>
        <v>MI</v>
      </c>
    </row>
    <row r="2691" spans="1:13" x14ac:dyDescent="0.3">
      <c r="A2691" s="1">
        <f>[2]Gesamt!A1017</f>
        <v>3</v>
      </c>
      <c r="B2691" s="1">
        <f>[2]Gesamt!B1017</f>
        <v>2</v>
      </c>
      <c r="C2691" s="1">
        <f>[2]Gesamt!C1017</f>
        <v>8</v>
      </c>
      <c r="D2691" s="1" t="str">
        <f>[2]Gesamt!D1017</f>
        <v>EF2009</v>
      </c>
      <c r="E2691" s="1">
        <f>[2]Gesamt!E1017</f>
        <v>23</v>
      </c>
      <c r="F2691" s="1" t="str">
        <f>[2]Gesamt!F1017</f>
        <v>Tylenchidae</v>
      </c>
      <c r="G2691" s="1" t="str">
        <f>[2]Gesamt!G1017</f>
        <v>female</v>
      </c>
      <c r="H2691" s="1" t="str">
        <f>[2]Gesamt!H1017</f>
        <v>fungivor</v>
      </c>
      <c r="I2691" s="1" t="str">
        <f>[2]Gesamt!I1017</f>
        <v>C- Tylenchus</v>
      </c>
      <c r="J2691" s="1">
        <f>[2]Gesamt!J1017</f>
        <v>0</v>
      </c>
      <c r="K2691" s="1" t="str">
        <f>VLOOKUP($F2691,Mastertable_FT!$C$5:$D$34,2,FALSE)</f>
        <v>1e</v>
      </c>
      <c r="L2691" s="1">
        <f>VLOOKUP($F2691,Mastertable_FT!$C$5:$E$34,3,FALSE)</f>
        <v>2</v>
      </c>
      <c r="M2691" s="1" t="str">
        <f>VLOOKUP($F2691,Mastertable_FT!$C$5:$F$34,4,FALSE)</f>
        <v>PPI</v>
      </c>
    </row>
    <row r="2692" spans="1:13" x14ac:dyDescent="0.3">
      <c r="A2692" s="1">
        <f>[2]Gesamt!A1018</f>
        <v>4</v>
      </c>
      <c r="B2692" s="1">
        <f>[2]Gesamt!B1018</f>
        <v>2</v>
      </c>
      <c r="C2692" s="1">
        <f>[2]Gesamt!C1018</f>
        <v>8</v>
      </c>
      <c r="D2692" s="1" t="str">
        <f>[2]Gesamt!D1018</f>
        <v>EF2009</v>
      </c>
      <c r="E2692" s="1">
        <f>[2]Gesamt!E1018</f>
        <v>23</v>
      </c>
      <c r="F2692" s="1" t="str">
        <f>[2]Gesamt!F1018</f>
        <v>Tylenchidae</v>
      </c>
      <c r="G2692" s="1" t="str">
        <f>[2]Gesamt!G1018</f>
        <v>female</v>
      </c>
      <c r="H2692" s="1" t="str">
        <f>[2]Gesamt!H1018</f>
        <v>fungivor</v>
      </c>
      <c r="I2692" s="1" t="str">
        <f>[2]Gesamt!I1018</f>
        <v>c- Tylenchus</v>
      </c>
      <c r="J2692" s="1">
        <f>[2]Gesamt!J1018</f>
        <v>0</v>
      </c>
      <c r="K2692" s="1" t="str">
        <f>VLOOKUP($F2692,Mastertable_FT!$C$5:$D$34,2,FALSE)</f>
        <v>1e</v>
      </c>
      <c r="L2692" s="1">
        <f>VLOOKUP($F2692,Mastertable_FT!$C$5:$E$34,3,FALSE)</f>
        <v>2</v>
      </c>
      <c r="M2692" s="1" t="str">
        <f>VLOOKUP($F2692,Mastertable_FT!$C$5:$F$34,4,FALSE)</f>
        <v>PPI</v>
      </c>
    </row>
    <row r="2693" spans="1:13" x14ac:dyDescent="0.3">
      <c r="A2693" s="1">
        <f>[2]Gesamt!A1019</f>
        <v>5</v>
      </c>
      <c r="B2693" s="1">
        <f>[2]Gesamt!B1019</f>
        <v>2</v>
      </c>
      <c r="C2693" s="1">
        <f>[2]Gesamt!C1019</f>
        <v>8</v>
      </c>
      <c r="D2693" s="1" t="str">
        <f>[2]Gesamt!D1019</f>
        <v>EF2009</v>
      </c>
      <c r="E2693" s="1">
        <f>[2]Gesamt!E1019</f>
        <v>23</v>
      </c>
      <c r="F2693" s="1" t="str">
        <f>[2]Gesamt!F1019</f>
        <v>Panagrolaimidae</v>
      </c>
      <c r="G2693" s="1" t="str">
        <f>[2]Gesamt!G1019</f>
        <v>male</v>
      </c>
      <c r="H2693" s="1" t="str">
        <f>[2]Gesamt!H1019</f>
        <v>bacterivor</v>
      </c>
      <c r="I2693" s="1">
        <f>[2]Gesamt!I1019</f>
        <v>0</v>
      </c>
      <c r="J2693" s="1">
        <f>[2]Gesamt!J1019</f>
        <v>0</v>
      </c>
      <c r="K2693" s="1">
        <f>VLOOKUP($F2693,Mastertable_FT!$C$5:$D$34,2,FALSE)</f>
        <v>3</v>
      </c>
      <c r="L2693" s="1">
        <f>VLOOKUP($F2693,Mastertable_FT!$C$5:$E$34,3,FALSE)</f>
        <v>1</v>
      </c>
      <c r="M2693" s="1" t="str">
        <f>VLOOKUP($F2693,Mastertable_FT!$C$5:$F$34,4,FALSE)</f>
        <v>MI</v>
      </c>
    </row>
    <row r="2694" spans="1:13" x14ac:dyDescent="0.3">
      <c r="A2694" s="1">
        <f>[2]Gesamt!A1020</f>
        <v>6</v>
      </c>
      <c r="B2694" s="1">
        <f>[2]Gesamt!B1020</f>
        <v>2</v>
      </c>
      <c r="C2694" s="1">
        <f>[2]Gesamt!C1020</f>
        <v>8</v>
      </c>
      <c r="D2694" s="1" t="str">
        <f>[2]Gesamt!D1020</f>
        <v>EF2009</v>
      </c>
      <c r="E2694" s="1">
        <f>[2]Gesamt!E1020</f>
        <v>23</v>
      </c>
      <c r="F2694" s="1" t="str">
        <f>[2]Gesamt!F1020</f>
        <v>Aphelenchidae</v>
      </c>
      <c r="G2694" s="1" t="str">
        <f>[2]Gesamt!G1020</f>
        <v>female</v>
      </c>
      <c r="H2694" s="1" t="str">
        <f>[2]Gesamt!H1020</f>
        <v>fungivor</v>
      </c>
      <c r="I2694" s="1">
        <f>[2]Gesamt!I1020</f>
        <v>0</v>
      </c>
      <c r="J2694" s="1">
        <f>[2]Gesamt!J1020</f>
        <v>0</v>
      </c>
      <c r="K2694" s="1">
        <f>VLOOKUP($F2694,Mastertable_FT!$C$5:$D$34,2,FALSE)</f>
        <v>2</v>
      </c>
      <c r="L2694" s="1">
        <f>VLOOKUP($F2694,Mastertable_FT!$C$5:$E$34,3,FALSE)</f>
        <v>2</v>
      </c>
      <c r="M2694" s="1" t="str">
        <f>VLOOKUP($F2694,Mastertable_FT!$C$5:$F$34,4,FALSE)</f>
        <v>MI</v>
      </c>
    </row>
    <row r="2695" spans="1:13" x14ac:dyDescent="0.3">
      <c r="A2695" s="1">
        <f>[2]Gesamt!A1021</f>
        <v>7</v>
      </c>
      <c r="B2695" s="1">
        <f>[2]Gesamt!B1021</f>
        <v>2</v>
      </c>
      <c r="C2695" s="1">
        <f>[2]Gesamt!C1021</f>
        <v>8</v>
      </c>
      <c r="D2695" s="1" t="str">
        <f>[2]Gesamt!D1021</f>
        <v>EF2009</v>
      </c>
      <c r="E2695" s="1">
        <f>[2]Gesamt!E1021</f>
        <v>23</v>
      </c>
      <c r="F2695" s="1" t="str">
        <f>[2]Gesamt!F1021</f>
        <v>Rhabditidae</v>
      </c>
      <c r="G2695" s="1" t="str">
        <f>[2]Gesamt!G1021</f>
        <v>juvenil</v>
      </c>
      <c r="H2695" s="1" t="str">
        <f>[2]Gesamt!H1021</f>
        <v>bacterivor</v>
      </c>
      <c r="I2695" s="1" t="str">
        <f>[2]Gesamt!I1021</f>
        <v>dauer</v>
      </c>
      <c r="J2695" s="1">
        <f>[2]Gesamt!J1021</f>
        <v>0</v>
      </c>
      <c r="K2695" s="1">
        <f>VLOOKUP($F2695,Mastertable_FT!$C$5:$D$34,2,FALSE)</f>
        <v>3</v>
      </c>
      <c r="L2695" s="1">
        <f>VLOOKUP($F2695,Mastertable_FT!$C$5:$E$34,3,FALSE)</f>
        <v>1</v>
      </c>
      <c r="M2695" s="1" t="str">
        <f>VLOOKUP($F2695,Mastertable_FT!$C$5:$F$34,4,FALSE)</f>
        <v>MI</v>
      </c>
    </row>
    <row r="2696" spans="1:13" x14ac:dyDescent="0.3">
      <c r="A2696" s="1">
        <f>[2]Gesamt!A1022</f>
        <v>8</v>
      </c>
      <c r="B2696" s="1">
        <f>[2]Gesamt!B1022</f>
        <v>2</v>
      </c>
      <c r="C2696" s="1">
        <f>[2]Gesamt!C1022</f>
        <v>8</v>
      </c>
      <c r="D2696" s="1" t="str">
        <f>[2]Gesamt!D1022</f>
        <v>EF2009</v>
      </c>
      <c r="E2696" s="1">
        <f>[2]Gesamt!E1022</f>
        <v>23</v>
      </c>
      <c r="F2696" s="1" t="str">
        <f>[2]Gesamt!F1022</f>
        <v>Aporcelaimidae</v>
      </c>
      <c r="G2696" s="1" t="str">
        <f>[2]Gesamt!G1022</f>
        <v>juvenil</v>
      </c>
      <c r="H2696" s="1" t="str">
        <f>[2]Gesamt!H1022</f>
        <v>carnivor</v>
      </c>
      <c r="I2696" s="1" t="str">
        <f>[2]Gesamt!I1022</f>
        <v>x</v>
      </c>
      <c r="J2696" s="1">
        <f>[2]Gesamt!J1022</f>
        <v>0</v>
      </c>
      <c r="K2696" s="1">
        <f>VLOOKUP($F2696,Mastertable_FT!$C$5:$D$34,2,FALSE)</f>
        <v>8</v>
      </c>
      <c r="L2696" s="1">
        <f>VLOOKUP($F2696,Mastertable_FT!$C$5:$E$34,3,FALSE)</f>
        <v>5</v>
      </c>
      <c r="M2696" s="1" t="str">
        <f>VLOOKUP($F2696,Mastertable_FT!$C$5:$F$34,4,FALSE)</f>
        <v>MI</v>
      </c>
    </row>
    <row r="2697" spans="1:13" x14ac:dyDescent="0.3">
      <c r="A2697" s="1">
        <f>[2]Gesamt!A1023</f>
        <v>9</v>
      </c>
      <c r="B2697" s="1">
        <f>[2]Gesamt!B1023</f>
        <v>2</v>
      </c>
      <c r="C2697" s="1">
        <f>[2]Gesamt!C1023</f>
        <v>8</v>
      </c>
      <c r="D2697" s="1" t="str">
        <f>[2]Gesamt!D1023</f>
        <v>EF2009</v>
      </c>
      <c r="E2697" s="1">
        <f>[2]Gesamt!E1023</f>
        <v>23</v>
      </c>
      <c r="F2697" s="1" t="str">
        <f>[2]Gesamt!F1023</f>
        <v>Hoplolaimidae</v>
      </c>
      <c r="G2697" s="1" t="str">
        <f>[2]Gesamt!G1023</f>
        <v>juvenil</v>
      </c>
      <c r="H2697" s="1" t="str">
        <f>[2]Gesamt!H1023</f>
        <v>herbivor</v>
      </c>
      <c r="I2697" s="1">
        <f>[2]Gesamt!I1023</f>
        <v>0</v>
      </c>
      <c r="J2697" s="1">
        <f>[2]Gesamt!J1023</f>
        <v>0</v>
      </c>
      <c r="K2697" s="1" t="str">
        <f>VLOOKUP($F2697,Mastertable_FT!$C$5:$D$34,2,FALSE)</f>
        <v>1c</v>
      </c>
      <c r="L2697" s="1">
        <f>VLOOKUP($F2697,Mastertable_FT!$C$5:$E$34,3,FALSE)</f>
        <v>3</v>
      </c>
      <c r="M2697" s="1" t="str">
        <f>VLOOKUP($F2697,Mastertable_FT!$C$5:$F$34,4,FALSE)</f>
        <v>PPI</v>
      </c>
    </row>
    <row r="2698" spans="1:13" x14ac:dyDescent="0.3">
      <c r="A2698" s="1">
        <f>[2]Gesamt!A1024</f>
        <v>10</v>
      </c>
      <c r="B2698" s="1">
        <f>[2]Gesamt!B1024</f>
        <v>2</v>
      </c>
      <c r="C2698" s="1">
        <f>[2]Gesamt!C1024</f>
        <v>8</v>
      </c>
      <c r="D2698" s="1" t="str">
        <f>[2]Gesamt!D1024</f>
        <v>EF2009</v>
      </c>
      <c r="E2698" s="1">
        <f>[2]Gesamt!E1024</f>
        <v>23</v>
      </c>
      <c r="F2698" s="1" t="str">
        <f>[2]Gesamt!F1024</f>
        <v>Rhabditidae</v>
      </c>
      <c r="G2698" s="1" t="str">
        <f>[2]Gesamt!G1024</f>
        <v>juvenil</v>
      </c>
      <c r="H2698" s="1" t="str">
        <f>[2]Gesamt!H1024</f>
        <v>bacterivor</v>
      </c>
      <c r="I2698" s="1" t="str">
        <f>[2]Gesamt!I1024</f>
        <v>dauer</v>
      </c>
      <c r="J2698" s="1">
        <f>[2]Gesamt!J1024</f>
        <v>0</v>
      </c>
      <c r="K2698" s="1">
        <f>VLOOKUP($F2698,Mastertable_FT!$C$5:$D$34,2,FALSE)</f>
        <v>3</v>
      </c>
      <c r="L2698" s="1">
        <f>VLOOKUP($F2698,Mastertable_FT!$C$5:$E$34,3,FALSE)</f>
        <v>1</v>
      </c>
      <c r="M2698" s="1" t="str">
        <f>VLOOKUP($F2698,Mastertable_FT!$C$5:$F$34,4,FALSE)</f>
        <v>MI</v>
      </c>
    </row>
    <row r="2699" spans="1:13" x14ac:dyDescent="0.3">
      <c r="A2699" s="1">
        <f>[2]Gesamt!A1025</f>
        <v>11</v>
      </c>
      <c r="B2699" s="1">
        <f>[2]Gesamt!B1025</f>
        <v>2</v>
      </c>
      <c r="C2699" s="1">
        <f>[2]Gesamt!C1025</f>
        <v>8</v>
      </c>
      <c r="D2699" s="1" t="str">
        <f>[2]Gesamt!D1025</f>
        <v>EF2009</v>
      </c>
      <c r="E2699" s="1">
        <f>[2]Gesamt!E1025</f>
        <v>23</v>
      </c>
      <c r="F2699" s="1" t="str">
        <f>[2]Gesamt!F1025</f>
        <v>Hoplolaimidae</v>
      </c>
      <c r="G2699" s="1" t="str">
        <f>[2]Gesamt!G1025</f>
        <v>female</v>
      </c>
      <c r="H2699" s="1" t="str">
        <f>[2]Gesamt!H1025</f>
        <v>herbivor</v>
      </c>
      <c r="I2699" s="1">
        <f>[2]Gesamt!I1025</f>
        <v>0</v>
      </c>
      <c r="J2699" s="1">
        <f>[2]Gesamt!J1025</f>
        <v>0</v>
      </c>
      <c r="K2699" s="1" t="str">
        <f>VLOOKUP($F2699,Mastertable_FT!$C$5:$D$34,2,FALSE)</f>
        <v>1c</v>
      </c>
      <c r="L2699" s="1">
        <f>VLOOKUP($F2699,Mastertable_FT!$C$5:$E$34,3,FALSE)</f>
        <v>3</v>
      </c>
      <c r="M2699" s="1" t="str">
        <f>VLOOKUP($F2699,Mastertable_FT!$C$5:$F$34,4,FALSE)</f>
        <v>PPI</v>
      </c>
    </row>
    <row r="2700" spans="1:13" x14ac:dyDescent="0.3">
      <c r="A2700" s="1">
        <f>[2]Gesamt!A1026</f>
        <v>12</v>
      </c>
      <c r="B2700" s="1">
        <f>[2]Gesamt!B1026</f>
        <v>2</v>
      </c>
      <c r="C2700" s="1">
        <f>[2]Gesamt!C1026</f>
        <v>8</v>
      </c>
      <c r="D2700" s="1" t="str">
        <f>[2]Gesamt!D1026</f>
        <v>EF2009</v>
      </c>
      <c r="E2700" s="1">
        <f>[2]Gesamt!E1026</f>
        <v>23</v>
      </c>
      <c r="F2700" s="1" t="str">
        <f>[2]Gesamt!F1026</f>
        <v>Dolichodoridae</v>
      </c>
      <c r="G2700" s="1" t="str">
        <f>[2]Gesamt!G1026</f>
        <v>female</v>
      </c>
      <c r="H2700" s="1" t="str">
        <f>[2]Gesamt!H1026</f>
        <v>herbivor</v>
      </c>
      <c r="I2700" s="1">
        <f>[2]Gesamt!I1026</f>
        <v>0</v>
      </c>
      <c r="J2700" s="1">
        <f>[2]Gesamt!J1026</f>
        <v>0</v>
      </c>
      <c r="K2700" s="1" t="str">
        <f>VLOOKUP($F2700,Mastertable_FT!$C$5:$D$34,2,FALSE)</f>
        <v>1d</v>
      </c>
      <c r="L2700" s="1">
        <f>VLOOKUP($F2700,Mastertable_FT!$C$5:$E$34,3,FALSE)</f>
        <v>3</v>
      </c>
      <c r="M2700" s="1" t="str">
        <f>VLOOKUP($F2700,Mastertable_FT!$C$5:$F$34,4,FALSE)</f>
        <v>PPI</v>
      </c>
    </row>
    <row r="2701" spans="1:13" x14ac:dyDescent="0.3">
      <c r="A2701" s="1">
        <f>[2]Gesamt!A1027</f>
        <v>13</v>
      </c>
      <c r="B2701" s="1">
        <f>[2]Gesamt!B1027</f>
        <v>2</v>
      </c>
      <c r="C2701" s="1">
        <f>[2]Gesamt!C1027</f>
        <v>8</v>
      </c>
      <c r="D2701" s="1" t="str">
        <f>[2]Gesamt!D1027</f>
        <v>EF2009</v>
      </c>
      <c r="E2701" s="1">
        <f>[2]Gesamt!E1027</f>
        <v>23</v>
      </c>
      <c r="F2701" s="1" t="str">
        <f>[2]Gesamt!F1027</f>
        <v>Mononchidae</v>
      </c>
      <c r="G2701" s="1" t="str">
        <f>[2]Gesamt!G1027</f>
        <v>female</v>
      </c>
      <c r="H2701" s="1" t="str">
        <f>[2]Gesamt!H1027</f>
        <v>carnivor</v>
      </c>
      <c r="I2701" s="1">
        <f>[2]Gesamt!I1027</f>
        <v>0</v>
      </c>
      <c r="J2701" s="1">
        <f>[2]Gesamt!J1027</f>
        <v>0</v>
      </c>
      <c r="K2701" s="1" t="str">
        <f>VLOOKUP($F2701,Mastertable_FT!$C$5:$D$34,2,FALSE)</f>
        <v>5a</v>
      </c>
      <c r="L2701" s="1">
        <f>VLOOKUP($F2701,Mastertable_FT!$C$5:$E$34,3,FALSE)</f>
        <v>4</v>
      </c>
      <c r="M2701" s="1" t="str">
        <f>VLOOKUP($F2701,Mastertable_FT!$C$5:$F$34,4,FALSE)</f>
        <v>MI</v>
      </c>
    </row>
    <row r="2702" spans="1:13" x14ac:dyDescent="0.3">
      <c r="A2702" s="1">
        <f>[2]Gesamt!A1028</f>
        <v>14</v>
      </c>
      <c r="B2702" s="1">
        <f>[2]Gesamt!B1028</f>
        <v>2</v>
      </c>
      <c r="C2702" s="1">
        <f>[2]Gesamt!C1028</f>
        <v>8</v>
      </c>
      <c r="D2702" s="1" t="str">
        <f>[2]Gesamt!D1028</f>
        <v>EF2009</v>
      </c>
      <c r="E2702" s="1">
        <f>[2]Gesamt!E1028</f>
        <v>23</v>
      </c>
      <c r="F2702" s="1" t="str">
        <f>[2]Gesamt!F1028</f>
        <v>Hoplolaimidae</v>
      </c>
      <c r="G2702" s="1" t="str">
        <f>[2]Gesamt!G1028</f>
        <v>juvenil</v>
      </c>
      <c r="H2702" s="1" t="str">
        <f>[2]Gesamt!H1028</f>
        <v>herbivor</v>
      </c>
      <c r="I2702" s="1">
        <f>[2]Gesamt!I1028</f>
        <v>0</v>
      </c>
      <c r="J2702" s="1">
        <f>[2]Gesamt!J1028</f>
        <v>0</v>
      </c>
      <c r="K2702" s="1" t="str">
        <f>VLOOKUP($F2702,Mastertable_FT!$C$5:$D$34,2,FALSE)</f>
        <v>1c</v>
      </c>
      <c r="L2702" s="1">
        <f>VLOOKUP($F2702,Mastertable_FT!$C$5:$E$34,3,FALSE)</f>
        <v>3</v>
      </c>
      <c r="M2702" s="1" t="str">
        <f>VLOOKUP($F2702,Mastertable_FT!$C$5:$F$34,4,FALSE)</f>
        <v>PPI</v>
      </c>
    </row>
    <row r="2703" spans="1:13" x14ac:dyDescent="0.3">
      <c r="A2703" s="1">
        <f>[2]Gesamt!A1029</f>
        <v>15</v>
      </c>
      <c r="B2703" s="1">
        <f>[2]Gesamt!B1029</f>
        <v>2</v>
      </c>
      <c r="C2703" s="1">
        <f>[2]Gesamt!C1029</f>
        <v>8</v>
      </c>
      <c r="D2703" s="1" t="str">
        <f>[2]Gesamt!D1029</f>
        <v>EF2009</v>
      </c>
      <c r="E2703" s="1">
        <f>[2]Gesamt!E1029</f>
        <v>23</v>
      </c>
      <c r="F2703" s="1" t="str">
        <f>[2]Gesamt!F1029</f>
        <v>Cephalobidae</v>
      </c>
      <c r="G2703" s="1" t="str">
        <f>[2]Gesamt!G1029</f>
        <v>male</v>
      </c>
      <c r="H2703" s="1" t="str">
        <f>[2]Gesamt!H1029</f>
        <v>bacterivor</v>
      </c>
      <c r="I2703" s="1">
        <f>[2]Gesamt!I1029</f>
        <v>0</v>
      </c>
      <c r="J2703" s="1">
        <f>[2]Gesamt!J1029</f>
        <v>0</v>
      </c>
      <c r="K2703" s="1">
        <f>VLOOKUP($F2703,Mastertable_FT!$C$5:$D$34,2,FALSE)</f>
        <v>3</v>
      </c>
      <c r="L2703" s="1">
        <f>VLOOKUP($F2703,Mastertable_FT!$C$5:$E$34,3,FALSE)</f>
        <v>2</v>
      </c>
      <c r="M2703" s="1" t="str">
        <f>VLOOKUP($F2703,Mastertable_FT!$C$5:$F$34,4,FALSE)</f>
        <v>MI</v>
      </c>
    </row>
    <row r="2704" spans="1:13" x14ac:dyDescent="0.3">
      <c r="A2704" s="1">
        <f>[2]Gesamt!A1030</f>
        <v>16</v>
      </c>
      <c r="B2704" s="1">
        <f>[2]Gesamt!B1030</f>
        <v>2</v>
      </c>
      <c r="C2704" s="1">
        <f>[2]Gesamt!C1030</f>
        <v>8</v>
      </c>
      <c r="D2704" s="1" t="str">
        <f>[2]Gesamt!D1030</f>
        <v>EF2009</v>
      </c>
      <c r="E2704" s="1">
        <f>[2]Gesamt!E1030</f>
        <v>23</v>
      </c>
      <c r="F2704" s="1" t="str">
        <f>[2]Gesamt!F1030</f>
        <v>Thornenematidae</v>
      </c>
      <c r="G2704" s="1" t="str">
        <f>[2]Gesamt!G1030</f>
        <v>female</v>
      </c>
      <c r="H2704" s="1" t="str">
        <f>[2]Gesamt!H1030</f>
        <v>omnivor</v>
      </c>
      <c r="I2704" s="1">
        <f>[2]Gesamt!I1030</f>
        <v>0</v>
      </c>
      <c r="J2704" s="1">
        <f>[2]Gesamt!J1030</f>
        <v>0</v>
      </c>
      <c r="K2704" s="1">
        <f>VLOOKUP($F2704,Mastertable_FT!$C$5:$D$34,2,FALSE)</f>
        <v>8</v>
      </c>
      <c r="L2704" s="1">
        <f>VLOOKUP($F2704,Mastertable_FT!$C$5:$E$34,3,FALSE)</f>
        <v>5</v>
      </c>
      <c r="M2704" s="1" t="str">
        <f>VLOOKUP($F2704,Mastertable_FT!$C$5:$F$34,4,FALSE)</f>
        <v>MI</v>
      </c>
    </row>
    <row r="2705" spans="1:13" x14ac:dyDescent="0.3">
      <c r="A2705" s="1">
        <f>[2]Gesamt!A1031</f>
        <v>17</v>
      </c>
      <c r="B2705" s="1">
        <f>[2]Gesamt!B1031</f>
        <v>2</v>
      </c>
      <c r="C2705" s="1">
        <f>[2]Gesamt!C1031</f>
        <v>8</v>
      </c>
      <c r="D2705" s="1" t="str">
        <f>[2]Gesamt!D1031</f>
        <v>EF2009</v>
      </c>
      <c r="E2705" s="1">
        <f>[2]Gesamt!E1031</f>
        <v>23</v>
      </c>
      <c r="F2705" s="1" t="str">
        <f>[2]Gesamt!F1031</f>
        <v>Hoplolaimidae</v>
      </c>
      <c r="G2705" s="1" t="str">
        <f>[2]Gesamt!G1031</f>
        <v>female</v>
      </c>
      <c r="H2705" s="1" t="str">
        <f>[2]Gesamt!H1031</f>
        <v>herbivor</v>
      </c>
      <c r="I2705" s="1">
        <f>[2]Gesamt!I1031</f>
        <v>0</v>
      </c>
      <c r="J2705" s="1">
        <f>[2]Gesamt!J1031</f>
        <v>0</v>
      </c>
      <c r="K2705" s="1" t="str">
        <f>VLOOKUP($F2705,Mastertable_FT!$C$5:$D$34,2,FALSE)</f>
        <v>1c</v>
      </c>
      <c r="L2705" s="1">
        <f>VLOOKUP($F2705,Mastertable_FT!$C$5:$E$34,3,FALSE)</f>
        <v>3</v>
      </c>
      <c r="M2705" s="1" t="str">
        <f>VLOOKUP($F2705,Mastertable_FT!$C$5:$F$34,4,FALSE)</f>
        <v>PPI</v>
      </c>
    </row>
    <row r="2706" spans="1:13" x14ac:dyDescent="0.3">
      <c r="A2706" s="1">
        <f>[2]Gesamt!A1032</f>
        <v>18</v>
      </c>
      <c r="B2706" s="1">
        <f>[2]Gesamt!B1032</f>
        <v>2</v>
      </c>
      <c r="C2706" s="1">
        <f>[2]Gesamt!C1032</f>
        <v>8</v>
      </c>
      <c r="D2706" s="1" t="str">
        <f>[2]Gesamt!D1032</f>
        <v>EF2009</v>
      </c>
      <c r="E2706" s="1">
        <f>[2]Gesamt!E1032</f>
        <v>23</v>
      </c>
      <c r="F2706" s="1" t="str">
        <f>[2]Gesamt!F1032</f>
        <v>Dolichodoridae</v>
      </c>
      <c r="G2706" s="1" t="str">
        <f>[2]Gesamt!G1032</f>
        <v>female</v>
      </c>
      <c r="H2706" s="1" t="str">
        <f>[2]Gesamt!H1032</f>
        <v>herbivor</v>
      </c>
      <c r="I2706" s="1">
        <f>[2]Gesamt!I1032</f>
        <v>0</v>
      </c>
      <c r="J2706" s="1">
        <f>[2]Gesamt!J1032</f>
        <v>0</v>
      </c>
      <c r="K2706" s="1" t="str">
        <f>VLOOKUP($F2706,Mastertable_FT!$C$5:$D$34,2,FALSE)</f>
        <v>1d</v>
      </c>
      <c r="L2706" s="1">
        <f>VLOOKUP($F2706,Mastertable_FT!$C$5:$E$34,3,FALSE)</f>
        <v>3</v>
      </c>
      <c r="M2706" s="1" t="str">
        <f>VLOOKUP($F2706,Mastertable_FT!$C$5:$F$34,4,FALSE)</f>
        <v>PPI</v>
      </c>
    </row>
    <row r="2707" spans="1:13" x14ac:dyDescent="0.3">
      <c r="A2707" s="1">
        <f>[2]Gesamt!A1033</f>
        <v>19</v>
      </c>
      <c r="B2707" s="1">
        <f>[2]Gesamt!B1033</f>
        <v>2</v>
      </c>
      <c r="C2707" s="1">
        <f>[2]Gesamt!C1033</f>
        <v>8</v>
      </c>
      <c r="D2707" s="1" t="str">
        <f>[2]Gesamt!D1033</f>
        <v>EF2009</v>
      </c>
      <c r="E2707" s="1">
        <f>[2]Gesamt!E1033</f>
        <v>23</v>
      </c>
      <c r="F2707" s="1" t="str">
        <f>[2]Gesamt!F1033</f>
        <v>Rhabditidae</v>
      </c>
      <c r="G2707" s="1" t="str">
        <f>[2]Gesamt!G1033</f>
        <v>juvenil</v>
      </c>
      <c r="H2707" s="1" t="str">
        <f>[2]Gesamt!H1033</f>
        <v>bacterivor</v>
      </c>
      <c r="I2707" s="1" t="str">
        <f>[2]Gesamt!I1033</f>
        <v>subadult</v>
      </c>
      <c r="J2707" s="1">
        <f>[2]Gesamt!J1033</f>
        <v>0</v>
      </c>
      <c r="K2707" s="1">
        <f>VLOOKUP($F2707,Mastertable_FT!$C$5:$D$34,2,FALSE)</f>
        <v>3</v>
      </c>
      <c r="L2707" s="1">
        <f>VLOOKUP($F2707,Mastertable_FT!$C$5:$E$34,3,FALSE)</f>
        <v>1</v>
      </c>
      <c r="M2707" s="1" t="str">
        <f>VLOOKUP($F2707,Mastertable_FT!$C$5:$F$34,4,FALSE)</f>
        <v>MI</v>
      </c>
    </row>
    <row r="2708" spans="1:13" x14ac:dyDescent="0.3">
      <c r="A2708" s="1">
        <f>[2]Gesamt!A1034</f>
        <v>20</v>
      </c>
      <c r="B2708" s="1">
        <f>[2]Gesamt!B1034</f>
        <v>2</v>
      </c>
      <c r="C2708" s="1">
        <f>[2]Gesamt!C1034</f>
        <v>8</v>
      </c>
      <c r="D2708" s="1" t="str">
        <f>[2]Gesamt!D1034</f>
        <v>EF2009</v>
      </c>
      <c r="E2708" s="1">
        <f>[2]Gesamt!E1034</f>
        <v>23</v>
      </c>
      <c r="F2708" s="1" t="str">
        <f>[2]Gesamt!F1034</f>
        <v>Panagrolaimidae</v>
      </c>
      <c r="G2708" s="1" t="str">
        <f>[2]Gesamt!G1034</f>
        <v>male</v>
      </c>
      <c r="H2708" s="1" t="str">
        <f>[2]Gesamt!H1034</f>
        <v>bacterivor</v>
      </c>
      <c r="I2708" s="1">
        <f>[2]Gesamt!I1034</f>
        <v>0</v>
      </c>
      <c r="J2708" s="1">
        <f>[2]Gesamt!J1034</f>
        <v>0</v>
      </c>
      <c r="K2708" s="1">
        <f>VLOOKUP($F2708,Mastertable_FT!$C$5:$D$34,2,FALSE)</f>
        <v>3</v>
      </c>
      <c r="L2708" s="1">
        <f>VLOOKUP($F2708,Mastertable_FT!$C$5:$E$34,3,FALSE)</f>
        <v>1</v>
      </c>
      <c r="M2708" s="1" t="str">
        <f>VLOOKUP($F2708,Mastertable_FT!$C$5:$F$34,4,FALSE)</f>
        <v>MI</v>
      </c>
    </row>
    <row r="2709" spans="1:13" x14ac:dyDescent="0.3">
      <c r="A2709" s="1">
        <f>[2]Gesamt!A1035</f>
        <v>21</v>
      </c>
      <c r="B2709" s="1">
        <f>[2]Gesamt!B1035</f>
        <v>2</v>
      </c>
      <c r="C2709" s="1">
        <f>[2]Gesamt!C1035</f>
        <v>8</v>
      </c>
      <c r="D2709" s="1" t="str">
        <f>[2]Gesamt!D1035</f>
        <v>EF2009</v>
      </c>
      <c r="E2709" s="1">
        <f>[2]Gesamt!E1035</f>
        <v>23</v>
      </c>
      <c r="F2709" s="1" t="str">
        <f>[2]Gesamt!F1035</f>
        <v>Panagrolaimidae</v>
      </c>
      <c r="G2709" s="1" t="str">
        <f>[2]Gesamt!G1035</f>
        <v>male</v>
      </c>
      <c r="H2709" s="1" t="str">
        <f>[2]Gesamt!H1035</f>
        <v>bacterivor</v>
      </c>
      <c r="I2709" s="1">
        <f>[2]Gesamt!I1035</f>
        <v>0</v>
      </c>
      <c r="J2709" s="1">
        <f>[2]Gesamt!J1035</f>
        <v>0</v>
      </c>
      <c r="K2709" s="1">
        <f>VLOOKUP($F2709,Mastertable_FT!$C$5:$D$34,2,FALSE)</f>
        <v>3</v>
      </c>
      <c r="L2709" s="1">
        <f>VLOOKUP($F2709,Mastertable_FT!$C$5:$E$34,3,FALSE)</f>
        <v>1</v>
      </c>
      <c r="M2709" s="1" t="str">
        <f>VLOOKUP($F2709,Mastertable_FT!$C$5:$F$34,4,FALSE)</f>
        <v>MI</v>
      </c>
    </row>
    <row r="2710" spans="1:13" x14ac:dyDescent="0.3">
      <c r="A2710" s="1">
        <f>[2]Gesamt!A1036</f>
        <v>22</v>
      </c>
      <c r="B2710" s="1">
        <f>[2]Gesamt!B1036</f>
        <v>2</v>
      </c>
      <c r="C2710" s="1">
        <f>[2]Gesamt!C1036</f>
        <v>8</v>
      </c>
      <c r="D2710" s="1" t="str">
        <f>[2]Gesamt!D1036</f>
        <v>EF2009</v>
      </c>
      <c r="E2710" s="1">
        <f>[2]Gesamt!E1036</f>
        <v>23</v>
      </c>
      <c r="F2710" s="1" t="str">
        <f>[2]Gesamt!F1036</f>
        <v>Qudsianematidae</v>
      </c>
      <c r="G2710" s="1" t="str">
        <f>[2]Gesamt!G1036</f>
        <v>juvenil</v>
      </c>
      <c r="H2710" s="1" t="str">
        <f>[2]Gesamt!H1036</f>
        <v>omnivor</v>
      </c>
      <c r="I2710" s="1">
        <f>[2]Gesamt!I1036</f>
        <v>0</v>
      </c>
      <c r="J2710" s="1">
        <f>[2]Gesamt!J1036</f>
        <v>0</v>
      </c>
      <c r="K2710" s="1">
        <f>VLOOKUP($F2710,Mastertable_FT!$C$5:$D$34,2,FALSE)</f>
        <v>8</v>
      </c>
      <c r="L2710" s="1">
        <f>VLOOKUP($F2710,Mastertable_FT!$C$5:$E$34,3,FALSE)</f>
        <v>4</v>
      </c>
      <c r="M2710" s="1" t="str">
        <f>VLOOKUP($F2710,Mastertable_FT!$C$5:$F$34,4,FALSE)</f>
        <v>MI</v>
      </c>
    </row>
    <row r="2711" spans="1:13" x14ac:dyDescent="0.3">
      <c r="A2711" s="1">
        <f>[2]Gesamt!A1037</f>
        <v>23</v>
      </c>
      <c r="B2711" s="1">
        <f>[2]Gesamt!B1037</f>
        <v>2</v>
      </c>
      <c r="C2711" s="1">
        <f>[2]Gesamt!C1037</f>
        <v>8</v>
      </c>
      <c r="D2711" s="1" t="str">
        <f>[2]Gesamt!D1037</f>
        <v>EF2009</v>
      </c>
      <c r="E2711" s="1">
        <f>[2]Gesamt!E1037</f>
        <v>23</v>
      </c>
      <c r="F2711" s="1" t="str">
        <f>[2]Gesamt!F1037</f>
        <v>Tylenchidae</v>
      </c>
      <c r="G2711" s="1" t="str">
        <f>[2]Gesamt!G1037</f>
        <v>female</v>
      </c>
      <c r="H2711" s="1" t="str">
        <f>[2]Gesamt!H1037</f>
        <v>herbivor</v>
      </c>
      <c r="I2711" s="1" t="str">
        <f>[2]Gesamt!I1037</f>
        <v>basiria</v>
      </c>
      <c r="J2711" s="1">
        <f>[2]Gesamt!J1037</f>
        <v>0</v>
      </c>
      <c r="K2711" s="1" t="str">
        <f>VLOOKUP($F2711,Mastertable_FT!$C$5:$D$34,2,FALSE)</f>
        <v>1e</v>
      </c>
      <c r="L2711" s="1">
        <f>VLOOKUP($F2711,Mastertable_FT!$C$5:$E$34,3,FALSE)</f>
        <v>2</v>
      </c>
      <c r="M2711" s="1" t="str">
        <f>VLOOKUP($F2711,Mastertable_FT!$C$5:$F$34,4,FALSE)</f>
        <v>PPI</v>
      </c>
    </row>
    <row r="2712" spans="1:13" x14ac:dyDescent="0.3">
      <c r="A2712" s="1">
        <f>[2]Gesamt!A1038</f>
        <v>24</v>
      </c>
      <c r="B2712" s="1">
        <f>[2]Gesamt!B1038</f>
        <v>2</v>
      </c>
      <c r="C2712" s="1">
        <f>[2]Gesamt!C1038</f>
        <v>8</v>
      </c>
      <c r="D2712" s="1" t="str">
        <f>[2]Gesamt!D1038</f>
        <v>EF2009</v>
      </c>
      <c r="E2712" s="1">
        <f>[2]Gesamt!E1038</f>
        <v>23</v>
      </c>
      <c r="F2712" s="1" t="str">
        <f>[2]Gesamt!F1038</f>
        <v>Tylenchidae</v>
      </c>
      <c r="G2712" s="1" t="str">
        <f>[2]Gesamt!G1038</f>
        <v>male</v>
      </c>
      <c r="H2712" s="1" t="str">
        <f>[2]Gesamt!H1038</f>
        <v>herbivor</v>
      </c>
      <c r="I2712" s="1" t="str">
        <f>[2]Gesamt!I1038</f>
        <v>basiria</v>
      </c>
      <c r="J2712" s="1">
        <f>[2]Gesamt!J1038</f>
        <v>0</v>
      </c>
      <c r="K2712" s="1" t="str">
        <f>VLOOKUP($F2712,Mastertable_FT!$C$5:$D$34,2,FALSE)</f>
        <v>1e</v>
      </c>
      <c r="L2712" s="1">
        <f>VLOOKUP($F2712,Mastertable_FT!$C$5:$E$34,3,FALSE)</f>
        <v>2</v>
      </c>
      <c r="M2712" s="1" t="str">
        <f>VLOOKUP($F2712,Mastertable_FT!$C$5:$F$34,4,FALSE)</f>
        <v>PPI</v>
      </c>
    </row>
    <row r="2713" spans="1:13" x14ac:dyDescent="0.3">
      <c r="A2713" s="1">
        <f>[2]Gesamt!A1039</f>
        <v>25</v>
      </c>
      <c r="B2713" s="1">
        <f>[2]Gesamt!B1039</f>
        <v>2</v>
      </c>
      <c r="C2713" s="1">
        <f>[2]Gesamt!C1039</f>
        <v>8</v>
      </c>
      <c r="D2713" s="1" t="str">
        <f>[2]Gesamt!D1039</f>
        <v>EF2009</v>
      </c>
      <c r="E2713" s="1">
        <f>[2]Gesamt!E1039</f>
        <v>23</v>
      </c>
      <c r="F2713" s="1" t="str">
        <f>[2]Gesamt!F1039</f>
        <v>Qudsianematidae</v>
      </c>
      <c r="G2713" s="1" t="str">
        <f>[2]Gesamt!G1039</f>
        <v>male</v>
      </c>
      <c r="H2713" s="1" t="str">
        <f>[2]Gesamt!H1039</f>
        <v>omnivor</v>
      </c>
      <c r="I2713" s="1" t="str">
        <f>[2]Gesamt!I1039</f>
        <v>x</v>
      </c>
      <c r="J2713" s="1">
        <f>[2]Gesamt!J1039</f>
        <v>0</v>
      </c>
      <c r="K2713" s="1">
        <f>VLOOKUP($F2713,Mastertable_FT!$C$5:$D$34,2,FALSE)</f>
        <v>8</v>
      </c>
      <c r="L2713" s="1">
        <f>VLOOKUP($F2713,Mastertable_FT!$C$5:$E$34,3,FALSE)</f>
        <v>4</v>
      </c>
      <c r="M2713" s="1" t="str">
        <f>VLOOKUP($F2713,Mastertable_FT!$C$5:$F$34,4,FALSE)</f>
        <v>MI</v>
      </c>
    </row>
    <row r="2714" spans="1:13" x14ac:dyDescent="0.3">
      <c r="A2714" s="1">
        <f>[2]Gesamt!A1040</f>
        <v>26</v>
      </c>
      <c r="B2714" s="1">
        <f>[2]Gesamt!B1040</f>
        <v>2</v>
      </c>
      <c r="C2714" s="1">
        <f>[2]Gesamt!C1040</f>
        <v>8</v>
      </c>
      <c r="D2714" s="1" t="str">
        <f>[2]Gesamt!D1040</f>
        <v>EF2009</v>
      </c>
      <c r="E2714" s="1">
        <f>[2]Gesamt!E1040</f>
        <v>23</v>
      </c>
      <c r="F2714" s="1" t="str">
        <f>[2]Gesamt!F1040</f>
        <v>Tylenchidae</v>
      </c>
      <c r="G2714" s="1" t="str">
        <f>[2]Gesamt!G1040</f>
        <v>female</v>
      </c>
      <c r="H2714" s="1" t="str">
        <f>[2]Gesamt!H1040</f>
        <v>fungivor</v>
      </c>
      <c r="I2714" s="1" t="str">
        <f>[2]Gesamt!I1040</f>
        <v>c- Tylenchus</v>
      </c>
      <c r="J2714" s="1">
        <f>[2]Gesamt!J1040</f>
        <v>0</v>
      </c>
      <c r="K2714" s="1" t="str">
        <f>VLOOKUP($F2714,Mastertable_FT!$C$5:$D$34,2,FALSE)</f>
        <v>1e</v>
      </c>
      <c r="L2714" s="1">
        <f>VLOOKUP($F2714,Mastertable_FT!$C$5:$E$34,3,FALSE)</f>
        <v>2</v>
      </c>
      <c r="M2714" s="1" t="str">
        <f>VLOOKUP($F2714,Mastertable_FT!$C$5:$F$34,4,FALSE)</f>
        <v>PPI</v>
      </c>
    </row>
    <row r="2715" spans="1:13" x14ac:dyDescent="0.3">
      <c r="A2715" s="1">
        <f>[2]Gesamt!A1041</f>
        <v>27</v>
      </c>
      <c r="B2715" s="1">
        <f>[2]Gesamt!B1041</f>
        <v>2</v>
      </c>
      <c r="C2715" s="1">
        <f>[2]Gesamt!C1041</f>
        <v>8</v>
      </c>
      <c r="D2715" s="1" t="str">
        <f>[2]Gesamt!D1041</f>
        <v>EF2009</v>
      </c>
      <c r="E2715" s="1">
        <f>[2]Gesamt!E1041</f>
        <v>23</v>
      </c>
      <c r="F2715" s="1" t="str">
        <f>[2]Gesamt!F1041</f>
        <v>Tylenchidae</v>
      </c>
      <c r="G2715" s="1" t="str">
        <f>[2]Gesamt!G1041</f>
        <v>Female</v>
      </c>
      <c r="H2715" s="1" t="str">
        <f>[2]Gesamt!H1041</f>
        <v>fungivor</v>
      </c>
      <c r="I2715" s="1" t="str">
        <f>[2]Gesamt!I1041</f>
        <v>C- Tylenchus</v>
      </c>
      <c r="J2715" s="1">
        <f>[2]Gesamt!J1041</f>
        <v>0</v>
      </c>
      <c r="K2715" s="1" t="str">
        <f>VLOOKUP($F2715,Mastertable_FT!$C$5:$D$34,2,FALSE)</f>
        <v>1e</v>
      </c>
      <c r="L2715" s="1">
        <f>VLOOKUP($F2715,Mastertable_FT!$C$5:$E$34,3,FALSE)</f>
        <v>2</v>
      </c>
      <c r="M2715" s="1" t="str">
        <f>VLOOKUP($F2715,Mastertable_FT!$C$5:$F$34,4,FALSE)</f>
        <v>PPI</v>
      </c>
    </row>
    <row r="2716" spans="1:13" x14ac:dyDescent="0.3">
      <c r="A2716" s="1">
        <f>[2]Gesamt!A1042</f>
        <v>28</v>
      </c>
      <c r="B2716" s="1">
        <f>[2]Gesamt!B1042</f>
        <v>2</v>
      </c>
      <c r="C2716" s="1">
        <f>[2]Gesamt!C1042</f>
        <v>8</v>
      </c>
      <c r="D2716" s="1" t="str">
        <f>[2]Gesamt!D1042</f>
        <v>EF2009</v>
      </c>
      <c r="E2716" s="1">
        <f>[2]Gesamt!E1042</f>
        <v>23</v>
      </c>
      <c r="F2716" s="1" t="str">
        <f>[2]Gesamt!F1042</f>
        <v>Dolichodoridae</v>
      </c>
      <c r="G2716" s="1" t="str">
        <f>[2]Gesamt!G1042</f>
        <v>female</v>
      </c>
      <c r="H2716" s="1" t="str">
        <f>[2]Gesamt!H1042</f>
        <v>herbivor</v>
      </c>
      <c r="I2716" s="1">
        <f>[2]Gesamt!I1042</f>
        <v>0</v>
      </c>
      <c r="J2716" s="1">
        <f>[2]Gesamt!J1042</f>
        <v>0</v>
      </c>
      <c r="K2716" s="1" t="str">
        <f>VLOOKUP($F2716,Mastertable_FT!$C$5:$D$34,2,FALSE)</f>
        <v>1d</v>
      </c>
      <c r="L2716" s="1">
        <f>VLOOKUP($F2716,Mastertable_FT!$C$5:$E$34,3,FALSE)</f>
        <v>3</v>
      </c>
      <c r="M2716" s="1" t="str">
        <f>VLOOKUP($F2716,Mastertable_FT!$C$5:$F$34,4,FALSE)</f>
        <v>PPI</v>
      </c>
    </row>
    <row r="2717" spans="1:13" x14ac:dyDescent="0.3">
      <c r="A2717" s="1">
        <f>[2]Gesamt!A1043</f>
        <v>29</v>
      </c>
      <c r="B2717" s="1">
        <f>[2]Gesamt!B1043</f>
        <v>2</v>
      </c>
      <c r="C2717" s="1">
        <f>[2]Gesamt!C1043</f>
        <v>8</v>
      </c>
      <c r="D2717" s="1" t="str">
        <f>[2]Gesamt!D1043</f>
        <v>EF2009</v>
      </c>
      <c r="E2717" s="1">
        <f>[2]Gesamt!E1043</f>
        <v>23</v>
      </c>
      <c r="F2717" s="1" t="str">
        <f>[2]Gesamt!F1043</f>
        <v>Panagrolaimidae</v>
      </c>
      <c r="G2717" s="1" t="str">
        <f>[2]Gesamt!G1043</f>
        <v>female</v>
      </c>
      <c r="H2717" s="1" t="str">
        <f>[2]Gesamt!H1043</f>
        <v>bacterivor</v>
      </c>
      <c r="I2717" s="1">
        <f>[2]Gesamt!I1043</f>
        <v>0</v>
      </c>
      <c r="J2717" s="1">
        <f>[2]Gesamt!J1043</f>
        <v>0</v>
      </c>
      <c r="K2717" s="1">
        <f>VLOOKUP($F2717,Mastertable_FT!$C$5:$D$34,2,FALSE)</f>
        <v>3</v>
      </c>
      <c r="L2717" s="1">
        <f>VLOOKUP($F2717,Mastertable_FT!$C$5:$E$34,3,FALSE)</f>
        <v>1</v>
      </c>
      <c r="M2717" s="1" t="str">
        <f>VLOOKUP($F2717,Mastertable_FT!$C$5:$F$34,4,FALSE)</f>
        <v>MI</v>
      </c>
    </row>
    <row r="2718" spans="1:13" x14ac:dyDescent="0.3">
      <c r="A2718" s="1">
        <f>[2]Gesamt!A1044</f>
        <v>30</v>
      </c>
      <c r="B2718" s="1">
        <f>[2]Gesamt!B1044</f>
        <v>2</v>
      </c>
      <c r="C2718" s="1">
        <f>[2]Gesamt!C1044</f>
        <v>8</v>
      </c>
      <c r="D2718" s="1" t="str">
        <f>[2]Gesamt!D1044</f>
        <v>EF2009</v>
      </c>
      <c r="E2718" s="1">
        <f>[2]Gesamt!E1044</f>
        <v>23</v>
      </c>
      <c r="F2718" s="1" t="str">
        <f>[2]Gesamt!F1044</f>
        <v>Hoplolaimidae</v>
      </c>
      <c r="G2718" s="1" t="str">
        <f>[2]Gesamt!G1044</f>
        <v>female</v>
      </c>
      <c r="H2718" s="1" t="str">
        <f>[2]Gesamt!H1044</f>
        <v>herbivor</v>
      </c>
      <c r="I2718" s="1">
        <f>[2]Gesamt!I1044</f>
        <v>0</v>
      </c>
      <c r="J2718" s="1">
        <f>[2]Gesamt!J1044</f>
        <v>0</v>
      </c>
      <c r="K2718" s="1" t="str">
        <f>VLOOKUP($F2718,Mastertable_FT!$C$5:$D$34,2,FALSE)</f>
        <v>1c</v>
      </c>
      <c r="L2718" s="1">
        <f>VLOOKUP($F2718,Mastertable_FT!$C$5:$E$34,3,FALSE)</f>
        <v>3</v>
      </c>
      <c r="M2718" s="1" t="str">
        <f>VLOOKUP($F2718,Mastertable_FT!$C$5:$F$34,4,FALSE)</f>
        <v>PPI</v>
      </c>
    </row>
    <row r="2719" spans="1:13" x14ac:dyDescent="0.3">
      <c r="A2719" s="1">
        <f>[2]Gesamt!A1045</f>
        <v>31</v>
      </c>
      <c r="B2719" s="1">
        <f>[2]Gesamt!B1045</f>
        <v>2</v>
      </c>
      <c r="C2719" s="1">
        <f>[2]Gesamt!C1045</f>
        <v>8</v>
      </c>
      <c r="D2719" s="1" t="str">
        <f>[2]Gesamt!D1045</f>
        <v>EF2009</v>
      </c>
      <c r="E2719" s="1">
        <f>[2]Gesamt!E1045</f>
        <v>23</v>
      </c>
      <c r="F2719" s="1" t="str">
        <f>[2]Gesamt!F1045</f>
        <v>Rhabditidae</v>
      </c>
      <c r="G2719" s="1" t="str">
        <f>[2]Gesamt!G1045</f>
        <v>juvenil</v>
      </c>
      <c r="H2719" s="1" t="str">
        <f>[2]Gesamt!H1045</f>
        <v>bacterivor</v>
      </c>
      <c r="I2719" s="1" t="str">
        <f>[2]Gesamt!I1045</f>
        <v>subadult</v>
      </c>
      <c r="J2719" s="1">
        <f>[2]Gesamt!J1045</f>
        <v>0</v>
      </c>
      <c r="K2719" s="1">
        <f>VLOOKUP($F2719,Mastertable_FT!$C$5:$D$34,2,FALSE)</f>
        <v>3</v>
      </c>
      <c r="L2719" s="1">
        <f>VLOOKUP($F2719,Mastertable_FT!$C$5:$E$34,3,FALSE)</f>
        <v>1</v>
      </c>
      <c r="M2719" s="1" t="str">
        <f>VLOOKUP($F2719,Mastertable_FT!$C$5:$F$34,4,FALSE)</f>
        <v>MI</v>
      </c>
    </row>
    <row r="2720" spans="1:13" x14ac:dyDescent="0.3">
      <c r="A2720" s="1">
        <f>[2]Gesamt!A1046</f>
        <v>32</v>
      </c>
      <c r="B2720" s="1">
        <f>[2]Gesamt!B1046</f>
        <v>2</v>
      </c>
      <c r="C2720" s="1">
        <f>[2]Gesamt!C1046</f>
        <v>8</v>
      </c>
      <c r="D2720" s="1" t="str">
        <f>[2]Gesamt!D1046</f>
        <v>EF2009</v>
      </c>
      <c r="E2720" s="1">
        <f>[2]Gesamt!E1046</f>
        <v>23</v>
      </c>
      <c r="F2720" s="1" t="str">
        <f>[2]Gesamt!F1046</f>
        <v>Panagrolaimidae</v>
      </c>
      <c r="G2720" s="1" t="str">
        <f>[2]Gesamt!G1046</f>
        <v>male</v>
      </c>
      <c r="H2720" s="1" t="str">
        <f>[2]Gesamt!H1046</f>
        <v>bacterivor</v>
      </c>
      <c r="I2720" s="1">
        <f>[2]Gesamt!I1046</f>
        <v>0</v>
      </c>
      <c r="J2720" s="1">
        <f>[2]Gesamt!J1046</f>
        <v>0</v>
      </c>
      <c r="K2720" s="1">
        <f>VLOOKUP($F2720,Mastertable_FT!$C$5:$D$34,2,FALSE)</f>
        <v>3</v>
      </c>
      <c r="L2720" s="1">
        <f>VLOOKUP($F2720,Mastertable_FT!$C$5:$E$34,3,FALSE)</f>
        <v>1</v>
      </c>
      <c r="M2720" s="1" t="str">
        <f>VLOOKUP($F2720,Mastertable_FT!$C$5:$F$34,4,FALSE)</f>
        <v>MI</v>
      </c>
    </row>
    <row r="2721" spans="1:13" x14ac:dyDescent="0.3">
      <c r="A2721" s="1">
        <f>[2]Gesamt!A1047</f>
        <v>33</v>
      </c>
      <c r="B2721" s="1">
        <f>[2]Gesamt!B1047</f>
        <v>2</v>
      </c>
      <c r="C2721" s="1">
        <f>[2]Gesamt!C1047</f>
        <v>8</v>
      </c>
      <c r="D2721" s="1" t="str">
        <f>[2]Gesamt!D1047</f>
        <v>EF2009</v>
      </c>
      <c r="E2721" s="1">
        <f>[2]Gesamt!E1047</f>
        <v>23</v>
      </c>
      <c r="F2721" s="1" t="str">
        <f>[2]Gesamt!F1047</f>
        <v>Rhabditidae</v>
      </c>
      <c r="G2721" s="1" t="str">
        <f>[2]Gesamt!G1047</f>
        <v>female</v>
      </c>
      <c r="H2721" s="1" t="str">
        <f>[2]Gesamt!H1047</f>
        <v>bacterivor</v>
      </c>
      <c r="I2721" s="1">
        <f>[2]Gesamt!I1047</f>
        <v>0</v>
      </c>
      <c r="J2721" s="1">
        <f>[2]Gesamt!J1047</f>
        <v>0</v>
      </c>
      <c r="K2721" s="1">
        <f>VLOOKUP($F2721,Mastertable_FT!$C$5:$D$34,2,FALSE)</f>
        <v>3</v>
      </c>
      <c r="L2721" s="1">
        <f>VLOOKUP($F2721,Mastertable_FT!$C$5:$E$34,3,FALSE)</f>
        <v>1</v>
      </c>
      <c r="M2721" s="1" t="str">
        <f>VLOOKUP($F2721,Mastertable_FT!$C$5:$F$34,4,FALSE)</f>
        <v>MI</v>
      </c>
    </row>
    <row r="2722" spans="1:13" x14ac:dyDescent="0.3">
      <c r="A2722" s="1">
        <f>[2]Gesamt!A1048</f>
        <v>34</v>
      </c>
      <c r="B2722" s="1">
        <f>[2]Gesamt!B1048</f>
        <v>2</v>
      </c>
      <c r="C2722" s="1">
        <f>[2]Gesamt!C1048</f>
        <v>8</v>
      </c>
      <c r="D2722" s="1" t="str">
        <f>[2]Gesamt!D1048</f>
        <v>EF2009</v>
      </c>
      <c r="E2722" s="1">
        <f>[2]Gesamt!E1048</f>
        <v>23</v>
      </c>
      <c r="F2722" s="1" t="str">
        <f>[2]Gesamt!F1048</f>
        <v>Tylenchidae</v>
      </c>
      <c r="G2722" s="1" t="str">
        <f>[2]Gesamt!G1048</f>
        <v>female</v>
      </c>
      <c r="H2722" s="1" t="str">
        <f>[2]Gesamt!H1048</f>
        <v>herbivor</v>
      </c>
      <c r="I2722" s="1" t="str">
        <f>[2]Gesamt!I1048</f>
        <v>filenchus</v>
      </c>
      <c r="J2722" s="1">
        <f>[2]Gesamt!J1048</f>
        <v>0</v>
      </c>
      <c r="K2722" s="1" t="str">
        <f>VLOOKUP($F2722,Mastertable_FT!$C$5:$D$34,2,FALSE)</f>
        <v>1e</v>
      </c>
      <c r="L2722" s="1">
        <f>VLOOKUP($F2722,Mastertable_FT!$C$5:$E$34,3,FALSE)</f>
        <v>2</v>
      </c>
      <c r="M2722" s="1" t="str">
        <f>VLOOKUP($F2722,Mastertable_FT!$C$5:$F$34,4,FALSE)</f>
        <v>PPI</v>
      </c>
    </row>
    <row r="2723" spans="1:13" x14ac:dyDescent="0.3">
      <c r="A2723" s="1">
        <f>[2]Gesamt!A1049</f>
        <v>35</v>
      </c>
      <c r="B2723" s="1">
        <f>[2]Gesamt!B1049</f>
        <v>2</v>
      </c>
      <c r="C2723" s="1">
        <f>[2]Gesamt!C1049</f>
        <v>8</v>
      </c>
      <c r="D2723" s="1" t="str">
        <f>[2]Gesamt!D1049</f>
        <v>EF2009</v>
      </c>
      <c r="E2723" s="1">
        <f>[2]Gesamt!E1049</f>
        <v>23</v>
      </c>
      <c r="F2723" s="1" t="str">
        <f>[2]Gesamt!F1049</f>
        <v>Panagrolaimidae</v>
      </c>
      <c r="G2723" s="1" t="str">
        <f>[2]Gesamt!G1049</f>
        <v>male</v>
      </c>
      <c r="H2723" s="1" t="str">
        <f>[2]Gesamt!H1049</f>
        <v>bacterivor</v>
      </c>
      <c r="I2723" s="1">
        <f>[2]Gesamt!I1049</f>
        <v>0</v>
      </c>
      <c r="J2723" s="1">
        <f>[2]Gesamt!J1049</f>
        <v>0</v>
      </c>
      <c r="K2723" s="1">
        <f>VLOOKUP($F2723,Mastertable_FT!$C$5:$D$34,2,FALSE)</f>
        <v>3</v>
      </c>
      <c r="L2723" s="1">
        <f>VLOOKUP($F2723,Mastertable_FT!$C$5:$E$34,3,FALSE)</f>
        <v>1</v>
      </c>
      <c r="M2723" s="1" t="str">
        <f>VLOOKUP($F2723,Mastertable_FT!$C$5:$F$34,4,FALSE)</f>
        <v>MI</v>
      </c>
    </row>
    <row r="2724" spans="1:13" x14ac:dyDescent="0.3">
      <c r="A2724" s="1">
        <f>[2]Gesamt!A1050</f>
        <v>36</v>
      </c>
      <c r="B2724" s="1">
        <f>[2]Gesamt!B1050</f>
        <v>2</v>
      </c>
      <c r="C2724" s="1">
        <f>[2]Gesamt!C1050</f>
        <v>8</v>
      </c>
      <c r="D2724" s="1" t="str">
        <f>[2]Gesamt!D1050</f>
        <v>EF2009</v>
      </c>
      <c r="E2724" s="1">
        <f>[2]Gesamt!E1050</f>
        <v>23</v>
      </c>
      <c r="F2724" s="1" t="str">
        <f>[2]Gesamt!F1050</f>
        <v>Tylenchidae</v>
      </c>
      <c r="G2724" s="1" t="str">
        <f>[2]Gesamt!G1050</f>
        <v>female</v>
      </c>
      <c r="H2724" s="1" t="str">
        <f>[2]Gesamt!H1050</f>
        <v>fungivor</v>
      </c>
      <c r="I2724" s="1" t="str">
        <f>[2]Gesamt!I1050</f>
        <v>c- Tylenchus</v>
      </c>
      <c r="J2724" s="1">
        <f>[2]Gesamt!J1050</f>
        <v>0</v>
      </c>
      <c r="K2724" s="1" t="str">
        <f>VLOOKUP($F2724,Mastertable_FT!$C$5:$D$34,2,FALSE)</f>
        <v>1e</v>
      </c>
      <c r="L2724" s="1">
        <f>VLOOKUP($F2724,Mastertable_FT!$C$5:$E$34,3,FALSE)</f>
        <v>2</v>
      </c>
      <c r="M2724" s="1" t="str">
        <f>VLOOKUP($F2724,Mastertable_FT!$C$5:$F$34,4,FALSE)</f>
        <v>PPI</v>
      </c>
    </row>
    <row r="2725" spans="1:13" x14ac:dyDescent="0.3">
      <c r="A2725" s="1">
        <f>[2]Gesamt!A1051</f>
        <v>37</v>
      </c>
      <c r="B2725" s="1">
        <f>[2]Gesamt!B1051</f>
        <v>2</v>
      </c>
      <c r="C2725" s="1">
        <f>[2]Gesamt!C1051</f>
        <v>8</v>
      </c>
      <c r="D2725" s="1" t="str">
        <f>[2]Gesamt!D1051</f>
        <v>EF2009</v>
      </c>
      <c r="E2725" s="1">
        <f>[2]Gesamt!E1051</f>
        <v>23</v>
      </c>
      <c r="F2725" s="1" t="str">
        <f>[2]Gesamt!F1051</f>
        <v>Hoplolaimidae</v>
      </c>
      <c r="G2725" s="1" t="str">
        <f>[2]Gesamt!G1051</f>
        <v>female</v>
      </c>
      <c r="H2725" s="1" t="str">
        <f>[2]Gesamt!H1051</f>
        <v>herbivor</v>
      </c>
      <c r="I2725" s="1">
        <f>[2]Gesamt!I1051</f>
        <v>0</v>
      </c>
      <c r="J2725" s="1">
        <f>[2]Gesamt!J1051</f>
        <v>0</v>
      </c>
      <c r="K2725" s="1" t="str">
        <f>VLOOKUP($F2725,Mastertable_FT!$C$5:$D$34,2,FALSE)</f>
        <v>1c</v>
      </c>
      <c r="L2725" s="1">
        <f>VLOOKUP($F2725,Mastertable_FT!$C$5:$E$34,3,FALSE)</f>
        <v>3</v>
      </c>
      <c r="M2725" s="1" t="str">
        <f>VLOOKUP($F2725,Mastertable_FT!$C$5:$F$34,4,FALSE)</f>
        <v>PPI</v>
      </c>
    </row>
    <row r="2726" spans="1:13" x14ac:dyDescent="0.3">
      <c r="A2726" s="1">
        <f>[2]Gesamt!A1052</f>
        <v>38</v>
      </c>
      <c r="B2726" s="1">
        <f>[2]Gesamt!B1052</f>
        <v>2</v>
      </c>
      <c r="C2726" s="1">
        <f>[2]Gesamt!C1052</f>
        <v>8</v>
      </c>
      <c r="D2726" s="1" t="str">
        <f>[2]Gesamt!D1052</f>
        <v>EF2009</v>
      </c>
      <c r="E2726" s="1">
        <f>[2]Gesamt!E1052</f>
        <v>23</v>
      </c>
      <c r="F2726" s="1" t="str">
        <f>[2]Gesamt!F1052</f>
        <v>Aphelenchoididae</v>
      </c>
      <c r="G2726" s="1" t="str">
        <f>[2]Gesamt!G1052</f>
        <v>female</v>
      </c>
      <c r="H2726" s="1" t="str">
        <f>[2]Gesamt!H1052</f>
        <v>fungivor</v>
      </c>
      <c r="I2726" s="1">
        <f>[2]Gesamt!I1052</f>
        <v>0</v>
      </c>
      <c r="J2726" s="1">
        <f>[2]Gesamt!J1052</f>
        <v>0</v>
      </c>
      <c r="K2726" s="1">
        <f>VLOOKUP($F2726,Mastertable_FT!$C$5:$D$34,2,FALSE)</f>
        <v>2</v>
      </c>
      <c r="L2726" s="1">
        <f>VLOOKUP($F2726,Mastertable_FT!$C$5:$E$34,3,FALSE)</f>
        <v>2</v>
      </c>
      <c r="M2726" s="1" t="str">
        <f>VLOOKUP($F2726,Mastertable_FT!$C$5:$F$34,4,FALSE)</f>
        <v>MI</v>
      </c>
    </row>
    <row r="2727" spans="1:13" x14ac:dyDescent="0.3">
      <c r="A2727" s="1">
        <f>[2]Gesamt!A1053</f>
        <v>39</v>
      </c>
      <c r="B2727" s="1">
        <f>[2]Gesamt!B1053</f>
        <v>2</v>
      </c>
      <c r="C2727" s="1">
        <f>[2]Gesamt!C1053</f>
        <v>8</v>
      </c>
      <c r="D2727" s="1" t="str">
        <f>[2]Gesamt!D1053</f>
        <v>EF2009</v>
      </c>
      <c r="E2727" s="1">
        <f>[2]Gesamt!E1053</f>
        <v>23</v>
      </c>
      <c r="F2727" s="1" t="str">
        <f>[2]Gesamt!F1053</f>
        <v>Cephalobidae</v>
      </c>
      <c r="G2727" s="1" t="str">
        <f>[2]Gesamt!G1053</f>
        <v>male</v>
      </c>
      <c r="H2727" s="1" t="str">
        <f>[2]Gesamt!H1053</f>
        <v>bacterivor</v>
      </c>
      <c r="I2727" s="1">
        <f>[2]Gesamt!I1053</f>
        <v>0</v>
      </c>
      <c r="J2727" s="1">
        <f>[2]Gesamt!J1053</f>
        <v>0</v>
      </c>
      <c r="K2727" s="1">
        <f>VLOOKUP($F2727,Mastertable_FT!$C$5:$D$34,2,FALSE)</f>
        <v>3</v>
      </c>
      <c r="L2727" s="1">
        <f>VLOOKUP($F2727,Mastertable_FT!$C$5:$E$34,3,FALSE)</f>
        <v>2</v>
      </c>
      <c r="M2727" s="1" t="str">
        <f>VLOOKUP($F2727,Mastertable_FT!$C$5:$F$34,4,FALSE)</f>
        <v>MI</v>
      </c>
    </row>
    <row r="2728" spans="1:13" x14ac:dyDescent="0.3">
      <c r="A2728" s="1">
        <f>[2]Gesamt!A1054</f>
        <v>40</v>
      </c>
      <c r="B2728" s="1">
        <f>[2]Gesamt!B1054</f>
        <v>2</v>
      </c>
      <c r="C2728" s="1">
        <f>[2]Gesamt!C1054</f>
        <v>8</v>
      </c>
      <c r="D2728" s="1" t="str">
        <f>[2]Gesamt!D1054</f>
        <v>EF2009</v>
      </c>
      <c r="E2728" s="1">
        <f>[2]Gesamt!E1054</f>
        <v>23</v>
      </c>
      <c r="F2728" s="1" t="str">
        <f>[2]Gesamt!F1054</f>
        <v>Hoplolaimidae</v>
      </c>
      <c r="G2728" s="1" t="str">
        <f>[2]Gesamt!G1054</f>
        <v>female</v>
      </c>
      <c r="H2728" s="1" t="str">
        <f>[2]Gesamt!H1054</f>
        <v>herbivor</v>
      </c>
      <c r="I2728" s="1">
        <f>[2]Gesamt!I1054</f>
        <v>0</v>
      </c>
      <c r="J2728" s="1">
        <f>[2]Gesamt!J1054</f>
        <v>0</v>
      </c>
      <c r="K2728" s="1" t="str">
        <f>VLOOKUP($F2728,Mastertable_FT!$C$5:$D$34,2,FALSE)</f>
        <v>1c</v>
      </c>
      <c r="L2728" s="1">
        <f>VLOOKUP($F2728,Mastertable_FT!$C$5:$E$34,3,FALSE)</f>
        <v>3</v>
      </c>
      <c r="M2728" s="1" t="str">
        <f>VLOOKUP($F2728,Mastertable_FT!$C$5:$F$34,4,FALSE)</f>
        <v>PPI</v>
      </c>
    </row>
    <row r="2729" spans="1:13" x14ac:dyDescent="0.3">
      <c r="A2729" s="1">
        <f>[2]Gesamt!A1055</f>
        <v>41</v>
      </c>
      <c r="B2729" s="1">
        <f>[2]Gesamt!B1055</f>
        <v>2</v>
      </c>
      <c r="C2729" s="1">
        <f>[2]Gesamt!C1055</f>
        <v>8</v>
      </c>
      <c r="D2729" s="1" t="str">
        <f>[2]Gesamt!D1055</f>
        <v>EF2009</v>
      </c>
      <c r="E2729" s="1">
        <f>[2]Gesamt!E1055</f>
        <v>23</v>
      </c>
      <c r="F2729" s="1" t="str">
        <f>[2]Gesamt!F1055</f>
        <v>Tylenchidae</v>
      </c>
      <c r="G2729" s="1" t="str">
        <f>[2]Gesamt!G1055</f>
        <v>female</v>
      </c>
      <c r="H2729" s="1" t="str">
        <f>[2]Gesamt!H1055</f>
        <v>fungivor</v>
      </c>
      <c r="I2729" s="1" t="str">
        <f>[2]Gesamt!I1055</f>
        <v>c- Tylenchus</v>
      </c>
      <c r="J2729" s="1">
        <f>[2]Gesamt!J1055</f>
        <v>0</v>
      </c>
      <c r="K2729" s="1" t="str">
        <f>VLOOKUP($F2729,Mastertable_FT!$C$5:$D$34,2,FALSE)</f>
        <v>1e</v>
      </c>
      <c r="L2729" s="1">
        <f>VLOOKUP($F2729,Mastertable_FT!$C$5:$E$34,3,FALSE)</f>
        <v>2</v>
      </c>
      <c r="M2729" s="1" t="str">
        <f>VLOOKUP($F2729,Mastertable_FT!$C$5:$F$34,4,FALSE)</f>
        <v>PPI</v>
      </c>
    </row>
    <row r="2730" spans="1:13" x14ac:dyDescent="0.3">
      <c r="A2730" s="1">
        <f>[2]Gesamt!A1056</f>
        <v>42</v>
      </c>
      <c r="B2730" s="1">
        <f>[2]Gesamt!B1056</f>
        <v>2</v>
      </c>
      <c r="C2730" s="1">
        <f>[2]Gesamt!C1056</f>
        <v>8</v>
      </c>
      <c r="D2730" s="1" t="str">
        <f>[2]Gesamt!D1056</f>
        <v>EF2009</v>
      </c>
      <c r="E2730" s="1">
        <f>[2]Gesamt!E1056</f>
        <v>23</v>
      </c>
      <c r="F2730" s="1" t="str">
        <f>[2]Gesamt!F1056</f>
        <v>Aphelenchidae</v>
      </c>
      <c r="G2730" s="1" t="str">
        <f>[2]Gesamt!G1056</f>
        <v>female</v>
      </c>
      <c r="H2730" s="1" t="str">
        <f>[2]Gesamt!H1056</f>
        <v>fungivor</v>
      </c>
      <c r="I2730" s="1">
        <f>[2]Gesamt!I1056</f>
        <v>0</v>
      </c>
      <c r="J2730" s="1">
        <f>[2]Gesamt!J1056</f>
        <v>0</v>
      </c>
      <c r="K2730" s="1">
        <f>VLOOKUP($F2730,Mastertable_FT!$C$5:$D$34,2,FALSE)</f>
        <v>2</v>
      </c>
      <c r="L2730" s="1">
        <f>VLOOKUP($F2730,Mastertable_FT!$C$5:$E$34,3,FALSE)</f>
        <v>2</v>
      </c>
      <c r="M2730" s="1" t="str">
        <f>VLOOKUP($F2730,Mastertable_FT!$C$5:$F$34,4,FALSE)</f>
        <v>MI</v>
      </c>
    </row>
    <row r="2731" spans="1:13" x14ac:dyDescent="0.3">
      <c r="A2731" s="1">
        <f>[2]Gesamt!A1057</f>
        <v>43</v>
      </c>
      <c r="B2731" s="1">
        <f>[2]Gesamt!B1057</f>
        <v>2</v>
      </c>
      <c r="C2731" s="1">
        <f>[2]Gesamt!C1057</f>
        <v>8</v>
      </c>
      <c r="D2731" s="1" t="str">
        <f>[2]Gesamt!D1057</f>
        <v>EF2009</v>
      </c>
      <c r="E2731" s="1">
        <f>[2]Gesamt!E1057</f>
        <v>23</v>
      </c>
      <c r="F2731" s="1" t="str">
        <f>[2]Gesamt!F1057</f>
        <v>Cephalobidae</v>
      </c>
      <c r="G2731" s="1" t="str">
        <f>[2]Gesamt!G1057</f>
        <v>male</v>
      </c>
      <c r="H2731" s="1" t="str">
        <f>[2]Gesamt!H1057</f>
        <v>bacterivor</v>
      </c>
      <c r="I2731" s="1">
        <f>[2]Gesamt!I1057</f>
        <v>0</v>
      </c>
      <c r="J2731" s="1">
        <f>[2]Gesamt!J1057</f>
        <v>0</v>
      </c>
      <c r="K2731" s="1">
        <f>VLOOKUP($F2731,Mastertable_FT!$C$5:$D$34,2,FALSE)</f>
        <v>3</v>
      </c>
      <c r="L2731" s="1">
        <f>VLOOKUP($F2731,Mastertable_FT!$C$5:$E$34,3,FALSE)</f>
        <v>2</v>
      </c>
      <c r="M2731" s="1" t="str">
        <f>VLOOKUP($F2731,Mastertable_FT!$C$5:$F$34,4,FALSE)</f>
        <v>MI</v>
      </c>
    </row>
    <row r="2732" spans="1:13" x14ac:dyDescent="0.3">
      <c r="A2732" s="1">
        <f>[2]Gesamt!A1058</f>
        <v>44</v>
      </c>
      <c r="B2732" s="1">
        <f>[2]Gesamt!B1058</f>
        <v>2</v>
      </c>
      <c r="C2732" s="1">
        <f>[2]Gesamt!C1058</f>
        <v>8</v>
      </c>
      <c r="D2732" s="1" t="str">
        <f>[2]Gesamt!D1058</f>
        <v>EF2009</v>
      </c>
      <c r="E2732" s="1">
        <f>[2]Gesamt!E1058</f>
        <v>23</v>
      </c>
      <c r="F2732" s="1" t="str">
        <f>[2]Gesamt!F1058</f>
        <v>Tylenchidae</v>
      </c>
      <c r="G2732" s="1" t="str">
        <f>[2]Gesamt!G1058</f>
        <v>female</v>
      </c>
      <c r="H2732" s="1" t="str">
        <f>[2]Gesamt!H1058</f>
        <v>herbivor</v>
      </c>
      <c r="I2732" s="1" t="str">
        <f>[2]Gesamt!I1058</f>
        <v>malenchus</v>
      </c>
      <c r="J2732" s="1">
        <f>[2]Gesamt!J1058</f>
        <v>0</v>
      </c>
      <c r="K2732" s="1" t="str">
        <f>VLOOKUP($F2732,Mastertable_FT!$C$5:$D$34,2,FALSE)</f>
        <v>1e</v>
      </c>
      <c r="L2732" s="1">
        <f>VLOOKUP($F2732,Mastertable_FT!$C$5:$E$34,3,FALSE)</f>
        <v>2</v>
      </c>
      <c r="M2732" s="1" t="str">
        <f>VLOOKUP($F2732,Mastertable_FT!$C$5:$F$34,4,FALSE)</f>
        <v>PPI</v>
      </c>
    </row>
    <row r="2733" spans="1:13" x14ac:dyDescent="0.3">
      <c r="A2733" s="1">
        <f>[2]Gesamt!A1059</f>
        <v>45</v>
      </c>
      <c r="B2733" s="1">
        <f>[2]Gesamt!B1059</f>
        <v>2</v>
      </c>
      <c r="C2733" s="1">
        <f>[2]Gesamt!C1059</f>
        <v>8</v>
      </c>
      <c r="D2733" s="1" t="str">
        <f>[2]Gesamt!D1059</f>
        <v>EF2009</v>
      </c>
      <c r="E2733" s="1">
        <f>[2]Gesamt!E1059</f>
        <v>23</v>
      </c>
      <c r="F2733" s="1" t="str">
        <f>[2]Gesamt!F1059</f>
        <v>Qudsianematidae</v>
      </c>
      <c r="G2733" s="1" t="str">
        <f>[2]Gesamt!G1059</f>
        <v>juvenil</v>
      </c>
      <c r="H2733" s="1" t="str">
        <f>[2]Gesamt!H1059</f>
        <v>omnivor</v>
      </c>
      <c r="I2733" s="1">
        <f>[2]Gesamt!I1059</f>
        <v>0</v>
      </c>
      <c r="J2733" s="1">
        <f>[2]Gesamt!J1059</f>
        <v>0</v>
      </c>
      <c r="K2733" s="1">
        <f>VLOOKUP($F2733,Mastertable_FT!$C$5:$D$34,2,FALSE)</f>
        <v>8</v>
      </c>
      <c r="L2733" s="1">
        <f>VLOOKUP($F2733,Mastertable_FT!$C$5:$E$34,3,FALSE)</f>
        <v>4</v>
      </c>
      <c r="M2733" s="1" t="str">
        <f>VLOOKUP($F2733,Mastertable_FT!$C$5:$F$34,4,FALSE)</f>
        <v>MI</v>
      </c>
    </row>
    <row r="2734" spans="1:13" x14ac:dyDescent="0.3">
      <c r="A2734" s="1">
        <f>[2]Gesamt!A1060</f>
        <v>46</v>
      </c>
      <c r="B2734" s="1">
        <f>[2]Gesamt!B1060</f>
        <v>2</v>
      </c>
      <c r="C2734" s="1">
        <f>[2]Gesamt!C1060</f>
        <v>8</v>
      </c>
      <c r="D2734" s="1" t="str">
        <f>[2]Gesamt!D1060</f>
        <v>EF2009</v>
      </c>
      <c r="E2734" s="1">
        <f>[2]Gesamt!E1060</f>
        <v>23</v>
      </c>
      <c r="F2734" s="1" t="str">
        <f>[2]Gesamt!F1060</f>
        <v>Hoplolaimidae</v>
      </c>
      <c r="G2734" s="1" t="str">
        <f>[2]Gesamt!G1060</f>
        <v>female</v>
      </c>
      <c r="H2734" s="1" t="str">
        <f>[2]Gesamt!H1060</f>
        <v>herbivor</v>
      </c>
      <c r="I2734" s="1">
        <f>[2]Gesamt!I1060</f>
        <v>0</v>
      </c>
      <c r="J2734" s="1">
        <f>[2]Gesamt!J1060</f>
        <v>0</v>
      </c>
      <c r="K2734" s="1" t="str">
        <f>VLOOKUP($F2734,Mastertable_FT!$C$5:$D$34,2,FALSE)</f>
        <v>1c</v>
      </c>
      <c r="L2734" s="1">
        <f>VLOOKUP($F2734,Mastertable_FT!$C$5:$E$34,3,FALSE)</f>
        <v>3</v>
      </c>
      <c r="M2734" s="1" t="str">
        <f>VLOOKUP($F2734,Mastertable_FT!$C$5:$F$34,4,FALSE)</f>
        <v>PPI</v>
      </c>
    </row>
    <row r="2735" spans="1:13" x14ac:dyDescent="0.3">
      <c r="A2735" s="1">
        <f>[2]Gesamt!A1061</f>
        <v>47</v>
      </c>
      <c r="B2735" s="1">
        <f>[2]Gesamt!B1061</f>
        <v>2</v>
      </c>
      <c r="C2735" s="1">
        <f>[2]Gesamt!C1061</f>
        <v>8</v>
      </c>
      <c r="D2735" s="1" t="str">
        <f>[2]Gesamt!D1061</f>
        <v>EF2009</v>
      </c>
      <c r="E2735" s="1">
        <f>[2]Gesamt!E1061</f>
        <v>23</v>
      </c>
      <c r="F2735" s="1" t="str">
        <f>[2]Gesamt!F1061</f>
        <v>Tylenchidae</v>
      </c>
      <c r="G2735" s="1" t="str">
        <f>[2]Gesamt!G1061</f>
        <v>female</v>
      </c>
      <c r="H2735" s="1" t="str">
        <f>[2]Gesamt!H1061</f>
        <v>fungivor</v>
      </c>
      <c r="I2735" s="1" t="str">
        <f>[2]Gesamt!I1061</f>
        <v>c- Tylenchus</v>
      </c>
      <c r="J2735" s="1">
        <f>[2]Gesamt!J1061</f>
        <v>0</v>
      </c>
      <c r="K2735" s="1" t="str">
        <f>VLOOKUP($F2735,Mastertable_FT!$C$5:$D$34,2,FALSE)</f>
        <v>1e</v>
      </c>
      <c r="L2735" s="1">
        <f>VLOOKUP($F2735,Mastertable_FT!$C$5:$E$34,3,FALSE)</f>
        <v>2</v>
      </c>
      <c r="M2735" s="1" t="str">
        <f>VLOOKUP($F2735,Mastertable_FT!$C$5:$F$34,4,FALSE)</f>
        <v>PPI</v>
      </c>
    </row>
    <row r="2736" spans="1:13" x14ac:dyDescent="0.3">
      <c r="A2736" s="1">
        <f>[2]Gesamt!A1062</f>
        <v>48</v>
      </c>
      <c r="B2736" s="1">
        <f>[2]Gesamt!B1062</f>
        <v>2</v>
      </c>
      <c r="C2736" s="1">
        <f>[2]Gesamt!C1062</f>
        <v>8</v>
      </c>
      <c r="D2736" s="1" t="str">
        <f>[2]Gesamt!D1062</f>
        <v>EF2009</v>
      </c>
      <c r="E2736" s="1">
        <f>[2]Gesamt!E1062</f>
        <v>23</v>
      </c>
      <c r="F2736" s="1" t="str">
        <f>[2]Gesamt!F1062</f>
        <v>Cephalobidae</v>
      </c>
      <c r="G2736" s="1" t="str">
        <f>[2]Gesamt!G1062</f>
        <v>juvenil</v>
      </c>
      <c r="H2736" s="1" t="str">
        <f>[2]Gesamt!H1062</f>
        <v>bacterivor</v>
      </c>
      <c r="I2736" s="1">
        <f>[2]Gesamt!I1062</f>
        <v>0</v>
      </c>
      <c r="J2736" s="1">
        <f>[2]Gesamt!J1062</f>
        <v>0</v>
      </c>
      <c r="K2736" s="1">
        <f>VLOOKUP($F2736,Mastertable_FT!$C$5:$D$34,2,FALSE)</f>
        <v>3</v>
      </c>
      <c r="L2736" s="1">
        <f>VLOOKUP($F2736,Mastertable_FT!$C$5:$E$34,3,FALSE)</f>
        <v>2</v>
      </c>
      <c r="M2736" s="1" t="str">
        <f>VLOOKUP($F2736,Mastertable_FT!$C$5:$F$34,4,FALSE)</f>
        <v>MI</v>
      </c>
    </row>
    <row r="2737" spans="1:13" x14ac:dyDescent="0.3">
      <c r="A2737" s="1">
        <f>[2]Gesamt!A1063</f>
        <v>49</v>
      </c>
      <c r="B2737" s="1">
        <f>[2]Gesamt!B1063</f>
        <v>2</v>
      </c>
      <c r="C2737" s="1">
        <f>[2]Gesamt!C1063</f>
        <v>8</v>
      </c>
      <c r="D2737" s="1" t="str">
        <f>[2]Gesamt!D1063</f>
        <v>EF2009</v>
      </c>
      <c r="E2737" s="1">
        <f>[2]Gesamt!E1063</f>
        <v>23</v>
      </c>
      <c r="F2737" s="1" t="str">
        <f>[2]Gesamt!F1063</f>
        <v>Panagrolaimidae</v>
      </c>
      <c r="G2737" s="1" t="str">
        <f>[2]Gesamt!G1063</f>
        <v>female</v>
      </c>
      <c r="H2737" s="1" t="str">
        <f>[2]Gesamt!H1063</f>
        <v>bacterivor</v>
      </c>
      <c r="I2737" s="1">
        <f>[2]Gesamt!I1063</f>
        <v>0</v>
      </c>
      <c r="J2737" s="1">
        <f>[2]Gesamt!J1063</f>
        <v>0</v>
      </c>
      <c r="K2737" s="1">
        <f>VLOOKUP($F2737,Mastertable_FT!$C$5:$D$34,2,FALSE)</f>
        <v>3</v>
      </c>
      <c r="L2737" s="1">
        <f>VLOOKUP($F2737,Mastertable_FT!$C$5:$E$34,3,FALSE)</f>
        <v>1</v>
      </c>
      <c r="M2737" s="1" t="str">
        <f>VLOOKUP($F2737,Mastertable_FT!$C$5:$F$34,4,FALSE)</f>
        <v>MI</v>
      </c>
    </row>
    <row r="2738" spans="1:13" x14ac:dyDescent="0.3">
      <c r="A2738" s="1">
        <f>[2]Gesamt!A1064</f>
        <v>50</v>
      </c>
      <c r="B2738" s="1">
        <f>[2]Gesamt!B1064</f>
        <v>2</v>
      </c>
      <c r="C2738" s="1">
        <f>[2]Gesamt!C1064</f>
        <v>8</v>
      </c>
      <c r="D2738" s="1" t="str">
        <f>[2]Gesamt!D1064</f>
        <v>EF2009</v>
      </c>
      <c r="E2738" s="1">
        <f>[2]Gesamt!E1064</f>
        <v>23</v>
      </c>
      <c r="F2738" s="1" t="str">
        <f>[2]Gesamt!F1064</f>
        <v>Tylenchidae</v>
      </c>
      <c r="G2738" s="1" t="str">
        <f>[2]Gesamt!G1064</f>
        <v>female</v>
      </c>
      <c r="H2738" s="1" t="str">
        <f>[2]Gesamt!H1064</f>
        <v>fungivor</v>
      </c>
      <c r="I2738" s="1" t="str">
        <f>[2]Gesamt!I1064</f>
        <v>filenchus</v>
      </c>
      <c r="J2738" s="1">
        <f>[2]Gesamt!J1064</f>
        <v>0</v>
      </c>
      <c r="K2738" s="1" t="str">
        <f>VLOOKUP($F2738,Mastertable_FT!$C$5:$D$34,2,FALSE)</f>
        <v>1e</v>
      </c>
      <c r="L2738" s="1">
        <f>VLOOKUP($F2738,Mastertable_FT!$C$5:$E$34,3,FALSE)</f>
        <v>2</v>
      </c>
      <c r="M2738" s="1" t="str">
        <f>VLOOKUP($F2738,Mastertable_FT!$C$5:$F$34,4,FALSE)</f>
        <v>PPI</v>
      </c>
    </row>
    <row r="2739" spans="1:13" x14ac:dyDescent="0.3">
      <c r="A2739" s="1">
        <f>[2]Gesamt!A1065</f>
        <v>51</v>
      </c>
      <c r="B2739" s="1">
        <f>[2]Gesamt!B1065</f>
        <v>2</v>
      </c>
      <c r="C2739" s="1">
        <f>[2]Gesamt!C1065</f>
        <v>8</v>
      </c>
      <c r="D2739" s="1" t="str">
        <f>[2]Gesamt!D1065</f>
        <v>EF2009</v>
      </c>
      <c r="E2739" s="1">
        <f>[2]Gesamt!E1065</f>
        <v>23</v>
      </c>
      <c r="F2739" s="1" t="str">
        <f>[2]Gesamt!F1065</f>
        <v>Hoplolaimidae</v>
      </c>
      <c r="G2739" s="1" t="str">
        <f>[2]Gesamt!G1065</f>
        <v>female</v>
      </c>
      <c r="H2739" s="1" t="str">
        <f>[2]Gesamt!H1065</f>
        <v>herbivor</v>
      </c>
      <c r="I2739" s="1">
        <f>[2]Gesamt!I1065</f>
        <v>0</v>
      </c>
      <c r="J2739" s="1">
        <f>[2]Gesamt!J1065</f>
        <v>0</v>
      </c>
      <c r="K2739" s="1" t="str">
        <f>VLOOKUP($F2739,Mastertable_FT!$C$5:$D$34,2,FALSE)</f>
        <v>1c</v>
      </c>
      <c r="L2739" s="1">
        <f>VLOOKUP($F2739,Mastertable_FT!$C$5:$E$34,3,FALSE)</f>
        <v>3</v>
      </c>
      <c r="M2739" s="1" t="str">
        <f>VLOOKUP($F2739,Mastertable_FT!$C$5:$F$34,4,FALSE)</f>
        <v>PPI</v>
      </c>
    </row>
    <row r="2740" spans="1:13" x14ac:dyDescent="0.3">
      <c r="A2740" s="1">
        <f>[2]Gesamt!A1066</f>
        <v>52</v>
      </c>
      <c r="B2740" s="1">
        <f>[2]Gesamt!B1066</f>
        <v>2</v>
      </c>
      <c r="C2740" s="1">
        <f>[2]Gesamt!C1066</f>
        <v>8</v>
      </c>
      <c r="D2740" s="1" t="str">
        <f>[2]Gesamt!D1066</f>
        <v>EF2009</v>
      </c>
      <c r="E2740" s="1">
        <f>[2]Gesamt!E1066</f>
        <v>23</v>
      </c>
      <c r="F2740" s="1" t="str">
        <f>[2]Gesamt!F1066</f>
        <v>Hoplolaimidae</v>
      </c>
      <c r="G2740" s="1" t="str">
        <f>[2]Gesamt!G1066</f>
        <v>juvenil</v>
      </c>
      <c r="H2740" s="1" t="str">
        <f>[2]Gesamt!H1066</f>
        <v>herbivor</v>
      </c>
      <c r="I2740" s="1">
        <f>[2]Gesamt!I1066</f>
        <v>0</v>
      </c>
      <c r="J2740" s="1">
        <f>[2]Gesamt!J1066</f>
        <v>0</v>
      </c>
      <c r="K2740" s="1" t="str">
        <f>VLOOKUP($F2740,Mastertable_FT!$C$5:$D$34,2,FALSE)</f>
        <v>1c</v>
      </c>
      <c r="L2740" s="1">
        <f>VLOOKUP($F2740,Mastertable_FT!$C$5:$E$34,3,FALSE)</f>
        <v>3</v>
      </c>
      <c r="M2740" s="1" t="str">
        <f>VLOOKUP($F2740,Mastertable_FT!$C$5:$F$34,4,FALSE)</f>
        <v>PPI</v>
      </c>
    </row>
    <row r="2741" spans="1:13" x14ac:dyDescent="0.3">
      <c r="A2741" s="1">
        <f>[2]Gesamt!A1067</f>
        <v>53</v>
      </c>
      <c r="B2741" s="1">
        <f>[2]Gesamt!B1067</f>
        <v>2</v>
      </c>
      <c r="C2741" s="1">
        <f>[2]Gesamt!C1067</f>
        <v>8</v>
      </c>
      <c r="D2741" s="1" t="str">
        <f>[2]Gesamt!D1067</f>
        <v>EF2009</v>
      </c>
      <c r="E2741" s="1">
        <f>[2]Gesamt!E1067</f>
        <v>23</v>
      </c>
      <c r="F2741" s="1" t="str">
        <f>[2]Gesamt!F1067</f>
        <v>Cephalobidae</v>
      </c>
      <c r="G2741" s="1" t="str">
        <f>[2]Gesamt!G1067</f>
        <v>male</v>
      </c>
      <c r="H2741" s="1" t="str">
        <f>[2]Gesamt!H1067</f>
        <v>bacterivor</v>
      </c>
      <c r="I2741" s="1">
        <f>[2]Gesamt!I1067</f>
        <v>0</v>
      </c>
      <c r="J2741" s="1">
        <f>[2]Gesamt!J1067</f>
        <v>0</v>
      </c>
      <c r="K2741" s="1">
        <f>VLOOKUP($F2741,Mastertable_FT!$C$5:$D$34,2,FALSE)</f>
        <v>3</v>
      </c>
      <c r="L2741" s="1">
        <f>VLOOKUP($F2741,Mastertable_FT!$C$5:$E$34,3,FALSE)</f>
        <v>2</v>
      </c>
      <c r="M2741" s="1" t="str">
        <f>VLOOKUP($F2741,Mastertable_FT!$C$5:$F$34,4,FALSE)</f>
        <v>MI</v>
      </c>
    </row>
    <row r="2742" spans="1:13" x14ac:dyDescent="0.3">
      <c r="A2742" s="1">
        <f>[2]Gesamt!A1068</f>
        <v>54</v>
      </c>
      <c r="B2742" s="1">
        <f>[2]Gesamt!B1068</f>
        <v>2</v>
      </c>
      <c r="C2742" s="1">
        <f>[2]Gesamt!C1068</f>
        <v>8</v>
      </c>
      <c r="D2742" s="1" t="str">
        <f>[2]Gesamt!D1068</f>
        <v>EF2009</v>
      </c>
      <c r="E2742" s="1">
        <f>[2]Gesamt!E1068</f>
        <v>23</v>
      </c>
      <c r="F2742" s="1" t="str">
        <f>[2]Gesamt!F1068</f>
        <v>Tylenchidae</v>
      </c>
      <c r="G2742" s="1" t="str">
        <f>[2]Gesamt!G1068</f>
        <v>female</v>
      </c>
      <c r="H2742" s="1" t="str">
        <f>[2]Gesamt!H1068</f>
        <v>fungivor</v>
      </c>
      <c r="I2742" s="1" t="str">
        <f>[2]Gesamt!I1068</f>
        <v>c- Tylenchus</v>
      </c>
      <c r="J2742" s="1">
        <f>[2]Gesamt!J1068</f>
        <v>0</v>
      </c>
      <c r="K2742" s="1" t="str">
        <f>VLOOKUP($F2742,Mastertable_FT!$C$5:$D$34,2,FALSE)</f>
        <v>1e</v>
      </c>
      <c r="L2742" s="1">
        <f>VLOOKUP($F2742,Mastertable_FT!$C$5:$E$34,3,FALSE)</f>
        <v>2</v>
      </c>
      <c r="M2742" s="1" t="str">
        <f>VLOOKUP($F2742,Mastertable_FT!$C$5:$F$34,4,FALSE)</f>
        <v>PPI</v>
      </c>
    </row>
    <row r="2743" spans="1:13" x14ac:dyDescent="0.3">
      <c r="A2743" s="1">
        <f>[2]Gesamt!A1069</f>
        <v>55</v>
      </c>
      <c r="B2743" s="1">
        <f>[2]Gesamt!B1069</f>
        <v>2</v>
      </c>
      <c r="C2743" s="1">
        <f>[2]Gesamt!C1069</f>
        <v>8</v>
      </c>
      <c r="D2743" s="1" t="str">
        <f>[2]Gesamt!D1069</f>
        <v>EF2009</v>
      </c>
      <c r="E2743" s="1">
        <f>[2]Gesamt!E1069</f>
        <v>23</v>
      </c>
      <c r="F2743" s="1" t="str">
        <f>[2]Gesamt!F1069</f>
        <v>-</v>
      </c>
      <c r="G2743" s="1" t="str">
        <f>[2]Gesamt!G1069</f>
        <v>-</v>
      </c>
      <c r="H2743" s="1" t="str">
        <f>[2]Gesamt!H1069</f>
        <v>unknown</v>
      </c>
      <c r="I2743" s="1">
        <f>[2]Gesamt!I1069</f>
        <v>0</v>
      </c>
      <c r="J2743" s="1">
        <f>[2]Gesamt!J1069</f>
        <v>0</v>
      </c>
      <c r="K2743" s="1" t="e">
        <f>VLOOKUP($F2743,Mastertable_FT!$C$5:$D$34,2,FALSE)</f>
        <v>#N/A</v>
      </c>
      <c r="L2743" s="1" t="e">
        <f>VLOOKUP($F2743,Mastertable_FT!$C$5:$E$34,3,FALSE)</f>
        <v>#N/A</v>
      </c>
      <c r="M2743" s="1" t="e">
        <f>VLOOKUP($F2743,Mastertable_FT!$C$5:$F$34,4,FALSE)</f>
        <v>#N/A</v>
      </c>
    </row>
    <row r="2744" spans="1:13" x14ac:dyDescent="0.3">
      <c r="A2744" s="1">
        <f>[2]Gesamt!A1070</f>
        <v>56</v>
      </c>
      <c r="B2744" s="1">
        <f>[2]Gesamt!B1070</f>
        <v>2</v>
      </c>
      <c r="C2744" s="1">
        <f>[2]Gesamt!C1070</f>
        <v>8</v>
      </c>
      <c r="D2744" s="1" t="str">
        <f>[2]Gesamt!D1070</f>
        <v>EF2009</v>
      </c>
      <c r="E2744" s="1">
        <f>[2]Gesamt!E1070</f>
        <v>23</v>
      </c>
      <c r="F2744" s="1" t="str">
        <f>[2]Gesamt!F1070</f>
        <v>Tylenchidae</v>
      </c>
      <c r="G2744" s="1" t="str">
        <f>[2]Gesamt!G1070</f>
        <v>male</v>
      </c>
      <c r="H2744" s="1" t="str">
        <f>[2]Gesamt!H1070</f>
        <v>fungivor</v>
      </c>
      <c r="I2744" s="1" t="str">
        <f>[2]Gesamt!I1070</f>
        <v>c- Tylenchus</v>
      </c>
      <c r="J2744" s="1">
        <f>[2]Gesamt!J1070</f>
        <v>0</v>
      </c>
      <c r="K2744" s="1" t="str">
        <f>VLOOKUP($F2744,Mastertable_FT!$C$5:$D$34,2,FALSE)</f>
        <v>1e</v>
      </c>
      <c r="L2744" s="1">
        <f>VLOOKUP($F2744,Mastertable_FT!$C$5:$E$34,3,FALSE)</f>
        <v>2</v>
      </c>
      <c r="M2744" s="1" t="str">
        <f>VLOOKUP($F2744,Mastertable_FT!$C$5:$F$34,4,FALSE)</f>
        <v>PPI</v>
      </c>
    </row>
    <row r="2745" spans="1:13" x14ac:dyDescent="0.3">
      <c r="A2745" s="1">
        <f>[2]Gesamt!A1071</f>
        <v>57</v>
      </c>
      <c r="B2745" s="1">
        <f>[2]Gesamt!B1071</f>
        <v>2</v>
      </c>
      <c r="C2745" s="1">
        <f>[2]Gesamt!C1071</f>
        <v>8</v>
      </c>
      <c r="D2745" s="1" t="str">
        <f>[2]Gesamt!D1071</f>
        <v>EF2009</v>
      </c>
      <c r="E2745" s="1">
        <f>[2]Gesamt!E1071</f>
        <v>23</v>
      </c>
      <c r="F2745" s="1" t="str">
        <f>[2]Gesamt!F1071</f>
        <v>Aphelenchidae</v>
      </c>
      <c r="G2745" s="1" t="str">
        <f>[2]Gesamt!G1071</f>
        <v>female</v>
      </c>
      <c r="H2745" s="1" t="str">
        <f>[2]Gesamt!H1071</f>
        <v>fungivor</v>
      </c>
      <c r="I2745" s="1">
        <f>[2]Gesamt!I1071</f>
        <v>0</v>
      </c>
      <c r="J2745" s="1">
        <f>[2]Gesamt!J1071</f>
        <v>0</v>
      </c>
      <c r="K2745" s="1">
        <f>VLOOKUP($F2745,Mastertable_FT!$C$5:$D$34,2,FALSE)</f>
        <v>2</v>
      </c>
      <c r="L2745" s="1">
        <f>VLOOKUP($F2745,Mastertable_FT!$C$5:$E$34,3,FALSE)</f>
        <v>2</v>
      </c>
      <c r="M2745" s="1" t="str">
        <f>VLOOKUP($F2745,Mastertable_FT!$C$5:$F$34,4,FALSE)</f>
        <v>MI</v>
      </c>
    </row>
    <row r="2746" spans="1:13" x14ac:dyDescent="0.3">
      <c r="A2746" s="1">
        <f>[2]Gesamt!A1072</f>
        <v>58</v>
      </c>
      <c r="B2746" s="1">
        <f>[2]Gesamt!B1072</f>
        <v>2</v>
      </c>
      <c r="C2746" s="1">
        <f>[2]Gesamt!C1072</f>
        <v>8</v>
      </c>
      <c r="D2746" s="1" t="str">
        <f>[2]Gesamt!D1072</f>
        <v>EF2009</v>
      </c>
      <c r="E2746" s="1">
        <f>[2]Gesamt!E1072</f>
        <v>23</v>
      </c>
      <c r="F2746" s="1" t="str">
        <f>[2]Gesamt!F1072</f>
        <v>Tylenchidae</v>
      </c>
      <c r="G2746" s="1" t="str">
        <f>[2]Gesamt!G1072</f>
        <v>female</v>
      </c>
      <c r="H2746" s="1" t="str">
        <f>[2]Gesamt!H1072</f>
        <v>fungivor</v>
      </c>
      <c r="I2746" s="1" t="str">
        <f>[2]Gesamt!I1072</f>
        <v>c- Tylenchus</v>
      </c>
      <c r="J2746" s="1">
        <f>[2]Gesamt!J1072</f>
        <v>0</v>
      </c>
      <c r="K2746" s="1" t="str">
        <f>VLOOKUP($F2746,Mastertable_FT!$C$5:$D$34,2,FALSE)</f>
        <v>1e</v>
      </c>
      <c r="L2746" s="1">
        <f>VLOOKUP($F2746,Mastertable_FT!$C$5:$E$34,3,FALSE)</f>
        <v>2</v>
      </c>
      <c r="M2746" s="1" t="str">
        <f>VLOOKUP($F2746,Mastertable_FT!$C$5:$F$34,4,FALSE)</f>
        <v>PPI</v>
      </c>
    </row>
    <row r="2747" spans="1:13" x14ac:dyDescent="0.3">
      <c r="A2747" s="1">
        <f>[2]Gesamt!A1073</f>
        <v>59</v>
      </c>
      <c r="B2747" s="1">
        <f>[2]Gesamt!B1073</f>
        <v>2</v>
      </c>
      <c r="C2747" s="1">
        <f>[2]Gesamt!C1073</f>
        <v>8</v>
      </c>
      <c r="D2747" s="1" t="str">
        <f>[2]Gesamt!D1073</f>
        <v>EF2009</v>
      </c>
      <c r="E2747" s="1">
        <f>[2]Gesamt!E1073</f>
        <v>23</v>
      </c>
      <c r="F2747" s="1" t="str">
        <f>[2]Gesamt!F1073</f>
        <v>-</v>
      </c>
      <c r="G2747" s="1" t="str">
        <f>[2]Gesamt!G1073</f>
        <v>-</v>
      </c>
      <c r="H2747" s="1" t="str">
        <f>[2]Gesamt!H1073</f>
        <v>unknown</v>
      </c>
      <c r="I2747" s="1">
        <f>[2]Gesamt!I1073</f>
        <v>0</v>
      </c>
      <c r="J2747" s="1">
        <f>[2]Gesamt!J1073</f>
        <v>0</v>
      </c>
      <c r="K2747" s="1" t="e">
        <f>VLOOKUP($F2747,Mastertable_FT!$C$5:$D$34,2,FALSE)</f>
        <v>#N/A</v>
      </c>
      <c r="L2747" s="1" t="e">
        <f>VLOOKUP($F2747,Mastertable_FT!$C$5:$E$34,3,FALSE)</f>
        <v>#N/A</v>
      </c>
      <c r="M2747" s="1" t="e">
        <f>VLOOKUP($F2747,Mastertable_FT!$C$5:$F$34,4,FALSE)</f>
        <v>#N/A</v>
      </c>
    </row>
    <row r="2748" spans="1:13" x14ac:dyDescent="0.3">
      <c r="A2748" s="1">
        <f>[2]Gesamt!A1074</f>
        <v>60</v>
      </c>
      <c r="B2748" s="1">
        <f>[2]Gesamt!B1074</f>
        <v>2</v>
      </c>
      <c r="C2748" s="1">
        <f>[2]Gesamt!C1074</f>
        <v>8</v>
      </c>
      <c r="D2748" s="1" t="str">
        <f>[2]Gesamt!D1074</f>
        <v>EF2009</v>
      </c>
      <c r="E2748" s="1">
        <f>[2]Gesamt!E1074</f>
        <v>23</v>
      </c>
      <c r="F2748" s="1" t="str">
        <f>[2]Gesamt!F1074</f>
        <v>Cephalobidae</v>
      </c>
      <c r="G2748" s="1" t="str">
        <f>[2]Gesamt!G1074</f>
        <v>male</v>
      </c>
      <c r="H2748" s="1" t="str">
        <f>[2]Gesamt!H1074</f>
        <v>bacterivor</v>
      </c>
      <c r="I2748" s="1">
        <f>[2]Gesamt!I1074</f>
        <v>0</v>
      </c>
      <c r="J2748" s="1">
        <f>[2]Gesamt!J1074</f>
        <v>0</v>
      </c>
      <c r="K2748" s="1">
        <f>VLOOKUP($F2748,Mastertable_FT!$C$5:$D$34,2,FALSE)</f>
        <v>3</v>
      </c>
      <c r="L2748" s="1">
        <f>VLOOKUP($F2748,Mastertable_FT!$C$5:$E$34,3,FALSE)</f>
        <v>2</v>
      </c>
      <c r="M2748" s="1" t="str">
        <f>VLOOKUP($F2748,Mastertable_FT!$C$5:$F$34,4,FALSE)</f>
        <v>MI</v>
      </c>
    </row>
    <row r="2749" spans="1:13" x14ac:dyDescent="0.3">
      <c r="A2749" s="1">
        <f>[2]Gesamt!A1075</f>
        <v>61</v>
      </c>
      <c r="B2749" s="1">
        <f>[2]Gesamt!B1075</f>
        <v>2</v>
      </c>
      <c r="C2749" s="1">
        <f>[2]Gesamt!C1075</f>
        <v>8</v>
      </c>
      <c r="D2749" s="1" t="str">
        <f>[2]Gesamt!D1075</f>
        <v>EF2009</v>
      </c>
      <c r="E2749" s="1">
        <f>[2]Gesamt!E1075</f>
        <v>23</v>
      </c>
      <c r="F2749" s="1" t="str">
        <f>[2]Gesamt!F1075</f>
        <v>Panagrolaimidae</v>
      </c>
      <c r="G2749" s="1" t="str">
        <f>[2]Gesamt!G1075</f>
        <v>female</v>
      </c>
      <c r="H2749" s="1" t="str">
        <f>[2]Gesamt!H1075</f>
        <v>bacterivor</v>
      </c>
      <c r="I2749" s="1">
        <f>[2]Gesamt!I1075</f>
        <v>0</v>
      </c>
      <c r="J2749" s="1">
        <f>[2]Gesamt!J1075</f>
        <v>0</v>
      </c>
      <c r="K2749" s="1">
        <f>VLOOKUP($F2749,Mastertable_FT!$C$5:$D$34,2,FALSE)</f>
        <v>3</v>
      </c>
      <c r="L2749" s="1">
        <f>VLOOKUP($F2749,Mastertable_FT!$C$5:$E$34,3,FALSE)</f>
        <v>1</v>
      </c>
      <c r="M2749" s="1" t="str">
        <f>VLOOKUP($F2749,Mastertable_FT!$C$5:$F$34,4,FALSE)</f>
        <v>MI</v>
      </c>
    </row>
    <row r="2750" spans="1:13" x14ac:dyDescent="0.3">
      <c r="A2750" s="1">
        <f>[2]Gesamt!A1076</f>
        <v>62</v>
      </c>
      <c r="B2750" s="1">
        <f>[2]Gesamt!B1076</f>
        <v>2</v>
      </c>
      <c r="C2750" s="1">
        <f>[2]Gesamt!C1076</f>
        <v>8</v>
      </c>
      <c r="D2750" s="1" t="str">
        <f>[2]Gesamt!D1076</f>
        <v>EF2009</v>
      </c>
      <c r="E2750" s="1">
        <f>[2]Gesamt!E1076</f>
        <v>23</v>
      </c>
      <c r="F2750" s="1" t="str">
        <f>[2]Gesamt!F1076</f>
        <v>Panagrolaimidae</v>
      </c>
      <c r="G2750" s="1" t="str">
        <f>[2]Gesamt!G1076</f>
        <v>male</v>
      </c>
      <c r="H2750" s="1" t="str">
        <f>[2]Gesamt!H1076</f>
        <v>bacterivor</v>
      </c>
      <c r="I2750" s="1">
        <f>[2]Gesamt!I1076</f>
        <v>0</v>
      </c>
      <c r="J2750" s="1">
        <f>[2]Gesamt!J1076</f>
        <v>0</v>
      </c>
      <c r="K2750" s="1">
        <f>VLOOKUP($F2750,Mastertable_FT!$C$5:$D$34,2,FALSE)</f>
        <v>3</v>
      </c>
      <c r="L2750" s="1">
        <f>VLOOKUP($F2750,Mastertable_FT!$C$5:$E$34,3,FALSE)</f>
        <v>1</v>
      </c>
      <c r="M2750" s="1" t="str">
        <f>VLOOKUP($F2750,Mastertable_FT!$C$5:$F$34,4,FALSE)</f>
        <v>MI</v>
      </c>
    </row>
    <row r="2751" spans="1:13" x14ac:dyDescent="0.3">
      <c r="A2751" s="1">
        <f>[2]Gesamt!A1077</f>
        <v>63</v>
      </c>
      <c r="B2751" s="1">
        <f>[2]Gesamt!B1077</f>
        <v>2</v>
      </c>
      <c r="C2751" s="1">
        <f>[2]Gesamt!C1077</f>
        <v>8</v>
      </c>
      <c r="D2751" s="1" t="str">
        <f>[2]Gesamt!D1077</f>
        <v>EF2009</v>
      </c>
      <c r="E2751" s="1">
        <f>[2]Gesamt!E1077</f>
        <v>23</v>
      </c>
      <c r="F2751" s="1" t="str">
        <f>[2]Gesamt!F1077</f>
        <v>Panagrolaimidae</v>
      </c>
      <c r="G2751" s="1" t="str">
        <f>[2]Gesamt!G1077</f>
        <v>female</v>
      </c>
      <c r="H2751" s="1" t="str">
        <f>[2]Gesamt!H1077</f>
        <v>bacterivor</v>
      </c>
      <c r="I2751" s="1">
        <f>[2]Gesamt!I1077</f>
        <v>0</v>
      </c>
      <c r="J2751" s="1">
        <f>[2]Gesamt!J1077</f>
        <v>0</v>
      </c>
      <c r="K2751" s="1">
        <f>VLOOKUP($F2751,Mastertable_FT!$C$5:$D$34,2,FALSE)</f>
        <v>3</v>
      </c>
      <c r="L2751" s="1">
        <f>VLOOKUP($F2751,Mastertable_FT!$C$5:$E$34,3,FALSE)</f>
        <v>1</v>
      </c>
      <c r="M2751" s="1" t="str">
        <f>VLOOKUP($F2751,Mastertable_FT!$C$5:$F$34,4,FALSE)</f>
        <v>MI</v>
      </c>
    </row>
    <row r="2752" spans="1:13" x14ac:dyDescent="0.3">
      <c r="A2752" s="1">
        <f>[2]Gesamt!A1078</f>
        <v>64</v>
      </c>
      <c r="B2752" s="1">
        <f>[2]Gesamt!B1078</f>
        <v>2</v>
      </c>
      <c r="C2752" s="1">
        <f>[2]Gesamt!C1078</f>
        <v>8</v>
      </c>
      <c r="D2752" s="1" t="str">
        <f>[2]Gesamt!D1078</f>
        <v>EF2009</v>
      </c>
      <c r="E2752" s="1">
        <f>[2]Gesamt!E1078</f>
        <v>23</v>
      </c>
      <c r="F2752" s="1" t="str">
        <f>[2]Gesamt!F1078</f>
        <v>Tylenchidae</v>
      </c>
      <c r="G2752" s="1" t="str">
        <f>[2]Gesamt!G1078</f>
        <v>female</v>
      </c>
      <c r="H2752" s="1" t="str">
        <f>[2]Gesamt!H1078</f>
        <v>fungivor</v>
      </c>
      <c r="I2752" s="1" t="str">
        <f>[2]Gesamt!I1078</f>
        <v>c- boleo</v>
      </c>
      <c r="J2752" s="1">
        <f>[2]Gesamt!J1078</f>
        <v>0</v>
      </c>
      <c r="K2752" s="1" t="str">
        <f>VLOOKUP($F2752,Mastertable_FT!$C$5:$D$34,2,FALSE)</f>
        <v>1e</v>
      </c>
      <c r="L2752" s="1">
        <f>VLOOKUP($F2752,Mastertable_FT!$C$5:$E$34,3,FALSE)</f>
        <v>2</v>
      </c>
      <c r="M2752" s="1" t="str">
        <f>VLOOKUP($F2752,Mastertable_FT!$C$5:$F$34,4,FALSE)</f>
        <v>PPI</v>
      </c>
    </row>
    <row r="2753" spans="1:13" x14ac:dyDescent="0.3">
      <c r="A2753" s="1">
        <f>[2]Gesamt!A1079</f>
        <v>65</v>
      </c>
      <c r="B2753" s="1">
        <f>[2]Gesamt!B1079</f>
        <v>2</v>
      </c>
      <c r="C2753" s="1">
        <f>[2]Gesamt!C1079</f>
        <v>8</v>
      </c>
      <c r="D2753" s="1" t="str">
        <f>[2]Gesamt!D1079</f>
        <v>EF2009</v>
      </c>
      <c r="E2753" s="1">
        <f>[2]Gesamt!E1079</f>
        <v>23</v>
      </c>
      <c r="F2753" s="1" t="str">
        <f>[2]Gesamt!F1079</f>
        <v>Panagrolaimidae</v>
      </c>
      <c r="G2753" s="1" t="str">
        <f>[2]Gesamt!G1079</f>
        <v>male</v>
      </c>
      <c r="H2753" s="1" t="str">
        <f>[2]Gesamt!H1079</f>
        <v>bacterivor</v>
      </c>
      <c r="I2753" s="1">
        <f>[2]Gesamt!I1079</f>
        <v>0</v>
      </c>
      <c r="J2753" s="1">
        <f>[2]Gesamt!J1079</f>
        <v>0</v>
      </c>
      <c r="K2753" s="1">
        <f>VLOOKUP($F2753,Mastertable_FT!$C$5:$D$34,2,FALSE)</f>
        <v>3</v>
      </c>
      <c r="L2753" s="1">
        <f>VLOOKUP($F2753,Mastertable_FT!$C$5:$E$34,3,FALSE)</f>
        <v>1</v>
      </c>
      <c r="M2753" s="1" t="str">
        <f>VLOOKUP($F2753,Mastertable_FT!$C$5:$F$34,4,FALSE)</f>
        <v>MI</v>
      </c>
    </row>
    <row r="2754" spans="1:13" x14ac:dyDescent="0.3">
      <c r="A2754" s="1">
        <f>[2]Gesamt!A1080</f>
        <v>66</v>
      </c>
      <c r="B2754" s="1">
        <f>[2]Gesamt!B1080</f>
        <v>2</v>
      </c>
      <c r="C2754" s="1">
        <f>[2]Gesamt!C1080</f>
        <v>8</v>
      </c>
      <c r="D2754" s="1" t="str">
        <f>[2]Gesamt!D1080</f>
        <v>EF2009</v>
      </c>
      <c r="E2754" s="1">
        <f>[2]Gesamt!E1080</f>
        <v>23</v>
      </c>
      <c r="F2754" s="1" t="str">
        <f>[2]Gesamt!F1080</f>
        <v>Tylenchidae</v>
      </c>
      <c r="G2754" s="1" t="str">
        <f>[2]Gesamt!G1080</f>
        <v>female</v>
      </c>
      <c r="H2754" s="1" t="str">
        <f>[2]Gesamt!H1080</f>
        <v>fungivor</v>
      </c>
      <c r="I2754" s="1" t="str">
        <f>[2]Gesamt!I1080</f>
        <v>c- boleo</v>
      </c>
      <c r="J2754" s="1">
        <f>[2]Gesamt!J1080</f>
        <v>0</v>
      </c>
      <c r="K2754" s="1" t="str">
        <f>VLOOKUP($F2754,Mastertable_FT!$C$5:$D$34,2,FALSE)</f>
        <v>1e</v>
      </c>
      <c r="L2754" s="1">
        <f>VLOOKUP($F2754,Mastertable_FT!$C$5:$E$34,3,FALSE)</f>
        <v>2</v>
      </c>
      <c r="M2754" s="1" t="str">
        <f>VLOOKUP($F2754,Mastertable_FT!$C$5:$F$34,4,FALSE)</f>
        <v>PPI</v>
      </c>
    </row>
    <row r="2755" spans="1:13" x14ac:dyDescent="0.3">
      <c r="A2755" s="1">
        <f>[2]Gesamt!A1081</f>
        <v>67</v>
      </c>
      <c r="B2755" s="1">
        <f>[2]Gesamt!B1081</f>
        <v>2</v>
      </c>
      <c r="C2755" s="1">
        <f>[2]Gesamt!C1081</f>
        <v>8</v>
      </c>
      <c r="D2755" s="1" t="str">
        <f>[2]Gesamt!D1081</f>
        <v>EF2009</v>
      </c>
      <c r="E2755" s="1">
        <f>[2]Gesamt!E1081</f>
        <v>23</v>
      </c>
      <c r="F2755" s="1" t="str">
        <f>[2]Gesamt!F1081</f>
        <v>Aphelenchoididae</v>
      </c>
      <c r="G2755" s="1" t="str">
        <f>[2]Gesamt!G1081</f>
        <v>female</v>
      </c>
      <c r="H2755" s="1" t="str">
        <f>[2]Gesamt!H1081</f>
        <v>fungivor</v>
      </c>
      <c r="I2755" s="1">
        <f>[2]Gesamt!I1081</f>
        <v>0</v>
      </c>
      <c r="J2755" s="1">
        <f>[2]Gesamt!J1081</f>
        <v>0</v>
      </c>
      <c r="K2755" s="1">
        <f>VLOOKUP($F2755,Mastertable_FT!$C$5:$D$34,2,FALSE)</f>
        <v>2</v>
      </c>
      <c r="L2755" s="1">
        <f>VLOOKUP($F2755,Mastertable_FT!$C$5:$E$34,3,FALSE)</f>
        <v>2</v>
      </c>
      <c r="M2755" s="1" t="str">
        <f>VLOOKUP($F2755,Mastertable_FT!$C$5:$F$34,4,FALSE)</f>
        <v>MI</v>
      </c>
    </row>
    <row r="2756" spans="1:13" x14ac:dyDescent="0.3">
      <c r="A2756" s="1">
        <f>[2]Gesamt!A1082</f>
        <v>68</v>
      </c>
      <c r="B2756" s="1">
        <f>[2]Gesamt!B1082</f>
        <v>2</v>
      </c>
      <c r="C2756" s="1">
        <f>[2]Gesamt!C1082</f>
        <v>8</v>
      </c>
      <c r="D2756" s="1" t="str">
        <f>[2]Gesamt!D1082</f>
        <v>EF2009</v>
      </c>
      <c r="E2756" s="1">
        <f>[2]Gesamt!E1082</f>
        <v>23</v>
      </c>
      <c r="F2756" s="1" t="str">
        <f>[2]Gesamt!F1082</f>
        <v>Aphelenchoididae</v>
      </c>
      <c r="G2756" s="1" t="str">
        <f>[2]Gesamt!G1082</f>
        <v>female</v>
      </c>
      <c r="H2756" s="1" t="str">
        <f>[2]Gesamt!H1082</f>
        <v>fungivor</v>
      </c>
      <c r="I2756" s="1">
        <f>[2]Gesamt!I1082</f>
        <v>0</v>
      </c>
      <c r="J2756" s="1">
        <f>[2]Gesamt!J1082</f>
        <v>0</v>
      </c>
      <c r="K2756" s="1">
        <f>VLOOKUP($F2756,Mastertable_FT!$C$5:$D$34,2,FALSE)</f>
        <v>2</v>
      </c>
      <c r="L2756" s="1">
        <f>VLOOKUP($F2756,Mastertable_FT!$C$5:$E$34,3,FALSE)</f>
        <v>2</v>
      </c>
      <c r="M2756" s="1" t="str">
        <f>VLOOKUP($F2756,Mastertable_FT!$C$5:$F$34,4,FALSE)</f>
        <v>MI</v>
      </c>
    </row>
    <row r="2757" spans="1:13" x14ac:dyDescent="0.3">
      <c r="A2757" s="1">
        <f>[2]Gesamt!A1083</f>
        <v>69</v>
      </c>
      <c r="B2757" s="1">
        <f>[2]Gesamt!B1083</f>
        <v>2</v>
      </c>
      <c r="C2757" s="1">
        <f>[2]Gesamt!C1083</f>
        <v>8</v>
      </c>
      <c r="D2757" s="1" t="str">
        <f>[2]Gesamt!D1083</f>
        <v>EF2009</v>
      </c>
      <c r="E2757" s="1">
        <f>[2]Gesamt!E1083</f>
        <v>23</v>
      </c>
      <c r="F2757" s="1" t="str">
        <f>[2]Gesamt!F1083</f>
        <v>Plectidae</v>
      </c>
      <c r="G2757" s="1" t="str">
        <f>[2]Gesamt!G1083</f>
        <v>female</v>
      </c>
      <c r="H2757" s="1" t="str">
        <f>[2]Gesamt!H1083</f>
        <v>bacterivor</v>
      </c>
      <c r="I2757" s="1">
        <f>[2]Gesamt!I1083</f>
        <v>0</v>
      </c>
      <c r="J2757" s="1">
        <f>[2]Gesamt!J1083</f>
        <v>0</v>
      </c>
      <c r="K2757" s="1">
        <f>VLOOKUP($F2757,Mastertable_FT!$C$5:$D$34,2,FALSE)</f>
        <v>3</v>
      </c>
      <c r="L2757" s="1">
        <f>VLOOKUP($F2757,Mastertable_FT!$C$5:$E$34,3,FALSE)</f>
        <v>2</v>
      </c>
      <c r="M2757" s="1" t="str">
        <f>VLOOKUP($F2757,Mastertable_FT!$C$5:$F$34,4,FALSE)</f>
        <v>MI</v>
      </c>
    </row>
    <row r="2758" spans="1:13" x14ac:dyDescent="0.3">
      <c r="A2758" s="1">
        <f>[2]Gesamt!A1084</f>
        <v>70</v>
      </c>
      <c r="B2758" s="1">
        <f>[2]Gesamt!B1084</f>
        <v>2</v>
      </c>
      <c r="C2758" s="1">
        <f>[2]Gesamt!C1084</f>
        <v>8</v>
      </c>
      <c r="D2758" s="1" t="str">
        <f>[2]Gesamt!D1084</f>
        <v>EF2009</v>
      </c>
      <c r="E2758" s="1">
        <f>[2]Gesamt!E1084</f>
        <v>23</v>
      </c>
      <c r="F2758" s="1" t="str">
        <f>[2]Gesamt!F1084</f>
        <v>Tylenchidae</v>
      </c>
      <c r="G2758" s="1" t="str">
        <f>[2]Gesamt!G1084</f>
        <v>female</v>
      </c>
      <c r="H2758" s="1" t="str">
        <f>[2]Gesamt!H1084</f>
        <v>herbivor</v>
      </c>
      <c r="I2758" s="1">
        <f>[2]Gesamt!I1084</f>
        <v>0</v>
      </c>
      <c r="J2758" s="1">
        <f>[2]Gesamt!J1084</f>
        <v>0</v>
      </c>
      <c r="K2758" s="1" t="str">
        <f>VLOOKUP($F2758,Mastertable_FT!$C$5:$D$34,2,FALSE)</f>
        <v>1e</v>
      </c>
      <c r="L2758" s="1">
        <f>VLOOKUP($F2758,Mastertable_FT!$C$5:$E$34,3,FALSE)</f>
        <v>2</v>
      </c>
      <c r="M2758" s="1" t="str">
        <f>VLOOKUP($F2758,Mastertable_FT!$C$5:$F$34,4,FALSE)</f>
        <v>PPI</v>
      </c>
    </row>
    <row r="2759" spans="1:13" x14ac:dyDescent="0.3">
      <c r="A2759" s="1">
        <f>[2]Gesamt!A1085</f>
        <v>71</v>
      </c>
      <c r="B2759" s="1">
        <f>[2]Gesamt!B1085</f>
        <v>2</v>
      </c>
      <c r="C2759" s="1">
        <f>[2]Gesamt!C1085</f>
        <v>8</v>
      </c>
      <c r="D2759" s="1" t="str">
        <f>[2]Gesamt!D1085</f>
        <v>EF2009</v>
      </c>
      <c r="E2759" s="1">
        <f>[2]Gesamt!E1085</f>
        <v>23</v>
      </c>
      <c r="F2759" s="1" t="str">
        <f>[2]Gesamt!F1085</f>
        <v>Hoplolaimidae</v>
      </c>
      <c r="G2759" s="1" t="str">
        <f>[2]Gesamt!G1085</f>
        <v>juvenil</v>
      </c>
      <c r="H2759" s="1" t="str">
        <f>[2]Gesamt!H1085</f>
        <v>herbivor</v>
      </c>
      <c r="I2759" s="1">
        <f>[2]Gesamt!I1085</f>
        <v>0</v>
      </c>
      <c r="J2759" s="1">
        <f>[2]Gesamt!J1085</f>
        <v>0</v>
      </c>
      <c r="K2759" s="1" t="str">
        <f>VLOOKUP($F2759,Mastertable_FT!$C$5:$D$34,2,FALSE)</f>
        <v>1c</v>
      </c>
      <c r="L2759" s="1">
        <f>VLOOKUP($F2759,Mastertable_FT!$C$5:$E$34,3,FALSE)</f>
        <v>3</v>
      </c>
      <c r="M2759" s="1" t="str">
        <f>VLOOKUP($F2759,Mastertable_FT!$C$5:$F$34,4,FALSE)</f>
        <v>PPI</v>
      </c>
    </row>
    <row r="2760" spans="1:13" x14ac:dyDescent="0.3">
      <c r="A2760" s="1">
        <f>[2]Gesamt!A1086</f>
        <v>72</v>
      </c>
      <c r="B2760" s="1">
        <f>[2]Gesamt!B1086</f>
        <v>2</v>
      </c>
      <c r="C2760" s="1">
        <f>[2]Gesamt!C1086</f>
        <v>8</v>
      </c>
      <c r="D2760" s="1" t="str">
        <f>[2]Gesamt!D1086</f>
        <v>EF2009</v>
      </c>
      <c r="E2760" s="1">
        <f>[2]Gesamt!E1086</f>
        <v>23</v>
      </c>
      <c r="F2760" s="1" t="str">
        <f>[2]Gesamt!F1086</f>
        <v>Aphelenchoididae</v>
      </c>
      <c r="G2760" s="1" t="str">
        <f>[2]Gesamt!G1086</f>
        <v>male</v>
      </c>
      <c r="H2760" s="1" t="str">
        <f>[2]Gesamt!H1086</f>
        <v>fungivor</v>
      </c>
      <c r="I2760" s="1">
        <f>[2]Gesamt!I1086</f>
        <v>0</v>
      </c>
      <c r="J2760" s="1">
        <f>[2]Gesamt!J1086</f>
        <v>0</v>
      </c>
      <c r="K2760" s="1">
        <f>VLOOKUP($F2760,Mastertable_FT!$C$5:$D$34,2,FALSE)</f>
        <v>2</v>
      </c>
      <c r="L2760" s="1">
        <f>VLOOKUP($F2760,Mastertable_FT!$C$5:$E$34,3,FALSE)</f>
        <v>2</v>
      </c>
      <c r="M2760" s="1" t="str">
        <f>VLOOKUP($F2760,Mastertable_FT!$C$5:$F$34,4,FALSE)</f>
        <v>MI</v>
      </c>
    </row>
    <row r="2761" spans="1:13" x14ac:dyDescent="0.3">
      <c r="A2761" s="1">
        <f>[2]Gesamt!A1087</f>
        <v>73</v>
      </c>
      <c r="B2761" s="1">
        <f>[2]Gesamt!B1087</f>
        <v>2</v>
      </c>
      <c r="C2761" s="1">
        <f>[2]Gesamt!C1087</f>
        <v>8</v>
      </c>
      <c r="D2761" s="1" t="str">
        <f>[2]Gesamt!D1087</f>
        <v>EF2009</v>
      </c>
      <c r="E2761" s="1">
        <f>[2]Gesamt!E1087</f>
        <v>23</v>
      </c>
      <c r="F2761" s="1" t="str">
        <f>[2]Gesamt!F1087</f>
        <v>Cephalobidae</v>
      </c>
      <c r="G2761" s="1" t="str">
        <f>[2]Gesamt!G1087</f>
        <v>male</v>
      </c>
      <c r="H2761" s="1" t="str">
        <f>[2]Gesamt!H1087</f>
        <v>bacterivor</v>
      </c>
      <c r="I2761" s="1">
        <f>[2]Gesamt!I1087</f>
        <v>0</v>
      </c>
      <c r="J2761" s="1">
        <f>[2]Gesamt!J1087</f>
        <v>0</v>
      </c>
      <c r="K2761" s="1">
        <f>VLOOKUP($F2761,Mastertable_FT!$C$5:$D$34,2,FALSE)</f>
        <v>3</v>
      </c>
      <c r="L2761" s="1">
        <f>VLOOKUP($F2761,Mastertable_FT!$C$5:$E$34,3,FALSE)</f>
        <v>2</v>
      </c>
      <c r="M2761" s="1" t="str">
        <f>VLOOKUP($F2761,Mastertable_FT!$C$5:$F$34,4,FALSE)</f>
        <v>MI</v>
      </c>
    </row>
    <row r="2762" spans="1:13" x14ac:dyDescent="0.3">
      <c r="A2762" s="1">
        <f>[2]Gesamt!A1088</f>
        <v>74</v>
      </c>
      <c r="B2762" s="1">
        <f>[2]Gesamt!B1088</f>
        <v>2</v>
      </c>
      <c r="C2762" s="1">
        <f>[2]Gesamt!C1088</f>
        <v>8</v>
      </c>
      <c r="D2762" s="1" t="str">
        <f>[2]Gesamt!D1088</f>
        <v>EF2009</v>
      </c>
      <c r="E2762" s="1">
        <f>[2]Gesamt!E1088</f>
        <v>23</v>
      </c>
      <c r="F2762" s="1" t="str">
        <f>[2]Gesamt!F1088</f>
        <v>Plectidae</v>
      </c>
      <c r="G2762" s="1" t="str">
        <f>[2]Gesamt!G1088</f>
        <v>female</v>
      </c>
      <c r="H2762" s="1" t="str">
        <f>[2]Gesamt!H1088</f>
        <v>bacterivor</v>
      </c>
      <c r="I2762" s="1">
        <f>[2]Gesamt!I1088</f>
        <v>0</v>
      </c>
      <c r="J2762" s="1">
        <f>[2]Gesamt!J1088</f>
        <v>0</v>
      </c>
      <c r="K2762" s="1">
        <f>VLOOKUP($F2762,Mastertable_FT!$C$5:$D$34,2,FALSE)</f>
        <v>3</v>
      </c>
      <c r="L2762" s="1">
        <f>VLOOKUP($F2762,Mastertable_FT!$C$5:$E$34,3,FALSE)</f>
        <v>2</v>
      </c>
      <c r="M2762" s="1" t="str">
        <f>VLOOKUP($F2762,Mastertable_FT!$C$5:$F$34,4,FALSE)</f>
        <v>MI</v>
      </c>
    </row>
    <row r="2763" spans="1:13" x14ac:dyDescent="0.3">
      <c r="A2763" s="1">
        <f>[2]Gesamt!A1089</f>
        <v>75</v>
      </c>
      <c r="B2763" s="1">
        <f>[2]Gesamt!B1089</f>
        <v>2</v>
      </c>
      <c r="C2763" s="1">
        <f>[2]Gesamt!C1089</f>
        <v>8</v>
      </c>
      <c r="D2763" s="1" t="str">
        <f>[2]Gesamt!D1089</f>
        <v>EF2009</v>
      </c>
      <c r="E2763" s="1">
        <f>[2]Gesamt!E1089</f>
        <v>23</v>
      </c>
      <c r="F2763" s="1" t="str">
        <f>[2]Gesamt!F1089</f>
        <v>Rhabditidae</v>
      </c>
      <c r="G2763" s="1" t="str">
        <f>[2]Gesamt!G1089</f>
        <v>juvenil</v>
      </c>
      <c r="H2763" s="1" t="str">
        <f>[2]Gesamt!H1089</f>
        <v>bacterivor</v>
      </c>
      <c r="I2763" s="1">
        <f>[2]Gesamt!I1089</f>
        <v>0</v>
      </c>
      <c r="J2763" s="1">
        <f>[2]Gesamt!J1089</f>
        <v>0</v>
      </c>
      <c r="K2763" s="1">
        <f>VLOOKUP($F2763,Mastertable_FT!$C$5:$D$34,2,FALSE)</f>
        <v>3</v>
      </c>
      <c r="L2763" s="1">
        <f>VLOOKUP($F2763,Mastertable_FT!$C$5:$E$34,3,FALSE)</f>
        <v>1</v>
      </c>
      <c r="M2763" s="1" t="str">
        <f>VLOOKUP($F2763,Mastertable_FT!$C$5:$F$34,4,FALSE)</f>
        <v>MI</v>
      </c>
    </row>
    <row r="2764" spans="1:13" x14ac:dyDescent="0.3">
      <c r="A2764" s="1">
        <f>[2]Gesamt!A1090</f>
        <v>76</v>
      </c>
      <c r="B2764" s="1">
        <f>[2]Gesamt!B1090</f>
        <v>2</v>
      </c>
      <c r="C2764" s="1">
        <f>[2]Gesamt!C1090</f>
        <v>8</v>
      </c>
      <c r="D2764" s="1" t="str">
        <f>[2]Gesamt!D1090</f>
        <v>EF2009</v>
      </c>
      <c r="E2764" s="1">
        <f>[2]Gesamt!E1090</f>
        <v>23</v>
      </c>
      <c r="F2764" s="1" t="str">
        <f>[2]Gesamt!F1090</f>
        <v>Rhabditidae</v>
      </c>
      <c r="G2764" s="1" t="str">
        <f>[2]Gesamt!G1090</f>
        <v>juvenil</v>
      </c>
      <c r="H2764" s="1" t="str">
        <f>[2]Gesamt!H1090</f>
        <v>bacterivor</v>
      </c>
      <c r="I2764" s="1">
        <f>[2]Gesamt!I1090</f>
        <v>0</v>
      </c>
      <c r="J2764" s="1">
        <f>[2]Gesamt!J1090</f>
        <v>0</v>
      </c>
      <c r="K2764" s="1">
        <f>VLOOKUP($F2764,Mastertable_FT!$C$5:$D$34,2,FALSE)</f>
        <v>3</v>
      </c>
      <c r="L2764" s="1">
        <f>VLOOKUP($F2764,Mastertable_FT!$C$5:$E$34,3,FALSE)</f>
        <v>1</v>
      </c>
      <c r="M2764" s="1" t="str">
        <f>VLOOKUP($F2764,Mastertable_FT!$C$5:$F$34,4,FALSE)</f>
        <v>MI</v>
      </c>
    </row>
    <row r="2765" spans="1:13" x14ac:dyDescent="0.3">
      <c r="A2765" s="1">
        <f>[2]Gesamt!A1091</f>
        <v>77</v>
      </c>
      <c r="B2765" s="1">
        <f>[2]Gesamt!B1091</f>
        <v>2</v>
      </c>
      <c r="C2765" s="1">
        <f>[2]Gesamt!C1091</f>
        <v>8</v>
      </c>
      <c r="D2765" s="1" t="str">
        <f>[2]Gesamt!D1091</f>
        <v>EF2009</v>
      </c>
      <c r="E2765" s="1">
        <f>[2]Gesamt!E1091</f>
        <v>23</v>
      </c>
      <c r="F2765" s="1" t="str">
        <f>[2]Gesamt!F1091</f>
        <v>Hoplolaimidae</v>
      </c>
      <c r="G2765" s="1" t="str">
        <f>[2]Gesamt!G1091</f>
        <v>juvenil</v>
      </c>
      <c r="H2765" s="1" t="str">
        <f>[2]Gesamt!H1091</f>
        <v>herbivor</v>
      </c>
      <c r="I2765" s="1">
        <f>[2]Gesamt!I1091</f>
        <v>0</v>
      </c>
      <c r="J2765" s="1">
        <f>[2]Gesamt!J1091</f>
        <v>0</v>
      </c>
      <c r="K2765" s="1" t="str">
        <f>VLOOKUP($F2765,Mastertable_FT!$C$5:$D$34,2,FALSE)</f>
        <v>1c</v>
      </c>
      <c r="L2765" s="1">
        <f>VLOOKUP($F2765,Mastertable_FT!$C$5:$E$34,3,FALSE)</f>
        <v>3</v>
      </c>
      <c r="M2765" s="1" t="str">
        <f>VLOOKUP($F2765,Mastertable_FT!$C$5:$F$34,4,FALSE)</f>
        <v>PPI</v>
      </c>
    </row>
    <row r="2766" spans="1:13" x14ac:dyDescent="0.3">
      <c r="A2766" s="1">
        <f>[2]Gesamt!A1092</f>
        <v>78</v>
      </c>
      <c r="B2766" s="1">
        <f>[2]Gesamt!B1092</f>
        <v>2</v>
      </c>
      <c r="C2766" s="1">
        <f>[2]Gesamt!C1092</f>
        <v>8</v>
      </c>
      <c r="D2766" s="1" t="str">
        <f>[2]Gesamt!D1092</f>
        <v>EF2009</v>
      </c>
      <c r="E2766" s="1">
        <f>[2]Gesamt!E1092</f>
        <v>23</v>
      </c>
      <c r="F2766" s="1" t="str">
        <f>[2]Gesamt!F1092</f>
        <v>Tylenchidae</v>
      </c>
      <c r="G2766" s="1" t="str">
        <f>[2]Gesamt!G1092</f>
        <v>female</v>
      </c>
      <c r="H2766" s="1" t="str">
        <f>[2]Gesamt!H1092</f>
        <v>herbivor</v>
      </c>
      <c r="I2766" s="1">
        <f>[2]Gesamt!I1092</f>
        <v>0</v>
      </c>
      <c r="J2766" s="1">
        <f>[2]Gesamt!J1092</f>
        <v>0</v>
      </c>
      <c r="K2766" s="1" t="str">
        <f>VLOOKUP($F2766,Mastertable_FT!$C$5:$D$34,2,FALSE)</f>
        <v>1e</v>
      </c>
      <c r="L2766" s="1">
        <f>VLOOKUP($F2766,Mastertable_FT!$C$5:$E$34,3,FALSE)</f>
        <v>2</v>
      </c>
      <c r="M2766" s="1" t="str">
        <f>VLOOKUP($F2766,Mastertable_FT!$C$5:$F$34,4,FALSE)</f>
        <v>PPI</v>
      </c>
    </row>
    <row r="2767" spans="1:13" x14ac:dyDescent="0.3">
      <c r="A2767" s="1">
        <f>[2]Gesamt!A1093</f>
        <v>79</v>
      </c>
      <c r="B2767" s="1">
        <f>[2]Gesamt!B1093</f>
        <v>2</v>
      </c>
      <c r="C2767" s="1">
        <f>[2]Gesamt!C1093</f>
        <v>8</v>
      </c>
      <c r="D2767" s="1" t="str">
        <f>[2]Gesamt!D1093</f>
        <v>EF2009</v>
      </c>
      <c r="E2767" s="1">
        <f>[2]Gesamt!E1093</f>
        <v>23</v>
      </c>
      <c r="F2767" s="1" t="str">
        <f>[2]Gesamt!F1093</f>
        <v>Rhabditidae</v>
      </c>
      <c r="G2767" s="1" t="str">
        <f>[2]Gesamt!G1093</f>
        <v>female</v>
      </c>
      <c r="H2767" s="1" t="str">
        <f>[2]Gesamt!H1093</f>
        <v>bacterivor</v>
      </c>
      <c r="I2767" s="1">
        <f>[2]Gesamt!I1093</f>
        <v>0</v>
      </c>
      <c r="J2767" s="1">
        <f>[2]Gesamt!J1093</f>
        <v>0</v>
      </c>
      <c r="K2767" s="1">
        <f>VLOOKUP($F2767,Mastertable_FT!$C$5:$D$34,2,FALSE)</f>
        <v>3</v>
      </c>
      <c r="L2767" s="1">
        <f>VLOOKUP($F2767,Mastertable_FT!$C$5:$E$34,3,FALSE)</f>
        <v>1</v>
      </c>
      <c r="M2767" s="1" t="str">
        <f>VLOOKUP($F2767,Mastertable_FT!$C$5:$F$34,4,FALSE)</f>
        <v>MI</v>
      </c>
    </row>
    <row r="2768" spans="1:13" x14ac:dyDescent="0.3">
      <c r="A2768" s="1">
        <f>[2]Gesamt!A1094</f>
        <v>80</v>
      </c>
      <c r="B2768" s="1">
        <f>[2]Gesamt!B1094</f>
        <v>2</v>
      </c>
      <c r="C2768" s="1">
        <f>[2]Gesamt!C1094</f>
        <v>8</v>
      </c>
      <c r="D2768" s="1" t="str">
        <f>[2]Gesamt!D1094</f>
        <v>EF2009</v>
      </c>
      <c r="E2768" s="1">
        <f>[2]Gesamt!E1094</f>
        <v>23</v>
      </c>
      <c r="F2768" s="1" t="str">
        <f>[2]Gesamt!F1094</f>
        <v>Tylenchidae</v>
      </c>
      <c r="G2768" s="1" t="str">
        <f>[2]Gesamt!G1094</f>
        <v>female</v>
      </c>
      <c r="H2768" s="1" t="str">
        <f>[2]Gesamt!H1094</f>
        <v>fungivor</v>
      </c>
      <c r="I2768" s="1" t="str">
        <f>[2]Gesamt!I1094</f>
        <v>c- Tylenchus</v>
      </c>
      <c r="J2768" s="1">
        <f>[2]Gesamt!J1094</f>
        <v>0</v>
      </c>
      <c r="K2768" s="1" t="str">
        <f>VLOOKUP($F2768,Mastertable_FT!$C$5:$D$34,2,FALSE)</f>
        <v>1e</v>
      </c>
      <c r="L2768" s="1">
        <f>VLOOKUP($F2768,Mastertable_FT!$C$5:$E$34,3,FALSE)</f>
        <v>2</v>
      </c>
      <c r="M2768" s="1" t="str">
        <f>VLOOKUP($F2768,Mastertable_FT!$C$5:$F$34,4,FALSE)</f>
        <v>PPI</v>
      </c>
    </row>
    <row r="2769" spans="1:13" x14ac:dyDescent="0.3">
      <c r="A2769" s="1">
        <f>[2]Gesamt!A1095</f>
        <v>81</v>
      </c>
      <c r="B2769" s="1">
        <f>[2]Gesamt!B1095</f>
        <v>2</v>
      </c>
      <c r="C2769" s="1">
        <f>[2]Gesamt!C1095</f>
        <v>8</v>
      </c>
      <c r="D2769" s="1" t="str">
        <f>[2]Gesamt!D1095</f>
        <v>EF2009</v>
      </c>
      <c r="E2769" s="1">
        <f>[2]Gesamt!E1095</f>
        <v>23</v>
      </c>
      <c r="F2769" s="1" t="str">
        <f>[2]Gesamt!F1095</f>
        <v>Panagrolaimidae</v>
      </c>
      <c r="G2769" s="1" t="str">
        <f>[2]Gesamt!G1095</f>
        <v>juvenil</v>
      </c>
      <c r="H2769" s="1" t="str">
        <f>[2]Gesamt!H1095</f>
        <v>bacterivor</v>
      </c>
      <c r="I2769" s="1">
        <f>[2]Gesamt!I1095</f>
        <v>0</v>
      </c>
      <c r="J2769" s="1">
        <f>[2]Gesamt!J1095</f>
        <v>0</v>
      </c>
      <c r="K2769" s="1">
        <f>VLOOKUP($F2769,Mastertable_FT!$C$5:$D$34,2,FALSE)</f>
        <v>3</v>
      </c>
      <c r="L2769" s="1">
        <f>VLOOKUP($F2769,Mastertable_FT!$C$5:$E$34,3,FALSE)</f>
        <v>1</v>
      </c>
      <c r="M2769" s="1" t="str">
        <f>VLOOKUP($F2769,Mastertable_FT!$C$5:$F$34,4,FALSE)</f>
        <v>MI</v>
      </c>
    </row>
    <row r="2770" spans="1:13" x14ac:dyDescent="0.3">
      <c r="A2770" s="1">
        <f>[2]Gesamt!A1096</f>
        <v>82</v>
      </c>
      <c r="B2770" s="1">
        <f>[2]Gesamt!B1096</f>
        <v>2</v>
      </c>
      <c r="C2770" s="1">
        <f>[2]Gesamt!C1096</f>
        <v>8</v>
      </c>
      <c r="D2770" s="1" t="str">
        <f>[2]Gesamt!D1096</f>
        <v>EF2009</v>
      </c>
      <c r="E2770" s="1">
        <f>[2]Gesamt!E1096</f>
        <v>23</v>
      </c>
      <c r="F2770" s="1" t="str">
        <f>[2]Gesamt!F1096</f>
        <v>Panagrolaimidae</v>
      </c>
      <c r="G2770" s="1" t="str">
        <f>[2]Gesamt!G1096</f>
        <v>male</v>
      </c>
      <c r="H2770" s="1" t="str">
        <f>[2]Gesamt!H1096</f>
        <v>bacterivor</v>
      </c>
      <c r="I2770" s="1">
        <f>[2]Gesamt!I1096</f>
        <v>0</v>
      </c>
      <c r="J2770" s="1">
        <f>[2]Gesamt!J1096</f>
        <v>0</v>
      </c>
      <c r="K2770" s="1">
        <f>VLOOKUP($F2770,Mastertable_FT!$C$5:$D$34,2,FALSE)</f>
        <v>3</v>
      </c>
      <c r="L2770" s="1">
        <f>VLOOKUP($F2770,Mastertable_FT!$C$5:$E$34,3,FALSE)</f>
        <v>1</v>
      </c>
      <c r="M2770" s="1" t="str">
        <f>VLOOKUP($F2770,Mastertable_FT!$C$5:$F$34,4,FALSE)</f>
        <v>MI</v>
      </c>
    </row>
    <row r="2771" spans="1:13" x14ac:dyDescent="0.3">
      <c r="A2771" s="1">
        <f>[2]Gesamt!A1097</f>
        <v>83</v>
      </c>
      <c r="B2771" s="1">
        <f>[2]Gesamt!B1097</f>
        <v>2</v>
      </c>
      <c r="C2771" s="1">
        <f>[2]Gesamt!C1097</f>
        <v>8</v>
      </c>
      <c r="D2771" s="1" t="str">
        <f>[2]Gesamt!D1097</f>
        <v>EF2009</v>
      </c>
      <c r="E2771" s="1">
        <f>[2]Gesamt!E1097</f>
        <v>23</v>
      </c>
      <c r="F2771" s="1" t="str">
        <f>[2]Gesamt!F1097</f>
        <v>Panagrolaimidae</v>
      </c>
      <c r="G2771" s="1" t="str">
        <f>[2]Gesamt!G1097</f>
        <v>juvenil</v>
      </c>
      <c r="H2771" s="1" t="str">
        <f>[2]Gesamt!H1097</f>
        <v>bacterivor</v>
      </c>
      <c r="I2771" s="1">
        <f>[2]Gesamt!I1097</f>
        <v>0</v>
      </c>
      <c r="J2771" s="1">
        <f>[2]Gesamt!J1097</f>
        <v>0</v>
      </c>
      <c r="K2771" s="1">
        <f>VLOOKUP($F2771,Mastertable_FT!$C$5:$D$34,2,FALSE)</f>
        <v>3</v>
      </c>
      <c r="L2771" s="1">
        <f>VLOOKUP($F2771,Mastertable_FT!$C$5:$E$34,3,FALSE)</f>
        <v>1</v>
      </c>
      <c r="M2771" s="1" t="str">
        <f>VLOOKUP($F2771,Mastertable_FT!$C$5:$F$34,4,FALSE)</f>
        <v>MI</v>
      </c>
    </row>
    <row r="2772" spans="1:13" x14ac:dyDescent="0.3">
      <c r="A2772" s="1">
        <f>[2]Gesamt!A1098</f>
        <v>84</v>
      </c>
      <c r="B2772" s="1">
        <f>[2]Gesamt!B1098</f>
        <v>2</v>
      </c>
      <c r="C2772" s="1">
        <f>[2]Gesamt!C1098</f>
        <v>8</v>
      </c>
      <c r="D2772" s="1" t="str">
        <f>[2]Gesamt!D1098</f>
        <v>EF2009</v>
      </c>
      <c r="E2772" s="1">
        <f>[2]Gesamt!E1098</f>
        <v>23</v>
      </c>
      <c r="F2772" s="1" t="str">
        <f>[2]Gesamt!F1098</f>
        <v>Panagrolaimidae</v>
      </c>
      <c r="G2772" s="1" t="str">
        <f>[2]Gesamt!G1098</f>
        <v>female</v>
      </c>
      <c r="H2772" s="1" t="str">
        <f>[2]Gesamt!H1098</f>
        <v>bacterivor</v>
      </c>
      <c r="I2772" s="1">
        <f>[2]Gesamt!I1098</f>
        <v>0</v>
      </c>
      <c r="J2772" s="1">
        <f>[2]Gesamt!J1098</f>
        <v>0</v>
      </c>
      <c r="K2772" s="1">
        <f>VLOOKUP($F2772,Mastertable_FT!$C$5:$D$34,2,FALSE)</f>
        <v>3</v>
      </c>
      <c r="L2772" s="1">
        <f>VLOOKUP($F2772,Mastertable_FT!$C$5:$E$34,3,FALSE)</f>
        <v>1</v>
      </c>
      <c r="M2772" s="1" t="str">
        <f>VLOOKUP($F2772,Mastertable_FT!$C$5:$F$34,4,FALSE)</f>
        <v>MI</v>
      </c>
    </row>
    <row r="2773" spans="1:13" x14ac:dyDescent="0.3">
      <c r="A2773" s="1">
        <f>[2]Gesamt!A1099</f>
        <v>85</v>
      </c>
      <c r="B2773" s="1">
        <f>[2]Gesamt!B1099</f>
        <v>2</v>
      </c>
      <c r="C2773" s="1">
        <f>[2]Gesamt!C1099</f>
        <v>8</v>
      </c>
      <c r="D2773" s="1" t="str">
        <f>[2]Gesamt!D1099</f>
        <v>EF2009</v>
      </c>
      <c r="E2773" s="1">
        <f>[2]Gesamt!E1099</f>
        <v>23</v>
      </c>
      <c r="F2773" s="1" t="str">
        <f>[2]Gesamt!F1099</f>
        <v>Tylenchidae</v>
      </c>
      <c r="G2773" s="1" t="str">
        <f>[2]Gesamt!G1099</f>
        <v>female</v>
      </c>
      <c r="H2773" s="1" t="str">
        <f>[2]Gesamt!H1099</f>
        <v>fungivor</v>
      </c>
      <c r="I2773" s="1" t="str">
        <f>[2]Gesamt!I1099</f>
        <v>Neothada?</v>
      </c>
      <c r="J2773" s="1">
        <f>[2]Gesamt!J1099</f>
        <v>0</v>
      </c>
      <c r="K2773" s="1" t="str">
        <f>VLOOKUP($F2773,Mastertable_FT!$C$5:$D$34,2,FALSE)</f>
        <v>1e</v>
      </c>
      <c r="L2773" s="1">
        <f>VLOOKUP($F2773,Mastertable_FT!$C$5:$E$34,3,FALSE)</f>
        <v>2</v>
      </c>
      <c r="M2773" s="1" t="str">
        <f>VLOOKUP($F2773,Mastertable_FT!$C$5:$F$34,4,FALSE)</f>
        <v>PPI</v>
      </c>
    </row>
    <row r="2774" spans="1:13" x14ac:dyDescent="0.3">
      <c r="A2774" s="1">
        <f>[2]Gesamt!A1100</f>
        <v>86</v>
      </c>
      <c r="B2774" s="1">
        <f>[2]Gesamt!B1100</f>
        <v>2</v>
      </c>
      <c r="C2774" s="1">
        <f>[2]Gesamt!C1100</f>
        <v>8</v>
      </c>
      <c r="D2774" s="1" t="str">
        <f>[2]Gesamt!D1100</f>
        <v>EF2009</v>
      </c>
      <c r="E2774" s="1">
        <f>[2]Gesamt!E1100</f>
        <v>23</v>
      </c>
      <c r="F2774" s="1" t="str">
        <f>[2]Gesamt!F1100</f>
        <v>Rhabditidae</v>
      </c>
      <c r="G2774" s="1" t="str">
        <f>[2]Gesamt!G1100</f>
        <v>juvenil</v>
      </c>
      <c r="H2774" s="1" t="str">
        <f>[2]Gesamt!H1100</f>
        <v>bacterivor</v>
      </c>
      <c r="I2774" s="1">
        <f>[2]Gesamt!I1100</f>
        <v>0</v>
      </c>
      <c r="J2774" s="1">
        <f>[2]Gesamt!J1100</f>
        <v>0</v>
      </c>
      <c r="K2774" s="1">
        <f>VLOOKUP($F2774,Mastertable_FT!$C$5:$D$34,2,FALSE)</f>
        <v>3</v>
      </c>
      <c r="L2774" s="1">
        <f>VLOOKUP($F2774,Mastertable_FT!$C$5:$E$34,3,FALSE)</f>
        <v>1</v>
      </c>
      <c r="M2774" s="1" t="str">
        <f>VLOOKUP($F2774,Mastertable_FT!$C$5:$F$34,4,FALSE)</f>
        <v>MI</v>
      </c>
    </row>
    <row r="2775" spans="1:13" x14ac:dyDescent="0.3">
      <c r="A2775" s="1">
        <f>[2]Gesamt!A1101</f>
        <v>87</v>
      </c>
      <c r="B2775" s="1">
        <f>[2]Gesamt!B1101</f>
        <v>2</v>
      </c>
      <c r="C2775" s="1">
        <f>[2]Gesamt!C1101</f>
        <v>8</v>
      </c>
      <c r="D2775" s="1" t="str">
        <f>[2]Gesamt!D1101</f>
        <v>EF2009</v>
      </c>
      <c r="E2775" s="1">
        <f>[2]Gesamt!E1101</f>
        <v>23</v>
      </c>
      <c r="F2775" s="1" t="str">
        <f>[2]Gesamt!F1101</f>
        <v>Aphelenchoididae</v>
      </c>
      <c r="G2775" s="1" t="str">
        <f>[2]Gesamt!G1101</f>
        <v>male</v>
      </c>
      <c r="H2775" s="1" t="str">
        <f>[2]Gesamt!H1101</f>
        <v>fungivor</v>
      </c>
      <c r="I2775" s="1">
        <f>[2]Gesamt!I1101</f>
        <v>0</v>
      </c>
      <c r="J2775" s="1">
        <f>[2]Gesamt!J1101</f>
        <v>0</v>
      </c>
      <c r="K2775" s="1">
        <f>VLOOKUP($F2775,Mastertable_FT!$C$5:$D$34,2,FALSE)</f>
        <v>2</v>
      </c>
      <c r="L2775" s="1">
        <f>VLOOKUP($F2775,Mastertable_FT!$C$5:$E$34,3,FALSE)</f>
        <v>2</v>
      </c>
      <c r="M2775" s="1" t="str">
        <f>VLOOKUP($F2775,Mastertable_FT!$C$5:$F$34,4,FALSE)</f>
        <v>MI</v>
      </c>
    </row>
    <row r="2776" spans="1:13" x14ac:dyDescent="0.3">
      <c r="A2776" s="1">
        <f>[2]Gesamt!A1102</f>
        <v>88</v>
      </c>
      <c r="B2776" s="1">
        <f>[2]Gesamt!B1102</f>
        <v>2</v>
      </c>
      <c r="C2776" s="1">
        <f>[2]Gesamt!C1102</f>
        <v>8</v>
      </c>
      <c r="D2776" s="1" t="str">
        <f>[2]Gesamt!D1102</f>
        <v>EF2009</v>
      </c>
      <c r="E2776" s="1">
        <f>[2]Gesamt!E1102</f>
        <v>23</v>
      </c>
      <c r="F2776" s="1" t="str">
        <f>[2]Gesamt!F1102</f>
        <v>Tylenchidae</v>
      </c>
      <c r="G2776" s="1" t="str">
        <f>[2]Gesamt!G1102</f>
        <v>female</v>
      </c>
      <c r="H2776" s="1" t="str">
        <f>[2]Gesamt!H1102</f>
        <v>fungivor</v>
      </c>
      <c r="I2776" s="1" t="str">
        <f>[2]Gesamt!I1102</f>
        <v>c- Tylenchus</v>
      </c>
      <c r="J2776" s="1">
        <f>[2]Gesamt!J1102</f>
        <v>0</v>
      </c>
      <c r="K2776" s="1" t="str">
        <f>VLOOKUP($F2776,Mastertable_FT!$C$5:$D$34,2,FALSE)</f>
        <v>1e</v>
      </c>
      <c r="L2776" s="1">
        <f>VLOOKUP($F2776,Mastertable_FT!$C$5:$E$34,3,FALSE)</f>
        <v>2</v>
      </c>
      <c r="M2776" s="1" t="str">
        <f>VLOOKUP($F2776,Mastertable_FT!$C$5:$F$34,4,FALSE)</f>
        <v>PPI</v>
      </c>
    </row>
    <row r="2777" spans="1:13" x14ac:dyDescent="0.3">
      <c r="A2777" s="1">
        <f>[2]Gesamt!A1103</f>
        <v>89</v>
      </c>
      <c r="B2777" s="1">
        <f>[2]Gesamt!B1103</f>
        <v>2</v>
      </c>
      <c r="C2777" s="1">
        <f>[2]Gesamt!C1103</f>
        <v>8</v>
      </c>
      <c r="D2777" s="1" t="str">
        <f>[2]Gesamt!D1103</f>
        <v>EF2009</v>
      </c>
      <c r="E2777" s="1">
        <f>[2]Gesamt!E1103</f>
        <v>23</v>
      </c>
      <c r="F2777" s="1" t="str">
        <f>[2]Gesamt!F1103</f>
        <v>Aphelenchoididae</v>
      </c>
      <c r="G2777" s="1" t="str">
        <f>[2]Gesamt!G1103</f>
        <v>female</v>
      </c>
      <c r="H2777" s="1" t="str">
        <f>[2]Gesamt!H1103</f>
        <v>fungivor</v>
      </c>
      <c r="I2777" s="1">
        <f>[2]Gesamt!I1103</f>
        <v>0</v>
      </c>
      <c r="J2777" s="1">
        <f>[2]Gesamt!J1103</f>
        <v>0</v>
      </c>
      <c r="K2777" s="1">
        <f>VLOOKUP($F2777,Mastertable_FT!$C$5:$D$34,2,FALSE)</f>
        <v>2</v>
      </c>
      <c r="L2777" s="1">
        <f>VLOOKUP($F2777,Mastertable_FT!$C$5:$E$34,3,FALSE)</f>
        <v>2</v>
      </c>
      <c r="M2777" s="1" t="str">
        <f>VLOOKUP($F2777,Mastertable_FT!$C$5:$F$34,4,FALSE)</f>
        <v>MI</v>
      </c>
    </row>
    <row r="2778" spans="1:13" x14ac:dyDescent="0.3">
      <c r="A2778" s="1">
        <f>[2]Gesamt!A1104</f>
        <v>90</v>
      </c>
      <c r="B2778" s="1">
        <f>[2]Gesamt!B1104</f>
        <v>2</v>
      </c>
      <c r="C2778" s="1">
        <f>[2]Gesamt!C1104</f>
        <v>8</v>
      </c>
      <c r="D2778" s="1" t="str">
        <f>[2]Gesamt!D1104</f>
        <v>EF2009</v>
      </c>
      <c r="E2778" s="1">
        <f>[2]Gesamt!E1104</f>
        <v>23</v>
      </c>
      <c r="F2778" s="1" t="str">
        <f>[2]Gesamt!F1104</f>
        <v>Cephalobidae</v>
      </c>
      <c r="G2778" s="1" t="str">
        <f>[2]Gesamt!G1104</f>
        <v>juvenil</v>
      </c>
      <c r="H2778" s="1" t="str">
        <f>[2]Gesamt!H1104</f>
        <v>bacterivor</v>
      </c>
      <c r="I2778" s="1">
        <f>[2]Gesamt!I1104</f>
        <v>0</v>
      </c>
      <c r="J2778" s="1">
        <f>[2]Gesamt!J1104</f>
        <v>0</v>
      </c>
      <c r="K2778" s="1">
        <f>VLOOKUP($F2778,Mastertable_FT!$C$5:$D$34,2,FALSE)</f>
        <v>3</v>
      </c>
      <c r="L2778" s="1">
        <f>VLOOKUP($F2778,Mastertable_FT!$C$5:$E$34,3,FALSE)</f>
        <v>2</v>
      </c>
      <c r="M2778" s="1" t="str">
        <f>VLOOKUP($F2778,Mastertable_FT!$C$5:$F$34,4,FALSE)</f>
        <v>MI</v>
      </c>
    </row>
    <row r="2779" spans="1:13" x14ac:dyDescent="0.3">
      <c r="A2779" s="1">
        <f>[2]Gesamt!A1105</f>
        <v>91</v>
      </c>
      <c r="B2779" s="1">
        <f>[2]Gesamt!B1105</f>
        <v>2</v>
      </c>
      <c r="C2779" s="1">
        <f>[2]Gesamt!C1105</f>
        <v>8</v>
      </c>
      <c r="D2779" s="1" t="str">
        <f>[2]Gesamt!D1105</f>
        <v>EF2009</v>
      </c>
      <c r="E2779" s="1">
        <f>[2]Gesamt!E1105</f>
        <v>23</v>
      </c>
      <c r="F2779" s="1" t="str">
        <f>[2]Gesamt!F1105</f>
        <v>Cephalobidae</v>
      </c>
      <c r="G2779" s="1" t="str">
        <f>[2]Gesamt!G1105</f>
        <v>juvenil</v>
      </c>
      <c r="H2779" s="1" t="str">
        <f>[2]Gesamt!H1105</f>
        <v>bacterivor</v>
      </c>
      <c r="I2779" s="1">
        <f>[2]Gesamt!I1105</f>
        <v>0</v>
      </c>
      <c r="J2779" s="1">
        <f>[2]Gesamt!J1105</f>
        <v>0</v>
      </c>
      <c r="K2779" s="1">
        <f>VLOOKUP($F2779,Mastertable_FT!$C$5:$D$34,2,FALSE)</f>
        <v>3</v>
      </c>
      <c r="L2779" s="1">
        <f>VLOOKUP($F2779,Mastertable_FT!$C$5:$E$34,3,FALSE)</f>
        <v>2</v>
      </c>
      <c r="M2779" s="1" t="str">
        <f>VLOOKUP($F2779,Mastertable_FT!$C$5:$F$34,4,FALSE)</f>
        <v>MI</v>
      </c>
    </row>
    <row r="2780" spans="1:13" x14ac:dyDescent="0.3">
      <c r="A2780" s="1">
        <f>[2]Gesamt!A1106</f>
        <v>92</v>
      </c>
      <c r="B2780" s="1">
        <f>[2]Gesamt!B1106</f>
        <v>2</v>
      </c>
      <c r="C2780" s="1">
        <f>[2]Gesamt!C1106</f>
        <v>8</v>
      </c>
      <c r="D2780" s="1" t="str">
        <f>[2]Gesamt!D1106</f>
        <v>EF2009</v>
      </c>
      <c r="E2780" s="1">
        <f>[2]Gesamt!E1106</f>
        <v>23</v>
      </c>
      <c r="F2780" s="1" t="str">
        <f>[2]Gesamt!F1106</f>
        <v>Aphelenchoididae</v>
      </c>
      <c r="G2780" s="1" t="str">
        <f>[2]Gesamt!G1106</f>
        <v>male</v>
      </c>
      <c r="H2780" s="1" t="str">
        <f>[2]Gesamt!H1106</f>
        <v>fungivor</v>
      </c>
      <c r="I2780" s="1">
        <f>[2]Gesamt!I1106</f>
        <v>0</v>
      </c>
      <c r="J2780" s="1">
        <f>[2]Gesamt!J1106</f>
        <v>0</v>
      </c>
      <c r="K2780" s="1">
        <f>VLOOKUP($F2780,Mastertable_FT!$C$5:$D$34,2,FALSE)</f>
        <v>2</v>
      </c>
      <c r="L2780" s="1">
        <f>VLOOKUP($F2780,Mastertable_FT!$C$5:$E$34,3,FALSE)</f>
        <v>2</v>
      </c>
      <c r="M2780" s="1" t="str">
        <f>VLOOKUP($F2780,Mastertable_FT!$C$5:$F$34,4,FALSE)</f>
        <v>MI</v>
      </c>
    </row>
    <row r="2781" spans="1:13" x14ac:dyDescent="0.3">
      <c r="A2781" s="1">
        <f>[2]Gesamt!A1107</f>
        <v>93</v>
      </c>
      <c r="B2781" s="1">
        <f>[2]Gesamt!B1107</f>
        <v>2</v>
      </c>
      <c r="C2781" s="1">
        <f>[2]Gesamt!C1107</f>
        <v>8</v>
      </c>
      <c r="D2781" s="1" t="str">
        <f>[2]Gesamt!D1107</f>
        <v>EF2009</v>
      </c>
      <c r="E2781" s="1">
        <f>[2]Gesamt!E1107</f>
        <v>23</v>
      </c>
      <c r="F2781" s="1" t="str">
        <f>[2]Gesamt!F1107</f>
        <v>Cephalobidae</v>
      </c>
      <c r="G2781" s="1" t="str">
        <f>[2]Gesamt!G1107</f>
        <v>juvenil</v>
      </c>
      <c r="H2781" s="1" t="str">
        <f>[2]Gesamt!H1107</f>
        <v>bacterivor</v>
      </c>
      <c r="I2781" s="1">
        <f>[2]Gesamt!I1107</f>
        <v>0</v>
      </c>
      <c r="J2781" s="1">
        <f>[2]Gesamt!J1107</f>
        <v>0</v>
      </c>
      <c r="K2781" s="1">
        <f>VLOOKUP($F2781,Mastertable_FT!$C$5:$D$34,2,FALSE)</f>
        <v>3</v>
      </c>
      <c r="L2781" s="1">
        <f>VLOOKUP($F2781,Mastertable_FT!$C$5:$E$34,3,FALSE)</f>
        <v>2</v>
      </c>
      <c r="M2781" s="1" t="str">
        <f>VLOOKUP($F2781,Mastertable_FT!$C$5:$F$34,4,FALSE)</f>
        <v>MI</v>
      </c>
    </row>
    <row r="2782" spans="1:13" x14ac:dyDescent="0.3">
      <c r="A2782" s="1">
        <f>[2]Gesamt!A1108</f>
        <v>94</v>
      </c>
      <c r="B2782" s="1">
        <f>[2]Gesamt!B1108</f>
        <v>2</v>
      </c>
      <c r="C2782" s="1">
        <f>[2]Gesamt!C1108</f>
        <v>8</v>
      </c>
      <c r="D2782" s="1" t="str">
        <f>[2]Gesamt!D1108</f>
        <v>EF2009</v>
      </c>
      <c r="E2782" s="1">
        <f>[2]Gesamt!E1108</f>
        <v>23</v>
      </c>
      <c r="F2782" s="1" t="str">
        <f>[2]Gesamt!F1108</f>
        <v>Qudsianematidae</v>
      </c>
      <c r="G2782" s="1" t="str">
        <f>[2]Gesamt!G1108</f>
        <v>juvenil</v>
      </c>
      <c r="H2782" s="1" t="str">
        <f>[2]Gesamt!H1108</f>
        <v>omnivor</v>
      </c>
      <c r="I2782" s="1">
        <f>[2]Gesamt!I1108</f>
        <v>0</v>
      </c>
      <c r="J2782" s="1">
        <f>[2]Gesamt!J1108</f>
        <v>0</v>
      </c>
      <c r="K2782" s="1">
        <f>VLOOKUP($F2782,Mastertable_FT!$C$5:$D$34,2,FALSE)</f>
        <v>8</v>
      </c>
      <c r="L2782" s="1">
        <f>VLOOKUP($F2782,Mastertable_FT!$C$5:$E$34,3,FALSE)</f>
        <v>4</v>
      </c>
      <c r="M2782" s="1" t="str">
        <f>VLOOKUP($F2782,Mastertable_FT!$C$5:$F$34,4,FALSE)</f>
        <v>MI</v>
      </c>
    </row>
    <row r="2783" spans="1:13" x14ac:dyDescent="0.3">
      <c r="A2783" s="1">
        <f>[2]Gesamt!A1109</f>
        <v>95</v>
      </c>
      <c r="B2783" s="1">
        <f>[2]Gesamt!B1109</f>
        <v>2</v>
      </c>
      <c r="C2783" s="1">
        <f>[2]Gesamt!C1109</f>
        <v>8</v>
      </c>
      <c r="D2783" s="1" t="str">
        <f>[2]Gesamt!D1109</f>
        <v>EF2009</v>
      </c>
      <c r="E2783" s="1">
        <f>[2]Gesamt!E1109</f>
        <v>23</v>
      </c>
      <c r="F2783" s="1" t="str">
        <f>[2]Gesamt!F1109</f>
        <v>Cephalobidae</v>
      </c>
      <c r="G2783" s="1" t="str">
        <f>[2]Gesamt!G1109</f>
        <v>juvenil</v>
      </c>
      <c r="H2783" s="1" t="str">
        <f>[2]Gesamt!H1109</f>
        <v>bacterivor</v>
      </c>
      <c r="I2783" s="1">
        <f>[2]Gesamt!I1109</f>
        <v>0</v>
      </c>
      <c r="J2783" s="1">
        <f>[2]Gesamt!J1109</f>
        <v>0</v>
      </c>
      <c r="K2783" s="1">
        <f>VLOOKUP($F2783,Mastertable_FT!$C$5:$D$34,2,FALSE)</f>
        <v>3</v>
      </c>
      <c r="L2783" s="1">
        <f>VLOOKUP($F2783,Mastertable_FT!$C$5:$E$34,3,FALSE)</f>
        <v>2</v>
      </c>
      <c r="M2783" s="1" t="str">
        <f>VLOOKUP($F2783,Mastertable_FT!$C$5:$F$34,4,FALSE)</f>
        <v>MI</v>
      </c>
    </row>
    <row r="2784" spans="1:13" x14ac:dyDescent="0.3">
      <c r="A2784" s="1">
        <f>[2]Gesamt!A1110</f>
        <v>96</v>
      </c>
      <c r="B2784" s="1">
        <f>[2]Gesamt!B1110</f>
        <v>2</v>
      </c>
      <c r="C2784" s="1">
        <f>[2]Gesamt!C1110</f>
        <v>8</v>
      </c>
      <c r="D2784" s="1" t="str">
        <f>[2]Gesamt!D1110</f>
        <v>EF2009</v>
      </c>
      <c r="E2784" s="1">
        <f>[2]Gesamt!E1110</f>
        <v>23</v>
      </c>
      <c r="F2784" s="1" t="str">
        <f>[2]Gesamt!F1110</f>
        <v>Tylenchidae</v>
      </c>
      <c r="G2784" s="1" t="str">
        <f>[2]Gesamt!G1110</f>
        <v>female</v>
      </c>
      <c r="H2784" s="1" t="str">
        <f>[2]Gesamt!H1110</f>
        <v>fungivor</v>
      </c>
      <c r="I2784" s="1">
        <f>[2]Gesamt!I1110</f>
        <v>0</v>
      </c>
      <c r="J2784" s="1">
        <f>[2]Gesamt!J1110</f>
        <v>0</v>
      </c>
      <c r="K2784" s="1" t="str">
        <f>VLOOKUP($F2784,Mastertable_FT!$C$5:$D$34,2,FALSE)</f>
        <v>1e</v>
      </c>
      <c r="L2784" s="1">
        <f>VLOOKUP($F2784,Mastertable_FT!$C$5:$E$34,3,FALSE)</f>
        <v>2</v>
      </c>
      <c r="M2784" s="1" t="str">
        <f>VLOOKUP($F2784,Mastertable_FT!$C$5:$F$34,4,FALSE)</f>
        <v>PPI</v>
      </c>
    </row>
    <row r="2785" spans="1:13" x14ac:dyDescent="0.3">
      <c r="A2785" s="1">
        <f>[2]Gesamt!A1111</f>
        <v>97</v>
      </c>
      <c r="B2785" s="1">
        <f>[2]Gesamt!B1111</f>
        <v>2</v>
      </c>
      <c r="C2785" s="1">
        <f>[2]Gesamt!C1111</f>
        <v>8</v>
      </c>
      <c r="D2785" s="1" t="str">
        <f>[2]Gesamt!D1111</f>
        <v>EF2009</v>
      </c>
      <c r="E2785" s="1">
        <f>[2]Gesamt!E1111</f>
        <v>23</v>
      </c>
      <c r="F2785" s="1" t="str">
        <f>[2]Gesamt!F1111</f>
        <v>Panagrolaimidae</v>
      </c>
      <c r="G2785" s="1" t="str">
        <f>[2]Gesamt!G1111</f>
        <v>female</v>
      </c>
      <c r="H2785" s="1" t="str">
        <f>[2]Gesamt!H1111</f>
        <v>bacterivor</v>
      </c>
      <c r="I2785" s="1">
        <f>[2]Gesamt!I1111</f>
        <v>0</v>
      </c>
      <c r="J2785" s="1">
        <f>[2]Gesamt!J1111</f>
        <v>0</v>
      </c>
      <c r="K2785" s="1">
        <f>VLOOKUP($F2785,Mastertable_FT!$C$5:$D$34,2,FALSE)</f>
        <v>3</v>
      </c>
      <c r="L2785" s="1">
        <f>VLOOKUP($F2785,Mastertable_FT!$C$5:$E$34,3,FALSE)</f>
        <v>1</v>
      </c>
      <c r="M2785" s="1" t="str">
        <f>VLOOKUP($F2785,Mastertable_FT!$C$5:$F$34,4,FALSE)</f>
        <v>MI</v>
      </c>
    </row>
    <row r="2786" spans="1:13" x14ac:dyDescent="0.3">
      <c r="A2786" s="1">
        <f>[2]Gesamt!A1112</f>
        <v>98</v>
      </c>
      <c r="B2786" s="1">
        <f>[2]Gesamt!B1112</f>
        <v>2</v>
      </c>
      <c r="C2786" s="1">
        <f>[2]Gesamt!C1112</f>
        <v>8</v>
      </c>
      <c r="D2786" s="1" t="str">
        <f>[2]Gesamt!D1112</f>
        <v>EF2009</v>
      </c>
      <c r="E2786" s="1">
        <f>[2]Gesamt!E1112</f>
        <v>23</v>
      </c>
      <c r="F2786" s="1" t="str">
        <f>[2]Gesamt!F1112</f>
        <v>Cephalobidae</v>
      </c>
      <c r="G2786" s="1" t="str">
        <f>[2]Gesamt!G1112</f>
        <v>juvenil</v>
      </c>
      <c r="H2786" s="1" t="str">
        <f>[2]Gesamt!H1112</f>
        <v>bacterivor</v>
      </c>
      <c r="I2786" s="1">
        <f>[2]Gesamt!I1112</f>
        <v>0</v>
      </c>
      <c r="J2786" s="1">
        <f>[2]Gesamt!J1112</f>
        <v>0</v>
      </c>
      <c r="K2786" s="1">
        <f>VLOOKUP($F2786,Mastertable_FT!$C$5:$D$34,2,FALSE)</f>
        <v>3</v>
      </c>
      <c r="L2786" s="1">
        <f>VLOOKUP($F2786,Mastertable_FT!$C$5:$E$34,3,FALSE)</f>
        <v>2</v>
      </c>
      <c r="M2786" s="1" t="str">
        <f>VLOOKUP($F2786,Mastertable_FT!$C$5:$F$34,4,FALSE)</f>
        <v>MI</v>
      </c>
    </row>
    <row r="2787" spans="1:13" x14ac:dyDescent="0.3">
      <c r="A2787" s="1">
        <f>[2]Gesamt!A1113</f>
        <v>99</v>
      </c>
      <c r="B2787" s="1">
        <f>[2]Gesamt!B1113</f>
        <v>2</v>
      </c>
      <c r="C2787" s="1">
        <f>[2]Gesamt!C1113</f>
        <v>8</v>
      </c>
      <c r="D2787" s="1" t="str">
        <f>[2]Gesamt!D1113</f>
        <v>EF2009</v>
      </c>
      <c r="E2787" s="1">
        <f>[2]Gesamt!E1113</f>
        <v>23</v>
      </c>
      <c r="F2787" s="1" t="str">
        <f>[2]Gesamt!F1113</f>
        <v>Aphelenchidae</v>
      </c>
      <c r="G2787" s="1" t="str">
        <f>[2]Gesamt!G1113</f>
        <v>female</v>
      </c>
      <c r="H2787" s="1" t="str">
        <f>[2]Gesamt!H1113</f>
        <v>fungivor</v>
      </c>
      <c r="I2787" s="1">
        <f>[2]Gesamt!I1113</f>
        <v>0</v>
      </c>
      <c r="J2787" s="1">
        <f>[2]Gesamt!J1113</f>
        <v>0</v>
      </c>
      <c r="K2787" s="1">
        <f>VLOOKUP($F2787,Mastertable_FT!$C$5:$D$34,2,FALSE)</f>
        <v>2</v>
      </c>
      <c r="L2787" s="1">
        <f>VLOOKUP($F2787,Mastertable_FT!$C$5:$E$34,3,FALSE)</f>
        <v>2</v>
      </c>
      <c r="M2787" s="1" t="str">
        <f>VLOOKUP($F2787,Mastertable_FT!$C$5:$F$34,4,FALSE)</f>
        <v>MI</v>
      </c>
    </row>
    <row r="2788" spans="1:13" x14ac:dyDescent="0.3">
      <c r="A2788" s="1">
        <f>[2]Gesamt!A1114</f>
        <v>100</v>
      </c>
      <c r="B2788" s="1">
        <f>[2]Gesamt!B1114</f>
        <v>2</v>
      </c>
      <c r="C2788" s="1">
        <f>[2]Gesamt!C1114</f>
        <v>8</v>
      </c>
      <c r="D2788" s="1" t="str">
        <f>[2]Gesamt!D1114</f>
        <v>EF2009</v>
      </c>
      <c r="E2788" s="1">
        <f>[2]Gesamt!E1114</f>
        <v>23</v>
      </c>
      <c r="F2788" s="1" t="str">
        <f>[2]Gesamt!F1114</f>
        <v>Hoplolaimidae</v>
      </c>
      <c r="G2788" s="1" t="str">
        <f>[2]Gesamt!G1114</f>
        <v>juvenil</v>
      </c>
      <c r="H2788" s="1" t="str">
        <f>[2]Gesamt!H1114</f>
        <v>herbivor</v>
      </c>
      <c r="I2788" s="1">
        <f>[2]Gesamt!I1114</f>
        <v>0</v>
      </c>
      <c r="J2788" s="1">
        <f>[2]Gesamt!J1114</f>
        <v>0</v>
      </c>
      <c r="K2788" s="1" t="str">
        <f>VLOOKUP($F2788,Mastertable_FT!$C$5:$D$34,2,FALSE)</f>
        <v>1c</v>
      </c>
      <c r="L2788" s="1">
        <f>VLOOKUP($F2788,Mastertable_FT!$C$5:$E$34,3,FALSE)</f>
        <v>3</v>
      </c>
      <c r="M2788" s="1" t="str">
        <f>VLOOKUP($F2788,Mastertable_FT!$C$5:$F$34,4,FALSE)</f>
        <v>PPI</v>
      </c>
    </row>
    <row r="2789" spans="1:13" x14ac:dyDescent="0.3">
      <c r="A2789" s="1">
        <f>[2]Gesamt!A1115</f>
        <v>1</v>
      </c>
      <c r="B2789" s="1">
        <f>[2]Gesamt!B1115</f>
        <v>2</v>
      </c>
      <c r="C2789" s="1">
        <f>[2]Gesamt!C1115</f>
        <v>9</v>
      </c>
      <c r="D2789" s="1" t="str">
        <f>[2]Gesamt!D1115</f>
        <v>PO2009</v>
      </c>
      <c r="E2789" s="1">
        <f>[2]Gesamt!E1115</f>
        <v>26</v>
      </c>
      <c r="F2789" s="1" t="str">
        <f>[2]Gesamt!F1115</f>
        <v>Tylenchidae</v>
      </c>
      <c r="G2789" s="1" t="str">
        <f>[2]Gesamt!G1115</f>
        <v>male</v>
      </c>
      <c r="H2789" s="1" t="str">
        <f>[2]Gesamt!H1115</f>
        <v>fungivor</v>
      </c>
      <c r="I2789" s="1" t="str">
        <f>[2]Gesamt!I1115</f>
        <v>beleo</v>
      </c>
      <c r="J2789" s="1">
        <f>[2]Gesamt!J1115</f>
        <v>0</v>
      </c>
      <c r="K2789" s="1" t="str">
        <f>VLOOKUP($F2789,Mastertable_FT!$C$5:$D$34,2,FALSE)</f>
        <v>1e</v>
      </c>
      <c r="L2789" s="1">
        <f>VLOOKUP($F2789,Mastertable_FT!$C$5:$E$34,3,FALSE)</f>
        <v>2</v>
      </c>
      <c r="M2789" s="1" t="str">
        <f>VLOOKUP($F2789,Mastertable_FT!$C$5:$F$34,4,FALSE)</f>
        <v>PPI</v>
      </c>
    </row>
    <row r="2790" spans="1:13" x14ac:dyDescent="0.3">
      <c r="A2790" s="1">
        <f>[2]Gesamt!A1116</f>
        <v>2</v>
      </c>
      <c r="B2790" s="1">
        <f>[2]Gesamt!B1116</f>
        <v>2</v>
      </c>
      <c r="C2790" s="1">
        <f>[2]Gesamt!C1116</f>
        <v>9</v>
      </c>
      <c r="D2790" s="1" t="str">
        <f>[2]Gesamt!D1116</f>
        <v>PO2009</v>
      </c>
      <c r="E2790" s="1">
        <f>[2]Gesamt!E1116</f>
        <v>26</v>
      </c>
      <c r="F2790" s="1" t="str">
        <f>[2]Gesamt!F1116</f>
        <v>Aphelenchidae</v>
      </c>
      <c r="G2790" s="1" t="str">
        <f>[2]Gesamt!G1116</f>
        <v>female</v>
      </c>
      <c r="H2790" s="1" t="str">
        <f>[2]Gesamt!H1116</f>
        <v>fungivor</v>
      </c>
      <c r="I2790" s="1">
        <f>[2]Gesamt!I1116</f>
        <v>0</v>
      </c>
      <c r="J2790" s="1">
        <f>[2]Gesamt!J1116</f>
        <v>0</v>
      </c>
      <c r="K2790" s="1">
        <f>VLOOKUP($F2790,Mastertable_FT!$C$5:$D$34,2,FALSE)</f>
        <v>2</v>
      </c>
      <c r="L2790" s="1">
        <f>VLOOKUP($F2790,Mastertable_FT!$C$5:$E$34,3,FALSE)</f>
        <v>2</v>
      </c>
      <c r="M2790" s="1" t="str">
        <f>VLOOKUP($F2790,Mastertable_FT!$C$5:$F$34,4,FALSE)</f>
        <v>MI</v>
      </c>
    </row>
    <row r="2791" spans="1:13" x14ac:dyDescent="0.3">
      <c r="A2791" s="1">
        <f>[2]Gesamt!A1117</f>
        <v>3</v>
      </c>
      <c r="B2791" s="1">
        <f>[2]Gesamt!B1117</f>
        <v>2</v>
      </c>
      <c r="C2791" s="1">
        <f>[2]Gesamt!C1117</f>
        <v>9</v>
      </c>
      <c r="D2791" s="1" t="str">
        <f>[2]Gesamt!D1117</f>
        <v>PO2009</v>
      </c>
      <c r="E2791" s="1">
        <f>[2]Gesamt!E1117</f>
        <v>26</v>
      </c>
      <c r="F2791" s="1" t="str">
        <f>[2]Gesamt!F1117</f>
        <v>Aphelenchidae</v>
      </c>
      <c r="G2791" s="1" t="str">
        <f>[2]Gesamt!G1117</f>
        <v>female</v>
      </c>
      <c r="H2791" s="1" t="str">
        <f>[2]Gesamt!H1117</f>
        <v>fungivor</v>
      </c>
      <c r="I2791" s="1">
        <f>[2]Gesamt!I1117</f>
        <v>0</v>
      </c>
      <c r="J2791" s="1">
        <f>[2]Gesamt!J1117</f>
        <v>0</v>
      </c>
      <c r="K2791" s="1">
        <f>VLOOKUP($F2791,Mastertable_FT!$C$5:$D$34,2,FALSE)</f>
        <v>2</v>
      </c>
      <c r="L2791" s="1">
        <f>VLOOKUP($F2791,Mastertable_FT!$C$5:$E$34,3,FALSE)</f>
        <v>2</v>
      </c>
      <c r="M2791" s="1" t="str">
        <f>VLOOKUP($F2791,Mastertable_FT!$C$5:$F$34,4,FALSE)</f>
        <v>MI</v>
      </c>
    </row>
    <row r="2792" spans="1:13" x14ac:dyDescent="0.3">
      <c r="A2792" s="1">
        <f>[2]Gesamt!A1118</f>
        <v>4</v>
      </c>
      <c r="B2792" s="1">
        <f>[2]Gesamt!B1118</f>
        <v>2</v>
      </c>
      <c r="C2792" s="1">
        <f>[2]Gesamt!C1118</f>
        <v>9</v>
      </c>
      <c r="D2792" s="1" t="str">
        <f>[2]Gesamt!D1118</f>
        <v>PO2009</v>
      </c>
      <c r="E2792" s="1">
        <f>[2]Gesamt!E1118</f>
        <v>26</v>
      </c>
      <c r="F2792" s="1" t="str">
        <f>[2]Gesamt!F1118</f>
        <v>Aphelenchoididae</v>
      </c>
      <c r="G2792" s="1" t="str">
        <f>[2]Gesamt!G1118</f>
        <v>female</v>
      </c>
      <c r="H2792" s="1" t="str">
        <f>[2]Gesamt!H1118</f>
        <v>fungivor</v>
      </c>
      <c r="I2792" s="1">
        <f>[2]Gesamt!I1118</f>
        <v>0</v>
      </c>
      <c r="J2792" s="1">
        <f>[2]Gesamt!J1118</f>
        <v>0</v>
      </c>
      <c r="K2792" s="1">
        <f>VLOOKUP($F2792,Mastertable_FT!$C$5:$D$34,2,FALSE)</f>
        <v>2</v>
      </c>
      <c r="L2792" s="1">
        <f>VLOOKUP($F2792,Mastertable_FT!$C$5:$E$34,3,FALSE)</f>
        <v>2</v>
      </c>
      <c r="M2792" s="1" t="str">
        <f>VLOOKUP($F2792,Mastertable_FT!$C$5:$F$34,4,FALSE)</f>
        <v>MI</v>
      </c>
    </row>
    <row r="2793" spans="1:13" x14ac:dyDescent="0.3">
      <c r="A2793" s="1">
        <f>[2]Gesamt!A1119</f>
        <v>5</v>
      </c>
      <c r="B2793" s="1">
        <f>[2]Gesamt!B1119</f>
        <v>2</v>
      </c>
      <c r="C2793" s="1">
        <f>[2]Gesamt!C1119</f>
        <v>9</v>
      </c>
      <c r="D2793" s="1" t="str">
        <f>[2]Gesamt!D1119</f>
        <v>PO2009</v>
      </c>
      <c r="E2793" s="1">
        <f>[2]Gesamt!E1119</f>
        <v>26</v>
      </c>
      <c r="F2793" s="1" t="str">
        <f>[2]Gesamt!F1119</f>
        <v>Aphelenchidae</v>
      </c>
      <c r="G2793" s="1" t="str">
        <f>[2]Gesamt!G1119</f>
        <v>female</v>
      </c>
      <c r="H2793" s="1" t="str">
        <f>[2]Gesamt!H1119</f>
        <v>fungivor</v>
      </c>
      <c r="I2793" s="1">
        <f>[2]Gesamt!I1119</f>
        <v>0</v>
      </c>
      <c r="J2793" s="1">
        <f>[2]Gesamt!J1119</f>
        <v>0</v>
      </c>
      <c r="K2793" s="1">
        <f>VLOOKUP($F2793,Mastertable_FT!$C$5:$D$34,2,FALSE)</f>
        <v>2</v>
      </c>
      <c r="L2793" s="1">
        <f>VLOOKUP($F2793,Mastertable_FT!$C$5:$E$34,3,FALSE)</f>
        <v>2</v>
      </c>
      <c r="M2793" s="1" t="str">
        <f>VLOOKUP($F2793,Mastertable_FT!$C$5:$F$34,4,FALSE)</f>
        <v>MI</v>
      </c>
    </row>
    <row r="2794" spans="1:13" x14ac:dyDescent="0.3">
      <c r="A2794" s="1">
        <f>[2]Gesamt!A1120</f>
        <v>6</v>
      </c>
      <c r="B2794" s="1">
        <f>[2]Gesamt!B1120</f>
        <v>2</v>
      </c>
      <c r="C2794" s="1">
        <f>[2]Gesamt!C1120</f>
        <v>9</v>
      </c>
      <c r="D2794" s="1" t="str">
        <f>[2]Gesamt!D1120</f>
        <v>PO2009</v>
      </c>
      <c r="E2794" s="1">
        <f>[2]Gesamt!E1120</f>
        <v>26</v>
      </c>
      <c r="F2794" s="1" t="str">
        <f>[2]Gesamt!F1120</f>
        <v>Aphelenchidae</v>
      </c>
      <c r="G2794" s="1" t="str">
        <f>[2]Gesamt!G1120</f>
        <v>female</v>
      </c>
      <c r="H2794" s="1" t="str">
        <f>[2]Gesamt!H1120</f>
        <v>fungivor</v>
      </c>
      <c r="I2794" s="1">
        <f>[2]Gesamt!I1120</f>
        <v>0</v>
      </c>
      <c r="J2794" s="1">
        <f>[2]Gesamt!J1120</f>
        <v>0</v>
      </c>
      <c r="K2794" s="1">
        <f>VLOOKUP($F2794,Mastertable_FT!$C$5:$D$34,2,FALSE)</f>
        <v>2</v>
      </c>
      <c r="L2794" s="1">
        <f>VLOOKUP($F2794,Mastertable_FT!$C$5:$E$34,3,FALSE)</f>
        <v>2</v>
      </c>
      <c r="M2794" s="1" t="str">
        <f>VLOOKUP($F2794,Mastertable_FT!$C$5:$F$34,4,FALSE)</f>
        <v>MI</v>
      </c>
    </row>
    <row r="2795" spans="1:13" x14ac:dyDescent="0.3">
      <c r="A2795" s="1">
        <f>[2]Gesamt!A1121</f>
        <v>7</v>
      </c>
      <c r="B2795" s="1">
        <f>[2]Gesamt!B1121</f>
        <v>2</v>
      </c>
      <c r="C2795" s="1">
        <f>[2]Gesamt!C1121</f>
        <v>9</v>
      </c>
      <c r="D2795" s="1" t="str">
        <f>[2]Gesamt!D1121</f>
        <v>PO2009</v>
      </c>
      <c r="E2795" s="1">
        <f>[2]Gesamt!E1121</f>
        <v>26</v>
      </c>
      <c r="F2795" s="1" t="str">
        <f>[2]Gesamt!F1121</f>
        <v>Tylenchidae</v>
      </c>
      <c r="G2795" s="1" t="str">
        <f>[2]Gesamt!G1121</f>
        <v>female</v>
      </c>
      <c r="H2795" s="1" t="str">
        <f>[2]Gesamt!H1121</f>
        <v>herbivor</v>
      </c>
      <c r="I2795" s="1" t="str">
        <f>[2]Gesamt!I1121</f>
        <v>malenchus</v>
      </c>
      <c r="J2795" s="1">
        <f>[2]Gesamt!J1121</f>
        <v>0</v>
      </c>
      <c r="K2795" s="1" t="str">
        <f>VLOOKUP($F2795,Mastertable_FT!$C$5:$D$34,2,FALSE)</f>
        <v>1e</v>
      </c>
      <c r="L2795" s="1">
        <f>VLOOKUP($F2795,Mastertable_FT!$C$5:$E$34,3,FALSE)</f>
        <v>2</v>
      </c>
      <c r="M2795" s="1" t="str">
        <f>VLOOKUP($F2795,Mastertable_FT!$C$5:$F$34,4,FALSE)</f>
        <v>PPI</v>
      </c>
    </row>
    <row r="2796" spans="1:13" x14ac:dyDescent="0.3">
      <c r="A2796" s="1">
        <f>[2]Gesamt!A1122</f>
        <v>8</v>
      </c>
      <c r="B2796" s="1">
        <f>[2]Gesamt!B1122</f>
        <v>2</v>
      </c>
      <c r="C2796" s="1">
        <f>[2]Gesamt!C1122</f>
        <v>9</v>
      </c>
      <c r="D2796" s="1" t="str">
        <f>[2]Gesamt!D1122</f>
        <v>PO2009</v>
      </c>
      <c r="E2796" s="1">
        <f>[2]Gesamt!E1122</f>
        <v>26</v>
      </c>
      <c r="F2796" s="1" t="str">
        <f>[2]Gesamt!F1122</f>
        <v>Cephalobidae</v>
      </c>
      <c r="G2796" s="1" t="str">
        <f>[2]Gesamt!G1122</f>
        <v>juvenil</v>
      </c>
      <c r="H2796" s="1" t="str">
        <f>[2]Gesamt!H1122</f>
        <v>bacterivor</v>
      </c>
      <c r="I2796" s="1">
        <f>[2]Gesamt!I1122</f>
        <v>0</v>
      </c>
      <c r="J2796" s="1">
        <f>[2]Gesamt!J1122</f>
        <v>0</v>
      </c>
      <c r="K2796" s="1">
        <f>VLOOKUP($F2796,Mastertable_FT!$C$5:$D$34,2,FALSE)</f>
        <v>3</v>
      </c>
      <c r="L2796" s="1">
        <f>VLOOKUP($F2796,Mastertable_FT!$C$5:$E$34,3,FALSE)</f>
        <v>2</v>
      </c>
      <c r="M2796" s="1" t="str">
        <f>VLOOKUP($F2796,Mastertable_FT!$C$5:$F$34,4,FALSE)</f>
        <v>MI</v>
      </c>
    </row>
    <row r="2797" spans="1:13" x14ac:dyDescent="0.3">
      <c r="A2797" s="1">
        <f>[2]Gesamt!A1123</f>
        <v>9</v>
      </c>
      <c r="B2797" s="1">
        <f>[2]Gesamt!B1123</f>
        <v>2</v>
      </c>
      <c r="C2797" s="1">
        <f>[2]Gesamt!C1123</f>
        <v>9</v>
      </c>
      <c r="D2797" s="1" t="str">
        <f>[2]Gesamt!D1123</f>
        <v>PO2009</v>
      </c>
      <c r="E2797" s="1">
        <f>[2]Gesamt!E1123</f>
        <v>26</v>
      </c>
      <c r="F2797" s="1" t="str">
        <f>[2]Gesamt!F1123</f>
        <v>Tylenchidae</v>
      </c>
      <c r="G2797" s="1" t="str">
        <f>[2]Gesamt!G1123</f>
        <v>female</v>
      </c>
      <c r="H2797" s="1" t="str">
        <f>[2]Gesamt!H1123</f>
        <v>fungivor</v>
      </c>
      <c r="I2797" s="1" t="str">
        <f>[2]Gesamt!I1123</f>
        <v>filenchus</v>
      </c>
      <c r="J2797" s="1">
        <f>[2]Gesamt!J1123</f>
        <v>0</v>
      </c>
      <c r="K2797" s="1" t="str">
        <f>VLOOKUP($F2797,Mastertable_FT!$C$5:$D$34,2,FALSE)</f>
        <v>1e</v>
      </c>
      <c r="L2797" s="1">
        <f>VLOOKUP($F2797,Mastertable_FT!$C$5:$E$34,3,FALSE)</f>
        <v>2</v>
      </c>
      <c r="M2797" s="1" t="str">
        <f>VLOOKUP($F2797,Mastertable_FT!$C$5:$F$34,4,FALSE)</f>
        <v>PPI</v>
      </c>
    </row>
    <row r="2798" spans="1:13" x14ac:dyDescent="0.3">
      <c r="A2798" s="1">
        <f>[2]Gesamt!A1124</f>
        <v>10</v>
      </c>
      <c r="B2798" s="1">
        <f>[2]Gesamt!B1124</f>
        <v>2</v>
      </c>
      <c r="C2798" s="1">
        <f>[2]Gesamt!C1124</f>
        <v>9</v>
      </c>
      <c r="D2798" s="1" t="str">
        <f>[2]Gesamt!D1124</f>
        <v>PO2009</v>
      </c>
      <c r="E2798" s="1">
        <f>[2]Gesamt!E1124</f>
        <v>26</v>
      </c>
      <c r="F2798" s="1" t="str">
        <f>[2]Gesamt!F1124</f>
        <v>Aphelenchidae</v>
      </c>
      <c r="G2798" s="1" t="str">
        <f>[2]Gesamt!G1124</f>
        <v>female</v>
      </c>
      <c r="H2798" s="1" t="str">
        <f>[2]Gesamt!H1124</f>
        <v>fungivor</v>
      </c>
      <c r="I2798" s="1">
        <f>[2]Gesamt!I1124</f>
        <v>0</v>
      </c>
      <c r="J2798" s="1">
        <f>[2]Gesamt!J1124</f>
        <v>0</v>
      </c>
      <c r="K2798" s="1">
        <f>VLOOKUP($F2798,Mastertable_FT!$C$5:$D$34,2,FALSE)</f>
        <v>2</v>
      </c>
      <c r="L2798" s="1">
        <f>VLOOKUP($F2798,Mastertable_FT!$C$5:$E$34,3,FALSE)</f>
        <v>2</v>
      </c>
      <c r="M2798" s="1" t="str">
        <f>VLOOKUP($F2798,Mastertable_FT!$C$5:$F$34,4,FALSE)</f>
        <v>MI</v>
      </c>
    </row>
    <row r="2799" spans="1:13" x14ac:dyDescent="0.3">
      <c r="A2799" s="1">
        <f>[2]Gesamt!A1125</f>
        <v>11</v>
      </c>
      <c r="B2799" s="1">
        <f>[2]Gesamt!B1125</f>
        <v>2</v>
      </c>
      <c r="C2799" s="1">
        <f>[2]Gesamt!C1125</f>
        <v>9</v>
      </c>
      <c r="D2799" s="1" t="str">
        <f>[2]Gesamt!D1125</f>
        <v>PO2009</v>
      </c>
      <c r="E2799" s="1">
        <f>[2]Gesamt!E1125</f>
        <v>26</v>
      </c>
      <c r="F2799" s="1" t="str">
        <f>[2]Gesamt!F1125</f>
        <v>Aphelenchidae</v>
      </c>
      <c r="G2799" s="1" t="str">
        <f>[2]Gesamt!G1125</f>
        <v>juvenil</v>
      </c>
      <c r="H2799" s="1" t="str">
        <f>[2]Gesamt!H1125</f>
        <v>fungivor</v>
      </c>
      <c r="I2799" s="1">
        <f>[2]Gesamt!I1125</f>
        <v>0</v>
      </c>
      <c r="J2799" s="1">
        <f>[2]Gesamt!J1125</f>
        <v>0</v>
      </c>
      <c r="K2799" s="1">
        <f>VLOOKUP($F2799,Mastertable_FT!$C$5:$D$34,2,FALSE)</f>
        <v>2</v>
      </c>
      <c r="L2799" s="1">
        <f>VLOOKUP($F2799,Mastertable_FT!$C$5:$E$34,3,FALSE)</f>
        <v>2</v>
      </c>
      <c r="M2799" s="1" t="str">
        <f>VLOOKUP($F2799,Mastertable_FT!$C$5:$F$34,4,FALSE)</f>
        <v>MI</v>
      </c>
    </row>
    <row r="2800" spans="1:13" x14ac:dyDescent="0.3">
      <c r="A2800" s="1">
        <f>[2]Gesamt!A1126</f>
        <v>12</v>
      </c>
      <c r="B2800" s="1">
        <f>[2]Gesamt!B1126</f>
        <v>2</v>
      </c>
      <c r="C2800" s="1">
        <f>[2]Gesamt!C1126</f>
        <v>9</v>
      </c>
      <c r="D2800" s="1" t="str">
        <f>[2]Gesamt!D1126</f>
        <v>PO2009</v>
      </c>
      <c r="E2800" s="1">
        <f>[2]Gesamt!E1126</f>
        <v>26</v>
      </c>
      <c r="F2800" s="1" t="str">
        <f>[2]Gesamt!F1126</f>
        <v>Cephalobidae</v>
      </c>
      <c r="G2800" s="1" t="str">
        <f>[2]Gesamt!G1126</f>
        <v>male</v>
      </c>
      <c r="H2800" s="1" t="str">
        <f>[2]Gesamt!H1126</f>
        <v>bacterivor</v>
      </c>
      <c r="I2800" s="1">
        <f>[2]Gesamt!I1126</f>
        <v>0</v>
      </c>
      <c r="J2800" s="1">
        <f>[2]Gesamt!J1126</f>
        <v>0</v>
      </c>
      <c r="K2800" s="1">
        <f>VLOOKUP($F2800,Mastertable_FT!$C$5:$D$34,2,FALSE)</f>
        <v>3</v>
      </c>
      <c r="L2800" s="1">
        <f>VLOOKUP($F2800,Mastertable_FT!$C$5:$E$34,3,FALSE)</f>
        <v>2</v>
      </c>
      <c r="M2800" s="1" t="str">
        <f>VLOOKUP($F2800,Mastertable_FT!$C$5:$F$34,4,FALSE)</f>
        <v>MI</v>
      </c>
    </row>
    <row r="2801" spans="1:13" x14ac:dyDescent="0.3">
      <c r="A2801" s="1">
        <f>[2]Gesamt!A1127</f>
        <v>13</v>
      </c>
      <c r="B2801" s="1">
        <f>[2]Gesamt!B1127</f>
        <v>2</v>
      </c>
      <c r="C2801" s="1">
        <f>[2]Gesamt!C1127</f>
        <v>9</v>
      </c>
      <c r="D2801" s="1" t="str">
        <f>[2]Gesamt!D1127</f>
        <v>PO2009</v>
      </c>
      <c r="E2801" s="1">
        <f>[2]Gesamt!E1127</f>
        <v>26</v>
      </c>
      <c r="F2801" s="1" t="str">
        <f>[2]Gesamt!F1127</f>
        <v>Aphelenchidae</v>
      </c>
      <c r="G2801" s="1" t="str">
        <f>[2]Gesamt!G1127</f>
        <v>female</v>
      </c>
      <c r="H2801" s="1" t="str">
        <f>[2]Gesamt!H1127</f>
        <v>fungivor</v>
      </c>
      <c r="I2801" s="1">
        <f>[2]Gesamt!I1127</f>
        <v>0</v>
      </c>
      <c r="J2801" s="1">
        <f>[2]Gesamt!J1127</f>
        <v>0</v>
      </c>
      <c r="K2801" s="1">
        <f>VLOOKUP($F2801,Mastertable_FT!$C$5:$D$34,2,FALSE)</f>
        <v>2</v>
      </c>
      <c r="L2801" s="1">
        <f>VLOOKUP($F2801,Mastertable_FT!$C$5:$E$34,3,FALSE)</f>
        <v>2</v>
      </c>
      <c r="M2801" s="1" t="str">
        <f>VLOOKUP($F2801,Mastertable_FT!$C$5:$F$34,4,FALSE)</f>
        <v>MI</v>
      </c>
    </row>
    <row r="2802" spans="1:13" x14ac:dyDescent="0.3">
      <c r="A2802" s="1">
        <f>[2]Gesamt!A1128</f>
        <v>14</v>
      </c>
      <c r="B2802" s="1">
        <f>[2]Gesamt!B1128</f>
        <v>2</v>
      </c>
      <c r="C2802" s="1">
        <f>[2]Gesamt!C1128</f>
        <v>9</v>
      </c>
      <c r="D2802" s="1" t="str">
        <f>[2]Gesamt!D1128</f>
        <v>PO2009</v>
      </c>
      <c r="E2802" s="1">
        <f>[2]Gesamt!E1128</f>
        <v>26</v>
      </c>
      <c r="F2802" s="1" t="str">
        <f>[2]Gesamt!F1128</f>
        <v>Cephalobidae</v>
      </c>
      <c r="G2802" s="1" t="str">
        <f>[2]Gesamt!G1128</f>
        <v>male</v>
      </c>
      <c r="H2802" s="1" t="str">
        <f>[2]Gesamt!H1128</f>
        <v>bacterivor</v>
      </c>
      <c r="I2802" s="1">
        <f>[2]Gesamt!I1128</f>
        <v>0</v>
      </c>
      <c r="J2802" s="1">
        <f>[2]Gesamt!J1128</f>
        <v>0</v>
      </c>
      <c r="K2802" s="1">
        <f>VLOOKUP($F2802,Mastertable_FT!$C$5:$D$34,2,FALSE)</f>
        <v>3</v>
      </c>
      <c r="L2802" s="1">
        <f>VLOOKUP($F2802,Mastertable_FT!$C$5:$E$34,3,FALSE)</f>
        <v>2</v>
      </c>
      <c r="M2802" s="1" t="str">
        <f>VLOOKUP($F2802,Mastertable_FT!$C$5:$F$34,4,FALSE)</f>
        <v>MI</v>
      </c>
    </row>
    <row r="2803" spans="1:13" x14ac:dyDescent="0.3">
      <c r="A2803" s="1">
        <f>[2]Gesamt!A1129</f>
        <v>15</v>
      </c>
      <c r="B2803" s="1">
        <f>[2]Gesamt!B1129</f>
        <v>2</v>
      </c>
      <c r="C2803" s="1">
        <f>[2]Gesamt!C1129</f>
        <v>9</v>
      </c>
      <c r="D2803" s="1" t="str">
        <f>[2]Gesamt!D1129</f>
        <v>PO2009</v>
      </c>
      <c r="E2803" s="1">
        <f>[2]Gesamt!E1129</f>
        <v>26</v>
      </c>
      <c r="F2803" s="1" t="str">
        <f>[2]Gesamt!F1129</f>
        <v>Aphelenchoididae</v>
      </c>
      <c r="G2803" s="1" t="str">
        <f>[2]Gesamt!G1129</f>
        <v>female</v>
      </c>
      <c r="H2803" s="1" t="str">
        <f>[2]Gesamt!H1129</f>
        <v>fungivor</v>
      </c>
      <c r="I2803" s="1">
        <f>[2]Gesamt!I1129</f>
        <v>0</v>
      </c>
      <c r="J2803" s="1">
        <f>[2]Gesamt!J1129</f>
        <v>0</v>
      </c>
      <c r="K2803" s="1">
        <f>VLOOKUP($F2803,Mastertable_FT!$C$5:$D$34,2,FALSE)</f>
        <v>2</v>
      </c>
      <c r="L2803" s="1">
        <f>VLOOKUP($F2803,Mastertable_FT!$C$5:$E$34,3,FALSE)</f>
        <v>2</v>
      </c>
      <c r="M2803" s="1" t="str">
        <f>VLOOKUP($F2803,Mastertable_FT!$C$5:$F$34,4,FALSE)</f>
        <v>MI</v>
      </c>
    </row>
    <row r="2804" spans="1:13" x14ac:dyDescent="0.3">
      <c r="A2804" s="1">
        <f>[2]Gesamt!A1130</f>
        <v>16</v>
      </c>
      <c r="B2804" s="1">
        <f>[2]Gesamt!B1130</f>
        <v>2</v>
      </c>
      <c r="C2804" s="1">
        <f>[2]Gesamt!C1130</f>
        <v>9</v>
      </c>
      <c r="D2804" s="1" t="str">
        <f>[2]Gesamt!D1130</f>
        <v>PO2009</v>
      </c>
      <c r="E2804" s="1">
        <f>[2]Gesamt!E1130</f>
        <v>26</v>
      </c>
      <c r="F2804" s="1" t="str">
        <f>[2]Gesamt!F1130</f>
        <v>Cephalobidae</v>
      </c>
      <c r="G2804" s="1" t="str">
        <f>[2]Gesamt!G1130</f>
        <v>juvenil</v>
      </c>
      <c r="H2804" s="1" t="str">
        <f>[2]Gesamt!H1130</f>
        <v>bacterivor</v>
      </c>
      <c r="I2804" s="1">
        <f>[2]Gesamt!I1130</f>
        <v>0</v>
      </c>
      <c r="J2804" s="1">
        <f>[2]Gesamt!J1130</f>
        <v>0</v>
      </c>
      <c r="K2804" s="1">
        <f>VLOOKUP($F2804,Mastertable_FT!$C$5:$D$34,2,FALSE)</f>
        <v>3</v>
      </c>
      <c r="L2804" s="1">
        <f>VLOOKUP($F2804,Mastertable_FT!$C$5:$E$34,3,FALSE)</f>
        <v>2</v>
      </c>
      <c r="M2804" s="1" t="str">
        <f>VLOOKUP($F2804,Mastertable_FT!$C$5:$F$34,4,FALSE)</f>
        <v>MI</v>
      </c>
    </row>
    <row r="2805" spans="1:13" x14ac:dyDescent="0.3">
      <c r="A2805" s="1">
        <f>[2]Gesamt!A1131</f>
        <v>17</v>
      </c>
      <c r="B2805" s="1">
        <f>[2]Gesamt!B1131</f>
        <v>2</v>
      </c>
      <c r="C2805" s="1">
        <f>[2]Gesamt!C1131</f>
        <v>9</v>
      </c>
      <c r="D2805" s="1" t="str">
        <f>[2]Gesamt!D1131</f>
        <v>PO2009</v>
      </c>
      <c r="E2805" s="1">
        <f>[2]Gesamt!E1131</f>
        <v>26</v>
      </c>
      <c r="F2805" s="1" t="str">
        <f>[2]Gesamt!F1131</f>
        <v>Dolichodoridae</v>
      </c>
      <c r="G2805" s="1" t="str">
        <f>[2]Gesamt!G1131</f>
        <v>female</v>
      </c>
      <c r="H2805" s="1" t="str">
        <f>[2]Gesamt!H1131</f>
        <v>herbivor</v>
      </c>
      <c r="I2805" s="1">
        <f>[2]Gesamt!I1131</f>
        <v>0</v>
      </c>
      <c r="J2805" s="1">
        <f>[2]Gesamt!J1131</f>
        <v>0</v>
      </c>
      <c r="K2805" s="1" t="str">
        <f>VLOOKUP($F2805,Mastertable_FT!$C$5:$D$34,2,FALSE)</f>
        <v>1d</v>
      </c>
      <c r="L2805" s="1">
        <f>VLOOKUP($F2805,Mastertable_FT!$C$5:$E$34,3,FALSE)</f>
        <v>3</v>
      </c>
      <c r="M2805" s="1" t="str">
        <f>VLOOKUP($F2805,Mastertable_FT!$C$5:$F$34,4,FALSE)</f>
        <v>PPI</v>
      </c>
    </row>
    <row r="2806" spans="1:13" x14ac:dyDescent="0.3">
      <c r="A2806" s="1">
        <f>[2]Gesamt!A1132</f>
        <v>18</v>
      </c>
      <c r="B2806" s="1">
        <f>[2]Gesamt!B1132</f>
        <v>2</v>
      </c>
      <c r="C2806" s="1">
        <f>[2]Gesamt!C1132</f>
        <v>9</v>
      </c>
      <c r="D2806" s="1" t="str">
        <f>[2]Gesamt!D1132</f>
        <v>PO2009</v>
      </c>
      <c r="E2806" s="1">
        <f>[2]Gesamt!E1132</f>
        <v>26</v>
      </c>
      <c r="F2806" s="1" t="str">
        <f>[2]Gesamt!F1132</f>
        <v>Cephalobidae</v>
      </c>
      <c r="G2806" s="1" t="str">
        <f>[2]Gesamt!G1132</f>
        <v>female</v>
      </c>
      <c r="H2806" s="1" t="str">
        <f>[2]Gesamt!H1132</f>
        <v>bacterivor</v>
      </c>
      <c r="I2806" s="1">
        <f>[2]Gesamt!I1132</f>
        <v>0</v>
      </c>
      <c r="J2806" s="1">
        <f>[2]Gesamt!J1132</f>
        <v>0</v>
      </c>
      <c r="K2806" s="1">
        <f>VLOOKUP($F2806,Mastertable_FT!$C$5:$D$34,2,FALSE)</f>
        <v>3</v>
      </c>
      <c r="L2806" s="1">
        <f>VLOOKUP($F2806,Mastertable_FT!$C$5:$E$34,3,FALSE)</f>
        <v>2</v>
      </c>
      <c r="M2806" s="1" t="str">
        <f>VLOOKUP($F2806,Mastertable_FT!$C$5:$F$34,4,FALSE)</f>
        <v>MI</v>
      </c>
    </row>
    <row r="2807" spans="1:13" x14ac:dyDescent="0.3">
      <c r="A2807" s="1">
        <f>[2]Gesamt!A1133</f>
        <v>19</v>
      </c>
      <c r="B2807" s="1">
        <f>[2]Gesamt!B1133</f>
        <v>2</v>
      </c>
      <c r="C2807" s="1">
        <f>[2]Gesamt!C1133</f>
        <v>9</v>
      </c>
      <c r="D2807" s="1" t="str">
        <f>[2]Gesamt!D1133</f>
        <v>PO2009</v>
      </c>
      <c r="E2807" s="1">
        <f>[2]Gesamt!E1133</f>
        <v>26</v>
      </c>
      <c r="F2807" s="1" t="str">
        <f>[2]Gesamt!F1133</f>
        <v>Cephalobidae</v>
      </c>
      <c r="G2807" s="1" t="str">
        <f>[2]Gesamt!G1133</f>
        <v>male</v>
      </c>
      <c r="H2807" s="1" t="str">
        <f>[2]Gesamt!H1133</f>
        <v>bacterivor</v>
      </c>
      <c r="I2807" s="1">
        <f>[2]Gesamt!I1133</f>
        <v>0</v>
      </c>
      <c r="J2807" s="1">
        <f>[2]Gesamt!J1133</f>
        <v>0</v>
      </c>
      <c r="K2807" s="1">
        <f>VLOOKUP($F2807,Mastertable_FT!$C$5:$D$34,2,FALSE)</f>
        <v>3</v>
      </c>
      <c r="L2807" s="1">
        <f>VLOOKUP($F2807,Mastertable_FT!$C$5:$E$34,3,FALSE)</f>
        <v>2</v>
      </c>
      <c r="M2807" s="1" t="str">
        <f>VLOOKUP($F2807,Mastertable_FT!$C$5:$F$34,4,FALSE)</f>
        <v>MI</v>
      </c>
    </row>
    <row r="2808" spans="1:13" x14ac:dyDescent="0.3">
      <c r="A2808" s="1">
        <f>[2]Gesamt!A1134</f>
        <v>20</v>
      </c>
      <c r="B2808" s="1">
        <f>[2]Gesamt!B1134</f>
        <v>2</v>
      </c>
      <c r="C2808" s="1">
        <f>[2]Gesamt!C1134</f>
        <v>9</v>
      </c>
      <c r="D2808" s="1" t="str">
        <f>[2]Gesamt!D1134</f>
        <v>PO2009</v>
      </c>
      <c r="E2808" s="1">
        <f>[2]Gesamt!E1134</f>
        <v>26</v>
      </c>
      <c r="F2808" s="1" t="str">
        <f>[2]Gesamt!F1134</f>
        <v>Aphelenchidae</v>
      </c>
      <c r="G2808" s="1" t="str">
        <f>[2]Gesamt!G1134</f>
        <v>female</v>
      </c>
      <c r="H2808" s="1" t="str">
        <f>[2]Gesamt!H1134</f>
        <v>fungivor</v>
      </c>
      <c r="I2808" s="1">
        <f>[2]Gesamt!I1134</f>
        <v>0</v>
      </c>
      <c r="J2808" s="1">
        <f>[2]Gesamt!J1134</f>
        <v>0</v>
      </c>
      <c r="K2808" s="1">
        <f>VLOOKUP($F2808,Mastertable_FT!$C$5:$D$34,2,FALSE)</f>
        <v>2</v>
      </c>
      <c r="L2808" s="1">
        <f>VLOOKUP($F2808,Mastertable_FT!$C$5:$E$34,3,FALSE)</f>
        <v>2</v>
      </c>
      <c r="M2808" s="1" t="str">
        <f>VLOOKUP($F2808,Mastertable_FT!$C$5:$F$34,4,FALSE)</f>
        <v>MI</v>
      </c>
    </row>
    <row r="2809" spans="1:13" x14ac:dyDescent="0.3">
      <c r="A2809" s="1">
        <f>[2]Gesamt!A1135</f>
        <v>21</v>
      </c>
      <c r="B2809" s="1">
        <f>[2]Gesamt!B1135</f>
        <v>2</v>
      </c>
      <c r="C2809" s="1">
        <f>[2]Gesamt!C1135</f>
        <v>9</v>
      </c>
      <c r="D2809" s="1" t="str">
        <f>[2]Gesamt!D1135</f>
        <v>PO2009</v>
      </c>
      <c r="E2809" s="1">
        <f>[2]Gesamt!E1135</f>
        <v>26</v>
      </c>
      <c r="F2809" s="1" t="str">
        <f>[2]Gesamt!F1135</f>
        <v>Cephalobidae</v>
      </c>
      <c r="G2809" s="1" t="str">
        <f>[2]Gesamt!G1135</f>
        <v>male</v>
      </c>
      <c r="H2809" s="1" t="str">
        <f>[2]Gesamt!H1135</f>
        <v>bacterivor</v>
      </c>
      <c r="I2809" s="1">
        <f>[2]Gesamt!I1135</f>
        <v>0</v>
      </c>
      <c r="J2809" s="1">
        <f>[2]Gesamt!J1135</f>
        <v>0</v>
      </c>
      <c r="K2809" s="1">
        <f>VLOOKUP($F2809,Mastertable_FT!$C$5:$D$34,2,FALSE)</f>
        <v>3</v>
      </c>
      <c r="L2809" s="1">
        <f>VLOOKUP($F2809,Mastertable_FT!$C$5:$E$34,3,FALSE)</f>
        <v>2</v>
      </c>
      <c r="M2809" s="1" t="str">
        <f>VLOOKUP($F2809,Mastertable_FT!$C$5:$F$34,4,FALSE)</f>
        <v>MI</v>
      </c>
    </row>
    <row r="2810" spans="1:13" x14ac:dyDescent="0.3">
      <c r="A2810" s="1">
        <f>[2]Gesamt!A1136</f>
        <v>22</v>
      </c>
      <c r="B2810" s="1">
        <f>[2]Gesamt!B1136</f>
        <v>2</v>
      </c>
      <c r="C2810" s="1">
        <f>[2]Gesamt!C1136</f>
        <v>9</v>
      </c>
      <c r="D2810" s="1" t="str">
        <f>[2]Gesamt!D1136</f>
        <v>PO2009</v>
      </c>
      <c r="E2810" s="1">
        <f>[2]Gesamt!E1136</f>
        <v>26</v>
      </c>
      <c r="F2810" s="1" t="str">
        <f>[2]Gesamt!F1136</f>
        <v>Cephalobidae</v>
      </c>
      <c r="G2810" s="1" t="str">
        <f>[2]Gesamt!G1136</f>
        <v>female</v>
      </c>
      <c r="H2810" s="1" t="str">
        <f>[2]Gesamt!H1136</f>
        <v>bacterivor</v>
      </c>
      <c r="I2810" s="1">
        <f>[2]Gesamt!I1136</f>
        <v>0</v>
      </c>
      <c r="J2810" s="1">
        <f>[2]Gesamt!J1136</f>
        <v>0</v>
      </c>
      <c r="K2810" s="1">
        <f>VLOOKUP($F2810,Mastertable_FT!$C$5:$D$34,2,FALSE)</f>
        <v>3</v>
      </c>
      <c r="L2810" s="1">
        <f>VLOOKUP($F2810,Mastertable_FT!$C$5:$E$34,3,FALSE)</f>
        <v>2</v>
      </c>
      <c r="M2810" s="1" t="str">
        <f>VLOOKUP($F2810,Mastertable_FT!$C$5:$F$34,4,FALSE)</f>
        <v>MI</v>
      </c>
    </row>
    <row r="2811" spans="1:13" x14ac:dyDescent="0.3">
      <c r="A2811" s="1">
        <f>[2]Gesamt!A1137</f>
        <v>23</v>
      </c>
      <c r="B2811" s="1">
        <f>[2]Gesamt!B1137</f>
        <v>2</v>
      </c>
      <c r="C2811" s="1">
        <f>[2]Gesamt!C1137</f>
        <v>9</v>
      </c>
      <c r="D2811" s="1" t="str">
        <f>[2]Gesamt!D1137</f>
        <v>PO2009</v>
      </c>
      <c r="E2811" s="1">
        <f>[2]Gesamt!E1137</f>
        <v>26</v>
      </c>
      <c r="F2811" s="1" t="str">
        <f>[2]Gesamt!F1137</f>
        <v>Cephalobidae</v>
      </c>
      <c r="G2811" s="1" t="str">
        <f>[2]Gesamt!G1137</f>
        <v>male</v>
      </c>
      <c r="H2811" s="1" t="str">
        <f>[2]Gesamt!H1137</f>
        <v>bacterivor</v>
      </c>
      <c r="I2811" s="1">
        <f>[2]Gesamt!I1137</f>
        <v>0</v>
      </c>
      <c r="J2811" s="1">
        <f>[2]Gesamt!J1137</f>
        <v>0</v>
      </c>
      <c r="K2811" s="1">
        <f>VLOOKUP($F2811,Mastertable_FT!$C$5:$D$34,2,FALSE)</f>
        <v>3</v>
      </c>
      <c r="L2811" s="1">
        <f>VLOOKUP($F2811,Mastertable_FT!$C$5:$E$34,3,FALSE)</f>
        <v>2</v>
      </c>
      <c r="M2811" s="1" t="str">
        <f>VLOOKUP($F2811,Mastertable_FT!$C$5:$F$34,4,FALSE)</f>
        <v>MI</v>
      </c>
    </row>
    <row r="2812" spans="1:13" x14ac:dyDescent="0.3">
      <c r="A2812" s="1">
        <f>[2]Gesamt!A1138</f>
        <v>24</v>
      </c>
      <c r="B2812" s="1">
        <f>[2]Gesamt!B1138</f>
        <v>2</v>
      </c>
      <c r="C2812" s="1">
        <f>[2]Gesamt!C1138</f>
        <v>9</v>
      </c>
      <c r="D2812" s="1" t="str">
        <f>[2]Gesamt!D1138</f>
        <v>PO2009</v>
      </c>
      <c r="E2812" s="1">
        <f>[2]Gesamt!E1138</f>
        <v>26</v>
      </c>
      <c r="F2812" s="1" t="str">
        <f>[2]Gesamt!F1138</f>
        <v>Aphelenchoididae</v>
      </c>
      <c r="G2812" s="1" t="str">
        <f>[2]Gesamt!G1138</f>
        <v>male</v>
      </c>
      <c r="H2812" s="1" t="str">
        <f>[2]Gesamt!H1138</f>
        <v>fungivor</v>
      </c>
      <c r="I2812" s="1">
        <f>[2]Gesamt!I1138</f>
        <v>0</v>
      </c>
      <c r="J2812" s="1">
        <f>[2]Gesamt!J1138</f>
        <v>0</v>
      </c>
      <c r="K2812" s="1">
        <f>VLOOKUP($F2812,Mastertable_FT!$C$5:$D$34,2,FALSE)</f>
        <v>2</v>
      </c>
      <c r="L2812" s="1">
        <f>VLOOKUP($F2812,Mastertable_FT!$C$5:$E$34,3,FALSE)</f>
        <v>2</v>
      </c>
      <c r="M2812" s="1" t="str">
        <f>VLOOKUP($F2812,Mastertable_FT!$C$5:$F$34,4,FALSE)</f>
        <v>MI</v>
      </c>
    </row>
    <row r="2813" spans="1:13" x14ac:dyDescent="0.3">
      <c r="A2813" s="1">
        <f>[2]Gesamt!A1139</f>
        <v>25</v>
      </c>
      <c r="B2813" s="1">
        <f>[2]Gesamt!B1139</f>
        <v>2</v>
      </c>
      <c r="C2813" s="1">
        <f>[2]Gesamt!C1139</f>
        <v>9</v>
      </c>
      <c r="D2813" s="1" t="str">
        <f>[2]Gesamt!D1139</f>
        <v>PO2009</v>
      </c>
      <c r="E2813" s="1">
        <f>[2]Gesamt!E1139</f>
        <v>26</v>
      </c>
      <c r="F2813" s="1" t="str">
        <f>[2]Gesamt!F1139</f>
        <v>Tylenchidae</v>
      </c>
      <c r="G2813" s="1" t="str">
        <f>[2]Gesamt!G1139</f>
        <v>female</v>
      </c>
      <c r="H2813" s="1" t="str">
        <f>[2]Gesamt!H1139</f>
        <v>fungivor</v>
      </c>
      <c r="I2813" s="1" t="str">
        <f>[2]Gesamt!I1139</f>
        <v>C-Tylenchus</v>
      </c>
      <c r="J2813" s="1">
        <f>[2]Gesamt!J1139</f>
        <v>0</v>
      </c>
      <c r="K2813" s="1" t="str">
        <f>VLOOKUP($F2813,Mastertable_FT!$C$5:$D$34,2,FALSE)</f>
        <v>1e</v>
      </c>
      <c r="L2813" s="1">
        <f>VLOOKUP($F2813,Mastertable_FT!$C$5:$E$34,3,FALSE)</f>
        <v>2</v>
      </c>
      <c r="M2813" s="1" t="str">
        <f>VLOOKUP($F2813,Mastertable_FT!$C$5:$F$34,4,FALSE)</f>
        <v>PPI</v>
      </c>
    </row>
    <row r="2814" spans="1:13" x14ac:dyDescent="0.3">
      <c r="A2814" s="1">
        <f>[2]Gesamt!A1140</f>
        <v>26</v>
      </c>
      <c r="B2814" s="1">
        <f>[2]Gesamt!B1140</f>
        <v>2</v>
      </c>
      <c r="C2814" s="1">
        <f>[2]Gesamt!C1140</f>
        <v>9</v>
      </c>
      <c r="D2814" s="1" t="str">
        <f>[2]Gesamt!D1140</f>
        <v>PO2009</v>
      </c>
      <c r="E2814" s="1">
        <f>[2]Gesamt!E1140</f>
        <v>26</v>
      </c>
      <c r="F2814" s="1" t="str">
        <f>[2]Gesamt!F1140</f>
        <v>Cephalobidae</v>
      </c>
      <c r="G2814" s="1" t="str">
        <f>[2]Gesamt!G1140</f>
        <v>juvenil</v>
      </c>
      <c r="H2814" s="1" t="str">
        <f>[2]Gesamt!H1140</f>
        <v>bacterivor</v>
      </c>
      <c r="I2814" s="1">
        <f>[2]Gesamt!I1140</f>
        <v>0</v>
      </c>
      <c r="J2814" s="1">
        <f>[2]Gesamt!J1140</f>
        <v>0</v>
      </c>
      <c r="K2814" s="1">
        <f>VLOOKUP($F2814,Mastertable_FT!$C$5:$D$34,2,FALSE)</f>
        <v>3</v>
      </c>
      <c r="L2814" s="1">
        <f>VLOOKUP($F2814,Mastertable_FT!$C$5:$E$34,3,FALSE)</f>
        <v>2</v>
      </c>
      <c r="M2814" s="1" t="str">
        <f>VLOOKUP($F2814,Mastertable_FT!$C$5:$F$34,4,FALSE)</f>
        <v>MI</v>
      </c>
    </row>
    <row r="2815" spans="1:13" x14ac:dyDescent="0.3">
      <c r="A2815" s="1">
        <f>[2]Gesamt!A1141</f>
        <v>27</v>
      </c>
      <c r="B2815" s="1">
        <f>[2]Gesamt!B1141</f>
        <v>2</v>
      </c>
      <c r="C2815" s="1">
        <f>[2]Gesamt!C1141</f>
        <v>9</v>
      </c>
      <c r="D2815" s="1" t="str">
        <f>[2]Gesamt!D1141</f>
        <v>PO2009</v>
      </c>
      <c r="E2815" s="1">
        <f>[2]Gesamt!E1141</f>
        <v>26</v>
      </c>
      <c r="F2815" s="1" t="str">
        <f>[2]Gesamt!F1141</f>
        <v>Rhabditidae</v>
      </c>
      <c r="G2815" s="1" t="str">
        <f>[2]Gesamt!G1141</f>
        <v>juvenil</v>
      </c>
      <c r="H2815" s="1" t="str">
        <f>[2]Gesamt!H1141</f>
        <v>bacterivor</v>
      </c>
      <c r="I2815" s="1" t="str">
        <f>[2]Gesamt!I1141</f>
        <v>dauer</v>
      </c>
      <c r="J2815" s="1" t="str">
        <f>[2]Gesamt!J1141</f>
        <v>x</v>
      </c>
      <c r="K2815" s="1">
        <f>VLOOKUP($F2815,Mastertable_FT!$C$5:$D$34,2,FALSE)</f>
        <v>3</v>
      </c>
      <c r="L2815" s="1">
        <f>VLOOKUP($F2815,Mastertable_FT!$C$5:$E$34,3,FALSE)</f>
        <v>1</v>
      </c>
      <c r="M2815" s="1" t="str">
        <f>VLOOKUP($F2815,Mastertable_FT!$C$5:$F$34,4,FALSE)</f>
        <v>MI</v>
      </c>
    </row>
    <row r="2816" spans="1:13" x14ac:dyDescent="0.3">
      <c r="A2816" s="1">
        <f>[2]Gesamt!A1142</f>
        <v>28</v>
      </c>
      <c r="B2816" s="1">
        <f>[2]Gesamt!B1142</f>
        <v>2</v>
      </c>
      <c r="C2816" s="1">
        <f>[2]Gesamt!C1142</f>
        <v>9</v>
      </c>
      <c r="D2816" s="1" t="str">
        <f>[2]Gesamt!D1142</f>
        <v>PO2009</v>
      </c>
      <c r="E2816" s="1">
        <f>[2]Gesamt!E1142</f>
        <v>26</v>
      </c>
      <c r="F2816" s="1" t="str">
        <f>[2]Gesamt!F1142</f>
        <v>Cephalobidae</v>
      </c>
      <c r="G2816" s="1" t="str">
        <f>[2]Gesamt!G1142</f>
        <v>female</v>
      </c>
      <c r="H2816" s="1" t="str">
        <f>[2]Gesamt!H1142</f>
        <v>bacterivor</v>
      </c>
      <c r="I2816" s="1">
        <f>[2]Gesamt!I1142</f>
        <v>0</v>
      </c>
      <c r="J2816" s="1">
        <f>[2]Gesamt!J1142</f>
        <v>0</v>
      </c>
      <c r="K2816" s="1">
        <f>VLOOKUP($F2816,Mastertable_FT!$C$5:$D$34,2,FALSE)</f>
        <v>3</v>
      </c>
      <c r="L2816" s="1">
        <f>VLOOKUP($F2816,Mastertable_FT!$C$5:$E$34,3,FALSE)</f>
        <v>2</v>
      </c>
      <c r="M2816" s="1" t="str">
        <f>VLOOKUP($F2816,Mastertable_FT!$C$5:$F$34,4,FALSE)</f>
        <v>MI</v>
      </c>
    </row>
    <row r="2817" spans="1:13" x14ac:dyDescent="0.3">
      <c r="A2817" s="1">
        <f>[2]Gesamt!A1143</f>
        <v>29</v>
      </c>
      <c r="B2817" s="1">
        <f>[2]Gesamt!B1143</f>
        <v>2</v>
      </c>
      <c r="C2817" s="1">
        <f>[2]Gesamt!C1143</f>
        <v>9</v>
      </c>
      <c r="D2817" s="1" t="str">
        <f>[2]Gesamt!D1143</f>
        <v>PO2009</v>
      </c>
      <c r="E2817" s="1">
        <f>[2]Gesamt!E1143</f>
        <v>26</v>
      </c>
      <c r="F2817" s="1" t="str">
        <f>[2]Gesamt!F1143</f>
        <v>Cephalobidae</v>
      </c>
      <c r="G2817" s="1" t="str">
        <f>[2]Gesamt!G1143</f>
        <v>juvenil</v>
      </c>
      <c r="H2817" s="1" t="str">
        <f>[2]Gesamt!H1143</f>
        <v>bacterivor</v>
      </c>
      <c r="I2817" s="1">
        <f>[2]Gesamt!I1143</f>
        <v>0</v>
      </c>
      <c r="J2817" s="1">
        <f>[2]Gesamt!J1143</f>
        <v>0</v>
      </c>
      <c r="K2817" s="1">
        <f>VLOOKUP($F2817,Mastertable_FT!$C$5:$D$34,2,FALSE)</f>
        <v>3</v>
      </c>
      <c r="L2817" s="1">
        <f>VLOOKUP($F2817,Mastertable_FT!$C$5:$E$34,3,FALSE)</f>
        <v>2</v>
      </c>
      <c r="M2817" s="1" t="str">
        <f>VLOOKUP($F2817,Mastertable_FT!$C$5:$F$34,4,FALSE)</f>
        <v>MI</v>
      </c>
    </row>
    <row r="2818" spans="1:13" x14ac:dyDescent="0.3">
      <c r="A2818" s="1">
        <f>[2]Gesamt!A1144</f>
        <v>30</v>
      </c>
      <c r="B2818" s="1">
        <f>[2]Gesamt!B1144</f>
        <v>2</v>
      </c>
      <c r="C2818" s="1">
        <f>[2]Gesamt!C1144</f>
        <v>9</v>
      </c>
      <c r="D2818" s="1" t="str">
        <f>[2]Gesamt!D1144</f>
        <v>PO2009</v>
      </c>
      <c r="E2818" s="1">
        <f>[2]Gesamt!E1144</f>
        <v>26</v>
      </c>
      <c r="F2818" s="1" t="str">
        <f>[2]Gesamt!F1144</f>
        <v>Aphelenchoididae</v>
      </c>
      <c r="G2818" s="1" t="str">
        <f>[2]Gesamt!G1144</f>
        <v>juvenil</v>
      </c>
      <c r="H2818" s="1" t="str">
        <f>[2]Gesamt!H1144</f>
        <v>fungivor</v>
      </c>
      <c r="I2818" s="1">
        <f>[2]Gesamt!I1144</f>
        <v>0</v>
      </c>
      <c r="J2818" s="1">
        <f>[2]Gesamt!J1144</f>
        <v>0</v>
      </c>
      <c r="K2818" s="1">
        <f>VLOOKUP($F2818,Mastertable_FT!$C$5:$D$34,2,FALSE)</f>
        <v>2</v>
      </c>
      <c r="L2818" s="1">
        <f>VLOOKUP($F2818,Mastertable_FT!$C$5:$E$34,3,FALSE)</f>
        <v>2</v>
      </c>
      <c r="M2818" s="1" t="str">
        <f>VLOOKUP($F2818,Mastertable_FT!$C$5:$F$34,4,FALSE)</f>
        <v>MI</v>
      </c>
    </row>
    <row r="2819" spans="1:13" x14ac:dyDescent="0.3">
      <c r="A2819" s="1">
        <f>[2]Gesamt!A1145</f>
        <v>31</v>
      </c>
      <c r="B2819" s="1">
        <f>[2]Gesamt!B1145</f>
        <v>2</v>
      </c>
      <c r="C2819" s="1">
        <f>[2]Gesamt!C1145</f>
        <v>9</v>
      </c>
      <c r="D2819" s="1" t="str">
        <f>[2]Gesamt!D1145</f>
        <v>PO2009</v>
      </c>
      <c r="E2819" s="1">
        <f>[2]Gesamt!E1145</f>
        <v>26</v>
      </c>
      <c r="F2819" s="1" t="str">
        <f>[2]Gesamt!F1145</f>
        <v>Cephalobidae</v>
      </c>
      <c r="G2819" s="1" t="str">
        <f>[2]Gesamt!G1145</f>
        <v>male</v>
      </c>
      <c r="H2819" s="1" t="str">
        <f>[2]Gesamt!H1145</f>
        <v>bacterivor</v>
      </c>
      <c r="I2819" s="1">
        <f>[2]Gesamt!I1145</f>
        <v>0</v>
      </c>
      <c r="J2819" s="1">
        <f>[2]Gesamt!J1145</f>
        <v>0</v>
      </c>
      <c r="K2819" s="1">
        <f>VLOOKUP($F2819,Mastertable_FT!$C$5:$D$34,2,FALSE)</f>
        <v>3</v>
      </c>
      <c r="L2819" s="1">
        <f>VLOOKUP($F2819,Mastertable_FT!$C$5:$E$34,3,FALSE)</f>
        <v>2</v>
      </c>
      <c r="M2819" s="1" t="str">
        <f>VLOOKUP($F2819,Mastertable_FT!$C$5:$F$34,4,FALSE)</f>
        <v>MI</v>
      </c>
    </row>
    <row r="2820" spans="1:13" x14ac:dyDescent="0.3">
      <c r="A2820" s="1">
        <f>[2]Gesamt!A1146</f>
        <v>32</v>
      </c>
      <c r="B2820" s="1">
        <f>[2]Gesamt!B1146</f>
        <v>2</v>
      </c>
      <c r="C2820" s="1">
        <f>[2]Gesamt!C1146</f>
        <v>9</v>
      </c>
      <c r="D2820" s="1" t="str">
        <f>[2]Gesamt!D1146</f>
        <v>PO2009</v>
      </c>
      <c r="E2820" s="1">
        <f>[2]Gesamt!E1146</f>
        <v>26</v>
      </c>
      <c r="F2820" s="1" t="str">
        <f>[2]Gesamt!F1146</f>
        <v>Dolichodoridae</v>
      </c>
      <c r="G2820" s="1" t="str">
        <f>[2]Gesamt!G1146</f>
        <v>juvenil</v>
      </c>
      <c r="H2820" s="1" t="str">
        <f>[2]Gesamt!H1146</f>
        <v>herbivor</v>
      </c>
      <c r="I2820" s="1">
        <f>[2]Gesamt!I1146</f>
        <v>0</v>
      </c>
      <c r="J2820" s="1">
        <f>[2]Gesamt!J1146</f>
        <v>0</v>
      </c>
      <c r="K2820" s="1" t="str">
        <f>VLOOKUP($F2820,Mastertable_FT!$C$5:$D$34,2,FALSE)</f>
        <v>1d</v>
      </c>
      <c r="L2820" s="1">
        <f>VLOOKUP($F2820,Mastertable_FT!$C$5:$E$34,3,FALSE)</f>
        <v>3</v>
      </c>
      <c r="M2820" s="1" t="str">
        <f>VLOOKUP($F2820,Mastertable_FT!$C$5:$F$34,4,FALSE)</f>
        <v>PPI</v>
      </c>
    </row>
    <row r="2821" spans="1:13" x14ac:dyDescent="0.3">
      <c r="A2821" s="1">
        <f>[2]Gesamt!A1147</f>
        <v>33</v>
      </c>
      <c r="B2821" s="1">
        <f>[2]Gesamt!B1147</f>
        <v>2</v>
      </c>
      <c r="C2821" s="1">
        <f>[2]Gesamt!C1147</f>
        <v>9</v>
      </c>
      <c r="D2821" s="1" t="str">
        <f>[2]Gesamt!D1147</f>
        <v>PO2009</v>
      </c>
      <c r="E2821" s="1">
        <f>[2]Gesamt!E1147</f>
        <v>26</v>
      </c>
      <c r="F2821" s="1" t="str">
        <f>[2]Gesamt!F1147</f>
        <v>Panagrolaimidae</v>
      </c>
      <c r="G2821" s="1" t="str">
        <f>[2]Gesamt!G1147</f>
        <v>juvenil</v>
      </c>
      <c r="H2821" s="1" t="str">
        <f>[2]Gesamt!H1147</f>
        <v>bacterivor</v>
      </c>
      <c r="I2821" s="1">
        <f>[2]Gesamt!I1147</f>
        <v>0</v>
      </c>
      <c r="J2821" s="1">
        <f>[2]Gesamt!J1147</f>
        <v>0</v>
      </c>
      <c r="K2821" s="1">
        <f>VLOOKUP($F2821,Mastertable_FT!$C$5:$D$34,2,FALSE)</f>
        <v>3</v>
      </c>
      <c r="L2821" s="1">
        <f>VLOOKUP($F2821,Mastertable_FT!$C$5:$E$34,3,FALSE)</f>
        <v>1</v>
      </c>
      <c r="M2821" s="1" t="str">
        <f>VLOOKUP($F2821,Mastertable_FT!$C$5:$F$34,4,FALSE)</f>
        <v>MI</v>
      </c>
    </row>
    <row r="2822" spans="1:13" x14ac:dyDescent="0.3">
      <c r="A2822" s="1">
        <f>[2]Gesamt!A1148</f>
        <v>34</v>
      </c>
      <c r="B2822" s="1">
        <f>[2]Gesamt!B1148</f>
        <v>2</v>
      </c>
      <c r="C2822" s="1">
        <f>[2]Gesamt!C1148</f>
        <v>9</v>
      </c>
      <c r="D2822" s="1" t="str">
        <f>[2]Gesamt!D1148</f>
        <v>PO2009</v>
      </c>
      <c r="E2822" s="1">
        <f>[2]Gesamt!E1148</f>
        <v>26</v>
      </c>
      <c r="F2822" s="1" t="str">
        <f>[2]Gesamt!F1148</f>
        <v>Cephalobidae</v>
      </c>
      <c r="G2822" s="1" t="str">
        <f>[2]Gesamt!G1148</f>
        <v>juvenil</v>
      </c>
      <c r="H2822" s="1" t="str">
        <f>[2]Gesamt!H1148</f>
        <v>bacterivor</v>
      </c>
      <c r="I2822" s="1">
        <f>[2]Gesamt!I1148</f>
        <v>0</v>
      </c>
      <c r="J2822" s="1">
        <f>[2]Gesamt!J1148</f>
        <v>0</v>
      </c>
      <c r="K2822" s="1">
        <f>VLOOKUP($F2822,Mastertable_FT!$C$5:$D$34,2,FALSE)</f>
        <v>3</v>
      </c>
      <c r="L2822" s="1">
        <f>VLOOKUP($F2822,Mastertable_FT!$C$5:$E$34,3,FALSE)</f>
        <v>2</v>
      </c>
      <c r="M2822" s="1" t="str">
        <f>VLOOKUP($F2822,Mastertable_FT!$C$5:$F$34,4,FALSE)</f>
        <v>MI</v>
      </c>
    </row>
    <row r="2823" spans="1:13" x14ac:dyDescent="0.3">
      <c r="A2823" s="1">
        <f>[2]Gesamt!A1149</f>
        <v>35</v>
      </c>
      <c r="B2823" s="1">
        <f>[2]Gesamt!B1149</f>
        <v>2</v>
      </c>
      <c r="C2823" s="1">
        <f>[2]Gesamt!C1149</f>
        <v>9</v>
      </c>
      <c r="D2823" s="1" t="str">
        <f>[2]Gesamt!D1149</f>
        <v>PO2009</v>
      </c>
      <c r="E2823" s="1">
        <f>[2]Gesamt!E1149</f>
        <v>26</v>
      </c>
      <c r="F2823" s="1" t="str">
        <f>[2]Gesamt!F1149</f>
        <v>Cephalobidae</v>
      </c>
      <c r="G2823" s="1" t="str">
        <f>[2]Gesamt!G1149</f>
        <v>female</v>
      </c>
      <c r="H2823" s="1" t="str">
        <f>[2]Gesamt!H1149</f>
        <v>bacterivor</v>
      </c>
      <c r="I2823" s="1">
        <f>[2]Gesamt!I1149</f>
        <v>0</v>
      </c>
      <c r="J2823" s="1">
        <f>[2]Gesamt!J1149</f>
        <v>0</v>
      </c>
      <c r="K2823" s="1">
        <f>VLOOKUP($F2823,Mastertable_FT!$C$5:$D$34,2,FALSE)</f>
        <v>3</v>
      </c>
      <c r="L2823" s="1">
        <f>VLOOKUP($F2823,Mastertable_FT!$C$5:$E$34,3,FALSE)</f>
        <v>2</v>
      </c>
      <c r="M2823" s="1" t="str">
        <f>VLOOKUP($F2823,Mastertable_FT!$C$5:$F$34,4,FALSE)</f>
        <v>MI</v>
      </c>
    </row>
    <row r="2824" spans="1:13" x14ac:dyDescent="0.3">
      <c r="A2824" s="1">
        <f>[2]Gesamt!A1150</f>
        <v>36</v>
      </c>
      <c r="B2824" s="1">
        <f>[2]Gesamt!B1150</f>
        <v>2</v>
      </c>
      <c r="C2824" s="1">
        <f>[2]Gesamt!C1150</f>
        <v>9</v>
      </c>
      <c r="D2824" s="1" t="str">
        <f>[2]Gesamt!D1150</f>
        <v>PO2009</v>
      </c>
      <c r="E2824" s="1">
        <f>[2]Gesamt!E1150</f>
        <v>26</v>
      </c>
      <c r="F2824" s="1" t="str">
        <f>[2]Gesamt!F1150</f>
        <v>Aphelenchoididae</v>
      </c>
      <c r="G2824" s="1" t="str">
        <f>[2]Gesamt!G1150</f>
        <v>male</v>
      </c>
      <c r="H2824" s="1" t="str">
        <f>[2]Gesamt!H1150</f>
        <v>fungivor</v>
      </c>
      <c r="I2824" s="1">
        <f>[2]Gesamt!I1150</f>
        <v>0</v>
      </c>
      <c r="J2824" s="1">
        <f>[2]Gesamt!J1150</f>
        <v>0</v>
      </c>
      <c r="K2824" s="1">
        <f>VLOOKUP($F2824,Mastertable_FT!$C$5:$D$34,2,FALSE)</f>
        <v>2</v>
      </c>
      <c r="L2824" s="1">
        <f>VLOOKUP($F2824,Mastertable_FT!$C$5:$E$34,3,FALSE)</f>
        <v>2</v>
      </c>
      <c r="M2824" s="1" t="str">
        <f>VLOOKUP($F2824,Mastertable_FT!$C$5:$F$34,4,FALSE)</f>
        <v>MI</v>
      </c>
    </row>
    <row r="2825" spans="1:13" x14ac:dyDescent="0.3">
      <c r="A2825" s="1">
        <f>[2]Gesamt!A1151</f>
        <v>37</v>
      </c>
      <c r="B2825" s="1">
        <f>[2]Gesamt!B1151</f>
        <v>2</v>
      </c>
      <c r="C2825" s="1">
        <f>[2]Gesamt!C1151</f>
        <v>9</v>
      </c>
      <c r="D2825" s="1" t="str">
        <f>[2]Gesamt!D1151</f>
        <v>PO2009</v>
      </c>
      <c r="E2825" s="1">
        <f>[2]Gesamt!E1151</f>
        <v>26</v>
      </c>
      <c r="F2825" s="1" t="str">
        <f>[2]Gesamt!F1151</f>
        <v>Aphelenchidae</v>
      </c>
      <c r="G2825" s="1" t="str">
        <f>[2]Gesamt!G1151</f>
        <v>female</v>
      </c>
      <c r="H2825" s="1" t="str">
        <f>[2]Gesamt!H1151</f>
        <v>fungivor</v>
      </c>
      <c r="I2825" s="1">
        <f>[2]Gesamt!I1151</f>
        <v>0</v>
      </c>
      <c r="J2825" s="1">
        <f>[2]Gesamt!J1151</f>
        <v>0</v>
      </c>
      <c r="K2825" s="1">
        <f>VLOOKUP($F2825,Mastertable_FT!$C$5:$D$34,2,FALSE)</f>
        <v>2</v>
      </c>
      <c r="L2825" s="1">
        <f>VLOOKUP($F2825,Mastertable_FT!$C$5:$E$34,3,FALSE)</f>
        <v>2</v>
      </c>
      <c r="M2825" s="1" t="str">
        <f>VLOOKUP($F2825,Mastertable_FT!$C$5:$F$34,4,FALSE)</f>
        <v>MI</v>
      </c>
    </row>
    <row r="2826" spans="1:13" x14ac:dyDescent="0.3">
      <c r="A2826" s="1">
        <f>[2]Gesamt!A1152</f>
        <v>38</v>
      </c>
      <c r="B2826" s="1">
        <f>[2]Gesamt!B1152</f>
        <v>2</v>
      </c>
      <c r="C2826" s="1">
        <f>[2]Gesamt!C1152</f>
        <v>9</v>
      </c>
      <c r="D2826" s="1" t="str">
        <f>[2]Gesamt!D1152</f>
        <v>PO2009</v>
      </c>
      <c r="E2826" s="1">
        <f>[2]Gesamt!E1152</f>
        <v>26</v>
      </c>
      <c r="F2826" s="1" t="str">
        <f>[2]Gesamt!F1152</f>
        <v>Dolichodoridae</v>
      </c>
      <c r="G2826" s="1" t="str">
        <f>[2]Gesamt!G1152</f>
        <v>juvenil</v>
      </c>
      <c r="H2826" s="1" t="str">
        <f>[2]Gesamt!H1152</f>
        <v>herbivor</v>
      </c>
      <c r="I2826" s="1">
        <f>[2]Gesamt!I1152</f>
        <v>0</v>
      </c>
      <c r="J2826" s="1">
        <f>[2]Gesamt!J1152</f>
        <v>0</v>
      </c>
      <c r="K2826" s="1" t="str">
        <f>VLOOKUP($F2826,Mastertable_FT!$C$5:$D$34,2,FALSE)</f>
        <v>1d</v>
      </c>
      <c r="L2826" s="1">
        <f>VLOOKUP($F2826,Mastertable_FT!$C$5:$E$34,3,FALSE)</f>
        <v>3</v>
      </c>
      <c r="M2826" s="1" t="str">
        <f>VLOOKUP($F2826,Mastertable_FT!$C$5:$F$34,4,FALSE)</f>
        <v>PPI</v>
      </c>
    </row>
    <row r="2827" spans="1:13" x14ac:dyDescent="0.3">
      <c r="A2827" s="1">
        <f>[2]Gesamt!A1153</f>
        <v>39</v>
      </c>
      <c r="B2827" s="1">
        <f>[2]Gesamt!B1153</f>
        <v>2</v>
      </c>
      <c r="C2827" s="1">
        <f>[2]Gesamt!C1153</f>
        <v>9</v>
      </c>
      <c r="D2827" s="1" t="str">
        <f>[2]Gesamt!D1153</f>
        <v>PO2009</v>
      </c>
      <c r="E2827" s="1">
        <f>[2]Gesamt!E1153</f>
        <v>26</v>
      </c>
      <c r="F2827" s="1" t="str">
        <f>[2]Gesamt!F1153</f>
        <v>Aphelenchidae</v>
      </c>
      <c r="G2827" s="1" t="str">
        <f>[2]Gesamt!G1153</f>
        <v>juvenil</v>
      </c>
      <c r="H2827" s="1" t="str">
        <f>[2]Gesamt!H1153</f>
        <v>bacterivor</v>
      </c>
      <c r="I2827" s="1">
        <f>[2]Gesamt!I1153</f>
        <v>0</v>
      </c>
      <c r="J2827" s="1">
        <f>[2]Gesamt!J1153</f>
        <v>0</v>
      </c>
      <c r="K2827" s="1">
        <f>VLOOKUP($F2827,Mastertable_FT!$C$5:$D$34,2,FALSE)</f>
        <v>2</v>
      </c>
      <c r="L2827" s="1">
        <f>VLOOKUP($F2827,Mastertable_FT!$C$5:$E$34,3,FALSE)</f>
        <v>2</v>
      </c>
      <c r="M2827" s="1" t="str">
        <f>VLOOKUP($F2827,Mastertable_FT!$C$5:$F$34,4,FALSE)</f>
        <v>MI</v>
      </c>
    </row>
    <row r="2828" spans="1:13" x14ac:dyDescent="0.3">
      <c r="A2828" s="1">
        <f>[2]Gesamt!A1154</f>
        <v>40</v>
      </c>
      <c r="B2828" s="1">
        <f>[2]Gesamt!B1154</f>
        <v>2</v>
      </c>
      <c r="C2828" s="1">
        <f>[2]Gesamt!C1154</f>
        <v>9</v>
      </c>
      <c r="D2828" s="1" t="str">
        <f>[2]Gesamt!D1154</f>
        <v>PO2009</v>
      </c>
      <c r="E2828" s="1">
        <f>[2]Gesamt!E1154</f>
        <v>26</v>
      </c>
      <c r="F2828" s="1" t="str">
        <f>[2]Gesamt!F1154</f>
        <v>Tylenchidae</v>
      </c>
      <c r="G2828" s="1" t="str">
        <f>[2]Gesamt!G1154</f>
        <v>female</v>
      </c>
      <c r="H2828" s="1" t="str">
        <f>[2]Gesamt!H1154</f>
        <v>fungivor</v>
      </c>
      <c r="I2828" s="1" t="str">
        <f>[2]Gesamt!I1154</f>
        <v>C-Tylenchus</v>
      </c>
      <c r="J2828" s="1">
        <f>[2]Gesamt!J1154</f>
        <v>0</v>
      </c>
      <c r="K2828" s="1" t="str">
        <f>VLOOKUP($F2828,Mastertable_FT!$C$5:$D$34,2,FALSE)</f>
        <v>1e</v>
      </c>
      <c r="L2828" s="1">
        <f>VLOOKUP($F2828,Mastertable_FT!$C$5:$E$34,3,FALSE)</f>
        <v>2</v>
      </c>
      <c r="M2828" s="1" t="str">
        <f>VLOOKUP($F2828,Mastertable_FT!$C$5:$F$34,4,FALSE)</f>
        <v>PPI</v>
      </c>
    </row>
    <row r="2829" spans="1:13" x14ac:dyDescent="0.3">
      <c r="A2829" s="1">
        <f>[2]Gesamt!A1155</f>
        <v>41</v>
      </c>
      <c r="B2829" s="1">
        <f>[2]Gesamt!B1155</f>
        <v>2</v>
      </c>
      <c r="C2829" s="1">
        <f>[2]Gesamt!C1155</f>
        <v>9</v>
      </c>
      <c r="D2829" s="1" t="str">
        <f>[2]Gesamt!D1155</f>
        <v>PO2009</v>
      </c>
      <c r="E2829" s="1">
        <f>[2]Gesamt!E1155</f>
        <v>26</v>
      </c>
      <c r="F2829" s="1" t="str">
        <f>[2]Gesamt!F1155</f>
        <v>Dolichodoridae</v>
      </c>
      <c r="G2829" s="1" t="str">
        <f>[2]Gesamt!G1155</f>
        <v>female</v>
      </c>
      <c r="H2829" s="1" t="str">
        <f>[2]Gesamt!H1155</f>
        <v>herbivor</v>
      </c>
      <c r="I2829" s="1">
        <f>[2]Gesamt!I1155</f>
        <v>0</v>
      </c>
      <c r="J2829" s="1">
        <f>[2]Gesamt!J1155</f>
        <v>0</v>
      </c>
      <c r="K2829" s="1" t="str">
        <f>VLOOKUP($F2829,Mastertable_FT!$C$5:$D$34,2,FALSE)</f>
        <v>1d</v>
      </c>
      <c r="L2829" s="1">
        <f>VLOOKUP($F2829,Mastertable_FT!$C$5:$E$34,3,FALSE)</f>
        <v>3</v>
      </c>
      <c r="M2829" s="1" t="str">
        <f>VLOOKUP($F2829,Mastertable_FT!$C$5:$F$34,4,FALSE)</f>
        <v>PPI</v>
      </c>
    </row>
    <row r="2830" spans="1:13" x14ac:dyDescent="0.3">
      <c r="A2830" s="1">
        <f>[2]Gesamt!A1156</f>
        <v>42</v>
      </c>
      <c r="B2830" s="1">
        <f>[2]Gesamt!B1156</f>
        <v>2</v>
      </c>
      <c r="C2830" s="1">
        <f>[2]Gesamt!C1156</f>
        <v>9</v>
      </c>
      <c r="D2830" s="1" t="str">
        <f>[2]Gesamt!D1156</f>
        <v>PO2009</v>
      </c>
      <c r="E2830" s="1">
        <f>[2]Gesamt!E1156</f>
        <v>26</v>
      </c>
      <c r="F2830" s="1" t="str">
        <f>[2]Gesamt!F1156</f>
        <v>Dolichodoridae</v>
      </c>
      <c r="G2830" s="1" t="str">
        <f>[2]Gesamt!G1156</f>
        <v>female</v>
      </c>
      <c r="H2830" s="1" t="str">
        <f>[2]Gesamt!H1156</f>
        <v>herbivor</v>
      </c>
      <c r="I2830" s="1">
        <f>[2]Gesamt!I1156</f>
        <v>0</v>
      </c>
      <c r="J2830" s="1">
        <f>[2]Gesamt!J1156</f>
        <v>0</v>
      </c>
      <c r="K2830" s="1" t="str">
        <f>VLOOKUP($F2830,Mastertable_FT!$C$5:$D$34,2,FALSE)</f>
        <v>1d</v>
      </c>
      <c r="L2830" s="1">
        <f>VLOOKUP($F2830,Mastertable_FT!$C$5:$E$34,3,FALSE)</f>
        <v>3</v>
      </c>
      <c r="M2830" s="1" t="str">
        <f>VLOOKUP($F2830,Mastertable_FT!$C$5:$F$34,4,FALSE)</f>
        <v>PPI</v>
      </c>
    </row>
    <row r="2831" spans="1:13" x14ac:dyDescent="0.3">
      <c r="A2831" s="1">
        <f>[2]Gesamt!A1157</f>
        <v>43</v>
      </c>
      <c r="B2831" s="1">
        <f>[2]Gesamt!B1157</f>
        <v>2</v>
      </c>
      <c r="C2831" s="1">
        <f>[2]Gesamt!C1157</f>
        <v>9</v>
      </c>
      <c r="D2831" s="1" t="str">
        <f>[2]Gesamt!D1157</f>
        <v>PO2009</v>
      </c>
      <c r="E2831" s="1">
        <f>[2]Gesamt!E1157</f>
        <v>26</v>
      </c>
      <c r="F2831" s="1" t="str">
        <f>[2]Gesamt!F1157</f>
        <v>Panagrolaimidae</v>
      </c>
      <c r="G2831" s="1" t="str">
        <f>[2]Gesamt!G1157</f>
        <v>male</v>
      </c>
      <c r="H2831" s="1" t="str">
        <f>[2]Gesamt!H1157</f>
        <v>bacterivor</v>
      </c>
      <c r="I2831" s="1">
        <f>[2]Gesamt!I1157</f>
        <v>0</v>
      </c>
      <c r="J2831" s="1">
        <f>[2]Gesamt!J1157</f>
        <v>0</v>
      </c>
      <c r="K2831" s="1">
        <f>VLOOKUP($F2831,Mastertable_FT!$C$5:$D$34,2,FALSE)</f>
        <v>3</v>
      </c>
      <c r="L2831" s="1">
        <f>VLOOKUP($F2831,Mastertable_FT!$C$5:$E$34,3,FALSE)</f>
        <v>1</v>
      </c>
      <c r="M2831" s="1" t="str">
        <f>VLOOKUP($F2831,Mastertable_FT!$C$5:$F$34,4,FALSE)</f>
        <v>MI</v>
      </c>
    </row>
    <row r="2832" spans="1:13" x14ac:dyDescent="0.3">
      <c r="A2832" s="1">
        <f>[2]Gesamt!A1158</f>
        <v>44</v>
      </c>
      <c r="B2832" s="1">
        <f>[2]Gesamt!B1158</f>
        <v>2</v>
      </c>
      <c r="C2832" s="1">
        <f>[2]Gesamt!C1158</f>
        <v>9</v>
      </c>
      <c r="D2832" s="1" t="str">
        <f>[2]Gesamt!D1158</f>
        <v>PO2009</v>
      </c>
      <c r="E2832" s="1">
        <f>[2]Gesamt!E1158</f>
        <v>26</v>
      </c>
      <c r="F2832" s="1" t="str">
        <f>[2]Gesamt!F1158</f>
        <v>Cephalobidae</v>
      </c>
      <c r="G2832" s="1" t="str">
        <f>[2]Gesamt!G1158</f>
        <v>juvenil</v>
      </c>
      <c r="H2832" s="1" t="str">
        <f>[2]Gesamt!H1158</f>
        <v>bacterivor</v>
      </c>
      <c r="I2832" s="1">
        <f>[2]Gesamt!I1158</f>
        <v>0</v>
      </c>
      <c r="J2832" s="1">
        <f>[2]Gesamt!J1158</f>
        <v>0</v>
      </c>
      <c r="K2832" s="1">
        <f>VLOOKUP($F2832,Mastertable_FT!$C$5:$D$34,2,FALSE)</f>
        <v>3</v>
      </c>
      <c r="L2832" s="1">
        <f>VLOOKUP($F2832,Mastertable_FT!$C$5:$E$34,3,FALSE)</f>
        <v>2</v>
      </c>
      <c r="M2832" s="1" t="str">
        <f>VLOOKUP($F2832,Mastertable_FT!$C$5:$F$34,4,FALSE)</f>
        <v>MI</v>
      </c>
    </row>
    <row r="2833" spans="1:13" x14ac:dyDescent="0.3">
      <c r="A2833" s="1">
        <f>[2]Gesamt!A1159</f>
        <v>45</v>
      </c>
      <c r="B2833" s="1">
        <f>[2]Gesamt!B1159</f>
        <v>2</v>
      </c>
      <c r="C2833" s="1">
        <f>[2]Gesamt!C1159</f>
        <v>9</v>
      </c>
      <c r="D2833" s="1" t="str">
        <f>[2]Gesamt!D1159</f>
        <v>PO2009</v>
      </c>
      <c r="E2833" s="1">
        <f>[2]Gesamt!E1159</f>
        <v>26</v>
      </c>
      <c r="F2833" s="1" t="str">
        <f>[2]Gesamt!F1159</f>
        <v>Cephalobidae</v>
      </c>
      <c r="G2833" s="1" t="str">
        <f>[2]Gesamt!G1159</f>
        <v>male</v>
      </c>
      <c r="H2833" s="1" t="str">
        <f>[2]Gesamt!H1159</f>
        <v>bacterivor</v>
      </c>
      <c r="I2833" s="1">
        <f>[2]Gesamt!I1159</f>
        <v>0</v>
      </c>
      <c r="J2833" s="1">
        <f>[2]Gesamt!J1159</f>
        <v>0</v>
      </c>
      <c r="K2833" s="1">
        <f>VLOOKUP($F2833,Mastertable_FT!$C$5:$D$34,2,FALSE)</f>
        <v>3</v>
      </c>
      <c r="L2833" s="1">
        <f>VLOOKUP($F2833,Mastertable_FT!$C$5:$E$34,3,FALSE)</f>
        <v>2</v>
      </c>
      <c r="M2833" s="1" t="str">
        <f>VLOOKUP($F2833,Mastertable_FT!$C$5:$F$34,4,FALSE)</f>
        <v>MI</v>
      </c>
    </row>
    <row r="2834" spans="1:13" x14ac:dyDescent="0.3">
      <c r="A2834" s="1">
        <f>[2]Gesamt!A1160</f>
        <v>46</v>
      </c>
      <c r="B2834" s="1">
        <f>[2]Gesamt!B1160</f>
        <v>2</v>
      </c>
      <c r="C2834" s="1">
        <f>[2]Gesamt!C1160</f>
        <v>9</v>
      </c>
      <c r="D2834" s="1" t="str">
        <f>[2]Gesamt!D1160</f>
        <v>PO2009</v>
      </c>
      <c r="E2834" s="1">
        <f>[2]Gesamt!E1160</f>
        <v>26</v>
      </c>
      <c r="F2834" s="1" t="str">
        <f>[2]Gesamt!F1160</f>
        <v>Dolichodoridae</v>
      </c>
      <c r="G2834" s="1" t="str">
        <f>[2]Gesamt!G1160</f>
        <v>female</v>
      </c>
      <c r="H2834" s="1" t="str">
        <f>[2]Gesamt!H1160</f>
        <v>herbivor</v>
      </c>
      <c r="I2834" s="1">
        <f>[2]Gesamt!I1160</f>
        <v>0</v>
      </c>
      <c r="J2834" s="1">
        <f>[2]Gesamt!J1160</f>
        <v>0</v>
      </c>
      <c r="K2834" s="1" t="str">
        <f>VLOOKUP($F2834,Mastertable_FT!$C$5:$D$34,2,FALSE)</f>
        <v>1d</v>
      </c>
      <c r="L2834" s="1">
        <f>VLOOKUP($F2834,Mastertable_FT!$C$5:$E$34,3,FALSE)</f>
        <v>3</v>
      </c>
      <c r="M2834" s="1" t="str">
        <f>VLOOKUP($F2834,Mastertable_FT!$C$5:$F$34,4,FALSE)</f>
        <v>PPI</v>
      </c>
    </row>
    <row r="2835" spans="1:13" x14ac:dyDescent="0.3">
      <c r="A2835" s="1">
        <f>[2]Gesamt!A1161</f>
        <v>47</v>
      </c>
      <c r="B2835" s="1">
        <f>[2]Gesamt!B1161</f>
        <v>2</v>
      </c>
      <c r="C2835" s="1">
        <f>[2]Gesamt!C1161</f>
        <v>9</v>
      </c>
      <c r="D2835" s="1" t="str">
        <f>[2]Gesamt!D1161</f>
        <v>PO2009</v>
      </c>
      <c r="E2835" s="1">
        <f>[2]Gesamt!E1161</f>
        <v>26</v>
      </c>
      <c r="F2835" s="1" t="str">
        <f>[2]Gesamt!F1161</f>
        <v>Dolichodoridae</v>
      </c>
      <c r="G2835" s="1" t="str">
        <f>[2]Gesamt!G1161</f>
        <v>female</v>
      </c>
      <c r="H2835" s="1" t="str">
        <f>[2]Gesamt!H1161</f>
        <v>herbivor</v>
      </c>
      <c r="I2835" s="1">
        <f>[2]Gesamt!I1161</f>
        <v>0</v>
      </c>
      <c r="J2835" s="1">
        <f>[2]Gesamt!J1161</f>
        <v>0</v>
      </c>
      <c r="K2835" s="1" t="str">
        <f>VLOOKUP($F2835,Mastertable_FT!$C$5:$D$34,2,FALSE)</f>
        <v>1d</v>
      </c>
      <c r="L2835" s="1">
        <f>VLOOKUP($F2835,Mastertable_FT!$C$5:$E$34,3,FALSE)</f>
        <v>3</v>
      </c>
      <c r="M2835" s="1" t="str">
        <f>VLOOKUP($F2835,Mastertable_FT!$C$5:$F$34,4,FALSE)</f>
        <v>PPI</v>
      </c>
    </row>
    <row r="2836" spans="1:13" x14ac:dyDescent="0.3">
      <c r="A2836" s="1">
        <f>[2]Gesamt!A1162</f>
        <v>48</v>
      </c>
      <c r="B2836" s="1">
        <f>[2]Gesamt!B1162</f>
        <v>2</v>
      </c>
      <c r="C2836" s="1">
        <f>[2]Gesamt!C1162</f>
        <v>9</v>
      </c>
      <c r="D2836" s="1" t="str">
        <f>[2]Gesamt!D1162</f>
        <v>PO2009</v>
      </c>
      <c r="E2836" s="1">
        <f>[2]Gesamt!E1162</f>
        <v>26</v>
      </c>
      <c r="F2836" s="1" t="str">
        <f>[2]Gesamt!F1162</f>
        <v>Aphelenchidae</v>
      </c>
      <c r="G2836" s="1" t="str">
        <f>[2]Gesamt!G1162</f>
        <v>female</v>
      </c>
      <c r="H2836" s="1" t="str">
        <f>[2]Gesamt!H1162</f>
        <v>fungivor</v>
      </c>
      <c r="I2836" s="1">
        <f>[2]Gesamt!I1162</f>
        <v>0</v>
      </c>
      <c r="J2836" s="1">
        <f>[2]Gesamt!J1162</f>
        <v>0</v>
      </c>
      <c r="K2836" s="1">
        <f>VLOOKUP($F2836,Mastertable_FT!$C$5:$D$34,2,FALSE)</f>
        <v>2</v>
      </c>
      <c r="L2836" s="1">
        <f>VLOOKUP($F2836,Mastertable_FT!$C$5:$E$34,3,FALSE)</f>
        <v>2</v>
      </c>
      <c r="M2836" s="1" t="str">
        <f>VLOOKUP($F2836,Mastertable_FT!$C$5:$F$34,4,FALSE)</f>
        <v>MI</v>
      </c>
    </row>
    <row r="2837" spans="1:13" x14ac:dyDescent="0.3">
      <c r="A2837" s="1">
        <f>[2]Gesamt!A1163</f>
        <v>49</v>
      </c>
      <c r="B2837" s="1">
        <f>[2]Gesamt!B1163</f>
        <v>2</v>
      </c>
      <c r="C2837" s="1">
        <f>[2]Gesamt!C1163</f>
        <v>9</v>
      </c>
      <c r="D2837" s="1" t="str">
        <f>[2]Gesamt!D1163</f>
        <v>PO2009</v>
      </c>
      <c r="E2837" s="1">
        <f>[2]Gesamt!E1163</f>
        <v>26</v>
      </c>
      <c r="F2837" s="1" t="str">
        <f>[2]Gesamt!F1163</f>
        <v>Cephalobidae</v>
      </c>
      <c r="G2837" s="1" t="str">
        <f>[2]Gesamt!G1163</f>
        <v>juvenil</v>
      </c>
      <c r="H2837" s="1" t="str">
        <f>[2]Gesamt!H1163</f>
        <v>bacterivor</v>
      </c>
      <c r="I2837" s="1">
        <f>[2]Gesamt!I1163</f>
        <v>0</v>
      </c>
      <c r="J2837" s="1">
        <f>[2]Gesamt!J1163</f>
        <v>0</v>
      </c>
      <c r="K2837" s="1">
        <f>VLOOKUP($F2837,Mastertable_FT!$C$5:$D$34,2,FALSE)</f>
        <v>3</v>
      </c>
      <c r="L2837" s="1">
        <f>VLOOKUP($F2837,Mastertable_FT!$C$5:$E$34,3,FALSE)</f>
        <v>2</v>
      </c>
      <c r="M2837" s="1" t="str">
        <f>VLOOKUP($F2837,Mastertable_FT!$C$5:$F$34,4,FALSE)</f>
        <v>MI</v>
      </c>
    </row>
    <row r="2838" spans="1:13" x14ac:dyDescent="0.3">
      <c r="A2838" s="1">
        <f>[2]Gesamt!A1164</f>
        <v>50</v>
      </c>
      <c r="B2838" s="1">
        <f>[2]Gesamt!B1164</f>
        <v>2</v>
      </c>
      <c r="C2838" s="1">
        <f>[2]Gesamt!C1164</f>
        <v>9</v>
      </c>
      <c r="D2838" s="1" t="str">
        <f>[2]Gesamt!D1164</f>
        <v>PO2009</v>
      </c>
      <c r="E2838" s="1">
        <f>[2]Gesamt!E1164</f>
        <v>26</v>
      </c>
      <c r="F2838" s="1" t="str">
        <f>[2]Gesamt!F1164</f>
        <v>Cephalobidae</v>
      </c>
      <c r="G2838" s="1" t="str">
        <f>[2]Gesamt!G1164</f>
        <v>female</v>
      </c>
      <c r="H2838" s="1" t="str">
        <f>[2]Gesamt!H1164</f>
        <v>bacterivor</v>
      </c>
      <c r="I2838" s="1">
        <f>[2]Gesamt!I1164</f>
        <v>0</v>
      </c>
      <c r="J2838" s="1">
        <f>[2]Gesamt!J1164</f>
        <v>0</v>
      </c>
      <c r="K2838" s="1">
        <f>VLOOKUP($F2838,Mastertable_FT!$C$5:$D$34,2,FALSE)</f>
        <v>3</v>
      </c>
      <c r="L2838" s="1">
        <f>VLOOKUP($F2838,Mastertable_FT!$C$5:$E$34,3,FALSE)</f>
        <v>2</v>
      </c>
      <c r="M2838" s="1" t="str">
        <f>VLOOKUP($F2838,Mastertable_FT!$C$5:$F$34,4,FALSE)</f>
        <v>MI</v>
      </c>
    </row>
    <row r="2839" spans="1:13" x14ac:dyDescent="0.3">
      <c r="A2839" s="1">
        <f>[2]Gesamt!A1165</f>
        <v>51</v>
      </c>
      <c r="B2839" s="1">
        <f>[2]Gesamt!B1165</f>
        <v>2</v>
      </c>
      <c r="C2839" s="1">
        <f>[2]Gesamt!C1165</f>
        <v>9</v>
      </c>
      <c r="D2839" s="1" t="str">
        <f>[2]Gesamt!D1165</f>
        <v>PO2009</v>
      </c>
      <c r="E2839" s="1">
        <f>[2]Gesamt!E1165</f>
        <v>26</v>
      </c>
      <c r="F2839" s="1" t="str">
        <f>[2]Gesamt!F1165</f>
        <v>Aphelenchidae</v>
      </c>
      <c r="G2839" s="1" t="str">
        <f>[2]Gesamt!G1165</f>
        <v>female</v>
      </c>
      <c r="H2839" s="1" t="str">
        <f>[2]Gesamt!H1165</f>
        <v>fungivor</v>
      </c>
      <c r="I2839" s="1">
        <f>[2]Gesamt!I1165</f>
        <v>0</v>
      </c>
      <c r="J2839" s="1">
        <f>[2]Gesamt!J1165</f>
        <v>0</v>
      </c>
      <c r="K2839" s="1">
        <f>VLOOKUP($F2839,Mastertable_FT!$C$5:$D$34,2,FALSE)</f>
        <v>2</v>
      </c>
      <c r="L2839" s="1">
        <f>VLOOKUP($F2839,Mastertable_FT!$C$5:$E$34,3,FALSE)</f>
        <v>2</v>
      </c>
      <c r="M2839" s="1" t="str">
        <f>VLOOKUP($F2839,Mastertable_FT!$C$5:$F$34,4,FALSE)</f>
        <v>MI</v>
      </c>
    </row>
    <row r="2840" spans="1:13" x14ac:dyDescent="0.3">
      <c r="A2840" s="1">
        <f>[2]Gesamt!A1166</f>
        <v>52</v>
      </c>
      <c r="B2840" s="1">
        <f>[2]Gesamt!B1166</f>
        <v>2</v>
      </c>
      <c r="C2840" s="1">
        <f>[2]Gesamt!C1166</f>
        <v>9</v>
      </c>
      <c r="D2840" s="1" t="str">
        <f>[2]Gesamt!D1166</f>
        <v>PO2009</v>
      </c>
      <c r="E2840" s="1">
        <f>[2]Gesamt!E1166</f>
        <v>26</v>
      </c>
      <c r="F2840" s="1" t="str">
        <f>[2]Gesamt!F1166</f>
        <v>Rhabditidae</v>
      </c>
      <c r="G2840" s="1" t="str">
        <f>[2]Gesamt!G1166</f>
        <v>female</v>
      </c>
      <c r="H2840" s="1" t="str">
        <f>[2]Gesamt!H1166</f>
        <v>bacterivor</v>
      </c>
      <c r="I2840" s="1">
        <f>[2]Gesamt!I1166</f>
        <v>0</v>
      </c>
      <c r="J2840" s="1">
        <f>[2]Gesamt!J1166</f>
        <v>0</v>
      </c>
      <c r="K2840" s="1">
        <f>VLOOKUP($F2840,Mastertable_FT!$C$5:$D$34,2,FALSE)</f>
        <v>3</v>
      </c>
      <c r="L2840" s="1">
        <f>VLOOKUP($F2840,Mastertable_FT!$C$5:$E$34,3,FALSE)</f>
        <v>1</v>
      </c>
      <c r="M2840" s="1" t="str">
        <f>VLOOKUP($F2840,Mastertable_FT!$C$5:$F$34,4,FALSE)</f>
        <v>MI</v>
      </c>
    </row>
    <row r="2841" spans="1:13" x14ac:dyDescent="0.3">
      <c r="A2841" s="1">
        <f>[2]Gesamt!A1167</f>
        <v>53</v>
      </c>
      <c r="B2841" s="1">
        <f>[2]Gesamt!B1167</f>
        <v>2</v>
      </c>
      <c r="C2841" s="1">
        <f>[2]Gesamt!C1167</f>
        <v>9</v>
      </c>
      <c r="D2841" s="1" t="str">
        <f>[2]Gesamt!D1167</f>
        <v>PO2009</v>
      </c>
      <c r="E2841" s="1">
        <f>[2]Gesamt!E1167</f>
        <v>26</v>
      </c>
      <c r="F2841" s="1" t="str">
        <f>[2]Gesamt!F1167</f>
        <v>Aphelenchidae</v>
      </c>
      <c r="G2841" s="1" t="str">
        <f>[2]Gesamt!G1167</f>
        <v>female</v>
      </c>
      <c r="H2841" s="1" t="str">
        <f>[2]Gesamt!H1167</f>
        <v>fungivor</v>
      </c>
      <c r="I2841" s="1">
        <f>[2]Gesamt!I1167</f>
        <v>0</v>
      </c>
      <c r="J2841" s="1">
        <f>[2]Gesamt!J1167</f>
        <v>0</v>
      </c>
      <c r="K2841" s="1">
        <f>VLOOKUP($F2841,Mastertable_FT!$C$5:$D$34,2,FALSE)</f>
        <v>2</v>
      </c>
      <c r="L2841" s="1">
        <f>VLOOKUP($F2841,Mastertable_FT!$C$5:$E$34,3,FALSE)</f>
        <v>2</v>
      </c>
      <c r="M2841" s="1" t="str">
        <f>VLOOKUP($F2841,Mastertable_FT!$C$5:$F$34,4,FALSE)</f>
        <v>MI</v>
      </c>
    </row>
    <row r="2842" spans="1:13" x14ac:dyDescent="0.3">
      <c r="A2842" s="1">
        <f>[2]Gesamt!A1168</f>
        <v>54</v>
      </c>
      <c r="B2842" s="1">
        <f>[2]Gesamt!B1168</f>
        <v>2</v>
      </c>
      <c r="C2842" s="1">
        <f>[2]Gesamt!C1168</f>
        <v>9</v>
      </c>
      <c r="D2842" s="1" t="str">
        <f>[2]Gesamt!D1168</f>
        <v>PO2009</v>
      </c>
      <c r="E2842" s="1">
        <f>[2]Gesamt!E1168</f>
        <v>26</v>
      </c>
      <c r="F2842" s="1" t="str">
        <f>[2]Gesamt!F1168</f>
        <v>Cephalobidae</v>
      </c>
      <c r="G2842" s="1" t="str">
        <f>[2]Gesamt!G1168</f>
        <v>female</v>
      </c>
      <c r="H2842" s="1" t="str">
        <f>[2]Gesamt!H1168</f>
        <v>bacterivor</v>
      </c>
      <c r="I2842" s="1">
        <f>[2]Gesamt!I1168</f>
        <v>0</v>
      </c>
      <c r="J2842" s="1">
        <f>[2]Gesamt!J1168</f>
        <v>0</v>
      </c>
      <c r="K2842" s="1">
        <f>VLOOKUP($F2842,Mastertable_FT!$C$5:$D$34,2,FALSE)</f>
        <v>3</v>
      </c>
      <c r="L2842" s="1">
        <f>VLOOKUP($F2842,Mastertable_FT!$C$5:$E$34,3,FALSE)</f>
        <v>2</v>
      </c>
      <c r="M2842" s="1" t="str">
        <f>VLOOKUP($F2842,Mastertable_FT!$C$5:$F$34,4,FALSE)</f>
        <v>MI</v>
      </c>
    </row>
    <row r="2843" spans="1:13" x14ac:dyDescent="0.3">
      <c r="A2843" s="1">
        <f>[2]Gesamt!A1169</f>
        <v>55</v>
      </c>
      <c r="B2843" s="1">
        <f>[2]Gesamt!B1169</f>
        <v>2</v>
      </c>
      <c r="C2843" s="1">
        <f>[2]Gesamt!C1169</f>
        <v>9</v>
      </c>
      <c r="D2843" s="1" t="str">
        <f>[2]Gesamt!D1169</f>
        <v>PO2009</v>
      </c>
      <c r="E2843" s="1">
        <f>[2]Gesamt!E1169</f>
        <v>26</v>
      </c>
      <c r="F2843" s="1" t="str">
        <f>[2]Gesamt!F1169</f>
        <v>Aphelenchidae</v>
      </c>
      <c r="G2843" s="1" t="str">
        <f>[2]Gesamt!G1169</f>
        <v>female</v>
      </c>
      <c r="H2843" s="1" t="str">
        <f>[2]Gesamt!H1169</f>
        <v>fungivor</v>
      </c>
      <c r="I2843" s="1">
        <f>[2]Gesamt!I1169</f>
        <v>0</v>
      </c>
      <c r="J2843" s="1">
        <f>[2]Gesamt!J1169</f>
        <v>0</v>
      </c>
      <c r="K2843" s="1">
        <f>VLOOKUP($F2843,Mastertable_FT!$C$5:$D$34,2,FALSE)</f>
        <v>2</v>
      </c>
      <c r="L2843" s="1">
        <f>VLOOKUP($F2843,Mastertable_FT!$C$5:$E$34,3,FALSE)</f>
        <v>2</v>
      </c>
      <c r="M2843" s="1" t="str">
        <f>VLOOKUP($F2843,Mastertable_FT!$C$5:$F$34,4,FALSE)</f>
        <v>MI</v>
      </c>
    </row>
    <row r="2844" spans="1:13" x14ac:dyDescent="0.3">
      <c r="A2844" s="1">
        <f>[2]Gesamt!A1170</f>
        <v>56</v>
      </c>
      <c r="B2844" s="1">
        <f>[2]Gesamt!B1170</f>
        <v>2</v>
      </c>
      <c r="C2844" s="1">
        <f>[2]Gesamt!C1170</f>
        <v>9</v>
      </c>
      <c r="D2844" s="1" t="str">
        <f>[2]Gesamt!D1170</f>
        <v>PO2009</v>
      </c>
      <c r="E2844" s="1">
        <f>[2]Gesamt!E1170</f>
        <v>26</v>
      </c>
      <c r="F2844" s="1" t="str">
        <f>[2]Gesamt!F1170</f>
        <v>Aphelenchoididae</v>
      </c>
      <c r="G2844" s="1" t="str">
        <f>[2]Gesamt!G1170</f>
        <v>female</v>
      </c>
      <c r="H2844" s="1" t="str">
        <f>[2]Gesamt!H1170</f>
        <v>fungivor</v>
      </c>
      <c r="I2844" s="1">
        <f>[2]Gesamt!I1170</f>
        <v>0</v>
      </c>
      <c r="J2844" s="1">
        <f>[2]Gesamt!J1170</f>
        <v>0</v>
      </c>
      <c r="K2844" s="1">
        <f>VLOOKUP($F2844,Mastertable_FT!$C$5:$D$34,2,FALSE)</f>
        <v>2</v>
      </c>
      <c r="L2844" s="1">
        <f>VLOOKUP($F2844,Mastertable_FT!$C$5:$E$34,3,FALSE)</f>
        <v>2</v>
      </c>
      <c r="M2844" s="1" t="str">
        <f>VLOOKUP($F2844,Mastertable_FT!$C$5:$F$34,4,FALSE)</f>
        <v>MI</v>
      </c>
    </row>
    <row r="2845" spans="1:13" x14ac:dyDescent="0.3">
      <c r="A2845" s="1">
        <f>[2]Gesamt!A1171</f>
        <v>57</v>
      </c>
      <c r="B2845" s="1">
        <f>[2]Gesamt!B1171</f>
        <v>2</v>
      </c>
      <c r="C2845" s="1">
        <f>[2]Gesamt!C1171</f>
        <v>9</v>
      </c>
      <c r="D2845" s="1" t="str">
        <f>[2]Gesamt!D1171</f>
        <v>PO2009</v>
      </c>
      <c r="E2845" s="1">
        <f>[2]Gesamt!E1171</f>
        <v>26</v>
      </c>
      <c r="F2845" s="1" t="str">
        <f>[2]Gesamt!F1171</f>
        <v>Aphelenchidae</v>
      </c>
      <c r="G2845" s="1" t="str">
        <f>[2]Gesamt!G1171</f>
        <v>female</v>
      </c>
      <c r="H2845" s="1" t="str">
        <f>[2]Gesamt!H1171</f>
        <v>fungivor</v>
      </c>
      <c r="I2845" s="1">
        <f>[2]Gesamt!I1171</f>
        <v>0</v>
      </c>
      <c r="J2845" s="1">
        <f>[2]Gesamt!J1171</f>
        <v>0</v>
      </c>
      <c r="K2845" s="1">
        <f>VLOOKUP($F2845,Mastertable_FT!$C$5:$D$34,2,FALSE)</f>
        <v>2</v>
      </c>
      <c r="L2845" s="1">
        <f>VLOOKUP($F2845,Mastertable_FT!$C$5:$E$34,3,FALSE)</f>
        <v>2</v>
      </c>
      <c r="M2845" s="1" t="str">
        <f>VLOOKUP($F2845,Mastertable_FT!$C$5:$F$34,4,FALSE)</f>
        <v>MI</v>
      </c>
    </row>
    <row r="2846" spans="1:13" x14ac:dyDescent="0.3">
      <c r="A2846" s="1">
        <f>[2]Gesamt!A1172</f>
        <v>58</v>
      </c>
      <c r="B2846" s="1">
        <f>[2]Gesamt!B1172</f>
        <v>2</v>
      </c>
      <c r="C2846" s="1">
        <f>[2]Gesamt!C1172</f>
        <v>9</v>
      </c>
      <c r="D2846" s="1" t="str">
        <f>[2]Gesamt!D1172</f>
        <v>PO2009</v>
      </c>
      <c r="E2846" s="1">
        <f>[2]Gesamt!E1172</f>
        <v>26</v>
      </c>
      <c r="F2846" s="1" t="str">
        <f>[2]Gesamt!F1172</f>
        <v>Tylenchidae</v>
      </c>
      <c r="G2846" s="1" t="str">
        <f>[2]Gesamt!G1172</f>
        <v>female</v>
      </c>
      <c r="H2846" s="1" t="str">
        <f>[2]Gesamt!H1172</f>
        <v>herbivor</v>
      </c>
      <c r="I2846" s="1" t="str">
        <f>[2]Gesamt!I1172</f>
        <v>basiria</v>
      </c>
      <c r="J2846" s="1">
        <f>[2]Gesamt!J1172</f>
        <v>0</v>
      </c>
      <c r="K2846" s="1" t="str">
        <f>VLOOKUP($F2846,Mastertable_FT!$C$5:$D$34,2,FALSE)</f>
        <v>1e</v>
      </c>
      <c r="L2846" s="1">
        <f>VLOOKUP($F2846,Mastertable_FT!$C$5:$E$34,3,FALSE)</f>
        <v>2</v>
      </c>
      <c r="M2846" s="1" t="str">
        <f>VLOOKUP($F2846,Mastertable_FT!$C$5:$F$34,4,FALSE)</f>
        <v>PPI</v>
      </c>
    </row>
    <row r="2847" spans="1:13" x14ac:dyDescent="0.3">
      <c r="A2847" s="1">
        <f>[2]Gesamt!A1173</f>
        <v>59</v>
      </c>
      <c r="B2847" s="1">
        <f>[2]Gesamt!B1173</f>
        <v>2</v>
      </c>
      <c r="C2847" s="1">
        <f>[2]Gesamt!C1173</f>
        <v>9</v>
      </c>
      <c r="D2847" s="1" t="str">
        <f>[2]Gesamt!D1173</f>
        <v>PO2009</v>
      </c>
      <c r="E2847" s="1">
        <f>[2]Gesamt!E1173</f>
        <v>26</v>
      </c>
      <c r="F2847" s="1" t="str">
        <f>[2]Gesamt!F1173</f>
        <v>Cephalobidae</v>
      </c>
      <c r="G2847" s="1" t="str">
        <f>[2]Gesamt!G1173</f>
        <v>juvenil</v>
      </c>
      <c r="H2847" s="1" t="str">
        <f>[2]Gesamt!H1173</f>
        <v>bacterivor</v>
      </c>
      <c r="I2847" s="1">
        <f>[2]Gesamt!I1173</f>
        <v>0</v>
      </c>
      <c r="J2847" s="1">
        <f>[2]Gesamt!J1173</f>
        <v>0</v>
      </c>
      <c r="K2847" s="1">
        <f>VLOOKUP($F2847,Mastertable_FT!$C$5:$D$34,2,FALSE)</f>
        <v>3</v>
      </c>
      <c r="L2847" s="1">
        <f>VLOOKUP($F2847,Mastertable_FT!$C$5:$E$34,3,FALSE)</f>
        <v>2</v>
      </c>
      <c r="M2847" s="1" t="str">
        <f>VLOOKUP($F2847,Mastertable_FT!$C$5:$F$34,4,FALSE)</f>
        <v>MI</v>
      </c>
    </row>
    <row r="2848" spans="1:13" x14ac:dyDescent="0.3">
      <c r="A2848" s="1">
        <f>[2]Gesamt!A1174</f>
        <v>60</v>
      </c>
      <c r="B2848" s="1">
        <f>[2]Gesamt!B1174</f>
        <v>2</v>
      </c>
      <c r="C2848" s="1">
        <f>[2]Gesamt!C1174</f>
        <v>9</v>
      </c>
      <c r="D2848" s="1" t="str">
        <f>[2]Gesamt!D1174</f>
        <v>PO2009</v>
      </c>
      <c r="E2848" s="1">
        <f>[2]Gesamt!E1174</f>
        <v>26</v>
      </c>
      <c r="F2848" s="1" t="str">
        <f>[2]Gesamt!F1174</f>
        <v>Dolichodoridae</v>
      </c>
      <c r="G2848" s="1" t="str">
        <f>[2]Gesamt!G1174</f>
        <v>male</v>
      </c>
      <c r="H2848" s="1" t="str">
        <f>[2]Gesamt!H1174</f>
        <v>herbivor</v>
      </c>
      <c r="I2848" s="1">
        <f>[2]Gesamt!I1174</f>
        <v>0</v>
      </c>
      <c r="J2848" s="1">
        <f>[2]Gesamt!J1174</f>
        <v>0</v>
      </c>
      <c r="K2848" s="1" t="str">
        <f>VLOOKUP($F2848,Mastertable_FT!$C$5:$D$34,2,FALSE)</f>
        <v>1d</v>
      </c>
      <c r="L2848" s="1">
        <f>VLOOKUP($F2848,Mastertable_FT!$C$5:$E$34,3,FALSE)</f>
        <v>3</v>
      </c>
      <c r="M2848" s="1" t="str">
        <f>VLOOKUP($F2848,Mastertable_FT!$C$5:$F$34,4,FALSE)</f>
        <v>PPI</v>
      </c>
    </row>
    <row r="2849" spans="1:13" x14ac:dyDescent="0.3">
      <c r="A2849" s="1">
        <f>[2]Gesamt!A1175</f>
        <v>61</v>
      </c>
      <c r="B2849" s="1">
        <f>[2]Gesamt!B1175</f>
        <v>2</v>
      </c>
      <c r="C2849" s="1">
        <f>[2]Gesamt!C1175</f>
        <v>9</v>
      </c>
      <c r="D2849" s="1" t="str">
        <f>[2]Gesamt!D1175</f>
        <v>PO2009</v>
      </c>
      <c r="E2849" s="1">
        <f>[2]Gesamt!E1175</f>
        <v>26</v>
      </c>
      <c r="F2849" s="1" t="str">
        <f>[2]Gesamt!F1175</f>
        <v>Aphelenchidae</v>
      </c>
      <c r="G2849" s="1" t="str">
        <f>[2]Gesamt!G1175</f>
        <v>female</v>
      </c>
      <c r="H2849" s="1" t="str">
        <f>[2]Gesamt!H1175</f>
        <v>fungivor</v>
      </c>
      <c r="I2849" s="1">
        <f>[2]Gesamt!I1175</f>
        <v>0</v>
      </c>
      <c r="J2849" s="1">
        <f>[2]Gesamt!J1175</f>
        <v>0</v>
      </c>
      <c r="K2849" s="1">
        <f>VLOOKUP($F2849,Mastertable_FT!$C$5:$D$34,2,FALSE)</f>
        <v>2</v>
      </c>
      <c r="L2849" s="1">
        <f>VLOOKUP($F2849,Mastertable_FT!$C$5:$E$34,3,FALSE)</f>
        <v>2</v>
      </c>
      <c r="M2849" s="1" t="str">
        <f>VLOOKUP($F2849,Mastertable_FT!$C$5:$F$34,4,FALSE)</f>
        <v>MI</v>
      </c>
    </row>
    <row r="2850" spans="1:13" x14ac:dyDescent="0.3">
      <c r="A2850" s="1">
        <f>[2]Gesamt!A1176</f>
        <v>62</v>
      </c>
      <c r="B2850" s="1">
        <f>[2]Gesamt!B1176</f>
        <v>2</v>
      </c>
      <c r="C2850" s="1">
        <f>[2]Gesamt!C1176</f>
        <v>9</v>
      </c>
      <c r="D2850" s="1" t="str">
        <f>[2]Gesamt!D1176</f>
        <v>PO2009</v>
      </c>
      <c r="E2850" s="1">
        <f>[2]Gesamt!E1176</f>
        <v>26</v>
      </c>
      <c r="F2850" s="1" t="str">
        <f>[2]Gesamt!F1176</f>
        <v>Rhabditidae</v>
      </c>
      <c r="G2850" s="1" t="str">
        <f>[2]Gesamt!G1176</f>
        <v>juvenil</v>
      </c>
      <c r="H2850" s="1" t="str">
        <f>[2]Gesamt!H1176</f>
        <v>bacterivor</v>
      </c>
      <c r="I2850" s="1" t="str">
        <f>[2]Gesamt!I1176</f>
        <v>dauer</v>
      </c>
      <c r="J2850" s="1">
        <f>[2]Gesamt!J1176</f>
        <v>0</v>
      </c>
      <c r="K2850" s="1">
        <f>VLOOKUP($F2850,Mastertable_FT!$C$5:$D$34,2,FALSE)</f>
        <v>3</v>
      </c>
      <c r="L2850" s="1">
        <f>VLOOKUP($F2850,Mastertable_FT!$C$5:$E$34,3,FALSE)</f>
        <v>1</v>
      </c>
      <c r="M2850" s="1" t="str">
        <f>VLOOKUP($F2850,Mastertable_FT!$C$5:$F$34,4,FALSE)</f>
        <v>MI</v>
      </c>
    </row>
    <row r="2851" spans="1:13" x14ac:dyDescent="0.3">
      <c r="A2851" s="1">
        <f>[2]Gesamt!A1177</f>
        <v>63</v>
      </c>
      <c r="B2851" s="1">
        <f>[2]Gesamt!B1177</f>
        <v>2</v>
      </c>
      <c r="C2851" s="1">
        <f>[2]Gesamt!C1177</f>
        <v>9</v>
      </c>
      <c r="D2851" s="1" t="str">
        <f>[2]Gesamt!D1177</f>
        <v>PO2009</v>
      </c>
      <c r="E2851" s="1">
        <f>[2]Gesamt!E1177</f>
        <v>26</v>
      </c>
      <c r="F2851" s="1" t="str">
        <f>[2]Gesamt!F1177</f>
        <v>Aporcelaimidae</v>
      </c>
      <c r="G2851" s="1" t="str">
        <f>[2]Gesamt!G1177</f>
        <v>juvenil</v>
      </c>
      <c r="H2851" s="1" t="str">
        <f>[2]Gesamt!H1177</f>
        <v>carnivor</v>
      </c>
      <c r="I2851" s="1">
        <f>[2]Gesamt!I1177</f>
        <v>0</v>
      </c>
      <c r="J2851" s="1">
        <f>[2]Gesamt!J1177</f>
        <v>0</v>
      </c>
      <c r="K2851" s="1">
        <f>VLOOKUP($F2851,Mastertable_FT!$C$5:$D$34,2,FALSE)</f>
        <v>8</v>
      </c>
      <c r="L2851" s="1">
        <f>VLOOKUP($F2851,Mastertable_FT!$C$5:$E$34,3,FALSE)</f>
        <v>5</v>
      </c>
      <c r="M2851" s="1" t="str">
        <f>VLOOKUP($F2851,Mastertable_FT!$C$5:$F$34,4,FALSE)</f>
        <v>MI</v>
      </c>
    </row>
    <row r="2852" spans="1:13" x14ac:dyDescent="0.3">
      <c r="A2852" s="1">
        <f>[2]Gesamt!A1178</f>
        <v>64</v>
      </c>
      <c r="B2852" s="1">
        <f>[2]Gesamt!B1178</f>
        <v>2</v>
      </c>
      <c r="C2852" s="1">
        <f>[2]Gesamt!C1178</f>
        <v>9</v>
      </c>
      <c r="D2852" s="1" t="str">
        <f>[2]Gesamt!D1178</f>
        <v>PO2009</v>
      </c>
      <c r="E2852" s="1">
        <f>[2]Gesamt!E1178</f>
        <v>26</v>
      </c>
      <c r="F2852" s="1" t="str">
        <f>[2]Gesamt!F1178</f>
        <v>Cephalobidae</v>
      </c>
      <c r="G2852" s="1" t="str">
        <f>[2]Gesamt!G1178</f>
        <v>juvenil</v>
      </c>
      <c r="H2852" s="1" t="str">
        <f>[2]Gesamt!H1178</f>
        <v>bacterivor</v>
      </c>
      <c r="I2852" s="1">
        <f>[2]Gesamt!I1178</f>
        <v>0</v>
      </c>
      <c r="J2852" s="1">
        <f>[2]Gesamt!J1178</f>
        <v>0</v>
      </c>
      <c r="K2852" s="1">
        <f>VLOOKUP($F2852,Mastertable_FT!$C$5:$D$34,2,FALSE)</f>
        <v>3</v>
      </c>
      <c r="L2852" s="1">
        <f>VLOOKUP($F2852,Mastertable_FT!$C$5:$E$34,3,FALSE)</f>
        <v>2</v>
      </c>
      <c r="M2852" s="1" t="str">
        <f>VLOOKUP($F2852,Mastertable_FT!$C$5:$F$34,4,FALSE)</f>
        <v>MI</v>
      </c>
    </row>
    <row r="2853" spans="1:13" x14ac:dyDescent="0.3">
      <c r="A2853" s="1">
        <f>[2]Gesamt!A1179</f>
        <v>65</v>
      </c>
      <c r="B2853" s="1">
        <f>[2]Gesamt!B1179</f>
        <v>2</v>
      </c>
      <c r="C2853" s="1">
        <f>[2]Gesamt!C1179</f>
        <v>9</v>
      </c>
      <c r="D2853" s="1" t="str">
        <f>[2]Gesamt!D1179</f>
        <v>PO2009</v>
      </c>
      <c r="E2853" s="1">
        <f>[2]Gesamt!E1179</f>
        <v>26</v>
      </c>
      <c r="F2853" s="1" t="str">
        <f>[2]Gesamt!F1179</f>
        <v>Cephalobidae</v>
      </c>
      <c r="G2853" s="1" t="str">
        <f>[2]Gesamt!G1179</f>
        <v>female</v>
      </c>
      <c r="H2853" s="1" t="str">
        <f>[2]Gesamt!H1179</f>
        <v>bacterivor</v>
      </c>
      <c r="I2853" s="1">
        <f>[2]Gesamt!I1179</f>
        <v>0</v>
      </c>
      <c r="J2853" s="1">
        <f>[2]Gesamt!J1179</f>
        <v>0</v>
      </c>
      <c r="K2853" s="1">
        <f>VLOOKUP($F2853,Mastertable_FT!$C$5:$D$34,2,FALSE)</f>
        <v>3</v>
      </c>
      <c r="L2853" s="1">
        <f>VLOOKUP($F2853,Mastertable_FT!$C$5:$E$34,3,FALSE)</f>
        <v>2</v>
      </c>
      <c r="M2853" s="1" t="str">
        <f>VLOOKUP($F2853,Mastertable_FT!$C$5:$F$34,4,FALSE)</f>
        <v>MI</v>
      </c>
    </row>
    <row r="2854" spans="1:13" x14ac:dyDescent="0.3">
      <c r="A2854" s="1">
        <f>[2]Gesamt!A1180</f>
        <v>66</v>
      </c>
      <c r="B2854" s="1">
        <f>[2]Gesamt!B1180</f>
        <v>2</v>
      </c>
      <c r="C2854" s="1">
        <f>[2]Gesamt!C1180</f>
        <v>9</v>
      </c>
      <c r="D2854" s="1" t="str">
        <f>[2]Gesamt!D1180</f>
        <v>PO2009</v>
      </c>
      <c r="E2854" s="1">
        <f>[2]Gesamt!E1180</f>
        <v>26</v>
      </c>
      <c r="F2854" s="1" t="str">
        <f>[2]Gesamt!F1180</f>
        <v>Aphelenchidae</v>
      </c>
      <c r="G2854" s="1" t="str">
        <f>[2]Gesamt!G1180</f>
        <v>juvenil</v>
      </c>
      <c r="H2854" s="1" t="str">
        <f>[2]Gesamt!H1180</f>
        <v>fungivor</v>
      </c>
      <c r="I2854" s="1">
        <f>[2]Gesamt!I1180</f>
        <v>0</v>
      </c>
      <c r="J2854" s="1">
        <f>[2]Gesamt!J1180</f>
        <v>0</v>
      </c>
      <c r="K2854" s="1">
        <f>VLOOKUP($F2854,Mastertable_FT!$C$5:$D$34,2,FALSE)</f>
        <v>2</v>
      </c>
      <c r="L2854" s="1">
        <f>VLOOKUP($F2854,Mastertable_FT!$C$5:$E$34,3,FALSE)</f>
        <v>2</v>
      </c>
      <c r="M2854" s="1" t="str">
        <f>VLOOKUP($F2854,Mastertable_FT!$C$5:$F$34,4,FALSE)</f>
        <v>MI</v>
      </c>
    </row>
    <row r="2855" spans="1:13" x14ac:dyDescent="0.3">
      <c r="A2855" s="1">
        <f>[2]Gesamt!A1181</f>
        <v>67</v>
      </c>
      <c r="B2855" s="1">
        <f>[2]Gesamt!B1181</f>
        <v>2</v>
      </c>
      <c r="C2855" s="1">
        <f>[2]Gesamt!C1181</f>
        <v>9</v>
      </c>
      <c r="D2855" s="1" t="str">
        <f>[2]Gesamt!D1181</f>
        <v>PO2009</v>
      </c>
      <c r="E2855" s="1">
        <f>[2]Gesamt!E1181</f>
        <v>26</v>
      </c>
      <c r="F2855" s="1" t="str">
        <f>[2]Gesamt!F1181</f>
        <v>Cephalobidae</v>
      </c>
      <c r="G2855" s="1" t="str">
        <f>[2]Gesamt!G1181</f>
        <v>female</v>
      </c>
      <c r="H2855" s="1" t="str">
        <f>[2]Gesamt!H1181</f>
        <v>bacterivor</v>
      </c>
      <c r="I2855" s="1">
        <f>[2]Gesamt!I1181</f>
        <v>0</v>
      </c>
      <c r="J2855" s="1">
        <f>[2]Gesamt!J1181</f>
        <v>0</v>
      </c>
      <c r="K2855" s="1">
        <f>VLOOKUP($F2855,Mastertable_FT!$C$5:$D$34,2,FALSE)</f>
        <v>3</v>
      </c>
      <c r="L2855" s="1">
        <f>VLOOKUP($F2855,Mastertable_FT!$C$5:$E$34,3,FALSE)</f>
        <v>2</v>
      </c>
      <c r="M2855" s="1" t="str">
        <f>VLOOKUP($F2855,Mastertable_FT!$C$5:$F$34,4,FALSE)</f>
        <v>MI</v>
      </c>
    </row>
    <row r="2856" spans="1:13" x14ac:dyDescent="0.3">
      <c r="A2856" s="1">
        <f>[2]Gesamt!A1182</f>
        <v>68</v>
      </c>
      <c r="B2856" s="1">
        <f>[2]Gesamt!B1182</f>
        <v>2</v>
      </c>
      <c r="C2856" s="1">
        <f>[2]Gesamt!C1182</f>
        <v>9</v>
      </c>
      <c r="D2856" s="1" t="str">
        <f>[2]Gesamt!D1182</f>
        <v>PO2009</v>
      </c>
      <c r="E2856" s="1">
        <f>[2]Gesamt!E1182</f>
        <v>26</v>
      </c>
      <c r="F2856" s="1" t="str">
        <f>[2]Gesamt!F1182</f>
        <v>Tylenchidae</v>
      </c>
      <c r="G2856" s="1" t="str">
        <f>[2]Gesamt!G1182</f>
        <v>female</v>
      </c>
      <c r="H2856" s="1" t="str">
        <f>[2]Gesamt!H1182</f>
        <v>fungivor</v>
      </c>
      <c r="I2856" s="1" t="str">
        <f>[2]Gesamt!I1182</f>
        <v>filenchus</v>
      </c>
      <c r="J2856" s="1">
        <f>[2]Gesamt!J1182</f>
        <v>0</v>
      </c>
      <c r="K2856" s="1" t="str">
        <f>VLOOKUP($F2856,Mastertable_FT!$C$5:$D$34,2,FALSE)</f>
        <v>1e</v>
      </c>
      <c r="L2856" s="1">
        <f>VLOOKUP($F2856,Mastertable_FT!$C$5:$E$34,3,FALSE)</f>
        <v>2</v>
      </c>
      <c r="M2856" s="1" t="str">
        <f>VLOOKUP($F2856,Mastertable_FT!$C$5:$F$34,4,FALSE)</f>
        <v>PPI</v>
      </c>
    </row>
    <row r="2857" spans="1:13" x14ac:dyDescent="0.3">
      <c r="A2857" s="1">
        <f>[2]Gesamt!A1183</f>
        <v>69</v>
      </c>
      <c r="B2857" s="1">
        <f>[2]Gesamt!B1183</f>
        <v>2</v>
      </c>
      <c r="C2857" s="1">
        <f>[2]Gesamt!C1183</f>
        <v>9</v>
      </c>
      <c r="D2857" s="1" t="str">
        <f>[2]Gesamt!D1183</f>
        <v>PO2009</v>
      </c>
      <c r="E2857" s="1">
        <f>[2]Gesamt!E1183</f>
        <v>26</v>
      </c>
      <c r="F2857" s="1" t="str">
        <f>[2]Gesamt!F1183</f>
        <v>Dolichodoridae</v>
      </c>
      <c r="G2857" s="1" t="str">
        <f>[2]Gesamt!G1183</f>
        <v>female</v>
      </c>
      <c r="H2857" s="1" t="str">
        <f>[2]Gesamt!H1183</f>
        <v>bacterivor</v>
      </c>
      <c r="I2857" s="1">
        <f>[2]Gesamt!I1183</f>
        <v>0</v>
      </c>
      <c r="J2857" s="1">
        <f>[2]Gesamt!J1183</f>
        <v>0</v>
      </c>
      <c r="K2857" s="1" t="str">
        <f>VLOOKUP($F2857,Mastertable_FT!$C$5:$D$34,2,FALSE)</f>
        <v>1d</v>
      </c>
      <c r="L2857" s="1">
        <f>VLOOKUP($F2857,Mastertable_FT!$C$5:$E$34,3,FALSE)</f>
        <v>3</v>
      </c>
      <c r="M2857" s="1" t="str">
        <f>VLOOKUP($F2857,Mastertable_FT!$C$5:$F$34,4,FALSE)</f>
        <v>PPI</v>
      </c>
    </row>
    <row r="2858" spans="1:13" x14ac:dyDescent="0.3">
      <c r="A2858" s="1">
        <f>[2]Gesamt!A1184</f>
        <v>70</v>
      </c>
      <c r="B2858" s="1">
        <f>[2]Gesamt!B1184</f>
        <v>2</v>
      </c>
      <c r="C2858" s="1">
        <f>[2]Gesamt!C1184</f>
        <v>9</v>
      </c>
      <c r="D2858" s="1" t="str">
        <f>[2]Gesamt!D1184</f>
        <v>PO2009</v>
      </c>
      <c r="E2858" s="1">
        <f>[2]Gesamt!E1184</f>
        <v>26</v>
      </c>
      <c r="F2858" s="1" t="str">
        <f>[2]Gesamt!F1184</f>
        <v>Aphelenchidae</v>
      </c>
      <c r="G2858" s="1" t="str">
        <f>[2]Gesamt!G1184</f>
        <v>female</v>
      </c>
      <c r="H2858" s="1" t="str">
        <f>[2]Gesamt!H1184</f>
        <v>fungivor</v>
      </c>
      <c r="I2858" s="1">
        <f>[2]Gesamt!I1184</f>
        <v>0</v>
      </c>
      <c r="J2858" s="1">
        <f>[2]Gesamt!J1184</f>
        <v>0</v>
      </c>
      <c r="K2858" s="1">
        <f>VLOOKUP($F2858,Mastertable_FT!$C$5:$D$34,2,FALSE)</f>
        <v>2</v>
      </c>
      <c r="L2858" s="1">
        <f>VLOOKUP($F2858,Mastertable_FT!$C$5:$E$34,3,FALSE)</f>
        <v>2</v>
      </c>
      <c r="M2858" s="1" t="str">
        <f>VLOOKUP($F2858,Mastertable_FT!$C$5:$F$34,4,FALSE)</f>
        <v>MI</v>
      </c>
    </row>
    <row r="2859" spans="1:13" x14ac:dyDescent="0.3">
      <c r="A2859" s="1">
        <f>[2]Gesamt!A1185</f>
        <v>71</v>
      </c>
      <c r="B2859" s="1">
        <f>[2]Gesamt!B1185</f>
        <v>2</v>
      </c>
      <c r="C2859" s="1">
        <f>[2]Gesamt!C1185</f>
        <v>9</v>
      </c>
      <c r="D2859" s="1" t="str">
        <f>[2]Gesamt!D1185</f>
        <v>PO2009</v>
      </c>
      <c r="E2859" s="1">
        <f>[2]Gesamt!E1185</f>
        <v>26</v>
      </c>
      <c r="F2859" s="1" t="str">
        <f>[2]Gesamt!F1185</f>
        <v>Dolichodoridae</v>
      </c>
      <c r="G2859" s="1" t="str">
        <f>[2]Gesamt!G1185</f>
        <v>juvenil</v>
      </c>
      <c r="H2859" s="1" t="str">
        <f>[2]Gesamt!H1185</f>
        <v>bacterivor</v>
      </c>
      <c r="I2859" s="1">
        <f>[2]Gesamt!I1185</f>
        <v>0</v>
      </c>
      <c r="J2859" s="1">
        <f>[2]Gesamt!J1185</f>
        <v>0</v>
      </c>
      <c r="K2859" s="1" t="str">
        <f>VLOOKUP($F2859,Mastertable_FT!$C$5:$D$34,2,FALSE)</f>
        <v>1d</v>
      </c>
      <c r="L2859" s="1">
        <f>VLOOKUP($F2859,Mastertable_FT!$C$5:$E$34,3,FALSE)</f>
        <v>3</v>
      </c>
      <c r="M2859" s="1" t="str">
        <f>VLOOKUP($F2859,Mastertable_FT!$C$5:$F$34,4,FALSE)</f>
        <v>PPI</v>
      </c>
    </row>
    <row r="2860" spans="1:13" x14ac:dyDescent="0.3">
      <c r="A2860" s="1">
        <f>[2]Gesamt!A1186</f>
        <v>72</v>
      </c>
      <c r="B2860" s="1">
        <f>[2]Gesamt!B1186</f>
        <v>2</v>
      </c>
      <c r="C2860" s="1">
        <f>[2]Gesamt!C1186</f>
        <v>9</v>
      </c>
      <c r="D2860" s="1" t="str">
        <f>[2]Gesamt!D1186</f>
        <v>PO2009</v>
      </c>
      <c r="E2860" s="1">
        <f>[2]Gesamt!E1186</f>
        <v>26</v>
      </c>
      <c r="F2860" s="1" t="str">
        <f>[2]Gesamt!F1186</f>
        <v>Tylenchidae</v>
      </c>
      <c r="G2860" s="1" t="str">
        <f>[2]Gesamt!G1186</f>
        <v>juvenil</v>
      </c>
      <c r="H2860" s="1" t="str">
        <f>[2]Gesamt!H1186</f>
        <v>fungivor</v>
      </c>
      <c r="I2860" s="1" t="str">
        <f>[2]Gesamt!I1186</f>
        <v>filenchus</v>
      </c>
      <c r="J2860" s="1">
        <f>[2]Gesamt!J1186</f>
        <v>0</v>
      </c>
      <c r="K2860" s="1" t="str">
        <f>VLOOKUP($F2860,Mastertable_FT!$C$5:$D$34,2,FALSE)</f>
        <v>1e</v>
      </c>
      <c r="L2860" s="1">
        <f>VLOOKUP($F2860,Mastertable_FT!$C$5:$E$34,3,FALSE)</f>
        <v>2</v>
      </c>
      <c r="M2860" s="1" t="str">
        <f>VLOOKUP($F2860,Mastertable_FT!$C$5:$F$34,4,FALSE)</f>
        <v>PPI</v>
      </c>
    </row>
    <row r="2861" spans="1:13" x14ac:dyDescent="0.3">
      <c r="A2861" s="1">
        <f>[2]Gesamt!A1187</f>
        <v>73</v>
      </c>
      <c r="B2861" s="1">
        <f>[2]Gesamt!B1187</f>
        <v>2</v>
      </c>
      <c r="C2861" s="1">
        <f>[2]Gesamt!C1187</f>
        <v>9</v>
      </c>
      <c r="D2861" s="1" t="str">
        <f>[2]Gesamt!D1187</f>
        <v>PO2009</v>
      </c>
      <c r="E2861" s="1">
        <f>[2]Gesamt!E1187</f>
        <v>26</v>
      </c>
      <c r="F2861" s="1" t="str">
        <f>[2]Gesamt!F1187</f>
        <v>Dolichodoridae</v>
      </c>
      <c r="G2861" s="1" t="str">
        <f>[2]Gesamt!G1187</f>
        <v>juvenil</v>
      </c>
      <c r="H2861" s="1" t="str">
        <f>[2]Gesamt!H1187</f>
        <v>herbivor</v>
      </c>
      <c r="I2861" s="1">
        <f>[2]Gesamt!I1187</f>
        <v>0</v>
      </c>
      <c r="J2861" s="1">
        <f>[2]Gesamt!J1187</f>
        <v>0</v>
      </c>
      <c r="K2861" s="1" t="str">
        <f>VLOOKUP($F2861,Mastertable_FT!$C$5:$D$34,2,FALSE)</f>
        <v>1d</v>
      </c>
      <c r="L2861" s="1">
        <f>VLOOKUP($F2861,Mastertable_FT!$C$5:$E$34,3,FALSE)</f>
        <v>3</v>
      </c>
      <c r="M2861" s="1" t="str">
        <f>VLOOKUP($F2861,Mastertable_FT!$C$5:$F$34,4,FALSE)</f>
        <v>PPI</v>
      </c>
    </row>
    <row r="2862" spans="1:13" x14ac:dyDescent="0.3">
      <c r="A2862" s="1">
        <f>[2]Gesamt!A1188</f>
        <v>74</v>
      </c>
      <c r="B2862" s="1">
        <f>[2]Gesamt!B1188</f>
        <v>2</v>
      </c>
      <c r="C2862" s="1">
        <f>[2]Gesamt!C1188</f>
        <v>9</v>
      </c>
      <c r="D2862" s="1" t="str">
        <f>[2]Gesamt!D1188</f>
        <v>PO2009</v>
      </c>
      <c r="E2862" s="1">
        <f>[2]Gesamt!E1188</f>
        <v>26</v>
      </c>
      <c r="F2862" s="1" t="str">
        <f>[2]Gesamt!F1188</f>
        <v>Dolichodoridae</v>
      </c>
      <c r="G2862" s="1" t="str">
        <f>[2]Gesamt!G1188</f>
        <v>female</v>
      </c>
      <c r="H2862" s="1" t="str">
        <f>[2]Gesamt!H1188</f>
        <v>herbivor</v>
      </c>
      <c r="I2862" s="1">
        <f>[2]Gesamt!I1188</f>
        <v>0</v>
      </c>
      <c r="J2862" s="1">
        <f>[2]Gesamt!J1188</f>
        <v>0</v>
      </c>
      <c r="K2862" s="1" t="str">
        <f>VLOOKUP($F2862,Mastertable_FT!$C$5:$D$34,2,FALSE)</f>
        <v>1d</v>
      </c>
      <c r="L2862" s="1">
        <f>VLOOKUP($F2862,Mastertable_FT!$C$5:$E$34,3,FALSE)</f>
        <v>3</v>
      </c>
      <c r="M2862" s="1" t="str">
        <f>VLOOKUP($F2862,Mastertable_FT!$C$5:$F$34,4,FALSE)</f>
        <v>PPI</v>
      </c>
    </row>
    <row r="2863" spans="1:13" x14ac:dyDescent="0.3">
      <c r="A2863" s="1">
        <f>[2]Gesamt!A1189</f>
        <v>75</v>
      </c>
      <c r="B2863" s="1">
        <f>[2]Gesamt!B1189</f>
        <v>2</v>
      </c>
      <c r="C2863" s="1">
        <f>[2]Gesamt!C1189</f>
        <v>9</v>
      </c>
      <c r="D2863" s="1" t="str">
        <f>[2]Gesamt!D1189</f>
        <v>PO2009</v>
      </c>
      <c r="E2863" s="1">
        <f>[2]Gesamt!E1189</f>
        <v>26</v>
      </c>
      <c r="F2863" s="1" t="str">
        <f>[2]Gesamt!F1189</f>
        <v>Cephalobidae</v>
      </c>
      <c r="G2863" s="1" t="str">
        <f>[2]Gesamt!G1189</f>
        <v>male</v>
      </c>
      <c r="H2863" s="1" t="str">
        <f>[2]Gesamt!H1189</f>
        <v>bacterivor</v>
      </c>
      <c r="I2863" s="1">
        <f>[2]Gesamt!I1189</f>
        <v>0</v>
      </c>
      <c r="J2863" s="1">
        <f>[2]Gesamt!J1189</f>
        <v>0</v>
      </c>
      <c r="K2863" s="1">
        <f>VLOOKUP($F2863,Mastertable_FT!$C$5:$D$34,2,FALSE)</f>
        <v>3</v>
      </c>
      <c r="L2863" s="1">
        <f>VLOOKUP($F2863,Mastertable_FT!$C$5:$E$34,3,FALSE)</f>
        <v>2</v>
      </c>
      <c r="M2863" s="1" t="str">
        <f>VLOOKUP($F2863,Mastertable_FT!$C$5:$F$34,4,FALSE)</f>
        <v>MI</v>
      </c>
    </row>
    <row r="2864" spans="1:13" x14ac:dyDescent="0.3">
      <c r="A2864" s="1">
        <f>[2]Gesamt!A1190</f>
        <v>76</v>
      </c>
      <c r="B2864" s="1">
        <f>[2]Gesamt!B1190</f>
        <v>2</v>
      </c>
      <c r="C2864" s="1">
        <f>[2]Gesamt!C1190</f>
        <v>9</v>
      </c>
      <c r="D2864" s="1" t="str">
        <f>[2]Gesamt!D1190</f>
        <v>PO2009</v>
      </c>
      <c r="E2864" s="1">
        <f>[2]Gesamt!E1190</f>
        <v>26</v>
      </c>
      <c r="F2864" s="1" t="str">
        <f>[2]Gesamt!F1190</f>
        <v>Cephalobidae</v>
      </c>
      <c r="G2864" s="1" t="str">
        <f>[2]Gesamt!G1190</f>
        <v>juvenil</v>
      </c>
      <c r="H2864" s="1" t="str">
        <f>[2]Gesamt!H1190</f>
        <v>bacterivor</v>
      </c>
      <c r="I2864" s="1">
        <f>[2]Gesamt!I1190</f>
        <v>0</v>
      </c>
      <c r="J2864" s="1">
        <f>[2]Gesamt!J1190</f>
        <v>0</v>
      </c>
      <c r="K2864" s="1">
        <f>VLOOKUP($F2864,Mastertable_FT!$C$5:$D$34,2,FALSE)</f>
        <v>3</v>
      </c>
      <c r="L2864" s="1">
        <f>VLOOKUP($F2864,Mastertable_FT!$C$5:$E$34,3,FALSE)</f>
        <v>2</v>
      </c>
      <c r="M2864" s="1" t="str">
        <f>VLOOKUP($F2864,Mastertable_FT!$C$5:$F$34,4,FALSE)</f>
        <v>MI</v>
      </c>
    </row>
    <row r="2865" spans="1:13" x14ac:dyDescent="0.3">
      <c r="A2865" s="1">
        <f>[2]Gesamt!A1191</f>
        <v>77</v>
      </c>
      <c r="B2865" s="1">
        <f>[2]Gesamt!B1191</f>
        <v>2</v>
      </c>
      <c r="C2865" s="1">
        <f>[2]Gesamt!C1191</f>
        <v>9</v>
      </c>
      <c r="D2865" s="1" t="str">
        <f>[2]Gesamt!D1191</f>
        <v>PO2009</v>
      </c>
      <c r="E2865" s="1">
        <f>[2]Gesamt!E1191</f>
        <v>26</v>
      </c>
      <c r="F2865" s="1" t="str">
        <f>[2]Gesamt!F1191</f>
        <v>Aphelenchoididae</v>
      </c>
      <c r="G2865" s="1" t="str">
        <f>[2]Gesamt!G1191</f>
        <v>female</v>
      </c>
      <c r="H2865" s="1" t="str">
        <f>[2]Gesamt!H1191</f>
        <v>fungivor</v>
      </c>
      <c r="I2865" s="1">
        <f>[2]Gesamt!I1191</f>
        <v>0</v>
      </c>
      <c r="J2865" s="1">
        <f>[2]Gesamt!J1191</f>
        <v>0</v>
      </c>
      <c r="K2865" s="1">
        <f>VLOOKUP($F2865,Mastertable_FT!$C$5:$D$34,2,FALSE)</f>
        <v>2</v>
      </c>
      <c r="L2865" s="1">
        <f>VLOOKUP($F2865,Mastertable_FT!$C$5:$E$34,3,FALSE)</f>
        <v>2</v>
      </c>
      <c r="M2865" s="1" t="str">
        <f>VLOOKUP($F2865,Mastertable_FT!$C$5:$F$34,4,FALSE)</f>
        <v>MI</v>
      </c>
    </row>
    <row r="2866" spans="1:13" x14ac:dyDescent="0.3">
      <c r="A2866" s="1">
        <f>[2]Gesamt!A1192</f>
        <v>78</v>
      </c>
      <c r="B2866" s="1">
        <f>[2]Gesamt!B1192</f>
        <v>2</v>
      </c>
      <c r="C2866" s="1">
        <f>[2]Gesamt!C1192</f>
        <v>9</v>
      </c>
      <c r="D2866" s="1" t="str">
        <f>[2]Gesamt!D1192</f>
        <v>PO2009</v>
      </c>
      <c r="E2866" s="1">
        <f>[2]Gesamt!E1192</f>
        <v>26</v>
      </c>
      <c r="F2866" s="1" t="str">
        <f>[2]Gesamt!F1192</f>
        <v>Tylenchidae</v>
      </c>
      <c r="G2866" s="1" t="str">
        <f>[2]Gesamt!G1192</f>
        <v>juvenil</v>
      </c>
      <c r="H2866" s="1" t="str">
        <f>[2]Gesamt!H1192</f>
        <v>herbivor</v>
      </c>
      <c r="I2866" s="1">
        <f>[2]Gesamt!I1192</f>
        <v>0</v>
      </c>
      <c r="J2866" s="1">
        <f>[2]Gesamt!J1192</f>
        <v>0</v>
      </c>
      <c r="K2866" s="1" t="str">
        <f>VLOOKUP($F2866,Mastertable_FT!$C$5:$D$34,2,FALSE)</f>
        <v>1e</v>
      </c>
      <c r="L2866" s="1">
        <f>VLOOKUP($F2866,Mastertable_FT!$C$5:$E$34,3,FALSE)</f>
        <v>2</v>
      </c>
      <c r="M2866" s="1" t="str">
        <f>VLOOKUP($F2866,Mastertable_FT!$C$5:$F$34,4,FALSE)</f>
        <v>PPI</v>
      </c>
    </row>
    <row r="2867" spans="1:13" x14ac:dyDescent="0.3">
      <c r="A2867" s="1">
        <f>[2]Gesamt!A1193</f>
        <v>79</v>
      </c>
      <c r="B2867" s="1">
        <f>[2]Gesamt!B1193</f>
        <v>2</v>
      </c>
      <c r="C2867" s="1">
        <f>[2]Gesamt!C1193</f>
        <v>9</v>
      </c>
      <c r="D2867" s="1" t="str">
        <f>[2]Gesamt!D1193</f>
        <v>PO2009</v>
      </c>
      <c r="E2867" s="1">
        <f>[2]Gesamt!E1193</f>
        <v>26</v>
      </c>
      <c r="F2867" s="1" t="str">
        <f>[2]Gesamt!F1193</f>
        <v>Aphelenchidae</v>
      </c>
      <c r="G2867" s="1" t="str">
        <f>[2]Gesamt!G1193</f>
        <v>female</v>
      </c>
      <c r="H2867" s="1" t="str">
        <f>[2]Gesamt!H1193</f>
        <v>fungivor</v>
      </c>
      <c r="I2867" s="1">
        <f>[2]Gesamt!I1193</f>
        <v>0</v>
      </c>
      <c r="J2867" s="1">
        <f>[2]Gesamt!J1193</f>
        <v>0</v>
      </c>
      <c r="K2867" s="1">
        <f>VLOOKUP($F2867,Mastertable_FT!$C$5:$D$34,2,FALSE)</f>
        <v>2</v>
      </c>
      <c r="L2867" s="1">
        <f>VLOOKUP($F2867,Mastertable_FT!$C$5:$E$34,3,FALSE)</f>
        <v>2</v>
      </c>
      <c r="M2867" s="1" t="str">
        <f>VLOOKUP($F2867,Mastertable_FT!$C$5:$F$34,4,FALSE)</f>
        <v>MI</v>
      </c>
    </row>
    <row r="2868" spans="1:13" x14ac:dyDescent="0.3">
      <c r="A2868" s="1">
        <f>[2]Gesamt!A1194</f>
        <v>80</v>
      </c>
      <c r="B2868" s="1">
        <f>[2]Gesamt!B1194</f>
        <v>2</v>
      </c>
      <c r="C2868" s="1">
        <f>[2]Gesamt!C1194</f>
        <v>9</v>
      </c>
      <c r="D2868" s="1" t="str">
        <f>[2]Gesamt!D1194</f>
        <v>PO2009</v>
      </c>
      <c r="E2868" s="1">
        <f>[2]Gesamt!E1194</f>
        <v>26</v>
      </c>
      <c r="F2868" s="1" t="str">
        <f>[2]Gesamt!F1194</f>
        <v>Aphelenchidae</v>
      </c>
      <c r="G2868" s="1" t="str">
        <f>[2]Gesamt!G1194</f>
        <v>female</v>
      </c>
      <c r="H2868" s="1" t="str">
        <f>[2]Gesamt!H1194</f>
        <v>fungivor</v>
      </c>
      <c r="I2868" s="1">
        <f>[2]Gesamt!I1194</f>
        <v>0</v>
      </c>
      <c r="J2868" s="1">
        <f>[2]Gesamt!J1194</f>
        <v>0</v>
      </c>
      <c r="K2868" s="1">
        <f>VLOOKUP($F2868,Mastertable_FT!$C$5:$D$34,2,FALSE)</f>
        <v>2</v>
      </c>
      <c r="L2868" s="1">
        <f>VLOOKUP($F2868,Mastertable_FT!$C$5:$E$34,3,FALSE)</f>
        <v>2</v>
      </c>
      <c r="M2868" s="1" t="str">
        <f>VLOOKUP($F2868,Mastertable_FT!$C$5:$F$34,4,FALSE)</f>
        <v>MI</v>
      </c>
    </row>
    <row r="2869" spans="1:13" x14ac:dyDescent="0.3">
      <c r="A2869" s="1">
        <f>[2]Gesamt!A1195</f>
        <v>81</v>
      </c>
      <c r="B2869" s="1">
        <f>[2]Gesamt!B1195</f>
        <v>2</v>
      </c>
      <c r="C2869" s="1">
        <f>[2]Gesamt!C1195</f>
        <v>9</v>
      </c>
      <c r="D2869" s="1" t="str">
        <f>[2]Gesamt!D1195</f>
        <v>PO2009</v>
      </c>
      <c r="E2869" s="1">
        <f>[2]Gesamt!E1195</f>
        <v>26</v>
      </c>
      <c r="F2869" s="1" t="str">
        <f>[2]Gesamt!F1195</f>
        <v>Aphelenchidae</v>
      </c>
      <c r="G2869" s="1" t="str">
        <f>[2]Gesamt!G1195</f>
        <v>female</v>
      </c>
      <c r="H2869" s="1" t="str">
        <f>[2]Gesamt!H1195</f>
        <v>fungivor</v>
      </c>
      <c r="I2869" s="1">
        <f>[2]Gesamt!I1195</f>
        <v>0</v>
      </c>
      <c r="J2869" s="1">
        <f>[2]Gesamt!J1195</f>
        <v>0</v>
      </c>
      <c r="K2869" s="1">
        <f>VLOOKUP($F2869,Mastertable_FT!$C$5:$D$34,2,FALSE)</f>
        <v>2</v>
      </c>
      <c r="L2869" s="1">
        <f>VLOOKUP($F2869,Mastertable_FT!$C$5:$E$34,3,FALSE)</f>
        <v>2</v>
      </c>
      <c r="M2869" s="1" t="str">
        <f>VLOOKUP($F2869,Mastertable_FT!$C$5:$F$34,4,FALSE)</f>
        <v>MI</v>
      </c>
    </row>
    <row r="2870" spans="1:13" x14ac:dyDescent="0.3">
      <c r="A2870" s="1">
        <f>[2]Gesamt!A1196</f>
        <v>82</v>
      </c>
      <c r="B2870" s="1">
        <f>[2]Gesamt!B1196</f>
        <v>2</v>
      </c>
      <c r="C2870" s="1">
        <f>[2]Gesamt!C1196</f>
        <v>9</v>
      </c>
      <c r="D2870" s="1" t="str">
        <f>[2]Gesamt!D1196</f>
        <v>PO2009</v>
      </c>
      <c r="E2870" s="1">
        <f>[2]Gesamt!E1196</f>
        <v>26</v>
      </c>
      <c r="F2870" s="1" t="str">
        <f>[2]Gesamt!F1196</f>
        <v>Tylenchidae</v>
      </c>
      <c r="G2870" s="1" t="str">
        <f>[2]Gesamt!G1196</f>
        <v>female</v>
      </c>
      <c r="H2870" s="1" t="str">
        <f>[2]Gesamt!H1196</f>
        <v>herbivor</v>
      </c>
      <c r="I2870" s="1">
        <f>[2]Gesamt!I1196</f>
        <v>0</v>
      </c>
      <c r="J2870" s="1">
        <f>[2]Gesamt!J1196</f>
        <v>0</v>
      </c>
      <c r="K2870" s="1" t="str">
        <f>VLOOKUP($F2870,Mastertable_FT!$C$5:$D$34,2,FALSE)</f>
        <v>1e</v>
      </c>
      <c r="L2870" s="1">
        <f>VLOOKUP($F2870,Mastertable_FT!$C$5:$E$34,3,FALSE)</f>
        <v>2</v>
      </c>
      <c r="M2870" s="1" t="str">
        <f>VLOOKUP($F2870,Mastertable_FT!$C$5:$F$34,4,FALSE)</f>
        <v>PPI</v>
      </c>
    </row>
    <row r="2871" spans="1:13" x14ac:dyDescent="0.3">
      <c r="A2871" s="1">
        <f>[2]Gesamt!A1197</f>
        <v>83</v>
      </c>
      <c r="B2871" s="1">
        <f>[2]Gesamt!B1197</f>
        <v>2</v>
      </c>
      <c r="C2871" s="1">
        <f>[2]Gesamt!C1197</f>
        <v>9</v>
      </c>
      <c r="D2871" s="1" t="str">
        <f>[2]Gesamt!D1197</f>
        <v>PO2009</v>
      </c>
      <c r="E2871" s="1">
        <f>[2]Gesamt!E1197</f>
        <v>26</v>
      </c>
      <c r="F2871" s="1" t="str">
        <f>[2]Gesamt!F1197</f>
        <v>Aphelenchidae</v>
      </c>
      <c r="G2871" s="1" t="str">
        <f>[2]Gesamt!G1197</f>
        <v>female</v>
      </c>
      <c r="H2871" s="1" t="str">
        <f>[2]Gesamt!H1197</f>
        <v>fungivor</v>
      </c>
      <c r="I2871" s="1">
        <f>[2]Gesamt!I1197</f>
        <v>0</v>
      </c>
      <c r="J2871" s="1">
        <f>[2]Gesamt!J1197</f>
        <v>0</v>
      </c>
      <c r="K2871" s="1">
        <f>VLOOKUP($F2871,Mastertable_FT!$C$5:$D$34,2,FALSE)</f>
        <v>2</v>
      </c>
      <c r="L2871" s="1">
        <f>VLOOKUP($F2871,Mastertable_FT!$C$5:$E$34,3,FALSE)</f>
        <v>2</v>
      </c>
      <c r="M2871" s="1" t="str">
        <f>VLOOKUP($F2871,Mastertable_FT!$C$5:$F$34,4,FALSE)</f>
        <v>MI</v>
      </c>
    </row>
    <row r="2872" spans="1:13" x14ac:dyDescent="0.3">
      <c r="A2872" s="1">
        <f>[2]Gesamt!A1198</f>
        <v>84</v>
      </c>
      <c r="B2872" s="1">
        <f>[2]Gesamt!B1198</f>
        <v>2</v>
      </c>
      <c r="C2872" s="1">
        <f>[2]Gesamt!C1198</f>
        <v>9</v>
      </c>
      <c r="D2872" s="1" t="str">
        <f>[2]Gesamt!D1198</f>
        <v>PO2009</v>
      </c>
      <c r="E2872" s="1">
        <f>[2]Gesamt!E1198</f>
        <v>26</v>
      </c>
      <c r="F2872" s="1" t="str">
        <f>[2]Gesamt!F1198</f>
        <v>Aphelenchidae</v>
      </c>
      <c r="G2872" s="1" t="str">
        <f>[2]Gesamt!G1198</f>
        <v>female</v>
      </c>
      <c r="H2872" s="1" t="str">
        <f>[2]Gesamt!H1198</f>
        <v>fungivor</v>
      </c>
      <c r="I2872" s="1">
        <f>[2]Gesamt!I1198</f>
        <v>0</v>
      </c>
      <c r="J2872" s="1">
        <f>[2]Gesamt!J1198</f>
        <v>0</v>
      </c>
      <c r="K2872" s="1">
        <f>VLOOKUP($F2872,Mastertable_FT!$C$5:$D$34,2,FALSE)</f>
        <v>2</v>
      </c>
      <c r="L2872" s="1">
        <f>VLOOKUP($F2872,Mastertable_FT!$C$5:$E$34,3,FALSE)</f>
        <v>2</v>
      </c>
      <c r="M2872" s="1" t="str">
        <f>VLOOKUP($F2872,Mastertable_FT!$C$5:$F$34,4,FALSE)</f>
        <v>MI</v>
      </c>
    </row>
    <row r="2873" spans="1:13" x14ac:dyDescent="0.3">
      <c r="A2873" s="1">
        <f>[2]Gesamt!A1199</f>
        <v>85</v>
      </c>
      <c r="B2873" s="1">
        <f>[2]Gesamt!B1199</f>
        <v>2</v>
      </c>
      <c r="C2873" s="1">
        <f>[2]Gesamt!C1199</f>
        <v>9</v>
      </c>
      <c r="D2873" s="1" t="str">
        <f>[2]Gesamt!D1199</f>
        <v>PO2009</v>
      </c>
      <c r="E2873" s="1">
        <f>[2]Gesamt!E1199</f>
        <v>26</v>
      </c>
      <c r="F2873" s="1" t="str">
        <f>[2]Gesamt!F1199</f>
        <v>Aphelenchidae</v>
      </c>
      <c r="G2873" s="1" t="str">
        <f>[2]Gesamt!G1199</f>
        <v>juvenil</v>
      </c>
      <c r="H2873" s="1" t="str">
        <f>[2]Gesamt!H1199</f>
        <v>fungivor</v>
      </c>
      <c r="I2873" s="1">
        <f>[2]Gesamt!I1199</f>
        <v>0</v>
      </c>
      <c r="J2873" s="1">
        <f>[2]Gesamt!J1199</f>
        <v>0</v>
      </c>
      <c r="K2873" s="1">
        <f>VLOOKUP($F2873,Mastertable_FT!$C$5:$D$34,2,FALSE)</f>
        <v>2</v>
      </c>
      <c r="L2873" s="1">
        <f>VLOOKUP($F2873,Mastertable_FT!$C$5:$E$34,3,FALSE)</f>
        <v>2</v>
      </c>
      <c r="M2873" s="1" t="str">
        <f>VLOOKUP($F2873,Mastertable_FT!$C$5:$F$34,4,FALSE)</f>
        <v>MI</v>
      </c>
    </row>
    <row r="2874" spans="1:13" x14ac:dyDescent="0.3">
      <c r="A2874" s="1">
        <f>[2]Gesamt!A1200</f>
        <v>86</v>
      </c>
      <c r="B2874" s="1">
        <f>[2]Gesamt!B1200</f>
        <v>2</v>
      </c>
      <c r="C2874" s="1">
        <f>[2]Gesamt!C1200</f>
        <v>9</v>
      </c>
      <c r="D2874" s="1" t="str">
        <f>[2]Gesamt!D1200</f>
        <v>PO2009</v>
      </c>
      <c r="E2874" s="1">
        <f>[2]Gesamt!E1200</f>
        <v>26</v>
      </c>
      <c r="F2874" s="1" t="str">
        <f>[2]Gesamt!F1200</f>
        <v>Aphelenchidae</v>
      </c>
      <c r="G2874" s="1" t="str">
        <f>[2]Gesamt!G1200</f>
        <v>juvenil</v>
      </c>
      <c r="H2874" s="1" t="str">
        <f>[2]Gesamt!H1200</f>
        <v>fungivor</v>
      </c>
      <c r="I2874" s="1">
        <f>[2]Gesamt!I1200</f>
        <v>0</v>
      </c>
      <c r="J2874" s="1">
        <f>[2]Gesamt!J1200</f>
        <v>0</v>
      </c>
      <c r="K2874" s="1">
        <f>VLOOKUP($F2874,Mastertable_FT!$C$5:$D$34,2,FALSE)</f>
        <v>2</v>
      </c>
      <c r="L2874" s="1">
        <f>VLOOKUP($F2874,Mastertable_FT!$C$5:$E$34,3,FALSE)</f>
        <v>2</v>
      </c>
      <c r="M2874" s="1" t="str">
        <f>VLOOKUP($F2874,Mastertable_FT!$C$5:$F$34,4,FALSE)</f>
        <v>MI</v>
      </c>
    </row>
    <row r="2875" spans="1:13" x14ac:dyDescent="0.3">
      <c r="A2875" s="1">
        <f>[2]Gesamt!A1201</f>
        <v>87</v>
      </c>
      <c r="B2875" s="1">
        <f>[2]Gesamt!B1201</f>
        <v>2</v>
      </c>
      <c r="C2875" s="1">
        <f>[2]Gesamt!C1201</f>
        <v>9</v>
      </c>
      <c r="D2875" s="1" t="str">
        <f>[2]Gesamt!D1201</f>
        <v>PO2009</v>
      </c>
      <c r="E2875" s="1">
        <f>[2]Gesamt!E1201</f>
        <v>26</v>
      </c>
      <c r="F2875" s="1" t="str">
        <f>[2]Gesamt!F1201</f>
        <v>Tylenchidae</v>
      </c>
      <c r="G2875" s="1" t="str">
        <f>[2]Gesamt!G1201</f>
        <v>female</v>
      </c>
      <c r="H2875" s="1" t="str">
        <f>[2]Gesamt!H1201</f>
        <v>fungivor</v>
      </c>
      <c r="I2875" s="1" t="str">
        <f>[2]Gesamt!I1201</f>
        <v>filenchus</v>
      </c>
      <c r="J2875" s="1">
        <f>[2]Gesamt!J1201</f>
        <v>0</v>
      </c>
      <c r="K2875" s="1" t="str">
        <f>VLOOKUP($F2875,Mastertable_FT!$C$5:$D$34,2,FALSE)</f>
        <v>1e</v>
      </c>
      <c r="L2875" s="1">
        <f>VLOOKUP($F2875,Mastertable_FT!$C$5:$E$34,3,FALSE)</f>
        <v>2</v>
      </c>
      <c r="M2875" s="1" t="str">
        <f>VLOOKUP($F2875,Mastertable_FT!$C$5:$F$34,4,FALSE)</f>
        <v>PPI</v>
      </c>
    </row>
    <row r="2876" spans="1:13" x14ac:dyDescent="0.3">
      <c r="A2876" s="1">
        <f>[2]Gesamt!A1202</f>
        <v>88</v>
      </c>
      <c r="B2876" s="1">
        <f>[2]Gesamt!B1202</f>
        <v>2</v>
      </c>
      <c r="C2876" s="1">
        <f>[2]Gesamt!C1202</f>
        <v>9</v>
      </c>
      <c r="D2876" s="1" t="str">
        <f>[2]Gesamt!D1202</f>
        <v>PO2009</v>
      </c>
      <c r="E2876" s="1">
        <f>[2]Gesamt!E1202</f>
        <v>26</v>
      </c>
      <c r="F2876" s="1" t="str">
        <f>[2]Gesamt!F1202</f>
        <v>Rhabditidae</v>
      </c>
      <c r="G2876" s="1" t="str">
        <f>[2]Gesamt!G1202</f>
        <v>juvenil</v>
      </c>
      <c r="H2876" s="1" t="str">
        <f>[2]Gesamt!H1202</f>
        <v>bacterivor</v>
      </c>
      <c r="I2876" s="1" t="str">
        <f>[2]Gesamt!I1202</f>
        <v>dauer</v>
      </c>
      <c r="J2876" s="1">
        <f>[2]Gesamt!J1202</f>
        <v>0</v>
      </c>
      <c r="K2876" s="1">
        <f>VLOOKUP($F2876,Mastertable_FT!$C$5:$D$34,2,FALSE)</f>
        <v>3</v>
      </c>
      <c r="L2876" s="1">
        <f>VLOOKUP($F2876,Mastertable_FT!$C$5:$E$34,3,FALSE)</f>
        <v>1</v>
      </c>
      <c r="M2876" s="1" t="str">
        <f>VLOOKUP($F2876,Mastertable_FT!$C$5:$F$34,4,FALSE)</f>
        <v>MI</v>
      </c>
    </row>
    <row r="2877" spans="1:13" x14ac:dyDescent="0.3">
      <c r="A2877" s="1">
        <f>[2]Gesamt!A1203</f>
        <v>89</v>
      </c>
      <c r="B2877" s="1">
        <f>[2]Gesamt!B1203</f>
        <v>2</v>
      </c>
      <c r="C2877" s="1">
        <f>[2]Gesamt!C1203</f>
        <v>9</v>
      </c>
      <c r="D2877" s="1" t="str">
        <f>[2]Gesamt!D1203</f>
        <v>PO2009</v>
      </c>
      <c r="E2877" s="1">
        <f>[2]Gesamt!E1203</f>
        <v>26</v>
      </c>
      <c r="F2877" s="1" t="str">
        <f>[2]Gesamt!F1203</f>
        <v>Cephalobidae</v>
      </c>
      <c r="G2877" s="1" t="str">
        <f>[2]Gesamt!G1203</f>
        <v>male</v>
      </c>
      <c r="H2877" s="1" t="str">
        <f>[2]Gesamt!H1203</f>
        <v>bacterivor</v>
      </c>
      <c r="I2877" s="1">
        <f>[2]Gesamt!I1203</f>
        <v>0</v>
      </c>
      <c r="J2877" s="1">
        <f>[2]Gesamt!J1203</f>
        <v>0</v>
      </c>
      <c r="K2877" s="1">
        <f>VLOOKUP($F2877,Mastertable_FT!$C$5:$D$34,2,FALSE)</f>
        <v>3</v>
      </c>
      <c r="L2877" s="1">
        <f>VLOOKUP($F2877,Mastertable_FT!$C$5:$E$34,3,FALSE)</f>
        <v>2</v>
      </c>
      <c r="M2877" s="1" t="str">
        <f>VLOOKUP($F2877,Mastertable_FT!$C$5:$F$34,4,FALSE)</f>
        <v>MI</v>
      </c>
    </row>
    <row r="2878" spans="1:13" x14ac:dyDescent="0.3">
      <c r="A2878" s="1">
        <f>[2]Gesamt!A1204</f>
        <v>90</v>
      </c>
      <c r="B2878" s="1">
        <f>[2]Gesamt!B1204</f>
        <v>2</v>
      </c>
      <c r="C2878" s="1">
        <f>[2]Gesamt!C1204</f>
        <v>9</v>
      </c>
      <c r="D2878" s="1" t="str">
        <f>[2]Gesamt!D1204</f>
        <v>PO2009</v>
      </c>
      <c r="E2878" s="1">
        <f>[2]Gesamt!E1204</f>
        <v>26</v>
      </c>
      <c r="F2878" s="1" t="str">
        <f>[2]Gesamt!F1204</f>
        <v>Cephalobidae</v>
      </c>
      <c r="G2878" s="1" t="str">
        <f>[2]Gesamt!G1204</f>
        <v>male</v>
      </c>
      <c r="H2878" s="1" t="str">
        <f>[2]Gesamt!H1204</f>
        <v>bacterivor</v>
      </c>
      <c r="I2878" s="1">
        <f>[2]Gesamt!I1204</f>
        <v>0</v>
      </c>
      <c r="J2878" s="1">
        <f>[2]Gesamt!J1204</f>
        <v>0</v>
      </c>
      <c r="K2878" s="1">
        <f>VLOOKUP($F2878,Mastertable_FT!$C$5:$D$34,2,FALSE)</f>
        <v>3</v>
      </c>
      <c r="L2878" s="1">
        <f>VLOOKUP($F2878,Mastertable_FT!$C$5:$E$34,3,FALSE)</f>
        <v>2</v>
      </c>
      <c r="M2878" s="1" t="str">
        <f>VLOOKUP($F2878,Mastertable_FT!$C$5:$F$34,4,FALSE)</f>
        <v>MI</v>
      </c>
    </row>
    <row r="2879" spans="1:13" x14ac:dyDescent="0.3">
      <c r="A2879" s="1">
        <f>[2]Gesamt!A1205</f>
        <v>91</v>
      </c>
      <c r="B2879" s="1">
        <f>[2]Gesamt!B1205</f>
        <v>2</v>
      </c>
      <c r="C2879" s="1">
        <f>[2]Gesamt!C1205</f>
        <v>9</v>
      </c>
      <c r="D2879" s="1" t="str">
        <f>[2]Gesamt!D1205</f>
        <v>PO2009</v>
      </c>
      <c r="E2879" s="1">
        <f>[2]Gesamt!E1205</f>
        <v>26</v>
      </c>
      <c r="F2879" s="1" t="str">
        <f>[2]Gesamt!F1205</f>
        <v>Aphelenchidae</v>
      </c>
      <c r="G2879" s="1" t="str">
        <f>[2]Gesamt!G1205</f>
        <v>juvenil</v>
      </c>
      <c r="H2879" s="1" t="str">
        <f>[2]Gesamt!H1205</f>
        <v>fungivor</v>
      </c>
      <c r="I2879" s="1">
        <f>[2]Gesamt!I1205</f>
        <v>0</v>
      </c>
      <c r="J2879" s="1">
        <f>[2]Gesamt!J1205</f>
        <v>0</v>
      </c>
      <c r="K2879" s="1">
        <f>VLOOKUP($F2879,Mastertable_FT!$C$5:$D$34,2,FALSE)</f>
        <v>2</v>
      </c>
      <c r="L2879" s="1">
        <f>VLOOKUP($F2879,Mastertable_FT!$C$5:$E$34,3,FALSE)</f>
        <v>2</v>
      </c>
      <c r="M2879" s="1" t="str">
        <f>VLOOKUP($F2879,Mastertable_FT!$C$5:$F$34,4,FALSE)</f>
        <v>MI</v>
      </c>
    </row>
    <row r="2880" spans="1:13" x14ac:dyDescent="0.3">
      <c r="A2880" s="1">
        <f>[2]Gesamt!A1206</f>
        <v>92</v>
      </c>
      <c r="B2880" s="1">
        <f>[2]Gesamt!B1206</f>
        <v>2</v>
      </c>
      <c r="C2880" s="1">
        <f>[2]Gesamt!C1206</f>
        <v>9</v>
      </c>
      <c r="D2880" s="1" t="str">
        <f>[2]Gesamt!D1206</f>
        <v>PO2009</v>
      </c>
      <c r="E2880" s="1">
        <f>[2]Gesamt!E1206</f>
        <v>26</v>
      </c>
      <c r="F2880" s="1" t="str">
        <f>[2]Gesamt!F1206</f>
        <v>Aphelenchidae</v>
      </c>
      <c r="G2880" s="1" t="str">
        <f>[2]Gesamt!G1206</f>
        <v>female</v>
      </c>
      <c r="H2880" s="1" t="str">
        <f>[2]Gesamt!H1206</f>
        <v>fungivor</v>
      </c>
      <c r="I2880" s="1">
        <f>[2]Gesamt!I1206</f>
        <v>0</v>
      </c>
      <c r="J2880" s="1">
        <f>[2]Gesamt!J1206</f>
        <v>0</v>
      </c>
      <c r="K2880" s="1">
        <f>VLOOKUP($F2880,Mastertable_FT!$C$5:$D$34,2,FALSE)</f>
        <v>2</v>
      </c>
      <c r="L2880" s="1">
        <f>VLOOKUP($F2880,Mastertable_FT!$C$5:$E$34,3,FALSE)</f>
        <v>2</v>
      </c>
      <c r="M2880" s="1" t="str">
        <f>VLOOKUP($F2880,Mastertable_FT!$C$5:$F$34,4,FALSE)</f>
        <v>MI</v>
      </c>
    </row>
    <row r="2881" spans="1:13" x14ac:dyDescent="0.3">
      <c r="A2881" s="1">
        <f>[2]Gesamt!A1207</f>
        <v>93</v>
      </c>
      <c r="B2881" s="1">
        <f>[2]Gesamt!B1207</f>
        <v>2</v>
      </c>
      <c r="C2881" s="1">
        <f>[2]Gesamt!C1207</f>
        <v>9</v>
      </c>
      <c r="D2881" s="1" t="str">
        <f>[2]Gesamt!D1207</f>
        <v>PO2009</v>
      </c>
      <c r="E2881" s="1">
        <f>[2]Gesamt!E1207</f>
        <v>26</v>
      </c>
      <c r="F2881" s="1" t="str">
        <f>[2]Gesamt!F1207</f>
        <v>Cephalobidae</v>
      </c>
      <c r="G2881" s="1" t="str">
        <f>[2]Gesamt!G1207</f>
        <v>female</v>
      </c>
      <c r="H2881" s="1" t="str">
        <f>[2]Gesamt!H1207</f>
        <v>bacterivor</v>
      </c>
      <c r="I2881" s="1">
        <f>[2]Gesamt!I1207</f>
        <v>0</v>
      </c>
      <c r="J2881" s="1">
        <f>[2]Gesamt!J1207</f>
        <v>0</v>
      </c>
      <c r="K2881" s="1">
        <f>VLOOKUP($F2881,Mastertable_FT!$C$5:$D$34,2,FALSE)</f>
        <v>3</v>
      </c>
      <c r="L2881" s="1">
        <f>VLOOKUP($F2881,Mastertable_FT!$C$5:$E$34,3,FALSE)</f>
        <v>2</v>
      </c>
      <c r="M2881" s="1" t="str">
        <f>VLOOKUP($F2881,Mastertable_FT!$C$5:$F$34,4,FALSE)</f>
        <v>MI</v>
      </c>
    </row>
    <row r="2882" spans="1:13" x14ac:dyDescent="0.3">
      <c r="A2882" s="1">
        <f>[2]Gesamt!A1208</f>
        <v>94</v>
      </c>
      <c r="B2882" s="1">
        <f>[2]Gesamt!B1208</f>
        <v>2</v>
      </c>
      <c r="C2882" s="1">
        <f>[2]Gesamt!C1208</f>
        <v>9</v>
      </c>
      <c r="D2882" s="1" t="str">
        <f>[2]Gesamt!D1208</f>
        <v>PO2009</v>
      </c>
      <c r="E2882" s="1">
        <f>[2]Gesamt!E1208</f>
        <v>26</v>
      </c>
      <c r="F2882" s="1" t="str">
        <f>[2]Gesamt!F1208</f>
        <v>Cephalobidae</v>
      </c>
      <c r="G2882" s="1" t="str">
        <f>[2]Gesamt!G1208</f>
        <v>juvenil</v>
      </c>
      <c r="H2882" s="1" t="str">
        <f>[2]Gesamt!H1208</f>
        <v>bacterivor</v>
      </c>
      <c r="I2882" s="1">
        <f>[2]Gesamt!I1208</f>
        <v>0</v>
      </c>
      <c r="J2882" s="1">
        <f>[2]Gesamt!J1208</f>
        <v>0</v>
      </c>
      <c r="K2882" s="1">
        <f>VLOOKUP($F2882,Mastertable_FT!$C$5:$D$34,2,FALSE)</f>
        <v>3</v>
      </c>
      <c r="L2882" s="1">
        <f>VLOOKUP($F2882,Mastertable_FT!$C$5:$E$34,3,FALSE)</f>
        <v>2</v>
      </c>
      <c r="M2882" s="1" t="str">
        <f>VLOOKUP($F2882,Mastertable_FT!$C$5:$F$34,4,FALSE)</f>
        <v>MI</v>
      </c>
    </row>
    <row r="2883" spans="1:13" x14ac:dyDescent="0.3">
      <c r="A2883" s="1">
        <f>[2]Gesamt!A1209</f>
        <v>95</v>
      </c>
      <c r="B2883" s="1">
        <f>[2]Gesamt!B1209</f>
        <v>2</v>
      </c>
      <c r="C2883" s="1">
        <f>[2]Gesamt!C1209</f>
        <v>9</v>
      </c>
      <c r="D2883" s="1" t="str">
        <f>[2]Gesamt!D1209</f>
        <v>PO2009</v>
      </c>
      <c r="E2883" s="1">
        <f>[2]Gesamt!E1209</f>
        <v>26</v>
      </c>
      <c r="F2883" s="1" t="str">
        <f>[2]Gesamt!F1209</f>
        <v>Aphelenchidae</v>
      </c>
      <c r="G2883" s="1" t="str">
        <f>[2]Gesamt!G1209</f>
        <v>juvenil</v>
      </c>
      <c r="H2883" s="1" t="str">
        <f>[2]Gesamt!H1209</f>
        <v>fungivor</v>
      </c>
      <c r="I2883" s="1">
        <f>[2]Gesamt!I1209</f>
        <v>0</v>
      </c>
      <c r="J2883" s="1">
        <f>[2]Gesamt!J1209</f>
        <v>0</v>
      </c>
      <c r="K2883" s="1">
        <f>VLOOKUP($F2883,Mastertable_FT!$C$5:$D$34,2,FALSE)</f>
        <v>2</v>
      </c>
      <c r="L2883" s="1">
        <f>VLOOKUP($F2883,Mastertable_FT!$C$5:$E$34,3,FALSE)</f>
        <v>2</v>
      </c>
      <c r="M2883" s="1" t="str">
        <f>VLOOKUP($F2883,Mastertable_FT!$C$5:$F$34,4,FALSE)</f>
        <v>MI</v>
      </c>
    </row>
    <row r="2884" spans="1:13" x14ac:dyDescent="0.3">
      <c r="A2884" s="1">
        <f>[2]Gesamt!A1210</f>
        <v>96</v>
      </c>
      <c r="B2884" s="1">
        <f>[2]Gesamt!B1210</f>
        <v>2</v>
      </c>
      <c r="C2884" s="1">
        <f>[2]Gesamt!C1210</f>
        <v>9</v>
      </c>
      <c r="D2884" s="1" t="str">
        <f>[2]Gesamt!D1210</f>
        <v>PO2009</v>
      </c>
      <c r="E2884" s="1">
        <f>[2]Gesamt!E1210</f>
        <v>26</v>
      </c>
      <c r="F2884" s="1" t="str">
        <f>[2]Gesamt!F1210</f>
        <v>Dolichodoridae</v>
      </c>
      <c r="G2884" s="1" t="str">
        <f>[2]Gesamt!G1210</f>
        <v>female</v>
      </c>
      <c r="H2884" s="1" t="str">
        <f>[2]Gesamt!H1210</f>
        <v>herbivor</v>
      </c>
      <c r="I2884" s="1">
        <f>[2]Gesamt!I1210</f>
        <v>0</v>
      </c>
      <c r="J2884" s="1">
        <f>[2]Gesamt!J1210</f>
        <v>0</v>
      </c>
      <c r="K2884" s="1" t="str">
        <f>VLOOKUP($F2884,Mastertable_FT!$C$5:$D$34,2,FALSE)</f>
        <v>1d</v>
      </c>
      <c r="L2884" s="1">
        <f>VLOOKUP($F2884,Mastertable_FT!$C$5:$E$34,3,FALSE)</f>
        <v>3</v>
      </c>
      <c r="M2884" s="1" t="str">
        <f>VLOOKUP($F2884,Mastertable_FT!$C$5:$F$34,4,FALSE)</f>
        <v>PPI</v>
      </c>
    </row>
    <row r="2885" spans="1:13" x14ac:dyDescent="0.3">
      <c r="A2885" s="1">
        <f>[2]Gesamt!A1211</f>
        <v>97</v>
      </c>
      <c r="B2885" s="1">
        <f>[2]Gesamt!B1211</f>
        <v>2</v>
      </c>
      <c r="C2885" s="1">
        <f>[2]Gesamt!C1211</f>
        <v>9</v>
      </c>
      <c r="D2885" s="1" t="str">
        <f>[2]Gesamt!D1211</f>
        <v>PO2009</v>
      </c>
      <c r="E2885" s="1">
        <f>[2]Gesamt!E1211</f>
        <v>26</v>
      </c>
      <c r="F2885" s="1" t="str">
        <f>[2]Gesamt!F1211</f>
        <v>Aphelenchidae</v>
      </c>
      <c r="G2885" s="1" t="str">
        <f>[2]Gesamt!G1211</f>
        <v>female</v>
      </c>
      <c r="H2885" s="1" t="str">
        <f>[2]Gesamt!H1211</f>
        <v>fungivor</v>
      </c>
      <c r="I2885" s="1">
        <f>[2]Gesamt!I1211</f>
        <v>0</v>
      </c>
      <c r="J2885" s="1">
        <f>[2]Gesamt!J1211</f>
        <v>0</v>
      </c>
      <c r="K2885" s="1">
        <f>VLOOKUP($F2885,Mastertable_FT!$C$5:$D$34,2,FALSE)</f>
        <v>2</v>
      </c>
      <c r="L2885" s="1">
        <f>VLOOKUP($F2885,Mastertable_FT!$C$5:$E$34,3,FALSE)</f>
        <v>2</v>
      </c>
      <c r="M2885" s="1" t="str">
        <f>VLOOKUP($F2885,Mastertable_FT!$C$5:$F$34,4,FALSE)</f>
        <v>MI</v>
      </c>
    </row>
    <row r="2886" spans="1:13" x14ac:dyDescent="0.3">
      <c r="A2886" s="1">
        <f>[2]Gesamt!A1212</f>
        <v>98</v>
      </c>
      <c r="B2886" s="1">
        <f>[2]Gesamt!B1212</f>
        <v>2</v>
      </c>
      <c r="C2886" s="1">
        <f>[2]Gesamt!C1212</f>
        <v>9</v>
      </c>
      <c r="D2886" s="1" t="str">
        <f>[2]Gesamt!D1212</f>
        <v>PO2009</v>
      </c>
      <c r="E2886" s="1">
        <f>[2]Gesamt!E1212</f>
        <v>26</v>
      </c>
      <c r="F2886" s="1" t="str">
        <f>[2]Gesamt!F1212</f>
        <v>Cephalobidae</v>
      </c>
      <c r="G2886" s="1" t="str">
        <f>[2]Gesamt!G1212</f>
        <v>female</v>
      </c>
      <c r="H2886" s="1" t="str">
        <f>[2]Gesamt!H1212</f>
        <v>bacterivor</v>
      </c>
      <c r="I2886" s="1">
        <f>[2]Gesamt!I1212</f>
        <v>0</v>
      </c>
      <c r="J2886" s="1">
        <f>[2]Gesamt!J1212</f>
        <v>0</v>
      </c>
      <c r="K2886" s="1">
        <f>VLOOKUP($F2886,Mastertable_FT!$C$5:$D$34,2,FALSE)</f>
        <v>3</v>
      </c>
      <c r="L2886" s="1">
        <f>VLOOKUP($F2886,Mastertable_FT!$C$5:$E$34,3,FALSE)</f>
        <v>2</v>
      </c>
      <c r="M2886" s="1" t="str">
        <f>VLOOKUP($F2886,Mastertable_FT!$C$5:$F$34,4,FALSE)</f>
        <v>MI</v>
      </c>
    </row>
    <row r="2887" spans="1:13" x14ac:dyDescent="0.3">
      <c r="A2887" s="1">
        <f>[2]Gesamt!A1213</f>
        <v>99</v>
      </c>
      <c r="B2887" s="1">
        <f>[2]Gesamt!B1213</f>
        <v>2</v>
      </c>
      <c r="C2887" s="1">
        <f>[2]Gesamt!C1213</f>
        <v>9</v>
      </c>
      <c r="D2887" s="1" t="str">
        <f>[2]Gesamt!D1213</f>
        <v>PO2009</v>
      </c>
      <c r="E2887" s="1">
        <f>[2]Gesamt!E1213</f>
        <v>26</v>
      </c>
      <c r="F2887" s="1" t="str">
        <f>[2]Gesamt!F1213</f>
        <v>Dolichodoridae</v>
      </c>
      <c r="G2887" s="1" t="str">
        <f>[2]Gesamt!G1213</f>
        <v>female</v>
      </c>
      <c r="H2887" s="1" t="str">
        <f>[2]Gesamt!H1213</f>
        <v>herbivor</v>
      </c>
      <c r="I2887" s="1">
        <f>[2]Gesamt!I1213</f>
        <v>0</v>
      </c>
      <c r="J2887" s="1">
        <f>[2]Gesamt!J1213</f>
        <v>0</v>
      </c>
      <c r="K2887" s="1" t="str">
        <f>VLOOKUP($F2887,Mastertable_FT!$C$5:$D$34,2,FALSE)</f>
        <v>1d</v>
      </c>
      <c r="L2887" s="1">
        <f>VLOOKUP($F2887,Mastertable_FT!$C$5:$E$34,3,FALSE)</f>
        <v>3</v>
      </c>
      <c r="M2887" s="1" t="str">
        <f>VLOOKUP($F2887,Mastertable_FT!$C$5:$F$34,4,FALSE)</f>
        <v>PPI</v>
      </c>
    </row>
    <row r="2888" spans="1:13" x14ac:dyDescent="0.3">
      <c r="A2888" s="1">
        <f>[2]Gesamt!A1214</f>
        <v>100</v>
      </c>
      <c r="B2888" s="1">
        <f>[2]Gesamt!B1214</f>
        <v>2</v>
      </c>
      <c r="C2888" s="1">
        <f>[2]Gesamt!C1214</f>
        <v>9</v>
      </c>
      <c r="D2888" s="1" t="str">
        <f>[2]Gesamt!D1214</f>
        <v>PO2009</v>
      </c>
      <c r="E2888" s="1">
        <f>[2]Gesamt!E1214</f>
        <v>26</v>
      </c>
      <c r="F2888" s="1" t="str">
        <f>[2]Gesamt!F1214</f>
        <v>Aphelenchoididae</v>
      </c>
      <c r="G2888" s="1" t="str">
        <f>[2]Gesamt!G1214</f>
        <v>male</v>
      </c>
      <c r="H2888" s="1" t="str">
        <f>[2]Gesamt!H1214</f>
        <v>fungivor</v>
      </c>
      <c r="I2888" s="1">
        <f>[2]Gesamt!I1214</f>
        <v>0</v>
      </c>
      <c r="J2888" s="1">
        <f>[2]Gesamt!J1214</f>
        <v>0</v>
      </c>
      <c r="K2888" s="1">
        <f>VLOOKUP($F2888,Mastertable_FT!$C$5:$D$34,2,FALSE)</f>
        <v>2</v>
      </c>
      <c r="L2888" s="1">
        <f>VLOOKUP($F2888,Mastertable_FT!$C$5:$E$34,3,FALSE)</f>
        <v>2</v>
      </c>
      <c r="M2888" s="1" t="str">
        <f>VLOOKUP($F2888,Mastertable_FT!$C$5:$F$34,4,FALSE)</f>
        <v>MI</v>
      </c>
    </row>
    <row r="2889" spans="1:13" x14ac:dyDescent="0.3">
      <c r="A2889" s="1">
        <f>[2]Gesamt!A1215</f>
        <v>1</v>
      </c>
      <c r="B2889" s="1">
        <f>[2]Gesamt!B1215</f>
        <v>2</v>
      </c>
      <c r="C2889" s="1">
        <f>[2]Gesamt!C1215</f>
        <v>4</v>
      </c>
      <c r="D2889" s="1" t="str">
        <f>[2]Gesamt!D1215</f>
        <v>DO2007</v>
      </c>
      <c r="E2889" s="1">
        <f>[2]Gesamt!E1215</f>
        <v>11</v>
      </c>
      <c r="F2889" s="1" t="str">
        <f>[2]Gesamt!F1215</f>
        <v>Dolichodoridae</v>
      </c>
      <c r="G2889" s="1" t="str">
        <f>[2]Gesamt!G1215</f>
        <v>juvenil</v>
      </c>
      <c r="H2889" s="1" t="str">
        <f>[2]Gesamt!H1215</f>
        <v>herbivor</v>
      </c>
      <c r="I2889" s="1">
        <f>[2]Gesamt!I1215</f>
        <v>0</v>
      </c>
      <c r="J2889" s="1">
        <f>[2]Gesamt!J1215</f>
        <v>0</v>
      </c>
      <c r="K2889" s="1" t="str">
        <f>VLOOKUP($F2889,Mastertable_FT!$C$5:$D$34,2,FALSE)</f>
        <v>1d</v>
      </c>
      <c r="L2889" s="1">
        <f>VLOOKUP($F2889,Mastertable_FT!$C$5:$E$34,3,FALSE)</f>
        <v>3</v>
      </c>
      <c r="M2889" s="1" t="str">
        <f>VLOOKUP($F2889,Mastertable_FT!$C$5:$F$34,4,FALSE)</f>
        <v>PPI</v>
      </c>
    </row>
    <row r="2890" spans="1:13" x14ac:dyDescent="0.3">
      <c r="A2890" s="1">
        <f>[2]Gesamt!A1216</f>
        <v>2</v>
      </c>
      <c r="B2890" s="1">
        <f>[2]Gesamt!B1216</f>
        <v>2</v>
      </c>
      <c r="C2890" s="1">
        <f>[2]Gesamt!C1216</f>
        <v>4</v>
      </c>
      <c r="D2890" s="1" t="str">
        <f>[2]Gesamt!D1216</f>
        <v>DO2007</v>
      </c>
      <c r="E2890" s="1">
        <f>[2]Gesamt!E1216</f>
        <v>11</v>
      </c>
      <c r="F2890" s="1" t="str">
        <f>[2]Gesamt!F1216</f>
        <v>Tylenchidae</v>
      </c>
      <c r="G2890" s="1" t="str">
        <f>[2]Gesamt!G1216</f>
        <v>female</v>
      </c>
      <c r="H2890" s="1" t="str">
        <f>[2]Gesamt!H1216</f>
        <v>fungivor</v>
      </c>
      <c r="I2890" s="1" t="str">
        <f>[2]Gesamt!I1216</f>
        <v>Tylenchus</v>
      </c>
      <c r="J2890" s="1">
        <f>[2]Gesamt!J1216</f>
        <v>0</v>
      </c>
      <c r="K2890" s="1" t="str">
        <f>VLOOKUP($F2890,Mastertable_FT!$C$5:$D$34,2,FALSE)</f>
        <v>1e</v>
      </c>
      <c r="L2890" s="1">
        <f>VLOOKUP($F2890,Mastertable_FT!$C$5:$E$34,3,FALSE)</f>
        <v>2</v>
      </c>
      <c r="M2890" s="1" t="str">
        <f>VLOOKUP($F2890,Mastertable_FT!$C$5:$F$34,4,FALSE)</f>
        <v>PPI</v>
      </c>
    </row>
    <row r="2891" spans="1:13" x14ac:dyDescent="0.3">
      <c r="A2891" s="1">
        <f>[2]Gesamt!A1217</f>
        <v>3</v>
      </c>
      <c r="B2891" s="1">
        <f>[2]Gesamt!B1217</f>
        <v>2</v>
      </c>
      <c r="C2891" s="1">
        <f>[2]Gesamt!C1217</f>
        <v>4</v>
      </c>
      <c r="D2891" s="1" t="str">
        <f>[2]Gesamt!D1217</f>
        <v>DO2007</v>
      </c>
      <c r="E2891" s="1">
        <f>[2]Gesamt!E1217</f>
        <v>11</v>
      </c>
      <c r="F2891" s="1" t="str">
        <f>[2]Gesamt!F1217</f>
        <v>Tylenchidae</v>
      </c>
      <c r="G2891" s="1" t="str">
        <f>[2]Gesamt!G1217</f>
        <v>female</v>
      </c>
      <c r="H2891" s="1" t="str">
        <f>[2]Gesamt!H1217</f>
        <v>fungivor</v>
      </c>
      <c r="I2891" s="1" t="str">
        <f>[2]Gesamt!I1217</f>
        <v>Filenchus</v>
      </c>
      <c r="J2891" s="1">
        <f>[2]Gesamt!J1217</f>
        <v>0</v>
      </c>
      <c r="K2891" s="1" t="str">
        <f>VLOOKUP($F2891,Mastertable_FT!$C$5:$D$34,2,FALSE)</f>
        <v>1e</v>
      </c>
      <c r="L2891" s="1">
        <f>VLOOKUP($F2891,Mastertable_FT!$C$5:$E$34,3,FALSE)</f>
        <v>2</v>
      </c>
      <c r="M2891" s="1" t="str">
        <f>VLOOKUP($F2891,Mastertable_FT!$C$5:$F$34,4,FALSE)</f>
        <v>PPI</v>
      </c>
    </row>
    <row r="2892" spans="1:13" x14ac:dyDescent="0.3">
      <c r="A2892" s="1">
        <f>[2]Gesamt!A1218</f>
        <v>4</v>
      </c>
      <c r="B2892" s="1">
        <f>[2]Gesamt!B1218</f>
        <v>2</v>
      </c>
      <c r="C2892" s="1">
        <f>[2]Gesamt!C1218</f>
        <v>4</v>
      </c>
      <c r="D2892" s="1" t="str">
        <f>[2]Gesamt!D1218</f>
        <v>DO2007</v>
      </c>
      <c r="E2892" s="1">
        <f>[2]Gesamt!E1218</f>
        <v>11</v>
      </c>
      <c r="F2892" s="1" t="str">
        <f>[2]Gesamt!F1218</f>
        <v>Tylenchidae</v>
      </c>
      <c r="G2892" s="1" t="str">
        <f>[2]Gesamt!G1218</f>
        <v>female</v>
      </c>
      <c r="H2892" s="1" t="str">
        <f>[2]Gesamt!H1218</f>
        <v>fungivor</v>
      </c>
      <c r="I2892" s="1" t="str">
        <f>[2]Gesamt!I1218</f>
        <v>Filenchus</v>
      </c>
      <c r="J2892" s="1">
        <f>[2]Gesamt!J1218</f>
        <v>0</v>
      </c>
      <c r="K2892" s="1" t="str">
        <f>VLOOKUP($F2892,Mastertable_FT!$C$5:$D$34,2,FALSE)</f>
        <v>1e</v>
      </c>
      <c r="L2892" s="1">
        <f>VLOOKUP($F2892,Mastertable_FT!$C$5:$E$34,3,FALSE)</f>
        <v>2</v>
      </c>
      <c r="M2892" s="1" t="str">
        <f>VLOOKUP($F2892,Mastertable_FT!$C$5:$F$34,4,FALSE)</f>
        <v>PPI</v>
      </c>
    </row>
    <row r="2893" spans="1:13" x14ac:dyDescent="0.3">
      <c r="A2893" s="1">
        <f>[2]Gesamt!A1219</f>
        <v>5</v>
      </c>
      <c r="B2893" s="1">
        <f>[2]Gesamt!B1219</f>
        <v>2</v>
      </c>
      <c r="C2893" s="1">
        <f>[2]Gesamt!C1219</f>
        <v>4</v>
      </c>
      <c r="D2893" s="1" t="str">
        <f>[2]Gesamt!D1219</f>
        <v>DO2007</v>
      </c>
      <c r="E2893" s="1">
        <f>[2]Gesamt!E1219</f>
        <v>11</v>
      </c>
      <c r="F2893" s="1" t="str">
        <f>[2]Gesamt!F1219</f>
        <v>Dolichodoridae</v>
      </c>
      <c r="G2893" s="1" t="str">
        <f>[2]Gesamt!G1219</f>
        <v>juvenil</v>
      </c>
      <c r="H2893" s="1" t="str">
        <f>[2]Gesamt!H1219</f>
        <v>herbivor</v>
      </c>
      <c r="I2893" s="1">
        <f>[2]Gesamt!I1219</f>
        <v>0</v>
      </c>
      <c r="J2893" s="1">
        <f>[2]Gesamt!J1219</f>
        <v>0</v>
      </c>
      <c r="K2893" s="1" t="str">
        <f>VLOOKUP($F2893,Mastertable_FT!$C$5:$D$34,2,FALSE)</f>
        <v>1d</v>
      </c>
      <c r="L2893" s="1">
        <f>VLOOKUP($F2893,Mastertable_FT!$C$5:$E$34,3,FALSE)</f>
        <v>3</v>
      </c>
      <c r="M2893" s="1" t="str">
        <f>VLOOKUP($F2893,Mastertable_FT!$C$5:$F$34,4,FALSE)</f>
        <v>PPI</v>
      </c>
    </row>
    <row r="2894" spans="1:13" x14ac:dyDescent="0.3">
      <c r="A2894" s="1">
        <f>[2]Gesamt!A1220</f>
        <v>6</v>
      </c>
      <c r="B2894" s="1">
        <f>[2]Gesamt!B1220</f>
        <v>2</v>
      </c>
      <c r="C2894" s="1">
        <f>[2]Gesamt!C1220</f>
        <v>4</v>
      </c>
      <c r="D2894" s="1" t="str">
        <f>[2]Gesamt!D1220</f>
        <v>DO2007</v>
      </c>
      <c r="E2894" s="1">
        <f>[2]Gesamt!E1220</f>
        <v>11</v>
      </c>
      <c r="F2894" s="1" t="str">
        <f>[2]Gesamt!F1220</f>
        <v>Tylenchidae</v>
      </c>
      <c r="G2894" s="1" t="str">
        <f>[2]Gesamt!G1220</f>
        <v>female</v>
      </c>
      <c r="H2894" s="1" t="str">
        <f>[2]Gesamt!H1220</f>
        <v>fungivor</v>
      </c>
      <c r="I2894" s="1" t="str">
        <f>[2]Gesamt!I1220</f>
        <v>Filenchus</v>
      </c>
      <c r="J2894" s="1">
        <f>[2]Gesamt!J1220</f>
        <v>0</v>
      </c>
      <c r="K2894" s="1" t="str">
        <f>VLOOKUP($F2894,Mastertable_FT!$C$5:$D$34,2,FALSE)</f>
        <v>1e</v>
      </c>
      <c r="L2894" s="1">
        <f>VLOOKUP($F2894,Mastertable_FT!$C$5:$E$34,3,FALSE)</f>
        <v>2</v>
      </c>
      <c r="M2894" s="1" t="str">
        <f>VLOOKUP($F2894,Mastertable_FT!$C$5:$F$34,4,FALSE)</f>
        <v>PPI</v>
      </c>
    </row>
    <row r="2895" spans="1:13" x14ac:dyDescent="0.3">
      <c r="A2895" s="1">
        <f>[2]Gesamt!A1221</f>
        <v>7</v>
      </c>
      <c r="B2895" s="1">
        <f>[2]Gesamt!B1221</f>
        <v>2</v>
      </c>
      <c r="C2895" s="1">
        <f>[2]Gesamt!C1221</f>
        <v>4</v>
      </c>
      <c r="D2895" s="1" t="str">
        <f>[2]Gesamt!D1221</f>
        <v>DO2007</v>
      </c>
      <c r="E2895" s="1">
        <f>[2]Gesamt!E1221</f>
        <v>11</v>
      </c>
      <c r="F2895" s="1" t="str">
        <f>[2]Gesamt!F1221</f>
        <v>Dolichodoridae</v>
      </c>
      <c r="G2895" s="1" t="str">
        <f>[2]Gesamt!G1221</f>
        <v>female</v>
      </c>
      <c r="H2895" s="1" t="str">
        <f>[2]Gesamt!H1221</f>
        <v>herbivor</v>
      </c>
      <c r="I2895" s="1">
        <f>[2]Gesamt!I1221</f>
        <v>0</v>
      </c>
      <c r="J2895" s="1">
        <f>[2]Gesamt!J1221</f>
        <v>0</v>
      </c>
      <c r="K2895" s="1" t="str">
        <f>VLOOKUP($F2895,Mastertable_FT!$C$5:$D$34,2,FALSE)</f>
        <v>1d</v>
      </c>
      <c r="L2895" s="1">
        <f>VLOOKUP($F2895,Mastertable_FT!$C$5:$E$34,3,FALSE)</f>
        <v>3</v>
      </c>
      <c r="M2895" s="1" t="str">
        <f>VLOOKUP($F2895,Mastertable_FT!$C$5:$F$34,4,FALSE)</f>
        <v>PPI</v>
      </c>
    </row>
    <row r="2896" spans="1:13" x14ac:dyDescent="0.3">
      <c r="A2896" s="1">
        <f>[2]Gesamt!A1222</f>
        <v>8</v>
      </c>
      <c r="B2896" s="1">
        <f>[2]Gesamt!B1222</f>
        <v>2</v>
      </c>
      <c r="C2896" s="1">
        <f>[2]Gesamt!C1222</f>
        <v>4</v>
      </c>
      <c r="D2896" s="1" t="str">
        <f>[2]Gesamt!D1222</f>
        <v>DO2007</v>
      </c>
      <c r="E2896" s="1">
        <f>[2]Gesamt!E1222</f>
        <v>11</v>
      </c>
      <c r="F2896" s="1" t="str">
        <f>[2]Gesamt!F1222</f>
        <v>Tylenchidae</v>
      </c>
      <c r="G2896" s="1" t="str">
        <f>[2]Gesamt!G1222</f>
        <v>female</v>
      </c>
      <c r="H2896" s="1" t="str">
        <f>[2]Gesamt!H1222</f>
        <v>fungivor</v>
      </c>
      <c r="I2896" s="1" t="str">
        <f>[2]Gesamt!I1222</f>
        <v>Filenchus</v>
      </c>
      <c r="J2896" s="1">
        <f>[2]Gesamt!J1222</f>
        <v>0</v>
      </c>
      <c r="K2896" s="1" t="str">
        <f>VLOOKUP($F2896,Mastertable_FT!$C$5:$D$34,2,FALSE)</f>
        <v>1e</v>
      </c>
      <c r="L2896" s="1">
        <f>VLOOKUP($F2896,Mastertable_FT!$C$5:$E$34,3,FALSE)</f>
        <v>2</v>
      </c>
      <c r="M2896" s="1" t="str">
        <f>VLOOKUP($F2896,Mastertable_FT!$C$5:$F$34,4,FALSE)</f>
        <v>PPI</v>
      </c>
    </row>
    <row r="2897" spans="1:13" x14ac:dyDescent="0.3">
      <c r="A2897" s="1">
        <f>[2]Gesamt!A1223</f>
        <v>9</v>
      </c>
      <c r="B2897" s="1">
        <f>[2]Gesamt!B1223</f>
        <v>2</v>
      </c>
      <c r="C2897" s="1">
        <f>[2]Gesamt!C1223</f>
        <v>4</v>
      </c>
      <c r="D2897" s="1" t="str">
        <f>[2]Gesamt!D1223</f>
        <v>DO2007</v>
      </c>
      <c r="E2897" s="1">
        <f>[2]Gesamt!E1223</f>
        <v>11</v>
      </c>
      <c r="F2897" s="1" t="str">
        <f>[2]Gesamt!F1223</f>
        <v>Tylenchidae</v>
      </c>
      <c r="G2897" s="1" t="str">
        <f>[2]Gesamt!G1223</f>
        <v>female</v>
      </c>
      <c r="H2897" s="1" t="str">
        <f>[2]Gesamt!H1223</f>
        <v>fungivor</v>
      </c>
      <c r="I2897" s="1" t="str">
        <f>[2]Gesamt!I1223</f>
        <v>Filenchus</v>
      </c>
      <c r="J2897" s="1">
        <f>[2]Gesamt!J1223</f>
        <v>0</v>
      </c>
      <c r="K2897" s="1" t="str">
        <f>VLOOKUP($F2897,Mastertable_FT!$C$5:$D$34,2,FALSE)</f>
        <v>1e</v>
      </c>
      <c r="L2897" s="1">
        <f>VLOOKUP($F2897,Mastertable_FT!$C$5:$E$34,3,FALSE)</f>
        <v>2</v>
      </c>
      <c r="M2897" s="1" t="str">
        <f>VLOOKUP($F2897,Mastertable_FT!$C$5:$F$34,4,FALSE)</f>
        <v>PPI</v>
      </c>
    </row>
    <row r="2898" spans="1:13" x14ac:dyDescent="0.3">
      <c r="A2898" s="1">
        <f>[2]Gesamt!A1224</f>
        <v>10</v>
      </c>
      <c r="B2898" s="1">
        <f>[2]Gesamt!B1224</f>
        <v>2</v>
      </c>
      <c r="C2898" s="1">
        <f>[2]Gesamt!C1224</f>
        <v>4</v>
      </c>
      <c r="D2898" s="1" t="str">
        <f>[2]Gesamt!D1224</f>
        <v>DO2007</v>
      </c>
      <c r="E2898" s="1">
        <f>[2]Gesamt!E1224</f>
        <v>11</v>
      </c>
      <c r="F2898" s="1" t="str">
        <f>[2]Gesamt!F1224</f>
        <v>Tylenchidae</v>
      </c>
      <c r="G2898" s="1" t="str">
        <f>[2]Gesamt!G1224</f>
        <v>female</v>
      </c>
      <c r="H2898" s="1" t="str">
        <f>[2]Gesamt!H1224</f>
        <v>fungivor</v>
      </c>
      <c r="I2898" s="1" t="str">
        <f>[2]Gesamt!I1224</f>
        <v>Tylenchus</v>
      </c>
      <c r="J2898" s="1">
        <f>[2]Gesamt!J1224</f>
        <v>0</v>
      </c>
      <c r="K2898" s="1" t="str">
        <f>VLOOKUP($F2898,Mastertable_FT!$C$5:$D$34,2,FALSE)</f>
        <v>1e</v>
      </c>
      <c r="L2898" s="1">
        <f>VLOOKUP($F2898,Mastertable_FT!$C$5:$E$34,3,FALSE)</f>
        <v>2</v>
      </c>
      <c r="M2898" s="1" t="str">
        <f>VLOOKUP($F2898,Mastertable_FT!$C$5:$F$34,4,FALSE)</f>
        <v>PPI</v>
      </c>
    </row>
    <row r="2899" spans="1:13" x14ac:dyDescent="0.3">
      <c r="A2899" s="1">
        <f>[2]Gesamt!A1225</f>
        <v>11</v>
      </c>
      <c r="B2899" s="1">
        <f>[2]Gesamt!B1225</f>
        <v>2</v>
      </c>
      <c r="C2899" s="1">
        <f>[2]Gesamt!C1225</f>
        <v>4</v>
      </c>
      <c r="D2899" s="1" t="str">
        <f>[2]Gesamt!D1225</f>
        <v>DO2007</v>
      </c>
      <c r="E2899" s="1">
        <f>[2]Gesamt!E1225</f>
        <v>11</v>
      </c>
      <c r="F2899" s="1" t="str">
        <f>[2]Gesamt!F1225</f>
        <v>Dolichodoridae</v>
      </c>
      <c r="G2899" s="1" t="str">
        <f>[2]Gesamt!G1225</f>
        <v>juvenil</v>
      </c>
      <c r="H2899" s="1" t="str">
        <f>[2]Gesamt!H1225</f>
        <v>herbivor</v>
      </c>
      <c r="I2899" s="1">
        <f>[2]Gesamt!I1225</f>
        <v>0</v>
      </c>
      <c r="J2899" s="1">
        <f>[2]Gesamt!J1225</f>
        <v>0</v>
      </c>
      <c r="K2899" s="1" t="str">
        <f>VLOOKUP($F2899,Mastertable_FT!$C$5:$D$34,2,FALSE)</f>
        <v>1d</v>
      </c>
      <c r="L2899" s="1">
        <f>VLOOKUP($F2899,Mastertable_FT!$C$5:$E$34,3,FALSE)</f>
        <v>3</v>
      </c>
      <c r="M2899" s="1" t="str">
        <f>VLOOKUP($F2899,Mastertable_FT!$C$5:$F$34,4,FALSE)</f>
        <v>PPI</v>
      </c>
    </row>
    <row r="2900" spans="1:13" x14ac:dyDescent="0.3">
      <c r="A2900" s="1">
        <f>[2]Gesamt!A1226</f>
        <v>12</v>
      </c>
      <c r="B2900" s="1">
        <f>[2]Gesamt!B1226</f>
        <v>2</v>
      </c>
      <c r="C2900" s="1">
        <f>[2]Gesamt!C1226</f>
        <v>4</v>
      </c>
      <c r="D2900" s="1" t="str">
        <f>[2]Gesamt!D1226</f>
        <v>DO2007</v>
      </c>
      <c r="E2900" s="1">
        <f>[2]Gesamt!E1226</f>
        <v>11</v>
      </c>
      <c r="F2900" s="1" t="str">
        <f>[2]Gesamt!F1226</f>
        <v>Cephalobidae</v>
      </c>
      <c r="G2900" s="1" t="str">
        <f>[2]Gesamt!G1226</f>
        <v>juvenil</v>
      </c>
      <c r="H2900" s="1" t="str">
        <f>[2]Gesamt!H1226</f>
        <v>bacterivor</v>
      </c>
      <c r="I2900" s="1">
        <f>[2]Gesamt!I1226</f>
        <v>0</v>
      </c>
      <c r="J2900" s="1">
        <f>[2]Gesamt!J1226</f>
        <v>0</v>
      </c>
      <c r="K2900" s="1">
        <f>VLOOKUP($F2900,Mastertable_FT!$C$5:$D$34,2,FALSE)</f>
        <v>3</v>
      </c>
      <c r="L2900" s="1">
        <f>VLOOKUP($F2900,Mastertable_FT!$C$5:$E$34,3,FALSE)</f>
        <v>2</v>
      </c>
      <c r="M2900" s="1" t="str">
        <f>VLOOKUP($F2900,Mastertable_FT!$C$5:$F$34,4,FALSE)</f>
        <v>MI</v>
      </c>
    </row>
    <row r="2901" spans="1:13" x14ac:dyDescent="0.3">
      <c r="A2901" s="1">
        <f>[2]Gesamt!A1227</f>
        <v>13</v>
      </c>
      <c r="B2901" s="1">
        <f>[2]Gesamt!B1227</f>
        <v>2</v>
      </c>
      <c r="C2901" s="1">
        <f>[2]Gesamt!C1227</f>
        <v>4</v>
      </c>
      <c r="D2901" s="1" t="str">
        <f>[2]Gesamt!D1227</f>
        <v>DO2007</v>
      </c>
      <c r="E2901" s="1">
        <f>[2]Gesamt!E1227</f>
        <v>11</v>
      </c>
      <c r="F2901" s="1" t="str">
        <f>[2]Gesamt!F1227</f>
        <v>Tylenchidae</v>
      </c>
      <c r="G2901" s="1" t="str">
        <f>[2]Gesamt!G1227</f>
        <v>juvenil</v>
      </c>
      <c r="H2901" s="1" t="str">
        <f>[2]Gesamt!H1227</f>
        <v>fungivor</v>
      </c>
      <c r="I2901" s="1" t="str">
        <f>[2]Gesamt!I1227</f>
        <v>Boleodorus</v>
      </c>
      <c r="J2901" s="1">
        <f>[2]Gesamt!J1227</f>
        <v>0</v>
      </c>
      <c r="K2901" s="1" t="str">
        <f>VLOOKUP($F2901,Mastertable_FT!$C$5:$D$34,2,FALSE)</f>
        <v>1e</v>
      </c>
      <c r="L2901" s="1">
        <f>VLOOKUP($F2901,Mastertable_FT!$C$5:$E$34,3,FALSE)</f>
        <v>2</v>
      </c>
      <c r="M2901" s="1" t="str">
        <f>VLOOKUP($F2901,Mastertable_FT!$C$5:$F$34,4,FALSE)</f>
        <v>PPI</v>
      </c>
    </row>
    <row r="2902" spans="1:13" x14ac:dyDescent="0.3">
      <c r="A2902" s="1">
        <f>[2]Gesamt!A1228</f>
        <v>14</v>
      </c>
      <c r="B2902" s="1">
        <f>[2]Gesamt!B1228</f>
        <v>2</v>
      </c>
      <c r="C2902" s="1">
        <f>[2]Gesamt!C1228</f>
        <v>4</v>
      </c>
      <c r="D2902" s="1" t="str">
        <f>[2]Gesamt!D1228</f>
        <v>DO2007</v>
      </c>
      <c r="E2902" s="1">
        <f>[2]Gesamt!E1228</f>
        <v>11</v>
      </c>
      <c r="F2902" s="1" t="str">
        <f>[2]Gesamt!F1228</f>
        <v>Tylenchidae</v>
      </c>
      <c r="G2902" s="1" t="str">
        <f>[2]Gesamt!G1228</f>
        <v>female</v>
      </c>
      <c r="H2902" s="1" t="str">
        <f>[2]Gesamt!H1228</f>
        <v>fungivor</v>
      </c>
      <c r="I2902" s="1" t="str">
        <f>[2]Gesamt!I1228</f>
        <v>Filenchus</v>
      </c>
      <c r="J2902" s="1">
        <f>[2]Gesamt!J1228</f>
        <v>0</v>
      </c>
      <c r="K2902" s="1" t="str">
        <f>VLOOKUP($F2902,Mastertable_FT!$C$5:$D$34,2,FALSE)</f>
        <v>1e</v>
      </c>
      <c r="L2902" s="1">
        <f>VLOOKUP($F2902,Mastertable_FT!$C$5:$E$34,3,FALSE)</f>
        <v>2</v>
      </c>
      <c r="M2902" s="1" t="str">
        <f>VLOOKUP($F2902,Mastertable_FT!$C$5:$F$34,4,FALSE)</f>
        <v>PPI</v>
      </c>
    </row>
    <row r="2903" spans="1:13" x14ac:dyDescent="0.3">
      <c r="A2903" s="1">
        <f>[2]Gesamt!A1229</f>
        <v>15</v>
      </c>
      <c r="B2903" s="1">
        <f>[2]Gesamt!B1229</f>
        <v>2</v>
      </c>
      <c r="C2903" s="1">
        <f>[2]Gesamt!C1229</f>
        <v>4</v>
      </c>
      <c r="D2903" s="1" t="str">
        <f>[2]Gesamt!D1229</f>
        <v>DO2007</v>
      </c>
      <c r="E2903" s="1">
        <f>[2]Gesamt!E1229</f>
        <v>11</v>
      </c>
      <c r="F2903" s="1" t="str">
        <f>[2]Gesamt!F1229</f>
        <v>Cephalobidae</v>
      </c>
      <c r="G2903" s="1" t="str">
        <f>[2]Gesamt!G1229</f>
        <v>juvenil</v>
      </c>
      <c r="H2903" s="1" t="str">
        <f>[2]Gesamt!H1229</f>
        <v>bacterivor</v>
      </c>
      <c r="I2903" s="1">
        <f>[2]Gesamt!I1229</f>
        <v>0</v>
      </c>
      <c r="J2903" s="1">
        <f>[2]Gesamt!J1229</f>
        <v>0</v>
      </c>
      <c r="K2903" s="1">
        <f>VLOOKUP($F2903,Mastertable_FT!$C$5:$D$34,2,FALSE)</f>
        <v>3</v>
      </c>
      <c r="L2903" s="1">
        <f>VLOOKUP($F2903,Mastertable_FT!$C$5:$E$34,3,FALSE)</f>
        <v>2</v>
      </c>
      <c r="M2903" s="1" t="str">
        <f>VLOOKUP($F2903,Mastertable_FT!$C$5:$F$34,4,FALSE)</f>
        <v>MI</v>
      </c>
    </row>
    <row r="2904" spans="1:13" x14ac:dyDescent="0.3">
      <c r="A2904" s="1">
        <f>[2]Gesamt!A1230</f>
        <v>16</v>
      </c>
      <c r="B2904" s="1">
        <f>[2]Gesamt!B1230</f>
        <v>2</v>
      </c>
      <c r="C2904" s="1">
        <f>[2]Gesamt!C1230</f>
        <v>4</v>
      </c>
      <c r="D2904" s="1" t="str">
        <f>[2]Gesamt!D1230</f>
        <v>DO2007</v>
      </c>
      <c r="E2904" s="1">
        <f>[2]Gesamt!E1230</f>
        <v>11</v>
      </c>
      <c r="F2904" s="1" t="str">
        <f>[2]Gesamt!F1230</f>
        <v>Tylenchidae</v>
      </c>
      <c r="G2904" s="1" t="str">
        <f>[2]Gesamt!G1230</f>
        <v>female</v>
      </c>
      <c r="H2904" s="1" t="str">
        <f>[2]Gesamt!H1230</f>
        <v>fungivor</v>
      </c>
      <c r="I2904" s="1" t="str">
        <f>[2]Gesamt!I1230</f>
        <v>Boleodorus</v>
      </c>
      <c r="J2904" s="1">
        <f>[2]Gesamt!J1230</f>
        <v>0</v>
      </c>
      <c r="K2904" s="1" t="str">
        <f>VLOOKUP($F2904,Mastertable_FT!$C$5:$D$34,2,FALSE)</f>
        <v>1e</v>
      </c>
      <c r="L2904" s="1">
        <f>VLOOKUP($F2904,Mastertable_FT!$C$5:$E$34,3,FALSE)</f>
        <v>2</v>
      </c>
      <c r="M2904" s="1" t="str">
        <f>VLOOKUP($F2904,Mastertable_FT!$C$5:$F$34,4,FALSE)</f>
        <v>PPI</v>
      </c>
    </row>
    <row r="2905" spans="1:13" x14ac:dyDescent="0.3">
      <c r="A2905" s="1">
        <f>[2]Gesamt!A1231</f>
        <v>17</v>
      </c>
      <c r="B2905" s="1">
        <f>[2]Gesamt!B1231</f>
        <v>2</v>
      </c>
      <c r="C2905" s="1">
        <f>[2]Gesamt!C1231</f>
        <v>4</v>
      </c>
      <c r="D2905" s="1" t="str">
        <f>[2]Gesamt!D1231</f>
        <v>DO2007</v>
      </c>
      <c r="E2905" s="1">
        <f>[2]Gesamt!E1231</f>
        <v>11</v>
      </c>
      <c r="F2905" s="1" t="str">
        <f>[2]Gesamt!F1231</f>
        <v>Rhabditidae</v>
      </c>
      <c r="G2905" s="1" t="str">
        <f>[2]Gesamt!G1231</f>
        <v>juvenil</v>
      </c>
      <c r="H2905" s="1" t="str">
        <f>[2]Gesamt!H1231</f>
        <v>bacterivor</v>
      </c>
      <c r="I2905" s="1">
        <f>[2]Gesamt!I1231</f>
        <v>0</v>
      </c>
      <c r="J2905" s="1">
        <f>[2]Gesamt!J1231</f>
        <v>0</v>
      </c>
      <c r="K2905" s="1">
        <f>VLOOKUP($F2905,Mastertable_FT!$C$5:$D$34,2,FALSE)</f>
        <v>3</v>
      </c>
      <c r="L2905" s="1">
        <f>VLOOKUP($F2905,Mastertable_FT!$C$5:$E$34,3,FALSE)</f>
        <v>1</v>
      </c>
      <c r="M2905" s="1" t="str">
        <f>VLOOKUP($F2905,Mastertable_FT!$C$5:$F$34,4,FALSE)</f>
        <v>MI</v>
      </c>
    </row>
    <row r="2906" spans="1:13" x14ac:dyDescent="0.3">
      <c r="A2906" s="1">
        <f>[2]Gesamt!A1232</f>
        <v>18</v>
      </c>
      <c r="B2906" s="1">
        <f>[2]Gesamt!B1232</f>
        <v>2</v>
      </c>
      <c r="C2906" s="1">
        <f>[2]Gesamt!C1232</f>
        <v>4</v>
      </c>
      <c r="D2906" s="1" t="str">
        <f>[2]Gesamt!D1232</f>
        <v>DO2007</v>
      </c>
      <c r="E2906" s="1">
        <f>[2]Gesamt!E1232</f>
        <v>11</v>
      </c>
      <c r="F2906" s="1" t="str">
        <f>[2]Gesamt!F1232</f>
        <v>Tylenchidae</v>
      </c>
      <c r="G2906" s="1" t="str">
        <f>[2]Gesamt!G1232</f>
        <v>juvenil</v>
      </c>
      <c r="H2906" s="1" t="str">
        <f>[2]Gesamt!H1232</f>
        <v>fungivor</v>
      </c>
      <c r="I2906" s="1" t="str">
        <f>[2]Gesamt!I1232</f>
        <v>Filenchus</v>
      </c>
      <c r="J2906" s="1">
        <f>[2]Gesamt!J1232</f>
        <v>0</v>
      </c>
      <c r="K2906" s="1" t="str">
        <f>VLOOKUP($F2906,Mastertable_FT!$C$5:$D$34,2,FALSE)</f>
        <v>1e</v>
      </c>
      <c r="L2906" s="1">
        <f>VLOOKUP($F2906,Mastertable_FT!$C$5:$E$34,3,FALSE)</f>
        <v>2</v>
      </c>
      <c r="M2906" s="1" t="str">
        <f>VLOOKUP($F2906,Mastertable_FT!$C$5:$F$34,4,FALSE)</f>
        <v>PPI</v>
      </c>
    </row>
    <row r="2907" spans="1:13" x14ac:dyDescent="0.3">
      <c r="A2907" s="1">
        <f>[2]Gesamt!A1233</f>
        <v>19</v>
      </c>
      <c r="B2907" s="1">
        <f>[2]Gesamt!B1233</f>
        <v>2</v>
      </c>
      <c r="C2907" s="1">
        <f>[2]Gesamt!C1233</f>
        <v>4</v>
      </c>
      <c r="D2907" s="1" t="str">
        <f>[2]Gesamt!D1233</f>
        <v>DO2007</v>
      </c>
      <c r="E2907" s="1">
        <f>[2]Gesamt!E1233</f>
        <v>11</v>
      </c>
      <c r="F2907" s="1" t="str">
        <f>[2]Gesamt!F1233</f>
        <v>Cephalobidae</v>
      </c>
      <c r="G2907" s="1" t="str">
        <f>[2]Gesamt!G1233</f>
        <v>juvenil</v>
      </c>
      <c r="H2907" s="1" t="str">
        <f>[2]Gesamt!H1233</f>
        <v>bacterivor</v>
      </c>
      <c r="I2907" s="1">
        <f>[2]Gesamt!I1233</f>
        <v>0</v>
      </c>
      <c r="J2907" s="1">
        <f>[2]Gesamt!J1233</f>
        <v>0</v>
      </c>
      <c r="K2907" s="1">
        <f>VLOOKUP($F2907,Mastertable_FT!$C$5:$D$34,2,FALSE)</f>
        <v>3</v>
      </c>
      <c r="L2907" s="1">
        <f>VLOOKUP($F2907,Mastertable_FT!$C$5:$E$34,3,FALSE)</f>
        <v>2</v>
      </c>
      <c r="M2907" s="1" t="str">
        <f>VLOOKUP($F2907,Mastertable_FT!$C$5:$F$34,4,FALSE)</f>
        <v>MI</v>
      </c>
    </row>
    <row r="2908" spans="1:13" x14ac:dyDescent="0.3">
      <c r="A2908" s="1">
        <f>[2]Gesamt!A1234</f>
        <v>20</v>
      </c>
      <c r="B2908" s="1">
        <f>[2]Gesamt!B1234</f>
        <v>2</v>
      </c>
      <c r="C2908" s="1">
        <f>[2]Gesamt!C1234</f>
        <v>4</v>
      </c>
      <c r="D2908" s="1" t="str">
        <f>[2]Gesamt!D1234</f>
        <v>DO2007</v>
      </c>
      <c r="E2908" s="1">
        <f>[2]Gesamt!E1234</f>
        <v>11</v>
      </c>
      <c r="F2908" s="1" t="str">
        <f>[2]Gesamt!F1234</f>
        <v>Tylenchidae</v>
      </c>
      <c r="G2908" s="1" t="str">
        <f>[2]Gesamt!G1234</f>
        <v>male</v>
      </c>
      <c r="H2908" s="1" t="str">
        <f>[2]Gesamt!H1234</f>
        <v>fungivor</v>
      </c>
      <c r="I2908" s="1" t="str">
        <f>[2]Gesamt!I1234</f>
        <v>Filenchus</v>
      </c>
      <c r="J2908" s="1">
        <f>[2]Gesamt!J1234</f>
        <v>0</v>
      </c>
      <c r="K2908" s="1" t="str">
        <f>VLOOKUP($F2908,Mastertable_FT!$C$5:$D$34,2,FALSE)</f>
        <v>1e</v>
      </c>
      <c r="L2908" s="1">
        <f>VLOOKUP($F2908,Mastertable_FT!$C$5:$E$34,3,FALSE)</f>
        <v>2</v>
      </c>
      <c r="M2908" s="1" t="str">
        <f>VLOOKUP($F2908,Mastertable_FT!$C$5:$F$34,4,FALSE)</f>
        <v>PPI</v>
      </c>
    </row>
    <row r="2909" spans="1:13" x14ac:dyDescent="0.3">
      <c r="A2909" s="1">
        <f>[2]Gesamt!A1235</f>
        <v>21</v>
      </c>
      <c r="B2909" s="1">
        <f>[2]Gesamt!B1235</f>
        <v>2</v>
      </c>
      <c r="C2909" s="1">
        <f>[2]Gesamt!C1235</f>
        <v>4</v>
      </c>
      <c r="D2909" s="1" t="str">
        <f>[2]Gesamt!D1235</f>
        <v>DO2007</v>
      </c>
      <c r="E2909" s="1">
        <f>[2]Gesamt!E1235</f>
        <v>11</v>
      </c>
      <c r="F2909" s="1" t="str">
        <f>[2]Gesamt!F1235</f>
        <v>Tylenchidae</v>
      </c>
      <c r="G2909" s="1" t="str">
        <f>[2]Gesamt!G1235</f>
        <v>female</v>
      </c>
      <c r="H2909" s="1" t="str">
        <f>[2]Gesamt!H1235</f>
        <v>fungivor</v>
      </c>
      <c r="I2909" s="1" t="str">
        <f>[2]Gesamt!I1235</f>
        <v>Boleodorus</v>
      </c>
      <c r="J2909" s="1">
        <f>[2]Gesamt!J1235</f>
        <v>0</v>
      </c>
      <c r="K2909" s="1" t="str">
        <f>VLOOKUP($F2909,Mastertable_FT!$C$5:$D$34,2,FALSE)</f>
        <v>1e</v>
      </c>
      <c r="L2909" s="1">
        <f>VLOOKUP($F2909,Mastertable_FT!$C$5:$E$34,3,FALSE)</f>
        <v>2</v>
      </c>
      <c r="M2909" s="1" t="str">
        <f>VLOOKUP($F2909,Mastertable_FT!$C$5:$F$34,4,FALSE)</f>
        <v>PPI</v>
      </c>
    </row>
    <row r="2910" spans="1:13" x14ac:dyDescent="0.3">
      <c r="A2910" s="1">
        <f>[2]Gesamt!A1236</f>
        <v>22</v>
      </c>
      <c r="B2910" s="1">
        <f>[2]Gesamt!B1236</f>
        <v>2</v>
      </c>
      <c r="C2910" s="1">
        <f>[2]Gesamt!C1236</f>
        <v>4</v>
      </c>
      <c r="D2910" s="1" t="str">
        <f>[2]Gesamt!D1236</f>
        <v>DO2007</v>
      </c>
      <c r="E2910" s="1">
        <f>[2]Gesamt!E1236</f>
        <v>11</v>
      </c>
      <c r="F2910" s="1" t="str">
        <f>[2]Gesamt!F1236</f>
        <v>Aphelenchoididae</v>
      </c>
      <c r="G2910" s="1" t="str">
        <f>[2]Gesamt!G1236</f>
        <v>female</v>
      </c>
      <c r="H2910" s="1" t="str">
        <f>[2]Gesamt!H1236</f>
        <v>fungivor</v>
      </c>
      <c r="I2910" s="1">
        <f>[2]Gesamt!I1236</f>
        <v>0</v>
      </c>
      <c r="J2910" s="1">
        <f>[2]Gesamt!J1236</f>
        <v>0</v>
      </c>
      <c r="K2910" s="1">
        <f>VLOOKUP($F2910,Mastertable_FT!$C$5:$D$34,2,FALSE)</f>
        <v>2</v>
      </c>
      <c r="L2910" s="1">
        <f>VLOOKUP($F2910,Mastertable_FT!$C$5:$E$34,3,FALSE)</f>
        <v>2</v>
      </c>
      <c r="M2910" s="1" t="str">
        <f>VLOOKUP($F2910,Mastertable_FT!$C$5:$F$34,4,FALSE)</f>
        <v>MI</v>
      </c>
    </row>
    <row r="2911" spans="1:13" x14ac:dyDescent="0.3">
      <c r="A2911" s="1">
        <f>[2]Gesamt!A1237</f>
        <v>23</v>
      </c>
      <c r="B2911" s="1">
        <f>[2]Gesamt!B1237</f>
        <v>2</v>
      </c>
      <c r="C2911" s="1">
        <f>[2]Gesamt!C1237</f>
        <v>4</v>
      </c>
      <c r="D2911" s="1" t="str">
        <f>[2]Gesamt!D1237</f>
        <v>DO2007</v>
      </c>
      <c r="E2911" s="1">
        <f>[2]Gesamt!E1237</f>
        <v>11</v>
      </c>
      <c r="F2911" s="1" t="str">
        <f>[2]Gesamt!F1237</f>
        <v>Aphelenchoididae</v>
      </c>
      <c r="G2911" s="1" t="str">
        <f>[2]Gesamt!G1237</f>
        <v>juvenil</v>
      </c>
      <c r="H2911" s="1" t="str">
        <f>[2]Gesamt!H1237</f>
        <v>fungivor</v>
      </c>
      <c r="I2911" s="1">
        <f>[2]Gesamt!I1237</f>
        <v>0</v>
      </c>
      <c r="J2911" s="1">
        <f>[2]Gesamt!J1237</f>
        <v>0</v>
      </c>
      <c r="K2911" s="1">
        <f>VLOOKUP($F2911,Mastertable_FT!$C$5:$D$34,2,FALSE)</f>
        <v>2</v>
      </c>
      <c r="L2911" s="1">
        <f>VLOOKUP($F2911,Mastertable_FT!$C$5:$E$34,3,FALSE)</f>
        <v>2</v>
      </c>
      <c r="M2911" s="1" t="str">
        <f>VLOOKUP($F2911,Mastertable_FT!$C$5:$F$34,4,FALSE)</f>
        <v>MI</v>
      </c>
    </row>
    <row r="2912" spans="1:13" x14ac:dyDescent="0.3">
      <c r="A2912" s="1">
        <f>[2]Gesamt!A1238</f>
        <v>24</v>
      </c>
      <c r="B2912" s="1">
        <f>[2]Gesamt!B1238</f>
        <v>2</v>
      </c>
      <c r="C2912" s="1">
        <f>[2]Gesamt!C1238</f>
        <v>4</v>
      </c>
      <c r="D2912" s="1" t="str">
        <f>[2]Gesamt!D1238</f>
        <v>DO2007</v>
      </c>
      <c r="E2912" s="1">
        <f>[2]Gesamt!E1238</f>
        <v>11</v>
      </c>
      <c r="F2912" s="1" t="str">
        <f>[2]Gesamt!F1238</f>
        <v>Tylenchidae</v>
      </c>
      <c r="G2912" s="1" t="str">
        <f>[2]Gesamt!G1238</f>
        <v>female</v>
      </c>
      <c r="H2912" s="1" t="str">
        <f>[2]Gesamt!H1238</f>
        <v>fungivor</v>
      </c>
      <c r="I2912" s="1">
        <f>[2]Gesamt!I1238</f>
        <v>0</v>
      </c>
      <c r="J2912" s="1">
        <f>[2]Gesamt!J1238</f>
        <v>0</v>
      </c>
      <c r="K2912" s="1" t="str">
        <f>VLOOKUP($F2912,Mastertable_FT!$C$5:$D$34,2,FALSE)</f>
        <v>1e</v>
      </c>
      <c r="L2912" s="1">
        <f>VLOOKUP($F2912,Mastertable_FT!$C$5:$E$34,3,FALSE)</f>
        <v>2</v>
      </c>
      <c r="M2912" s="1" t="str">
        <f>VLOOKUP($F2912,Mastertable_FT!$C$5:$F$34,4,FALSE)</f>
        <v>PPI</v>
      </c>
    </row>
    <row r="2913" spans="1:13" x14ac:dyDescent="0.3">
      <c r="A2913" s="1">
        <f>[2]Gesamt!A1239</f>
        <v>25</v>
      </c>
      <c r="B2913" s="1">
        <f>[2]Gesamt!B1239</f>
        <v>2</v>
      </c>
      <c r="C2913" s="1">
        <f>[2]Gesamt!C1239</f>
        <v>4</v>
      </c>
      <c r="D2913" s="1" t="str">
        <f>[2]Gesamt!D1239</f>
        <v>DO2007</v>
      </c>
      <c r="E2913" s="1">
        <f>[2]Gesamt!E1239</f>
        <v>11</v>
      </c>
      <c r="F2913" s="1" t="str">
        <f>[2]Gesamt!F1239</f>
        <v>Tylenchidae</v>
      </c>
      <c r="G2913" s="1" t="str">
        <f>[2]Gesamt!G1239</f>
        <v>male</v>
      </c>
      <c r="H2913" s="1" t="str">
        <f>[2]Gesamt!H1239</f>
        <v>fungivor</v>
      </c>
      <c r="I2913" s="1" t="str">
        <f>[2]Gesamt!I1239</f>
        <v>Filenchus</v>
      </c>
      <c r="J2913" s="1">
        <f>[2]Gesamt!J1239</f>
        <v>0</v>
      </c>
      <c r="K2913" s="1" t="str">
        <f>VLOOKUP($F2913,Mastertable_FT!$C$5:$D$34,2,FALSE)</f>
        <v>1e</v>
      </c>
      <c r="L2913" s="1">
        <f>VLOOKUP($F2913,Mastertable_FT!$C$5:$E$34,3,FALSE)</f>
        <v>2</v>
      </c>
      <c r="M2913" s="1" t="str">
        <f>VLOOKUP($F2913,Mastertable_FT!$C$5:$F$34,4,FALSE)</f>
        <v>PPI</v>
      </c>
    </row>
    <row r="2914" spans="1:13" x14ac:dyDescent="0.3">
      <c r="A2914" s="1">
        <f>[2]Gesamt!A1240</f>
        <v>26</v>
      </c>
      <c r="B2914" s="1">
        <f>[2]Gesamt!B1240</f>
        <v>2</v>
      </c>
      <c r="C2914" s="1">
        <f>[2]Gesamt!C1240</f>
        <v>4</v>
      </c>
      <c r="D2914" s="1" t="str">
        <f>[2]Gesamt!D1240</f>
        <v>DO2007</v>
      </c>
      <c r="E2914" s="1">
        <f>[2]Gesamt!E1240</f>
        <v>11</v>
      </c>
      <c r="F2914" s="1" t="str">
        <f>[2]Gesamt!F1240</f>
        <v>Tylenchidae</v>
      </c>
      <c r="G2914" s="1" t="str">
        <f>[2]Gesamt!G1240</f>
        <v>juvenil</v>
      </c>
      <c r="H2914" s="1" t="str">
        <f>[2]Gesamt!H1240</f>
        <v>herbivor</v>
      </c>
      <c r="I2914" s="1" t="str">
        <f>[2]Gesamt!I1240</f>
        <v>Neopsilenchus</v>
      </c>
      <c r="J2914" s="1">
        <f>[2]Gesamt!J1240</f>
        <v>0</v>
      </c>
      <c r="K2914" s="1" t="str">
        <f>VLOOKUP($F2914,Mastertable_FT!$C$5:$D$34,2,FALSE)</f>
        <v>1e</v>
      </c>
      <c r="L2914" s="1">
        <f>VLOOKUP($F2914,Mastertable_FT!$C$5:$E$34,3,FALSE)</f>
        <v>2</v>
      </c>
      <c r="M2914" s="1" t="str">
        <f>VLOOKUP($F2914,Mastertable_FT!$C$5:$F$34,4,FALSE)</f>
        <v>PPI</v>
      </c>
    </row>
    <row r="2915" spans="1:13" x14ac:dyDescent="0.3">
      <c r="A2915" s="1">
        <f>[2]Gesamt!A1241</f>
        <v>27</v>
      </c>
      <c r="B2915" s="1">
        <f>[2]Gesamt!B1241</f>
        <v>2</v>
      </c>
      <c r="C2915" s="1">
        <f>[2]Gesamt!C1241</f>
        <v>4</v>
      </c>
      <c r="D2915" s="1" t="str">
        <f>[2]Gesamt!D1241</f>
        <v>DO2007</v>
      </c>
      <c r="E2915" s="1">
        <f>[2]Gesamt!E1241</f>
        <v>11</v>
      </c>
      <c r="F2915" s="1" t="str">
        <f>[2]Gesamt!F1241</f>
        <v>Cephalobidae</v>
      </c>
      <c r="G2915" s="1" t="str">
        <f>[2]Gesamt!G1241</f>
        <v>male</v>
      </c>
      <c r="H2915" s="1" t="str">
        <f>[2]Gesamt!H1241</f>
        <v>bacterivor</v>
      </c>
      <c r="I2915" s="1">
        <f>[2]Gesamt!I1241</f>
        <v>0</v>
      </c>
      <c r="J2915" s="1">
        <f>[2]Gesamt!J1241</f>
        <v>0</v>
      </c>
      <c r="K2915" s="1">
        <f>VLOOKUP($F2915,Mastertable_FT!$C$5:$D$34,2,FALSE)</f>
        <v>3</v>
      </c>
      <c r="L2915" s="1">
        <f>VLOOKUP($F2915,Mastertable_FT!$C$5:$E$34,3,FALSE)</f>
        <v>2</v>
      </c>
      <c r="M2915" s="1" t="str">
        <f>VLOOKUP($F2915,Mastertable_FT!$C$5:$F$34,4,FALSE)</f>
        <v>MI</v>
      </c>
    </row>
    <row r="2916" spans="1:13" x14ac:dyDescent="0.3">
      <c r="A2916" s="1">
        <f>[2]Gesamt!A1242</f>
        <v>28</v>
      </c>
      <c r="B2916" s="1">
        <f>[2]Gesamt!B1242</f>
        <v>2</v>
      </c>
      <c r="C2916" s="1">
        <f>[2]Gesamt!C1242</f>
        <v>4</v>
      </c>
      <c r="D2916" s="1" t="str">
        <f>[2]Gesamt!D1242</f>
        <v>DO2007</v>
      </c>
      <c r="E2916" s="1">
        <f>[2]Gesamt!E1242</f>
        <v>11</v>
      </c>
      <c r="F2916" s="1" t="str">
        <f>[2]Gesamt!F1242</f>
        <v>Dolichodoridae</v>
      </c>
      <c r="G2916" s="1" t="str">
        <f>[2]Gesamt!G1242</f>
        <v>juvenil</v>
      </c>
      <c r="H2916" s="1" t="str">
        <f>[2]Gesamt!H1242</f>
        <v>herbivor</v>
      </c>
      <c r="I2916" s="1">
        <f>[2]Gesamt!I1242</f>
        <v>0</v>
      </c>
      <c r="J2916" s="1">
        <f>[2]Gesamt!J1242</f>
        <v>0</v>
      </c>
      <c r="K2916" s="1" t="str">
        <f>VLOOKUP($F2916,Mastertable_FT!$C$5:$D$34,2,FALSE)</f>
        <v>1d</v>
      </c>
      <c r="L2916" s="1">
        <f>VLOOKUP($F2916,Mastertable_FT!$C$5:$E$34,3,FALSE)</f>
        <v>3</v>
      </c>
      <c r="M2916" s="1" t="str">
        <f>VLOOKUP($F2916,Mastertable_FT!$C$5:$F$34,4,FALSE)</f>
        <v>PPI</v>
      </c>
    </row>
    <row r="2917" spans="1:13" x14ac:dyDescent="0.3">
      <c r="A2917" s="1">
        <f>[2]Gesamt!A1243</f>
        <v>29</v>
      </c>
      <c r="B2917" s="1">
        <f>[2]Gesamt!B1243</f>
        <v>2</v>
      </c>
      <c r="C2917" s="1">
        <f>[2]Gesamt!C1243</f>
        <v>4</v>
      </c>
      <c r="D2917" s="1" t="str">
        <f>[2]Gesamt!D1243</f>
        <v>DO2007</v>
      </c>
      <c r="E2917" s="1">
        <f>[2]Gesamt!E1243</f>
        <v>11</v>
      </c>
      <c r="F2917" s="1" t="str">
        <f>[2]Gesamt!F1243</f>
        <v>Tylenchidae</v>
      </c>
      <c r="G2917" s="1" t="str">
        <f>[2]Gesamt!G1243</f>
        <v>female</v>
      </c>
      <c r="H2917" s="1" t="str">
        <f>[2]Gesamt!H1243</f>
        <v>herbivor</v>
      </c>
      <c r="I2917" s="1" t="str">
        <f>[2]Gesamt!I1243</f>
        <v>Malenchus</v>
      </c>
      <c r="J2917" s="1">
        <f>[2]Gesamt!J1243</f>
        <v>0</v>
      </c>
      <c r="K2917" s="1" t="str">
        <f>VLOOKUP($F2917,Mastertable_FT!$C$5:$D$34,2,FALSE)</f>
        <v>1e</v>
      </c>
      <c r="L2917" s="1">
        <f>VLOOKUP($F2917,Mastertable_FT!$C$5:$E$34,3,FALSE)</f>
        <v>2</v>
      </c>
      <c r="M2917" s="1" t="str">
        <f>VLOOKUP($F2917,Mastertable_FT!$C$5:$F$34,4,FALSE)</f>
        <v>PPI</v>
      </c>
    </row>
    <row r="2918" spans="1:13" x14ac:dyDescent="0.3">
      <c r="A2918" s="1">
        <f>[2]Gesamt!A1244</f>
        <v>30</v>
      </c>
      <c r="B2918" s="1">
        <f>[2]Gesamt!B1244</f>
        <v>2</v>
      </c>
      <c r="C2918" s="1">
        <f>[2]Gesamt!C1244</f>
        <v>4</v>
      </c>
      <c r="D2918" s="1" t="str">
        <f>[2]Gesamt!D1244</f>
        <v>DO2007</v>
      </c>
      <c r="E2918" s="1">
        <f>[2]Gesamt!E1244</f>
        <v>11</v>
      </c>
      <c r="F2918" s="1" t="str">
        <f>[2]Gesamt!F1244</f>
        <v>Aphelenchoididae</v>
      </c>
      <c r="G2918" s="1" t="str">
        <f>[2]Gesamt!G1244</f>
        <v>female</v>
      </c>
      <c r="H2918" s="1" t="str">
        <f>[2]Gesamt!H1244</f>
        <v>fungivor</v>
      </c>
      <c r="I2918" s="1">
        <f>[2]Gesamt!I1244</f>
        <v>0</v>
      </c>
      <c r="J2918" s="1">
        <f>[2]Gesamt!J1244</f>
        <v>0</v>
      </c>
      <c r="K2918" s="1">
        <f>VLOOKUP($F2918,Mastertable_FT!$C$5:$D$34,2,FALSE)</f>
        <v>2</v>
      </c>
      <c r="L2918" s="1">
        <f>VLOOKUP($F2918,Mastertable_FT!$C$5:$E$34,3,FALSE)</f>
        <v>2</v>
      </c>
      <c r="M2918" s="1" t="str">
        <f>VLOOKUP($F2918,Mastertable_FT!$C$5:$F$34,4,FALSE)</f>
        <v>MI</v>
      </c>
    </row>
    <row r="2919" spans="1:13" x14ac:dyDescent="0.3">
      <c r="A2919" s="1">
        <f>[2]Gesamt!A1245</f>
        <v>31</v>
      </c>
      <c r="B2919" s="1">
        <f>[2]Gesamt!B1245</f>
        <v>2</v>
      </c>
      <c r="C2919" s="1">
        <f>[2]Gesamt!C1245</f>
        <v>4</v>
      </c>
      <c r="D2919" s="1" t="str">
        <f>[2]Gesamt!D1245</f>
        <v>DO2007</v>
      </c>
      <c r="E2919" s="1">
        <f>[2]Gesamt!E1245</f>
        <v>11</v>
      </c>
      <c r="F2919" s="1" t="str">
        <f>[2]Gesamt!F1245</f>
        <v>Tylenchidae</v>
      </c>
      <c r="G2919" s="1" t="str">
        <f>[2]Gesamt!G1245</f>
        <v>female</v>
      </c>
      <c r="H2919" s="1" t="str">
        <f>[2]Gesamt!H1245</f>
        <v>herbivor</v>
      </c>
      <c r="I2919" s="1" t="str">
        <f>[2]Gesamt!I1245</f>
        <v>?</v>
      </c>
      <c r="J2919" s="1">
        <f>[2]Gesamt!J1245</f>
        <v>0</v>
      </c>
      <c r="K2919" s="1" t="str">
        <f>VLOOKUP($F2919,Mastertable_FT!$C$5:$D$34,2,FALSE)</f>
        <v>1e</v>
      </c>
      <c r="L2919" s="1">
        <f>VLOOKUP($F2919,Mastertable_FT!$C$5:$E$34,3,FALSE)</f>
        <v>2</v>
      </c>
      <c r="M2919" s="1" t="str">
        <f>VLOOKUP($F2919,Mastertable_FT!$C$5:$F$34,4,FALSE)</f>
        <v>PPI</v>
      </c>
    </row>
    <row r="2920" spans="1:13" x14ac:dyDescent="0.3">
      <c r="A2920" s="1">
        <f>[2]Gesamt!A1246</f>
        <v>32</v>
      </c>
      <c r="B2920" s="1">
        <f>[2]Gesamt!B1246</f>
        <v>2</v>
      </c>
      <c r="C2920" s="1">
        <f>[2]Gesamt!C1246</f>
        <v>4</v>
      </c>
      <c r="D2920" s="1" t="str">
        <f>[2]Gesamt!D1246</f>
        <v>DO2007</v>
      </c>
      <c r="E2920" s="1">
        <f>[2]Gesamt!E1246</f>
        <v>11</v>
      </c>
      <c r="F2920" s="1" t="str">
        <f>[2]Gesamt!F1246</f>
        <v>Mononchidae</v>
      </c>
      <c r="G2920" s="1" t="str">
        <f>[2]Gesamt!G1246</f>
        <v>female</v>
      </c>
      <c r="H2920" s="1" t="str">
        <f>[2]Gesamt!H1246</f>
        <v>carnivor</v>
      </c>
      <c r="I2920" s="1">
        <f>[2]Gesamt!I1246</f>
        <v>0</v>
      </c>
      <c r="J2920" s="1">
        <f>[2]Gesamt!J1246</f>
        <v>0</v>
      </c>
      <c r="K2920" s="1" t="str">
        <f>VLOOKUP($F2920,Mastertable_FT!$C$5:$D$34,2,FALSE)</f>
        <v>5a</v>
      </c>
      <c r="L2920" s="1">
        <f>VLOOKUP($F2920,Mastertable_FT!$C$5:$E$34,3,FALSE)</f>
        <v>4</v>
      </c>
      <c r="M2920" s="1" t="str">
        <f>VLOOKUP($F2920,Mastertable_FT!$C$5:$F$34,4,FALSE)</f>
        <v>MI</v>
      </c>
    </row>
    <row r="2921" spans="1:13" x14ac:dyDescent="0.3">
      <c r="A2921" s="1">
        <f>[2]Gesamt!A1247</f>
        <v>33</v>
      </c>
      <c r="B2921" s="1">
        <f>[2]Gesamt!B1247</f>
        <v>2</v>
      </c>
      <c r="C2921" s="1">
        <f>[2]Gesamt!C1247</f>
        <v>4</v>
      </c>
      <c r="D2921" s="1" t="str">
        <f>[2]Gesamt!D1247</f>
        <v>DO2007</v>
      </c>
      <c r="E2921" s="1">
        <f>[2]Gesamt!E1247</f>
        <v>11</v>
      </c>
      <c r="F2921" s="1" t="str">
        <f>[2]Gesamt!F1247</f>
        <v>Dolichodoridae</v>
      </c>
      <c r="G2921" s="1" t="str">
        <f>[2]Gesamt!G1247</f>
        <v>female</v>
      </c>
      <c r="H2921" s="1" t="str">
        <f>[2]Gesamt!H1247</f>
        <v>herbivor</v>
      </c>
      <c r="I2921" s="1">
        <f>[2]Gesamt!I1247</f>
        <v>0</v>
      </c>
      <c r="J2921" s="1">
        <f>[2]Gesamt!J1247</f>
        <v>0</v>
      </c>
      <c r="K2921" s="1" t="str">
        <f>VLOOKUP($F2921,Mastertable_FT!$C$5:$D$34,2,FALSE)</f>
        <v>1d</v>
      </c>
      <c r="L2921" s="1">
        <f>VLOOKUP($F2921,Mastertable_FT!$C$5:$E$34,3,FALSE)</f>
        <v>3</v>
      </c>
      <c r="M2921" s="1" t="str">
        <f>VLOOKUP($F2921,Mastertable_FT!$C$5:$F$34,4,FALSE)</f>
        <v>PPI</v>
      </c>
    </row>
    <row r="2922" spans="1:13" x14ac:dyDescent="0.3">
      <c r="A2922" s="1">
        <f>[2]Gesamt!A1248</f>
        <v>34</v>
      </c>
      <c r="B2922" s="1">
        <f>[2]Gesamt!B1248</f>
        <v>2</v>
      </c>
      <c r="C2922" s="1">
        <f>[2]Gesamt!C1248</f>
        <v>4</v>
      </c>
      <c r="D2922" s="1" t="str">
        <f>[2]Gesamt!D1248</f>
        <v>DO2007</v>
      </c>
      <c r="E2922" s="1">
        <f>[2]Gesamt!E1248</f>
        <v>11</v>
      </c>
      <c r="F2922" s="1" t="str">
        <f>[2]Gesamt!F1248</f>
        <v>Tylenchidae</v>
      </c>
      <c r="G2922" s="1" t="str">
        <f>[2]Gesamt!G1248</f>
        <v>male</v>
      </c>
      <c r="H2922" s="1" t="str">
        <f>[2]Gesamt!H1248</f>
        <v>herbivor</v>
      </c>
      <c r="I2922" s="1">
        <f>[2]Gesamt!I1248</f>
        <v>0</v>
      </c>
      <c r="J2922" s="1">
        <f>[2]Gesamt!J1248</f>
        <v>0</v>
      </c>
      <c r="K2922" s="1" t="str">
        <f>VLOOKUP($F2922,Mastertable_FT!$C$5:$D$34,2,FALSE)</f>
        <v>1e</v>
      </c>
      <c r="L2922" s="1">
        <f>VLOOKUP($F2922,Mastertable_FT!$C$5:$E$34,3,FALSE)</f>
        <v>2</v>
      </c>
      <c r="M2922" s="1" t="str">
        <f>VLOOKUP($F2922,Mastertable_FT!$C$5:$F$34,4,FALSE)</f>
        <v>PPI</v>
      </c>
    </row>
    <row r="2923" spans="1:13" x14ac:dyDescent="0.3">
      <c r="A2923" s="1">
        <f>[2]Gesamt!A1249</f>
        <v>35</v>
      </c>
      <c r="B2923" s="1">
        <f>[2]Gesamt!B1249</f>
        <v>2</v>
      </c>
      <c r="C2923" s="1">
        <f>[2]Gesamt!C1249</f>
        <v>4</v>
      </c>
      <c r="D2923" s="1" t="str">
        <f>[2]Gesamt!D1249</f>
        <v>DO2007</v>
      </c>
      <c r="E2923" s="1">
        <f>[2]Gesamt!E1249</f>
        <v>11</v>
      </c>
      <c r="F2923" s="1" t="str">
        <f>[2]Gesamt!F1249</f>
        <v>Dolichodoridae</v>
      </c>
      <c r="G2923" s="1" t="str">
        <f>[2]Gesamt!G1249</f>
        <v>juvenil</v>
      </c>
      <c r="H2923" s="1" t="str">
        <f>[2]Gesamt!H1249</f>
        <v>herbivor</v>
      </c>
      <c r="I2923" s="1">
        <f>[2]Gesamt!I1249</f>
        <v>0</v>
      </c>
      <c r="J2923" s="1">
        <f>[2]Gesamt!J1249</f>
        <v>0</v>
      </c>
      <c r="K2923" s="1" t="str">
        <f>VLOOKUP($F2923,Mastertable_FT!$C$5:$D$34,2,FALSE)</f>
        <v>1d</v>
      </c>
      <c r="L2923" s="1">
        <f>VLOOKUP($F2923,Mastertable_FT!$C$5:$E$34,3,FALSE)</f>
        <v>3</v>
      </c>
      <c r="M2923" s="1" t="str">
        <f>VLOOKUP($F2923,Mastertable_FT!$C$5:$F$34,4,FALSE)</f>
        <v>PPI</v>
      </c>
    </row>
    <row r="2924" spans="1:13" x14ac:dyDescent="0.3">
      <c r="A2924" s="1">
        <f>[2]Gesamt!A1250</f>
        <v>36</v>
      </c>
      <c r="B2924" s="1">
        <f>[2]Gesamt!B1250</f>
        <v>2</v>
      </c>
      <c r="C2924" s="1">
        <f>[2]Gesamt!C1250</f>
        <v>4</v>
      </c>
      <c r="D2924" s="1" t="str">
        <f>[2]Gesamt!D1250</f>
        <v>DO2007</v>
      </c>
      <c r="E2924" s="1">
        <f>[2]Gesamt!E1250</f>
        <v>11</v>
      </c>
      <c r="F2924" s="1" t="str">
        <f>[2]Gesamt!F1250</f>
        <v>Mononchidae</v>
      </c>
      <c r="G2924" s="1" t="str">
        <f>[2]Gesamt!G1250</f>
        <v>juvenil</v>
      </c>
      <c r="H2924" s="1" t="str">
        <f>[2]Gesamt!H1250</f>
        <v>carnivor</v>
      </c>
      <c r="I2924" s="1">
        <f>[2]Gesamt!I1250</f>
        <v>0</v>
      </c>
      <c r="J2924" s="1">
        <f>[2]Gesamt!J1250</f>
        <v>0</v>
      </c>
      <c r="K2924" s="1" t="str">
        <f>VLOOKUP($F2924,Mastertable_FT!$C$5:$D$34,2,FALSE)</f>
        <v>5a</v>
      </c>
      <c r="L2924" s="1">
        <f>VLOOKUP($F2924,Mastertable_FT!$C$5:$E$34,3,FALSE)</f>
        <v>4</v>
      </c>
      <c r="M2924" s="1" t="str">
        <f>VLOOKUP($F2924,Mastertable_FT!$C$5:$F$34,4,FALSE)</f>
        <v>MI</v>
      </c>
    </row>
    <row r="2925" spans="1:13" x14ac:dyDescent="0.3">
      <c r="A2925" s="1">
        <f>[2]Gesamt!A1251</f>
        <v>37</v>
      </c>
      <c r="B2925" s="1">
        <f>[2]Gesamt!B1251</f>
        <v>2</v>
      </c>
      <c r="C2925" s="1">
        <f>[2]Gesamt!C1251</f>
        <v>4</v>
      </c>
      <c r="D2925" s="1" t="str">
        <f>[2]Gesamt!D1251</f>
        <v>DO2007</v>
      </c>
      <c r="E2925" s="1">
        <f>[2]Gesamt!E1251</f>
        <v>11</v>
      </c>
      <c r="F2925" s="1" t="str">
        <f>[2]Gesamt!F1251</f>
        <v>Rhabditidae</v>
      </c>
      <c r="G2925" s="1" t="str">
        <f>[2]Gesamt!G1251</f>
        <v>juvenil</v>
      </c>
      <c r="H2925" s="1" t="str">
        <f>[2]Gesamt!H1251</f>
        <v>bacterivor</v>
      </c>
      <c r="I2925" s="1" t="str">
        <f>[2]Gesamt!I1251</f>
        <v>dauer</v>
      </c>
      <c r="J2925" s="1">
        <f>[2]Gesamt!J1251</f>
        <v>0</v>
      </c>
      <c r="K2925" s="1">
        <f>VLOOKUP($F2925,Mastertable_FT!$C$5:$D$34,2,FALSE)</f>
        <v>3</v>
      </c>
      <c r="L2925" s="1">
        <f>VLOOKUP($F2925,Mastertable_FT!$C$5:$E$34,3,FALSE)</f>
        <v>1</v>
      </c>
      <c r="M2925" s="1" t="str">
        <f>VLOOKUP($F2925,Mastertable_FT!$C$5:$F$34,4,FALSE)</f>
        <v>MI</v>
      </c>
    </row>
    <row r="2926" spans="1:13" x14ac:dyDescent="0.3">
      <c r="A2926" s="1">
        <f>[2]Gesamt!A1252</f>
        <v>38</v>
      </c>
      <c r="B2926" s="1">
        <f>[2]Gesamt!B1252</f>
        <v>2</v>
      </c>
      <c r="C2926" s="1">
        <f>[2]Gesamt!C1252</f>
        <v>4</v>
      </c>
      <c r="D2926" s="1" t="str">
        <f>[2]Gesamt!D1252</f>
        <v>DO2007</v>
      </c>
      <c r="E2926" s="1">
        <f>[2]Gesamt!E1252</f>
        <v>11</v>
      </c>
      <c r="F2926" s="1" t="str">
        <f>[2]Gesamt!F1252</f>
        <v>Dolichodoridae</v>
      </c>
      <c r="G2926" s="1" t="str">
        <f>[2]Gesamt!G1252</f>
        <v>female</v>
      </c>
      <c r="H2926" s="1" t="str">
        <f>[2]Gesamt!H1252</f>
        <v>herbivor</v>
      </c>
      <c r="I2926" s="1">
        <f>[2]Gesamt!I1252</f>
        <v>0</v>
      </c>
      <c r="J2926" s="1">
        <f>[2]Gesamt!J1252</f>
        <v>0</v>
      </c>
      <c r="K2926" s="1" t="str">
        <f>VLOOKUP($F2926,Mastertable_FT!$C$5:$D$34,2,FALSE)</f>
        <v>1d</v>
      </c>
      <c r="L2926" s="1">
        <f>VLOOKUP($F2926,Mastertable_FT!$C$5:$E$34,3,FALSE)</f>
        <v>3</v>
      </c>
      <c r="M2926" s="1" t="str">
        <f>VLOOKUP($F2926,Mastertable_FT!$C$5:$F$34,4,FALSE)</f>
        <v>PPI</v>
      </c>
    </row>
    <row r="2927" spans="1:13" x14ac:dyDescent="0.3">
      <c r="A2927" s="1">
        <f>[2]Gesamt!A1253</f>
        <v>39</v>
      </c>
      <c r="B2927" s="1">
        <f>[2]Gesamt!B1253</f>
        <v>2</v>
      </c>
      <c r="C2927" s="1">
        <f>[2]Gesamt!C1253</f>
        <v>4</v>
      </c>
      <c r="D2927" s="1" t="str">
        <f>[2]Gesamt!D1253</f>
        <v>DO2007</v>
      </c>
      <c r="E2927" s="1">
        <f>[2]Gesamt!E1253</f>
        <v>11</v>
      </c>
      <c r="F2927" s="1" t="str">
        <f>[2]Gesamt!F1253</f>
        <v>Cephalobidae</v>
      </c>
      <c r="G2927" s="1" t="str">
        <f>[2]Gesamt!G1253</f>
        <v>female</v>
      </c>
      <c r="H2927" s="1" t="str">
        <f>[2]Gesamt!H1253</f>
        <v>bacterivor</v>
      </c>
      <c r="I2927" s="1">
        <f>[2]Gesamt!I1253</f>
        <v>0</v>
      </c>
      <c r="J2927" s="1">
        <f>[2]Gesamt!J1253</f>
        <v>0</v>
      </c>
      <c r="K2927" s="1">
        <f>VLOOKUP($F2927,Mastertable_FT!$C$5:$D$34,2,FALSE)</f>
        <v>3</v>
      </c>
      <c r="L2927" s="1">
        <f>VLOOKUP($F2927,Mastertable_FT!$C$5:$E$34,3,FALSE)</f>
        <v>2</v>
      </c>
      <c r="M2927" s="1" t="str">
        <f>VLOOKUP($F2927,Mastertable_FT!$C$5:$F$34,4,FALSE)</f>
        <v>MI</v>
      </c>
    </row>
    <row r="2928" spans="1:13" x14ac:dyDescent="0.3">
      <c r="A2928" s="1">
        <f>[2]Gesamt!A1254</f>
        <v>40</v>
      </c>
      <c r="B2928" s="1">
        <f>[2]Gesamt!B1254</f>
        <v>2</v>
      </c>
      <c r="C2928" s="1">
        <f>[2]Gesamt!C1254</f>
        <v>4</v>
      </c>
      <c r="D2928" s="1" t="str">
        <f>[2]Gesamt!D1254</f>
        <v>DO2007</v>
      </c>
      <c r="E2928" s="1">
        <f>[2]Gesamt!E1254</f>
        <v>11</v>
      </c>
      <c r="F2928" s="1" t="str">
        <f>[2]Gesamt!F1254</f>
        <v>Dolichodoridae</v>
      </c>
      <c r="G2928" s="1" t="str">
        <f>[2]Gesamt!G1254</f>
        <v>juvenil</v>
      </c>
      <c r="H2928" s="1" t="str">
        <f>[2]Gesamt!H1254</f>
        <v>herbivor</v>
      </c>
      <c r="I2928" s="1">
        <f>[2]Gesamt!I1254</f>
        <v>0</v>
      </c>
      <c r="J2928" s="1">
        <f>[2]Gesamt!J1254</f>
        <v>0</v>
      </c>
      <c r="K2928" s="1" t="str">
        <f>VLOOKUP($F2928,Mastertable_FT!$C$5:$D$34,2,FALSE)</f>
        <v>1d</v>
      </c>
      <c r="L2928" s="1">
        <f>VLOOKUP($F2928,Mastertable_FT!$C$5:$E$34,3,FALSE)</f>
        <v>3</v>
      </c>
      <c r="M2928" s="1" t="str">
        <f>VLOOKUP($F2928,Mastertable_FT!$C$5:$F$34,4,FALSE)</f>
        <v>PPI</v>
      </c>
    </row>
    <row r="2929" spans="1:13" x14ac:dyDescent="0.3">
      <c r="A2929" s="1">
        <f>[2]Gesamt!A1255</f>
        <v>41</v>
      </c>
      <c r="B2929" s="1">
        <f>[2]Gesamt!B1255</f>
        <v>2</v>
      </c>
      <c r="C2929" s="1">
        <f>[2]Gesamt!C1255</f>
        <v>4</v>
      </c>
      <c r="D2929" s="1" t="str">
        <f>[2]Gesamt!D1255</f>
        <v>DO2007</v>
      </c>
      <c r="E2929" s="1">
        <f>[2]Gesamt!E1255</f>
        <v>11</v>
      </c>
      <c r="F2929" s="1" t="str">
        <f>[2]Gesamt!F1255</f>
        <v>Tylenchidae</v>
      </c>
      <c r="G2929" s="1" t="str">
        <f>[2]Gesamt!G1255</f>
        <v>male</v>
      </c>
      <c r="H2929" s="1" t="str">
        <f>[2]Gesamt!H1255</f>
        <v>herbivor</v>
      </c>
      <c r="I2929" s="1" t="str">
        <f>[2]Gesamt!I1255</f>
        <v>Neopsilenchus</v>
      </c>
      <c r="J2929" s="1">
        <f>[2]Gesamt!J1255</f>
        <v>0</v>
      </c>
      <c r="K2929" s="1" t="str">
        <f>VLOOKUP($F2929,Mastertable_FT!$C$5:$D$34,2,FALSE)</f>
        <v>1e</v>
      </c>
      <c r="L2929" s="1">
        <f>VLOOKUP($F2929,Mastertable_FT!$C$5:$E$34,3,FALSE)</f>
        <v>2</v>
      </c>
      <c r="M2929" s="1" t="str">
        <f>VLOOKUP($F2929,Mastertable_FT!$C$5:$F$34,4,FALSE)</f>
        <v>PPI</v>
      </c>
    </row>
    <row r="2930" spans="1:13" x14ac:dyDescent="0.3">
      <c r="A2930" s="1">
        <f>[2]Gesamt!A1256</f>
        <v>42</v>
      </c>
      <c r="B2930" s="1">
        <f>[2]Gesamt!B1256</f>
        <v>2</v>
      </c>
      <c r="C2930" s="1">
        <f>[2]Gesamt!C1256</f>
        <v>4</v>
      </c>
      <c r="D2930" s="1" t="str">
        <f>[2]Gesamt!D1256</f>
        <v>DO2007</v>
      </c>
      <c r="E2930" s="1">
        <f>[2]Gesamt!E1256</f>
        <v>11</v>
      </c>
      <c r="F2930" s="1" t="str">
        <f>[2]Gesamt!F1256</f>
        <v>Tylenchidae</v>
      </c>
      <c r="G2930" s="1" t="str">
        <f>[2]Gesamt!G1256</f>
        <v>juvenil</v>
      </c>
      <c r="H2930" s="1" t="str">
        <f>[2]Gesamt!H1256</f>
        <v>fungivor</v>
      </c>
      <c r="I2930" s="1" t="str">
        <f>[2]Gesamt!I1256</f>
        <v>Filenchus</v>
      </c>
      <c r="J2930" s="1">
        <f>[2]Gesamt!J1256</f>
        <v>0</v>
      </c>
      <c r="K2930" s="1" t="str">
        <f>VLOOKUP($F2930,Mastertable_FT!$C$5:$D$34,2,FALSE)</f>
        <v>1e</v>
      </c>
      <c r="L2930" s="1">
        <f>VLOOKUP($F2930,Mastertable_FT!$C$5:$E$34,3,FALSE)</f>
        <v>2</v>
      </c>
      <c r="M2930" s="1" t="str">
        <f>VLOOKUP($F2930,Mastertable_FT!$C$5:$F$34,4,FALSE)</f>
        <v>PPI</v>
      </c>
    </row>
    <row r="2931" spans="1:13" x14ac:dyDescent="0.3">
      <c r="A2931" s="1">
        <f>[2]Gesamt!A1257</f>
        <v>43</v>
      </c>
      <c r="B2931" s="1">
        <f>[2]Gesamt!B1257</f>
        <v>2</v>
      </c>
      <c r="C2931" s="1">
        <f>[2]Gesamt!C1257</f>
        <v>4</v>
      </c>
      <c r="D2931" s="1" t="str">
        <f>[2]Gesamt!D1257</f>
        <v>DO2007</v>
      </c>
      <c r="E2931" s="1">
        <f>[2]Gesamt!E1257</f>
        <v>11</v>
      </c>
      <c r="F2931" s="1" t="str">
        <f>[2]Gesamt!F1257</f>
        <v>Tylenchidae</v>
      </c>
      <c r="G2931" s="1" t="str">
        <f>[2]Gesamt!G1257</f>
        <v>male</v>
      </c>
      <c r="H2931" s="1" t="str">
        <f>[2]Gesamt!H1257</f>
        <v>herbivor</v>
      </c>
      <c r="I2931" s="1" t="str">
        <f>[2]Gesamt!I1257</f>
        <v>Neopsilenchus</v>
      </c>
      <c r="J2931" s="1">
        <f>[2]Gesamt!J1257</f>
        <v>0</v>
      </c>
      <c r="K2931" s="1" t="str">
        <f>VLOOKUP($F2931,Mastertable_FT!$C$5:$D$34,2,FALSE)</f>
        <v>1e</v>
      </c>
      <c r="L2931" s="1">
        <f>VLOOKUP($F2931,Mastertable_FT!$C$5:$E$34,3,FALSE)</f>
        <v>2</v>
      </c>
      <c r="M2931" s="1" t="str">
        <f>VLOOKUP($F2931,Mastertable_FT!$C$5:$F$34,4,FALSE)</f>
        <v>PPI</v>
      </c>
    </row>
    <row r="2932" spans="1:13" x14ac:dyDescent="0.3">
      <c r="A2932" s="1">
        <f>[2]Gesamt!A1258</f>
        <v>44</v>
      </c>
      <c r="B2932" s="1">
        <f>[2]Gesamt!B1258</f>
        <v>2</v>
      </c>
      <c r="C2932" s="1">
        <f>[2]Gesamt!C1258</f>
        <v>4</v>
      </c>
      <c r="D2932" s="1" t="str">
        <f>[2]Gesamt!D1258</f>
        <v>DO2007</v>
      </c>
      <c r="E2932" s="1">
        <f>[2]Gesamt!E1258</f>
        <v>11</v>
      </c>
      <c r="F2932" s="1" t="str">
        <f>[2]Gesamt!F1258</f>
        <v>Aphelenchoididae</v>
      </c>
      <c r="G2932" s="1" t="str">
        <f>[2]Gesamt!G1258</f>
        <v>male</v>
      </c>
      <c r="H2932" s="1" t="str">
        <f>[2]Gesamt!H1258</f>
        <v>fungivor</v>
      </c>
      <c r="I2932" s="1">
        <f>[2]Gesamt!I1258</f>
        <v>0</v>
      </c>
      <c r="J2932" s="1">
        <f>[2]Gesamt!J1258</f>
        <v>0</v>
      </c>
      <c r="K2932" s="1">
        <f>VLOOKUP($F2932,Mastertable_FT!$C$5:$D$34,2,FALSE)</f>
        <v>2</v>
      </c>
      <c r="L2932" s="1">
        <f>VLOOKUP($F2932,Mastertable_FT!$C$5:$E$34,3,FALSE)</f>
        <v>2</v>
      </c>
      <c r="M2932" s="1" t="str">
        <f>VLOOKUP($F2932,Mastertable_FT!$C$5:$F$34,4,FALSE)</f>
        <v>MI</v>
      </c>
    </row>
    <row r="2933" spans="1:13" x14ac:dyDescent="0.3">
      <c r="A2933" s="1">
        <f>[2]Gesamt!A1259</f>
        <v>45</v>
      </c>
      <c r="B2933" s="1">
        <f>[2]Gesamt!B1259</f>
        <v>2</v>
      </c>
      <c r="C2933" s="1">
        <f>[2]Gesamt!C1259</f>
        <v>4</v>
      </c>
      <c r="D2933" s="1" t="str">
        <f>[2]Gesamt!D1259</f>
        <v>DO2007</v>
      </c>
      <c r="E2933" s="1">
        <f>[2]Gesamt!E1259</f>
        <v>11</v>
      </c>
      <c r="F2933" s="1" t="str">
        <f>[2]Gesamt!F1259</f>
        <v>Tylenchidae</v>
      </c>
      <c r="G2933" s="1" t="str">
        <f>[2]Gesamt!G1259</f>
        <v>female</v>
      </c>
      <c r="H2933" s="1" t="str">
        <f>[2]Gesamt!H1259</f>
        <v>fungivor</v>
      </c>
      <c r="I2933" s="1" t="str">
        <f>[2]Gesamt!I1259</f>
        <v>Boleodorus</v>
      </c>
      <c r="J2933" s="1">
        <f>[2]Gesamt!J1259</f>
        <v>0</v>
      </c>
      <c r="K2933" s="1" t="str">
        <f>VLOOKUP($F2933,Mastertable_FT!$C$5:$D$34,2,FALSE)</f>
        <v>1e</v>
      </c>
      <c r="L2933" s="1">
        <f>VLOOKUP($F2933,Mastertable_FT!$C$5:$E$34,3,FALSE)</f>
        <v>2</v>
      </c>
      <c r="M2933" s="1" t="str">
        <f>VLOOKUP($F2933,Mastertable_FT!$C$5:$F$34,4,FALSE)</f>
        <v>PPI</v>
      </c>
    </row>
    <row r="2934" spans="1:13" x14ac:dyDescent="0.3">
      <c r="A2934" s="1">
        <f>[2]Gesamt!A1260</f>
        <v>46</v>
      </c>
      <c r="B2934" s="1">
        <f>[2]Gesamt!B1260</f>
        <v>2</v>
      </c>
      <c r="C2934" s="1">
        <f>[2]Gesamt!C1260</f>
        <v>4</v>
      </c>
      <c r="D2934" s="1" t="str">
        <f>[2]Gesamt!D1260</f>
        <v>DO2007</v>
      </c>
      <c r="E2934" s="1">
        <f>[2]Gesamt!E1260</f>
        <v>11</v>
      </c>
      <c r="F2934" s="1" t="str">
        <f>[2]Gesamt!F1260</f>
        <v>Tylenchidae</v>
      </c>
      <c r="G2934" s="1" t="str">
        <f>[2]Gesamt!G1260</f>
        <v>male</v>
      </c>
      <c r="H2934" s="1" t="str">
        <f>[2]Gesamt!H1260</f>
        <v>fungivor</v>
      </c>
      <c r="I2934" s="1" t="str">
        <f>[2]Gesamt!I1260</f>
        <v>Filenchus</v>
      </c>
      <c r="J2934" s="1">
        <f>[2]Gesamt!J1260</f>
        <v>0</v>
      </c>
      <c r="K2934" s="1" t="str">
        <f>VLOOKUP($F2934,Mastertable_FT!$C$5:$D$34,2,FALSE)</f>
        <v>1e</v>
      </c>
      <c r="L2934" s="1">
        <f>VLOOKUP($F2934,Mastertable_FT!$C$5:$E$34,3,FALSE)</f>
        <v>2</v>
      </c>
      <c r="M2934" s="1" t="str">
        <f>VLOOKUP($F2934,Mastertable_FT!$C$5:$F$34,4,FALSE)</f>
        <v>PPI</v>
      </c>
    </row>
    <row r="2935" spans="1:13" x14ac:dyDescent="0.3">
      <c r="A2935" s="1">
        <f>[2]Gesamt!A1261</f>
        <v>47</v>
      </c>
      <c r="B2935" s="1">
        <f>[2]Gesamt!B1261</f>
        <v>2</v>
      </c>
      <c r="C2935" s="1">
        <f>[2]Gesamt!C1261</f>
        <v>4</v>
      </c>
      <c r="D2935" s="1" t="str">
        <f>[2]Gesamt!D1261</f>
        <v>DO2007</v>
      </c>
      <c r="E2935" s="1">
        <f>[2]Gesamt!E1261</f>
        <v>11</v>
      </c>
      <c r="F2935" s="1" t="str">
        <f>[2]Gesamt!F1261</f>
        <v>Tylenchidae</v>
      </c>
      <c r="G2935" s="1" t="str">
        <f>[2]Gesamt!G1261</f>
        <v>juvenil</v>
      </c>
      <c r="H2935" s="1" t="str">
        <f>[2]Gesamt!H1261</f>
        <v>fungivor</v>
      </c>
      <c r="I2935" s="1">
        <f>[2]Gesamt!I1261</f>
        <v>0</v>
      </c>
      <c r="J2935" s="1">
        <f>[2]Gesamt!J1261</f>
        <v>0</v>
      </c>
      <c r="K2935" s="1" t="str">
        <f>VLOOKUP($F2935,Mastertable_FT!$C$5:$D$34,2,FALSE)</f>
        <v>1e</v>
      </c>
      <c r="L2935" s="1">
        <f>VLOOKUP($F2935,Mastertable_FT!$C$5:$E$34,3,FALSE)</f>
        <v>2</v>
      </c>
      <c r="M2935" s="1" t="str">
        <f>VLOOKUP($F2935,Mastertable_FT!$C$5:$F$34,4,FALSE)</f>
        <v>PPI</v>
      </c>
    </row>
    <row r="2936" spans="1:13" x14ac:dyDescent="0.3">
      <c r="A2936" s="1">
        <f>[2]Gesamt!A1262</f>
        <v>48</v>
      </c>
      <c r="B2936" s="1">
        <f>[2]Gesamt!B1262</f>
        <v>2</v>
      </c>
      <c r="C2936" s="1">
        <f>[2]Gesamt!C1262</f>
        <v>4</v>
      </c>
      <c r="D2936" s="1" t="str">
        <f>[2]Gesamt!D1262</f>
        <v>DO2007</v>
      </c>
      <c r="E2936" s="1">
        <f>[2]Gesamt!E1262</f>
        <v>11</v>
      </c>
      <c r="F2936" s="1" t="str">
        <f>[2]Gesamt!F1262</f>
        <v>Cephalobidae</v>
      </c>
      <c r="G2936" s="1" t="str">
        <f>[2]Gesamt!G1262</f>
        <v>female</v>
      </c>
      <c r="H2936" s="1" t="str">
        <f>[2]Gesamt!H1262</f>
        <v>bacterivor</v>
      </c>
      <c r="I2936" s="1">
        <f>[2]Gesamt!I1262</f>
        <v>0</v>
      </c>
      <c r="J2936" s="1">
        <f>[2]Gesamt!J1262</f>
        <v>0</v>
      </c>
      <c r="K2936" s="1">
        <f>VLOOKUP($F2936,Mastertable_FT!$C$5:$D$34,2,FALSE)</f>
        <v>3</v>
      </c>
      <c r="L2936" s="1">
        <f>VLOOKUP($F2936,Mastertable_FT!$C$5:$E$34,3,FALSE)</f>
        <v>2</v>
      </c>
      <c r="M2936" s="1" t="str">
        <f>VLOOKUP($F2936,Mastertable_FT!$C$5:$F$34,4,FALSE)</f>
        <v>MI</v>
      </c>
    </row>
    <row r="2937" spans="1:13" x14ac:dyDescent="0.3">
      <c r="A2937" s="1">
        <f>[2]Gesamt!A1263</f>
        <v>49</v>
      </c>
      <c r="B2937" s="1">
        <f>[2]Gesamt!B1263</f>
        <v>2</v>
      </c>
      <c r="C2937" s="1">
        <f>[2]Gesamt!C1263</f>
        <v>4</v>
      </c>
      <c r="D2937" s="1" t="str">
        <f>[2]Gesamt!D1263</f>
        <v>DO2007</v>
      </c>
      <c r="E2937" s="1">
        <f>[2]Gesamt!E1263</f>
        <v>11</v>
      </c>
      <c r="F2937" s="1" t="str">
        <f>[2]Gesamt!F1263</f>
        <v>Aphelenchoididae</v>
      </c>
      <c r="G2937" s="1" t="str">
        <f>[2]Gesamt!G1263</f>
        <v>female</v>
      </c>
      <c r="H2937" s="1" t="str">
        <f>[2]Gesamt!H1263</f>
        <v>fungivor</v>
      </c>
      <c r="I2937" s="1">
        <f>[2]Gesamt!I1263</f>
        <v>0</v>
      </c>
      <c r="J2937" s="1">
        <f>[2]Gesamt!J1263</f>
        <v>0</v>
      </c>
      <c r="K2937" s="1">
        <f>VLOOKUP($F2937,Mastertable_FT!$C$5:$D$34,2,FALSE)</f>
        <v>2</v>
      </c>
      <c r="L2937" s="1">
        <f>VLOOKUP($F2937,Mastertable_FT!$C$5:$E$34,3,FALSE)</f>
        <v>2</v>
      </c>
      <c r="M2937" s="1" t="str">
        <f>VLOOKUP($F2937,Mastertable_FT!$C$5:$F$34,4,FALSE)</f>
        <v>MI</v>
      </c>
    </row>
    <row r="2938" spans="1:13" x14ac:dyDescent="0.3">
      <c r="A2938" s="1">
        <f>[2]Gesamt!A1264</f>
        <v>50</v>
      </c>
      <c r="B2938" s="1">
        <f>[2]Gesamt!B1264</f>
        <v>2</v>
      </c>
      <c r="C2938" s="1">
        <f>[2]Gesamt!C1264</f>
        <v>4</v>
      </c>
      <c r="D2938" s="1" t="str">
        <f>[2]Gesamt!D1264</f>
        <v>DO2007</v>
      </c>
      <c r="E2938" s="1">
        <f>[2]Gesamt!E1264</f>
        <v>11</v>
      </c>
      <c r="F2938" s="1" t="str">
        <f>[2]Gesamt!F1264</f>
        <v>Dolichodoridae</v>
      </c>
      <c r="G2938" s="1" t="str">
        <f>[2]Gesamt!G1264</f>
        <v>male</v>
      </c>
      <c r="H2938" s="1" t="str">
        <f>[2]Gesamt!H1264</f>
        <v>herbivor</v>
      </c>
      <c r="I2938" s="1">
        <f>[2]Gesamt!I1264</f>
        <v>0</v>
      </c>
      <c r="J2938" s="1">
        <f>[2]Gesamt!J1264</f>
        <v>0</v>
      </c>
      <c r="K2938" s="1" t="str">
        <f>VLOOKUP($F2938,Mastertable_FT!$C$5:$D$34,2,FALSE)</f>
        <v>1d</v>
      </c>
      <c r="L2938" s="1">
        <f>VLOOKUP($F2938,Mastertable_FT!$C$5:$E$34,3,FALSE)</f>
        <v>3</v>
      </c>
      <c r="M2938" s="1" t="str">
        <f>VLOOKUP($F2938,Mastertable_FT!$C$5:$F$34,4,FALSE)</f>
        <v>PPI</v>
      </c>
    </row>
    <row r="2939" spans="1:13" x14ac:dyDescent="0.3">
      <c r="A2939" s="1">
        <f>[2]Gesamt!A1265</f>
        <v>51</v>
      </c>
      <c r="B2939" s="1">
        <f>[2]Gesamt!B1265</f>
        <v>2</v>
      </c>
      <c r="C2939" s="1">
        <f>[2]Gesamt!C1265</f>
        <v>4</v>
      </c>
      <c r="D2939" s="1" t="str">
        <f>[2]Gesamt!D1265</f>
        <v>DO2007</v>
      </c>
      <c r="E2939" s="1">
        <f>[2]Gesamt!E1265</f>
        <v>11</v>
      </c>
      <c r="F2939" s="1" t="str">
        <f>[2]Gesamt!F1265</f>
        <v>Aphelenchoididae</v>
      </c>
      <c r="G2939" s="1" t="str">
        <f>[2]Gesamt!G1265</f>
        <v>male</v>
      </c>
      <c r="H2939" s="1" t="str">
        <f>[2]Gesamt!H1265</f>
        <v>fungivor</v>
      </c>
      <c r="I2939" s="1">
        <f>[2]Gesamt!I1265</f>
        <v>0</v>
      </c>
      <c r="J2939" s="1">
        <f>[2]Gesamt!J1265</f>
        <v>0</v>
      </c>
      <c r="K2939" s="1">
        <f>VLOOKUP($F2939,Mastertable_FT!$C$5:$D$34,2,FALSE)</f>
        <v>2</v>
      </c>
      <c r="L2939" s="1">
        <f>VLOOKUP($F2939,Mastertable_FT!$C$5:$E$34,3,FALSE)</f>
        <v>2</v>
      </c>
      <c r="M2939" s="1" t="str">
        <f>VLOOKUP($F2939,Mastertable_FT!$C$5:$F$34,4,FALSE)</f>
        <v>MI</v>
      </c>
    </row>
    <row r="2940" spans="1:13" x14ac:dyDescent="0.3">
      <c r="A2940" s="1">
        <f>[2]Gesamt!A1266</f>
        <v>52</v>
      </c>
      <c r="B2940" s="1">
        <f>[2]Gesamt!B1266</f>
        <v>2</v>
      </c>
      <c r="C2940" s="1">
        <f>[2]Gesamt!C1266</f>
        <v>4</v>
      </c>
      <c r="D2940" s="1" t="str">
        <f>[2]Gesamt!D1266</f>
        <v>DO2007</v>
      </c>
      <c r="E2940" s="1">
        <f>[2]Gesamt!E1266</f>
        <v>11</v>
      </c>
      <c r="F2940" s="1" t="str">
        <f>[2]Gesamt!F1266</f>
        <v>Dolichodoridae</v>
      </c>
      <c r="G2940" s="1" t="str">
        <f>[2]Gesamt!G1266</f>
        <v>female</v>
      </c>
      <c r="H2940" s="1" t="str">
        <f>[2]Gesamt!H1266</f>
        <v>herbivor</v>
      </c>
      <c r="I2940" s="1">
        <f>[2]Gesamt!I1266</f>
        <v>0</v>
      </c>
      <c r="J2940" s="1">
        <f>[2]Gesamt!J1266</f>
        <v>0</v>
      </c>
      <c r="K2940" s="1" t="str">
        <f>VLOOKUP($F2940,Mastertable_FT!$C$5:$D$34,2,FALSE)</f>
        <v>1d</v>
      </c>
      <c r="L2940" s="1">
        <f>VLOOKUP($F2940,Mastertable_FT!$C$5:$E$34,3,FALSE)</f>
        <v>3</v>
      </c>
      <c r="M2940" s="1" t="str">
        <f>VLOOKUP($F2940,Mastertable_FT!$C$5:$F$34,4,FALSE)</f>
        <v>PPI</v>
      </c>
    </row>
    <row r="2941" spans="1:13" x14ac:dyDescent="0.3">
      <c r="A2941" s="1">
        <f>[2]Gesamt!A1267</f>
        <v>53</v>
      </c>
      <c r="B2941" s="1">
        <f>[2]Gesamt!B1267</f>
        <v>2</v>
      </c>
      <c r="C2941" s="1">
        <f>[2]Gesamt!C1267</f>
        <v>4</v>
      </c>
      <c r="D2941" s="1" t="str">
        <f>[2]Gesamt!D1267</f>
        <v>DO2007</v>
      </c>
      <c r="E2941" s="1">
        <f>[2]Gesamt!E1267</f>
        <v>11</v>
      </c>
      <c r="F2941" s="1" t="str">
        <f>[2]Gesamt!F1267</f>
        <v>Dolichodoridae</v>
      </c>
      <c r="G2941" s="1" t="str">
        <f>[2]Gesamt!G1267</f>
        <v>female</v>
      </c>
      <c r="H2941" s="1" t="str">
        <f>[2]Gesamt!H1267</f>
        <v>herbivor</v>
      </c>
      <c r="I2941" s="1">
        <f>[2]Gesamt!I1267</f>
        <v>0</v>
      </c>
      <c r="J2941" s="1">
        <f>[2]Gesamt!J1267</f>
        <v>0</v>
      </c>
      <c r="K2941" s="1" t="str">
        <f>VLOOKUP($F2941,Mastertable_FT!$C$5:$D$34,2,FALSE)</f>
        <v>1d</v>
      </c>
      <c r="L2941" s="1">
        <f>VLOOKUP($F2941,Mastertable_FT!$C$5:$E$34,3,FALSE)</f>
        <v>3</v>
      </c>
      <c r="M2941" s="1" t="str">
        <f>VLOOKUP($F2941,Mastertable_FT!$C$5:$F$34,4,FALSE)</f>
        <v>PPI</v>
      </c>
    </row>
    <row r="2942" spans="1:13" x14ac:dyDescent="0.3">
      <c r="A2942" s="1">
        <f>[2]Gesamt!A1268</f>
        <v>54</v>
      </c>
      <c r="B2942" s="1">
        <f>[2]Gesamt!B1268</f>
        <v>2</v>
      </c>
      <c r="C2942" s="1">
        <f>[2]Gesamt!C1268</f>
        <v>4</v>
      </c>
      <c r="D2942" s="1" t="str">
        <f>[2]Gesamt!D1268</f>
        <v>DO2007</v>
      </c>
      <c r="E2942" s="1">
        <f>[2]Gesamt!E1268</f>
        <v>11</v>
      </c>
      <c r="F2942" s="1" t="str">
        <f>[2]Gesamt!F1268</f>
        <v>Tylenchidae</v>
      </c>
      <c r="G2942" s="1" t="str">
        <f>[2]Gesamt!G1268</f>
        <v>female</v>
      </c>
      <c r="H2942" s="1" t="str">
        <f>[2]Gesamt!H1268</f>
        <v>fungivor</v>
      </c>
      <c r="I2942" s="1" t="str">
        <f>[2]Gesamt!I1268</f>
        <v>Tylenchus</v>
      </c>
      <c r="J2942" s="1">
        <f>[2]Gesamt!J1268</f>
        <v>0</v>
      </c>
      <c r="K2942" s="1" t="str">
        <f>VLOOKUP($F2942,Mastertable_FT!$C$5:$D$34,2,FALSE)</f>
        <v>1e</v>
      </c>
      <c r="L2942" s="1">
        <f>VLOOKUP($F2942,Mastertable_FT!$C$5:$E$34,3,FALSE)</f>
        <v>2</v>
      </c>
      <c r="M2942" s="1" t="str">
        <f>VLOOKUP($F2942,Mastertable_FT!$C$5:$F$34,4,FALSE)</f>
        <v>PPI</v>
      </c>
    </row>
    <row r="2943" spans="1:13" x14ac:dyDescent="0.3">
      <c r="A2943" s="1">
        <f>[2]Gesamt!A1269</f>
        <v>55</v>
      </c>
      <c r="B2943" s="1">
        <f>[2]Gesamt!B1269</f>
        <v>2</v>
      </c>
      <c r="C2943" s="1">
        <f>[2]Gesamt!C1269</f>
        <v>4</v>
      </c>
      <c r="D2943" s="1" t="str">
        <f>[2]Gesamt!D1269</f>
        <v>DO2007</v>
      </c>
      <c r="E2943" s="1">
        <f>[2]Gesamt!E1269</f>
        <v>11</v>
      </c>
      <c r="F2943" s="1" t="str">
        <f>[2]Gesamt!F1269</f>
        <v>Tylenchidae</v>
      </c>
      <c r="G2943" s="1" t="str">
        <f>[2]Gesamt!G1269</f>
        <v>female</v>
      </c>
      <c r="H2943" s="1" t="str">
        <f>[2]Gesamt!H1269</f>
        <v>fungivor</v>
      </c>
      <c r="I2943" s="1" t="str">
        <f>[2]Gesamt!I1269</f>
        <v>Filenchus</v>
      </c>
      <c r="J2943" s="1">
        <f>[2]Gesamt!J1269</f>
        <v>0</v>
      </c>
      <c r="K2943" s="1" t="str">
        <f>VLOOKUP($F2943,Mastertable_FT!$C$5:$D$34,2,FALSE)</f>
        <v>1e</v>
      </c>
      <c r="L2943" s="1">
        <f>VLOOKUP($F2943,Mastertable_FT!$C$5:$E$34,3,FALSE)</f>
        <v>2</v>
      </c>
      <c r="M2943" s="1" t="str">
        <f>VLOOKUP($F2943,Mastertable_FT!$C$5:$F$34,4,FALSE)</f>
        <v>PPI</v>
      </c>
    </row>
    <row r="2944" spans="1:13" x14ac:dyDescent="0.3">
      <c r="A2944" s="1">
        <f>[2]Gesamt!A1270</f>
        <v>56</v>
      </c>
      <c r="B2944" s="1">
        <f>[2]Gesamt!B1270</f>
        <v>2</v>
      </c>
      <c r="C2944" s="1">
        <f>[2]Gesamt!C1270</f>
        <v>4</v>
      </c>
      <c r="D2944" s="1" t="str">
        <f>[2]Gesamt!D1270</f>
        <v>DO2007</v>
      </c>
      <c r="E2944" s="1">
        <f>[2]Gesamt!E1270</f>
        <v>11</v>
      </c>
      <c r="F2944" s="1" t="str">
        <f>[2]Gesamt!F1270</f>
        <v>Tylenchidae</v>
      </c>
      <c r="G2944" s="1" t="str">
        <f>[2]Gesamt!G1270</f>
        <v>female</v>
      </c>
      <c r="H2944" s="1" t="str">
        <f>[2]Gesamt!H1270</f>
        <v>herbivor</v>
      </c>
      <c r="I2944" s="1">
        <f>[2]Gesamt!I1270</f>
        <v>0</v>
      </c>
      <c r="J2944" s="1">
        <f>[2]Gesamt!J1270</f>
        <v>0</v>
      </c>
      <c r="K2944" s="1" t="str">
        <f>VLOOKUP($F2944,Mastertable_FT!$C$5:$D$34,2,FALSE)</f>
        <v>1e</v>
      </c>
      <c r="L2944" s="1">
        <f>VLOOKUP($F2944,Mastertable_FT!$C$5:$E$34,3,FALSE)</f>
        <v>2</v>
      </c>
      <c r="M2944" s="1" t="str">
        <f>VLOOKUP($F2944,Mastertable_FT!$C$5:$F$34,4,FALSE)</f>
        <v>PPI</v>
      </c>
    </row>
    <row r="2945" spans="1:13" x14ac:dyDescent="0.3">
      <c r="A2945" s="1">
        <f>[2]Gesamt!A1271</f>
        <v>57</v>
      </c>
      <c r="B2945" s="1">
        <f>[2]Gesamt!B1271</f>
        <v>2</v>
      </c>
      <c r="C2945" s="1">
        <f>[2]Gesamt!C1271</f>
        <v>4</v>
      </c>
      <c r="D2945" s="1" t="str">
        <f>[2]Gesamt!D1271</f>
        <v>DO2007</v>
      </c>
      <c r="E2945" s="1">
        <f>[2]Gesamt!E1271</f>
        <v>11</v>
      </c>
      <c r="F2945" s="1" t="str">
        <f>[2]Gesamt!F1271</f>
        <v>Tylenchidae</v>
      </c>
      <c r="G2945" s="1" t="str">
        <f>[2]Gesamt!G1271</f>
        <v>juvenil</v>
      </c>
      <c r="H2945" s="1" t="str">
        <f>[2]Gesamt!H1271</f>
        <v>herbivor</v>
      </c>
      <c r="I2945" s="1">
        <f>[2]Gesamt!I1271</f>
        <v>0</v>
      </c>
      <c r="J2945" s="1">
        <f>[2]Gesamt!J1271</f>
        <v>0</v>
      </c>
      <c r="K2945" s="1" t="str">
        <f>VLOOKUP($F2945,Mastertable_FT!$C$5:$D$34,2,FALSE)</f>
        <v>1e</v>
      </c>
      <c r="L2945" s="1">
        <f>VLOOKUP($F2945,Mastertable_FT!$C$5:$E$34,3,FALSE)</f>
        <v>2</v>
      </c>
      <c r="M2945" s="1" t="str">
        <f>VLOOKUP($F2945,Mastertable_FT!$C$5:$F$34,4,FALSE)</f>
        <v>PPI</v>
      </c>
    </row>
    <row r="2946" spans="1:13" x14ac:dyDescent="0.3">
      <c r="A2946" s="1">
        <f>[2]Gesamt!A1272</f>
        <v>58</v>
      </c>
      <c r="B2946" s="1">
        <f>[2]Gesamt!B1272</f>
        <v>2</v>
      </c>
      <c r="C2946" s="1">
        <f>[2]Gesamt!C1272</f>
        <v>4</v>
      </c>
      <c r="D2946" s="1" t="str">
        <f>[2]Gesamt!D1272</f>
        <v>DO2007</v>
      </c>
      <c r="E2946" s="1">
        <f>[2]Gesamt!E1272</f>
        <v>11</v>
      </c>
      <c r="F2946" s="1" t="str">
        <f>[2]Gesamt!F1272</f>
        <v>Cephalobidae</v>
      </c>
      <c r="G2946" s="1" t="str">
        <f>[2]Gesamt!G1272</f>
        <v>male</v>
      </c>
      <c r="H2946" s="1" t="str">
        <f>[2]Gesamt!H1272</f>
        <v>bacterivor</v>
      </c>
      <c r="I2946" s="1">
        <f>[2]Gesamt!I1272</f>
        <v>0</v>
      </c>
      <c r="J2946" s="1">
        <f>[2]Gesamt!J1272</f>
        <v>0</v>
      </c>
      <c r="K2946" s="1">
        <f>VLOOKUP($F2946,Mastertable_FT!$C$5:$D$34,2,FALSE)</f>
        <v>3</v>
      </c>
      <c r="L2946" s="1">
        <f>VLOOKUP($F2946,Mastertable_FT!$C$5:$E$34,3,FALSE)</f>
        <v>2</v>
      </c>
      <c r="M2946" s="1" t="str">
        <f>VLOOKUP($F2946,Mastertable_FT!$C$5:$F$34,4,FALSE)</f>
        <v>MI</v>
      </c>
    </row>
    <row r="2947" spans="1:13" x14ac:dyDescent="0.3">
      <c r="A2947" s="1">
        <f>[2]Gesamt!A1273</f>
        <v>59</v>
      </c>
      <c r="B2947" s="1">
        <f>[2]Gesamt!B1273</f>
        <v>2</v>
      </c>
      <c r="C2947" s="1">
        <f>[2]Gesamt!C1273</f>
        <v>4</v>
      </c>
      <c r="D2947" s="1" t="str">
        <f>[2]Gesamt!D1273</f>
        <v>DO2007</v>
      </c>
      <c r="E2947" s="1">
        <f>[2]Gesamt!E1273</f>
        <v>11</v>
      </c>
      <c r="F2947" s="1" t="str">
        <f>[2]Gesamt!F1273</f>
        <v>Panagrolaimidae</v>
      </c>
      <c r="G2947" s="1" t="str">
        <f>[2]Gesamt!G1273</f>
        <v>male</v>
      </c>
      <c r="H2947" s="1" t="str">
        <f>[2]Gesamt!H1273</f>
        <v>bacterivor</v>
      </c>
      <c r="I2947" s="1">
        <f>[2]Gesamt!I1273</f>
        <v>0</v>
      </c>
      <c r="J2947" s="1">
        <f>[2]Gesamt!J1273</f>
        <v>0</v>
      </c>
      <c r="K2947" s="1">
        <f>VLOOKUP($F2947,Mastertable_FT!$C$5:$D$34,2,FALSE)</f>
        <v>3</v>
      </c>
      <c r="L2947" s="1">
        <f>VLOOKUP($F2947,Mastertable_FT!$C$5:$E$34,3,FALSE)</f>
        <v>1</v>
      </c>
      <c r="M2947" s="1" t="str">
        <f>VLOOKUP($F2947,Mastertable_FT!$C$5:$F$34,4,FALSE)</f>
        <v>MI</v>
      </c>
    </row>
    <row r="2948" spans="1:13" x14ac:dyDescent="0.3">
      <c r="A2948" s="1">
        <f>[2]Gesamt!A1274</f>
        <v>60</v>
      </c>
      <c r="B2948" s="1">
        <f>[2]Gesamt!B1274</f>
        <v>2</v>
      </c>
      <c r="C2948" s="1">
        <f>[2]Gesamt!C1274</f>
        <v>4</v>
      </c>
      <c r="D2948" s="1" t="str">
        <f>[2]Gesamt!D1274</f>
        <v>DO2007</v>
      </c>
      <c r="E2948" s="1">
        <f>[2]Gesamt!E1274</f>
        <v>11</v>
      </c>
      <c r="F2948" s="1" t="str">
        <f>[2]Gesamt!F1274</f>
        <v>Cephalobidae</v>
      </c>
      <c r="G2948" s="1" t="str">
        <f>[2]Gesamt!G1274</f>
        <v>juvenil</v>
      </c>
      <c r="H2948" s="1" t="str">
        <f>[2]Gesamt!H1274</f>
        <v>bacterivor</v>
      </c>
      <c r="I2948" s="1">
        <f>[2]Gesamt!I1274</f>
        <v>0</v>
      </c>
      <c r="J2948" s="1">
        <f>[2]Gesamt!J1274</f>
        <v>0</v>
      </c>
      <c r="K2948" s="1">
        <f>VLOOKUP($F2948,Mastertable_FT!$C$5:$D$34,2,FALSE)</f>
        <v>3</v>
      </c>
      <c r="L2948" s="1">
        <f>VLOOKUP($F2948,Mastertable_FT!$C$5:$E$34,3,FALSE)</f>
        <v>2</v>
      </c>
      <c r="M2948" s="1" t="str">
        <f>VLOOKUP($F2948,Mastertable_FT!$C$5:$F$34,4,FALSE)</f>
        <v>MI</v>
      </c>
    </row>
    <row r="2949" spans="1:13" x14ac:dyDescent="0.3">
      <c r="A2949" s="1">
        <f>[2]Gesamt!A1275</f>
        <v>61</v>
      </c>
      <c r="B2949" s="1">
        <f>[2]Gesamt!B1275</f>
        <v>2</v>
      </c>
      <c r="C2949" s="1">
        <f>[2]Gesamt!C1275</f>
        <v>4</v>
      </c>
      <c r="D2949" s="1" t="str">
        <f>[2]Gesamt!D1275</f>
        <v>DO2007</v>
      </c>
      <c r="E2949" s="1">
        <f>[2]Gesamt!E1275</f>
        <v>11</v>
      </c>
      <c r="F2949" s="1" t="str">
        <f>[2]Gesamt!F1275</f>
        <v>unknown</v>
      </c>
      <c r="G2949" s="1" t="str">
        <f>[2]Gesamt!G1275</f>
        <v>juvenil</v>
      </c>
      <c r="H2949" s="1" t="str">
        <f>[2]Gesamt!H1275</f>
        <v>bacterivor</v>
      </c>
      <c r="I2949" s="1">
        <f>[2]Gesamt!I1275</f>
        <v>0</v>
      </c>
      <c r="J2949" s="1">
        <f>[2]Gesamt!J1275</f>
        <v>0</v>
      </c>
      <c r="K2949" s="1">
        <f>VLOOKUP($F2949,Mastertable_FT!$C$5:$D$34,2,FALSE)</f>
        <v>0</v>
      </c>
      <c r="L2949" s="1">
        <f>VLOOKUP($F2949,Mastertable_FT!$C$5:$E$34,3,FALSE)</f>
        <v>0</v>
      </c>
      <c r="M2949" s="1">
        <f>VLOOKUP($F2949,Mastertable_FT!$C$5:$F$34,4,FALSE)</f>
        <v>0</v>
      </c>
    </row>
    <row r="2950" spans="1:13" x14ac:dyDescent="0.3">
      <c r="A2950" s="1">
        <f>[2]Gesamt!A1276</f>
        <v>62</v>
      </c>
      <c r="B2950" s="1">
        <f>[2]Gesamt!B1276</f>
        <v>2</v>
      </c>
      <c r="C2950" s="1">
        <f>[2]Gesamt!C1276</f>
        <v>4</v>
      </c>
      <c r="D2950" s="1" t="str">
        <f>[2]Gesamt!D1276</f>
        <v>DO2007</v>
      </c>
      <c r="E2950" s="1">
        <f>[2]Gesamt!E1276</f>
        <v>11</v>
      </c>
      <c r="F2950" s="1" t="str">
        <f>[2]Gesamt!F1276</f>
        <v>Tylenchidae</v>
      </c>
      <c r="G2950" s="1" t="str">
        <f>[2]Gesamt!G1276</f>
        <v>female</v>
      </c>
      <c r="H2950" s="1" t="str">
        <f>[2]Gesamt!H1276</f>
        <v>fungivor</v>
      </c>
      <c r="I2950" s="1" t="str">
        <f>[2]Gesamt!I1276</f>
        <v>Filenchus</v>
      </c>
      <c r="J2950" s="1">
        <f>[2]Gesamt!J1276</f>
        <v>0</v>
      </c>
      <c r="K2950" s="1" t="str">
        <f>VLOOKUP($F2950,Mastertable_FT!$C$5:$D$34,2,FALSE)</f>
        <v>1e</v>
      </c>
      <c r="L2950" s="1">
        <f>VLOOKUP($F2950,Mastertable_FT!$C$5:$E$34,3,FALSE)</f>
        <v>2</v>
      </c>
      <c r="M2950" s="1" t="str">
        <f>VLOOKUP($F2950,Mastertable_FT!$C$5:$F$34,4,FALSE)</f>
        <v>PPI</v>
      </c>
    </row>
    <row r="2951" spans="1:13" x14ac:dyDescent="0.3">
      <c r="A2951" s="1">
        <f>[2]Gesamt!A1277</f>
        <v>63</v>
      </c>
      <c r="B2951" s="1">
        <f>[2]Gesamt!B1277</f>
        <v>2</v>
      </c>
      <c r="C2951" s="1">
        <f>[2]Gesamt!C1277</f>
        <v>4</v>
      </c>
      <c r="D2951" s="1" t="str">
        <f>[2]Gesamt!D1277</f>
        <v>DO2007</v>
      </c>
      <c r="E2951" s="1">
        <f>[2]Gesamt!E1277</f>
        <v>11</v>
      </c>
      <c r="F2951" s="1" t="str">
        <f>[2]Gesamt!F1277</f>
        <v>Tylenchidae</v>
      </c>
      <c r="G2951" s="1" t="str">
        <f>[2]Gesamt!G1277</f>
        <v>female</v>
      </c>
      <c r="H2951" s="1" t="str">
        <f>[2]Gesamt!H1277</f>
        <v>fungivor</v>
      </c>
      <c r="I2951" s="1" t="str">
        <f>[2]Gesamt!I1277</f>
        <v>Boleodorus</v>
      </c>
      <c r="J2951" s="1">
        <f>[2]Gesamt!J1277</f>
        <v>0</v>
      </c>
      <c r="K2951" s="1" t="str">
        <f>VLOOKUP($F2951,Mastertable_FT!$C$5:$D$34,2,FALSE)</f>
        <v>1e</v>
      </c>
      <c r="L2951" s="1">
        <f>VLOOKUP($F2951,Mastertable_FT!$C$5:$E$34,3,FALSE)</f>
        <v>2</v>
      </c>
      <c r="M2951" s="1" t="str">
        <f>VLOOKUP($F2951,Mastertable_FT!$C$5:$F$34,4,FALSE)</f>
        <v>PPI</v>
      </c>
    </row>
    <row r="2952" spans="1:13" x14ac:dyDescent="0.3">
      <c r="A2952" s="1">
        <f>[2]Gesamt!A1278</f>
        <v>64</v>
      </c>
      <c r="B2952" s="1">
        <f>[2]Gesamt!B1278</f>
        <v>2</v>
      </c>
      <c r="C2952" s="1">
        <f>[2]Gesamt!C1278</f>
        <v>4</v>
      </c>
      <c r="D2952" s="1" t="str">
        <f>[2]Gesamt!D1278</f>
        <v>DO2007</v>
      </c>
      <c r="E2952" s="1">
        <f>[2]Gesamt!E1278</f>
        <v>11</v>
      </c>
      <c r="F2952" s="1" t="str">
        <f>[2]Gesamt!F1278</f>
        <v>Dolichodoridae</v>
      </c>
      <c r="G2952" s="1" t="str">
        <f>[2]Gesamt!G1278</f>
        <v>juvenil</v>
      </c>
      <c r="H2952" s="1" t="str">
        <f>[2]Gesamt!H1278</f>
        <v>herbivor</v>
      </c>
      <c r="I2952" s="1">
        <f>[2]Gesamt!I1278</f>
        <v>0</v>
      </c>
      <c r="J2952" s="1">
        <f>[2]Gesamt!J1278</f>
        <v>0</v>
      </c>
      <c r="K2952" s="1" t="str">
        <f>VLOOKUP($F2952,Mastertable_FT!$C$5:$D$34,2,FALSE)</f>
        <v>1d</v>
      </c>
      <c r="L2952" s="1">
        <f>VLOOKUP($F2952,Mastertable_FT!$C$5:$E$34,3,FALSE)</f>
        <v>3</v>
      </c>
      <c r="M2952" s="1" t="str">
        <f>VLOOKUP($F2952,Mastertable_FT!$C$5:$F$34,4,FALSE)</f>
        <v>PPI</v>
      </c>
    </row>
    <row r="2953" spans="1:13" x14ac:dyDescent="0.3">
      <c r="A2953" s="1">
        <f>[2]Gesamt!A1279</f>
        <v>65</v>
      </c>
      <c r="B2953" s="1">
        <f>[2]Gesamt!B1279</f>
        <v>2</v>
      </c>
      <c r="C2953" s="1">
        <f>[2]Gesamt!C1279</f>
        <v>4</v>
      </c>
      <c r="D2953" s="1" t="str">
        <f>[2]Gesamt!D1279</f>
        <v>DO2007</v>
      </c>
      <c r="E2953" s="1">
        <f>[2]Gesamt!E1279</f>
        <v>11</v>
      </c>
      <c r="F2953" s="1" t="str">
        <f>[2]Gesamt!F1279</f>
        <v>Thornenematidae</v>
      </c>
      <c r="G2953" s="1" t="str">
        <f>[2]Gesamt!G1279</f>
        <v>juvenil</v>
      </c>
      <c r="H2953" s="1" t="str">
        <f>[2]Gesamt!H1279</f>
        <v>omnivor</v>
      </c>
      <c r="I2953" s="1" t="str">
        <f>[2]Gesamt!I1279</f>
        <v>Mesodorylaimus</v>
      </c>
      <c r="J2953" s="1">
        <f>[2]Gesamt!J1279</f>
        <v>0</v>
      </c>
      <c r="K2953" s="1">
        <f>VLOOKUP($F2953,Mastertable_FT!$C$5:$D$34,2,FALSE)</f>
        <v>8</v>
      </c>
      <c r="L2953" s="1">
        <f>VLOOKUP($F2953,Mastertable_FT!$C$5:$E$34,3,FALSE)</f>
        <v>5</v>
      </c>
      <c r="M2953" s="1" t="str">
        <f>VLOOKUP($F2953,Mastertable_FT!$C$5:$F$34,4,FALSE)</f>
        <v>MI</v>
      </c>
    </row>
    <row r="2954" spans="1:13" x14ac:dyDescent="0.3">
      <c r="A2954" s="1">
        <f>[2]Gesamt!A1280</f>
        <v>66</v>
      </c>
      <c r="B2954" s="1">
        <f>[2]Gesamt!B1280</f>
        <v>2</v>
      </c>
      <c r="C2954" s="1">
        <f>[2]Gesamt!C1280</f>
        <v>4</v>
      </c>
      <c r="D2954" s="1" t="str">
        <f>[2]Gesamt!D1280</f>
        <v>DO2007</v>
      </c>
      <c r="E2954" s="1">
        <f>[2]Gesamt!E1280</f>
        <v>11</v>
      </c>
      <c r="F2954" s="1" t="str">
        <f>[2]Gesamt!F1280</f>
        <v>Dolichodoridae</v>
      </c>
      <c r="G2954" s="1" t="str">
        <f>[2]Gesamt!G1280</f>
        <v>female</v>
      </c>
      <c r="H2954" s="1" t="str">
        <f>[2]Gesamt!H1280</f>
        <v>herbivor</v>
      </c>
      <c r="I2954" s="1">
        <f>[2]Gesamt!I1280</f>
        <v>0</v>
      </c>
      <c r="J2954" s="1">
        <f>[2]Gesamt!J1280</f>
        <v>0</v>
      </c>
      <c r="K2954" s="1" t="str">
        <f>VLOOKUP($F2954,Mastertable_FT!$C$5:$D$34,2,FALSE)</f>
        <v>1d</v>
      </c>
      <c r="L2954" s="1">
        <f>VLOOKUP($F2954,Mastertable_FT!$C$5:$E$34,3,FALSE)</f>
        <v>3</v>
      </c>
      <c r="M2954" s="1" t="str">
        <f>VLOOKUP($F2954,Mastertable_FT!$C$5:$F$34,4,FALSE)</f>
        <v>PPI</v>
      </c>
    </row>
    <row r="2955" spans="1:13" x14ac:dyDescent="0.3">
      <c r="A2955" s="1">
        <f>[2]Gesamt!A1281</f>
        <v>67</v>
      </c>
      <c r="B2955" s="1">
        <f>[2]Gesamt!B1281</f>
        <v>2</v>
      </c>
      <c r="C2955" s="1">
        <f>[2]Gesamt!C1281</f>
        <v>4</v>
      </c>
      <c r="D2955" s="1" t="str">
        <f>[2]Gesamt!D1281</f>
        <v>DO2007</v>
      </c>
      <c r="E2955" s="1">
        <f>[2]Gesamt!E1281</f>
        <v>11</v>
      </c>
      <c r="F2955" s="1" t="str">
        <f>[2]Gesamt!F1281</f>
        <v>Tylenchidae</v>
      </c>
      <c r="G2955" s="1" t="str">
        <f>[2]Gesamt!G1281</f>
        <v>female</v>
      </c>
      <c r="H2955" s="1" t="str">
        <f>[2]Gesamt!H1281</f>
        <v>fungivor</v>
      </c>
      <c r="I2955" s="1">
        <f>[2]Gesamt!I1281</f>
        <v>0</v>
      </c>
      <c r="J2955" s="1">
        <f>[2]Gesamt!J1281</f>
        <v>0</v>
      </c>
      <c r="K2955" s="1" t="str">
        <f>VLOOKUP($F2955,Mastertable_FT!$C$5:$D$34,2,FALSE)</f>
        <v>1e</v>
      </c>
      <c r="L2955" s="1">
        <f>VLOOKUP($F2955,Mastertable_FT!$C$5:$E$34,3,FALSE)</f>
        <v>2</v>
      </c>
      <c r="M2955" s="1" t="str">
        <f>VLOOKUP($F2955,Mastertable_FT!$C$5:$F$34,4,FALSE)</f>
        <v>PPI</v>
      </c>
    </row>
    <row r="2956" spans="1:13" x14ac:dyDescent="0.3">
      <c r="A2956" s="1">
        <f>[2]Gesamt!A1282</f>
        <v>68</v>
      </c>
      <c r="B2956" s="1">
        <f>[2]Gesamt!B1282</f>
        <v>2</v>
      </c>
      <c r="C2956" s="1">
        <f>[2]Gesamt!C1282</f>
        <v>4</v>
      </c>
      <c r="D2956" s="1" t="str">
        <f>[2]Gesamt!D1282</f>
        <v>DO2007</v>
      </c>
      <c r="E2956" s="1">
        <f>[2]Gesamt!E1282</f>
        <v>11</v>
      </c>
      <c r="F2956" s="1" t="str">
        <f>[2]Gesamt!F1282</f>
        <v>Tylenchidae</v>
      </c>
      <c r="G2956" s="1" t="str">
        <f>[2]Gesamt!G1282</f>
        <v>male</v>
      </c>
      <c r="H2956" s="1" t="str">
        <f>[2]Gesamt!H1282</f>
        <v>fungivor</v>
      </c>
      <c r="I2956" s="1" t="str">
        <f>[2]Gesamt!I1282</f>
        <v>Boleodorus</v>
      </c>
      <c r="J2956" s="1">
        <f>[2]Gesamt!J1282</f>
        <v>0</v>
      </c>
      <c r="K2956" s="1" t="str">
        <f>VLOOKUP($F2956,Mastertable_FT!$C$5:$D$34,2,FALSE)</f>
        <v>1e</v>
      </c>
      <c r="L2956" s="1">
        <f>VLOOKUP($F2956,Mastertable_FT!$C$5:$E$34,3,FALSE)</f>
        <v>2</v>
      </c>
      <c r="M2956" s="1" t="str">
        <f>VLOOKUP($F2956,Mastertable_FT!$C$5:$F$34,4,FALSE)</f>
        <v>PPI</v>
      </c>
    </row>
    <row r="2957" spans="1:13" x14ac:dyDescent="0.3">
      <c r="A2957" s="1">
        <f>[2]Gesamt!A1283</f>
        <v>69</v>
      </c>
      <c r="B2957" s="1">
        <f>[2]Gesamt!B1283</f>
        <v>2</v>
      </c>
      <c r="C2957" s="1">
        <f>[2]Gesamt!C1283</f>
        <v>4</v>
      </c>
      <c r="D2957" s="1" t="str">
        <f>[2]Gesamt!D1283</f>
        <v>DO2007</v>
      </c>
      <c r="E2957" s="1">
        <f>[2]Gesamt!E1283</f>
        <v>11</v>
      </c>
      <c r="F2957" s="1" t="str">
        <f>[2]Gesamt!F1283</f>
        <v>Tylenchidae</v>
      </c>
      <c r="G2957" s="1" t="str">
        <f>[2]Gesamt!G1283</f>
        <v>female</v>
      </c>
      <c r="H2957" s="1" t="str">
        <f>[2]Gesamt!H1283</f>
        <v>fungivor</v>
      </c>
      <c r="I2957" s="1" t="str">
        <f>[2]Gesamt!I1283</f>
        <v>Boleodorus</v>
      </c>
      <c r="J2957" s="1">
        <f>[2]Gesamt!J1283</f>
        <v>0</v>
      </c>
      <c r="K2957" s="1" t="str">
        <f>VLOOKUP($F2957,Mastertable_FT!$C$5:$D$34,2,FALSE)</f>
        <v>1e</v>
      </c>
      <c r="L2957" s="1">
        <f>VLOOKUP($F2957,Mastertable_FT!$C$5:$E$34,3,FALSE)</f>
        <v>2</v>
      </c>
      <c r="M2957" s="1" t="str">
        <f>VLOOKUP($F2957,Mastertable_FT!$C$5:$F$34,4,FALSE)</f>
        <v>PPI</v>
      </c>
    </row>
    <row r="2958" spans="1:13" x14ac:dyDescent="0.3">
      <c r="A2958" s="1">
        <f>[2]Gesamt!A1284</f>
        <v>70</v>
      </c>
      <c r="B2958" s="1">
        <f>[2]Gesamt!B1284</f>
        <v>2</v>
      </c>
      <c r="C2958" s="1">
        <f>[2]Gesamt!C1284</f>
        <v>4</v>
      </c>
      <c r="D2958" s="1" t="str">
        <f>[2]Gesamt!D1284</f>
        <v>DO2007</v>
      </c>
      <c r="E2958" s="1">
        <f>[2]Gesamt!E1284</f>
        <v>11</v>
      </c>
      <c r="F2958" s="1" t="str">
        <f>[2]Gesamt!F1284</f>
        <v>Dolichodoridae</v>
      </c>
      <c r="G2958" s="1" t="str">
        <f>[2]Gesamt!G1284</f>
        <v>male</v>
      </c>
      <c r="H2958" s="1" t="str">
        <f>[2]Gesamt!H1284</f>
        <v>herbivor</v>
      </c>
      <c r="I2958" s="1">
        <f>[2]Gesamt!I1284</f>
        <v>0</v>
      </c>
      <c r="J2958" s="1">
        <f>[2]Gesamt!J1284</f>
        <v>0</v>
      </c>
      <c r="K2958" s="1" t="str">
        <f>VLOOKUP($F2958,Mastertable_FT!$C$5:$D$34,2,FALSE)</f>
        <v>1d</v>
      </c>
      <c r="L2958" s="1">
        <f>VLOOKUP($F2958,Mastertable_FT!$C$5:$E$34,3,FALSE)</f>
        <v>3</v>
      </c>
      <c r="M2958" s="1" t="str">
        <f>VLOOKUP($F2958,Mastertable_FT!$C$5:$F$34,4,FALSE)</f>
        <v>PPI</v>
      </c>
    </row>
    <row r="2959" spans="1:13" x14ac:dyDescent="0.3">
      <c r="A2959" s="1">
        <f>[2]Gesamt!A1285</f>
        <v>71</v>
      </c>
      <c r="B2959" s="1">
        <f>[2]Gesamt!B1285</f>
        <v>2</v>
      </c>
      <c r="C2959" s="1">
        <f>[2]Gesamt!C1285</f>
        <v>4</v>
      </c>
      <c r="D2959" s="1" t="str">
        <f>[2]Gesamt!D1285</f>
        <v>DO2007</v>
      </c>
      <c r="E2959" s="1">
        <f>[2]Gesamt!E1285</f>
        <v>11</v>
      </c>
      <c r="F2959" s="1" t="str">
        <f>[2]Gesamt!F1285</f>
        <v>Panagrolaimidae</v>
      </c>
      <c r="G2959" s="1" t="str">
        <f>[2]Gesamt!G1285</f>
        <v>male</v>
      </c>
      <c r="H2959" s="1" t="str">
        <f>[2]Gesamt!H1285</f>
        <v>bacterivor</v>
      </c>
      <c r="I2959" s="1">
        <f>[2]Gesamt!I1285</f>
        <v>0</v>
      </c>
      <c r="J2959" s="1">
        <f>[2]Gesamt!J1285</f>
        <v>0</v>
      </c>
      <c r="K2959" s="1">
        <f>VLOOKUP($F2959,Mastertable_FT!$C$5:$D$34,2,FALSE)</f>
        <v>3</v>
      </c>
      <c r="L2959" s="1">
        <f>VLOOKUP($F2959,Mastertable_FT!$C$5:$E$34,3,FALSE)</f>
        <v>1</v>
      </c>
      <c r="M2959" s="1" t="str">
        <f>VLOOKUP($F2959,Mastertable_FT!$C$5:$F$34,4,FALSE)</f>
        <v>MI</v>
      </c>
    </row>
    <row r="2960" spans="1:13" x14ac:dyDescent="0.3">
      <c r="A2960" s="1">
        <f>[2]Gesamt!A1286</f>
        <v>72</v>
      </c>
      <c r="B2960" s="1">
        <f>[2]Gesamt!B1286</f>
        <v>2</v>
      </c>
      <c r="C2960" s="1">
        <f>[2]Gesamt!C1286</f>
        <v>4</v>
      </c>
      <c r="D2960" s="1" t="str">
        <f>[2]Gesamt!D1286</f>
        <v>DO2007</v>
      </c>
      <c r="E2960" s="1">
        <f>[2]Gesamt!E1286</f>
        <v>11</v>
      </c>
      <c r="F2960" s="1" t="str">
        <f>[2]Gesamt!F1286</f>
        <v>Tylenchidae</v>
      </c>
      <c r="G2960" s="1" t="str">
        <f>[2]Gesamt!G1286</f>
        <v>female</v>
      </c>
      <c r="H2960" s="1" t="str">
        <f>[2]Gesamt!H1286</f>
        <v>fungivor</v>
      </c>
      <c r="I2960" s="1" t="str">
        <f>[2]Gesamt!I1286</f>
        <v>Boleodorus</v>
      </c>
      <c r="J2960" s="1">
        <f>[2]Gesamt!J1286</f>
        <v>0</v>
      </c>
      <c r="K2960" s="1" t="str">
        <f>VLOOKUP($F2960,Mastertable_FT!$C$5:$D$34,2,FALSE)</f>
        <v>1e</v>
      </c>
      <c r="L2960" s="1">
        <f>VLOOKUP($F2960,Mastertable_FT!$C$5:$E$34,3,FALSE)</f>
        <v>2</v>
      </c>
      <c r="M2960" s="1" t="str">
        <f>VLOOKUP($F2960,Mastertable_FT!$C$5:$F$34,4,FALSE)</f>
        <v>PPI</v>
      </c>
    </row>
    <row r="2961" spans="1:13" x14ac:dyDescent="0.3">
      <c r="A2961" s="1">
        <f>[2]Gesamt!A1287</f>
        <v>73</v>
      </c>
      <c r="B2961" s="1">
        <f>[2]Gesamt!B1287</f>
        <v>2</v>
      </c>
      <c r="C2961" s="1">
        <f>[2]Gesamt!C1287</f>
        <v>4</v>
      </c>
      <c r="D2961" s="1" t="str">
        <f>[2]Gesamt!D1287</f>
        <v>DO2007</v>
      </c>
      <c r="E2961" s="1">
        <f>[2]Gesamt!E1287</f>
        <v>11</v>
      </c>
      <c r="F2961" s="1" t="str">
        <f>[2]Gesamt!F1287</f>
        <v>Tylenchidae</v>
      </c>
      <c r="G2961" s="1" t="str">
        <f>[2]Gesamt!G1287</f>
        <v>male</v>
      </c>
      <c r="H2961" s="1" t="str">
        <f>[2]Gesamt!H1287</f>
        <v>fungivor</v>
      </c>
      <c r="I2961" s="1" t="str">
        <f>[2]Gesamt!I1287</f>
        <v>Boleodorus</v>
      </c>
      <c r="J2961" s="1">
        <f>[2]Gesamt!J1287</f>
        <v>0</v>
      </c>
      <c r="K2961" s="1" t="str">
        <f>VLOOKUP($F2961,Mastertable_FT!$C$5:$D$34,2,FALSE)</f>
        <v>1e</v>
      </c>
      <c r="L2961" s="1">
        <f>VLOOKUP($F2961,Mastertable_FT!$C$5:$E$34,3,FALSE)</f>
        <v>2</v>
      </c>
      <c r="M2961" s="1" t="str">
        <f>VLOOKUP($F2961,Mastertable_FT!$C$5:$F$34,4,FALSE)</f>
        <v>PPI</v>
      </c>
    </row>
    <row r="2962" spans="1:13" x14ac:dyDescent="0.3">
      <c r="A2962" s="1">
        <f>[2]Gesamt!A1288</f>
        <v>74</v>
      </c>
      <c r="B2962" s="1">
        <f>[2]Gesamt!B1288</f>
        <v>2</v>
      </c>
      <c r="C2962" s="1">
        <f>[2]Gesamt!C1288</f>
        <v>4</v>
      </c>
      <c r="D2962" s="1" t="str">
        <f>[2]Gesamt!D1288</f>
        <v>DO2007</v>
      </c>
      <c r="E2962" s="1">
        <f>[2]Gesamt!E1288</f>
        <v>11</v>
      </c>
      <c r="F2962" s="1" t="str">
        <f>[2]Gesamt!F1288</f>
        <v>Tylenchidae</v>
      </c>
      <c r="G2962" s="1" t="str">
        <f>[2]Gesamt!G1288</f>
        <v>male</v>
      </c>
      <c r="H2962" s="1" t="str">
        <f>[2]Gesamt!H1288</f>
        <v>herbivor</v>
      </c>
      <c r="I2962" s="1" t="str">
        <f>[2]Gesamt!I1288</f>
        <v>Neopsilenchus</v>
      </c>
      <c r="J2962" s="1">
        <f>[2]Gesamt!J1288</f>
        <v>0</v>
      </c>
      <c r="K2962" s="1" t="str">
        <f>VLOOKUP($F2962,Mastertable_FT!$C$5:$D$34,2,FALSE)</f>
        <v>1e</v>
      </c>
      <c r="L2962" s="1">
        <f>VLOOKUP($F2962,Mastertable_FT!$C$5:$E$34,3,FALSE)</f>
        <v>2</v>
      </c>
      <c r="M2962" s="1" t="str">
        <f>VLOOKUP($F2962,Mastertable_FT!$C$5:$F$34,4,FALSE)</f>
        <v>PPI</v>
      </c>
    </row>
    <row r="2963" spans="1:13" x14ac:dyDescent="0.3">
      <c r="A2963" s="1">
        <f>[2]Gesamt!A1289</f>
        <v>75</v>
      </c>
      <c r="B2963" s="1">
        <f>[2]Gesamt!B1289</f>
        <v>2</v>
      </c>
      <c r="C2963" s="1">
        <f>[2]Gesamt!C1289</f>
        <v>4</v>
      </c>
      <c r="D2963" s="1" t="str">
        <f>[2]Gesamt!D1289</f>
        <v>DO2007</v>
      </c>
      <c r="E2963" s="1">
        <f>[2]Gesamt!E1289</f>
        <v>11</v>
      </c>
      <c r="F2963" s="1" t="str">
        <f>[2]Gesamt!F1289</f>
        <v>Tylenchidae</v>
      </c>
      <c r="G2963" s="1" t="str">
        <f>[2]Gesamt!G1289</f>
        <v>female</v>
      </c>
      <c r="H2963" s="1" t="str">
        <f>[2]Gesamt!H1289</f>
        <v>fungivor</v>
      </c>
      <c r="I2963" s="1" t="str">
        <f>[2]Gesamt!I1289</f>
        <v>Boleodorus</v>
      </c>
      <c r="J2963" s="1">
        <f>[2]Gesamt!J1289</f>
        <v>0</v>
      </c>
      <c r="K2963" s="1" t="str">
        <f>VLOOKUP($F2963,Mastertable_FT!$C$5:$D$34,2,FALSE)</f>
        <v>1e</v>
      </c>
      <c r="L2963" s="1">
        <f>VLOOKUP($F2963,Mastertable_FT!$C$5:$E$34,3,FALSE)</f>
        <v>2</v>
      </c>
      <c r="M2963" s="1" t="str">
        <f>VLOOKUP($F2963,Mastertable_FT!$C$5:$F$34,4,FALSE)</f>
        <v>PPI</v>
      </c>
    </row>
    <row r="2964" spans="1:13" x14ac:dyDescent="0.3">
      <c r="A2964" s="1">
        <f>[2]Gesamt!A1290</f>
        <v>76</v>
      </c>
      <c r="B2964" s="1">
        <f>[2]Gesamt!B1290</f>
        <v>2</v>
      </c>
      <c r="C2964" s="1">
        <f>[2]Gesamt!C1290</f>
        <v>4</v>
      </c>
      <c r="D2964" s="1" t="str">
        <f>[2]Gesamt!D1290</f>
        <v>DO2007</v>
      </c>
      <c r="E2964" s="1">
        <f>[2]Gesamt!E1290</f>
        <v>11</v>
      </c>
      <c r="F2964" s="1" t="str">
        <f>[2]Gesamt!F1290</f>
        <v>Tylenchidae</v>
      </c>
      <c r="G2964" s="1" t="str">
        <f>[2]Gesamt!G1290</f>
        <v>female</v>
      </c>
      <c r="H2964" s="1" t="str">
        <f>[2]Gesamt!H1290</f>
        <v>fungivor</v>
      </c>
      <c r="I2964" s="1" t="str">
        <f>[2]Gesamt!I1290</f>
        <v>Boleodorus</v>
      </c>
      <c r="J2964" s="1">
        <f>[2]Gesamt!J1290</f>
        <v>0</v>
      </c>
      <c r="K2964" s="1" t="str">
        <f>VLOOKUP($F2964,Mastertable_FT!$C$5:$D$34,2,FALSE)</f>
        <v>1e</v>
      </c>
      <c r="L2964" s="1">
        <f>VLOOKUP($F2964,Mastertable_FT!$C$5:$E$34,3,FALSE)</f>
        <v>2</v>
      </c>
      <c r="M2964" s="1" t="str">
        <f>VLOOKUP($F2964,Mastertable_FT!$C$5:$F$34,4,FALSE)</f>
        <v>PPI</v>
      </c>
    </row>
    <row r="2965" spans="1:13" x14ac:dyDescent="0.3">
      <c r="A2965" s="1">
        <f>[2]Gesamt!A1291</f>
        <v>77</v>
      </c>
      <c r="B2965" s="1">
        <f>[2]Gesamt!B1291</f>
        <v>2</v>
      </c>
      <c r="C2965" s="1">
        <f>[2]Gesamt!C1291</f>
        <v>4</v>
      </c>
      <c r="D2965" s="1" t="str">
        <f>[2]Gesamt!D1291</f>
        <v>DO2007</v>
      </c>
      <c r="E2965" s="1">
        <f>[2]Gesamt!E1291</f>
        <v>11</v>
      </c>
      <c r="F2965" s="1" t="str">
        <f>[2]Gesamt!F1291</f>
        <v>Aphelenchoididae</v>
      </c>
      <c r="G2965" s="1" t="str">
        <f>[2]Gesamt!G1291</f>
        <v>male</v>
      </c>
      <c r="H2965" s="1" t="str">
        <f>[2]Gesamt!H1291</f>
        <v>fungivor</v>
      </c>
      <c r="I2965" s="1">
        <f>[2]Gesamt!I1291</f>
        <v>0</v>
      </c>
      <c r="J2965" s="1">
        <f>[2]Gesamt!J1291</f>
        <v>0</v>
      </c>
      <c r="K2965" s="1">
        <f>VLOOKUP($F2965,Mastertable_FT!$C$5:$D$34,2,FALSE)</f>
        <v>2</v>
      </c>
      <c r="L2965" s="1">
        <f>VLOOKUP($F2965,Mastertable_FT!$C$5:$E$34,3,FALSE)</f>
        <v>2</v>
      </c>
      <c r="M2965" s="1" t="str">
        <f>VLOOKUP($F2965,Mastertable_FT!$C$5:$F$34,4,FALSE)</f>
        <v>MI</v>
      </c>
    </row>
    <row r="2966" spans="1:13" x14ac:dyDescent="0.3">
      <c r="A2966" s="1">
        <f>[2]Gesamt!A1292</f>
        <v>78</v>
      </c>
      <c r="B2966" s="1">
        <f>[2]Gesamt!B1292</f>
        <v>2</v>
      </c>
      <c r="C2966" s="1">
        <f>[2]Gesamt!C1292</f>
        <v>4</v>
      </c>
      <c r="D2966" s="1" t="str">
        <f>[2]Gesamt!D1292</f>
        <v>DO2007</v>
      </c>
      <c r="E2966" s="1">
        <f>[2]Gesamt!E1292</f>
        <v>11</v>
      </c>
      <c r="F2966" s="1" t="str">
        <f>[2]Gesamt!F1292</f>
        <v>Plectidae</v>
      </c>
      <c r="G2966" s="1" t="str">
        <f>[2]Gesamt!G1292</f>
        <v>female</v>
      </c>
      <c r="H2966" s="1" t="str">
        <f>[2]Gesamt!H1292</f>
        <v>bacterivor</v>
      </c>
      <c r="I2966" s="1">
        <f>[2]Gesamt!I1292</f>
        <v>0</v>
      </c>
      <c r="J2966" s="1">
        <f>[2]Gesamt!J1292</f>
        <v>0</v>
      </c>
      <c r="K2966" s="1">
        <f>VLOOKUP($F2966,Mastertable_FT!$C$5:$D$34,2,FALSE)</f>
        <v>3</v>
      </c>
      <c r="L2966" s="1">
        <f>VLOOKUP($F2966,Mastertable_FT!$C$5:$E$34,3,FALSE)</f>
        <v>2</v>
      </c>
      <c r="M2966" s="1" t="str">
        <f>VLOOKUP($F2966,Mastertable_FT!$C$5:$F$34,4,FALSE)</f>
        <v>MI</v>
      </c>
    </row>
    <row r="2967" spans="1:13" x14ac:dyDescent="0.3">
      <c r="A2967" s="1">
        <f>[2]Gesamt!A1293</f>
        <v>79</v>
      </c>
      <c r="B2967" s="1">
        <f>[2]Gesamt!B1293</f>
        <v>2</v>
      </c>
      <c r="C2967" s="1">
        <f>[2]Gesamt!C1293</f>
        <v>4</v>
      </c>
      <c r="D2967" s="1" t="str">
        <f>[2]Gesamt!D1293</f>
        <v>DO2007</v>
      </c>
      <c r="E2967" s="1">
        <f>[2]Gesamt!E1293</f>
        <v>11</v>
      </c>
      <c r="F2967" s="1" t="str">
        <f>[2]Gesamt!F1293</f>
        <v>Tylenchidae</v>
      </c>
      <c r="G2967" s="1" t="str">
        <f>[2]Gesamt!G1293</f>
        <v>juvenil</v>
      </c>
      <c r="H2967" s="1" t="str">
        <f>[2]Gesamt!H1293</f>
        <v>herbivor</v>
      </c>
      <c r="I2967" s="1" t="str">
        <f>[2]Gesamt!I1293</f>
        <v>Malenchus</v>
      </c>
      <c r="J2967" s="1">
        <f>[2]Gesamt!J1293</f>
        <v>0</v>
      </c>
      <c r="K2967" s="1" t="str">
        <f>VLOOKUP($F2967,Mastertable_FT!$C$5:$D$34,2,FALSE)</f>
        <v>1e</v>
      </c>
      <c r="L2967" s="1">
        <f>VLOOKUP($F2967,Mastertable_FT!$C$5:$E$34,3,FALSE)</f>
        <v>2</v>
      </c>
      <c r="M2967" s="1" t="str">
        <f>VLOOKUP($F2967,Mastertable_FT!$C$5:$F$34,4,FALSE)</f>
        <v>PPI</v>
      </c>
    </row>
    <row r="2968" spans="1:13" x14ac:dyDescent="0.3">
      <c r="A2968" s="1">
        <f>[2]Gesamt!A1294</f>
        <v>80</v>
      </c>
      <c r="B2968" s="1">
        <f>[2]Gesamt!B1294</f>
        <v>2</v>
      </c>
      <c r="C2968" s="1">
        <f>[2]Gesamt!C1294</f>
        <v>4</v>
      </c>
      <c r="D2968" s="1" t="str">
        <f>[2]Gesamt!D1294</f>
        <v>DO2007</v>
      </c>
      <c r="E2968" s="1">
        <f>[2]Gesamt!E1294</f>
        <v>11</v>
      </c>
      <c r="F2968" s="1" t="str">
        <f>[2]Gesamt!F1294</f>
        <v>Cephalobidae</v>
      </c>
      <c r="G2968" s="1" t="str">
        <f>[2]Gesamt!G1294</f>
        <v>female</v>
      </c>
      <c r="H2968" s="1" t="str">
        <f>[2]Gesamt!H1294</f>
        <v>bacterivor</v>
      </c>
      <c r="I2968" s="1">
        <f>[2]Gesamt!I1294</f>
        <v>0</v>
      </c>
      <c r="J2968" s="1">
        <f>[2]Gesamt!J1294</f>
        <v>0</v>
      </c>
      <c r="K2968" s="1">
        <f>VLOOKUP($F2968,Mastertable_FT!$C$5:$D$34,2,FALSE)</f>
        <v>3</v>
      </c>
      <c r="L2968" s="1">
        <f>VLOOKUP($F2968,Mastertable_FT!$C$5:$E$34,3,FALSE)</f>
        <v>2</v>
      </c>
      <c r="M2968" s="1" t="str">
        <f>VLOOKUP($F2968,Mastertable_FT!$C$5:$F$34,4,FALSE)</f>
        <v>MI</v>
      </c>
    </row>
    <row r="2969" spans="1:13" x14ac:dyDescent="0.3">
      <c r="A2969" s="1">
        <f>[2]Gesamt!A1295</f>
        <v>81</v>
      </c>
      <c r="B2969" s="1">
        <f>[2]Gesamt!B1295</f>
        <v>2</v>
      </c>
      <c r="C2969" s="1">
        <f>[2]Gesamt!C1295</f>
        <v>4</v>
      </c>
      <c r="D2969" s="1" t="str">
        <f>[2]Gesamt!D1295</f>
        <v>DO2007</v>
      </c>
      <c r="E2969" s="1">
        <f>[2]Gesamt!E1295</f>
        <v>11</v>
      </c>
      <c r="F2969" s="1" t="str">
        <f>[2]Gesamt!F1295</f>
        <v>Cephalobidae</v>
      </c>
      <c r="G2969" s="1" t="str">
        <f>[2]Gesamt!G1295</f>
        <v>female</v>
      </c>
      <c r="H2969" s="1" t="str">
        <f>[2]Gesamt!H1295</f>
        <v>bacterivor</v>
      </c>
      <c r="I2969" s="1">
        <f>[2]Gesamt!I1295</f>
        <v>0</v>
      </c>
      <c r="J2969" s="1">
        <f>[2]Gesamt!J1295</f>
        <v>0</v>
      </c>
      <c r="K2969" s="1">
        <f>VLOOKUP($F2969,Mastertable_FT!$C$5:$D$34,2,FALSE)</f>
        <v>3</v>
      </c>
      <c r="L2969" s="1">
        <f>VLOOKUP($F2969,Mastertable_FT!$C$5:$E$34,3,FALSE)</f>
        <v>2</v>
      </c>
      <c r="M2969" s="1" t="str">
        <f>VLOOKUP($F2969,Mastertable_FT!$C$5:$F$34,4,FALSE)</f>
        <v>MI</v>
      </c>
    </row>
    <row r="2970" spans="1:13" x14ac:dyDescent="0.3">
      <c r="A2970" s="1">
        <f>[2]Gesamt!A1296</f>
        <v>82</v>
      </c>
      <c r="B2970" s="1">
        <f>[2]Gesamt!B1296</f>
        <v>2</v>
      </c>
      <c r="C2970" s="1">
        <f>[2]Gesamt!C1296</f>
        <v>4</v>
      </c>
      <c r="D2970" s="1" t="str">
        <f>[2]Gesamt!D1296</f>
        <v>DO2007</v>
      </c>
      <c r="E2970" s="1">
        <f>[2]Gesamt!E1296</f>
        <v>11</v>
      </c>
      <c r="F2970" s="1" t="str">
        <f>[2]Gesamt!F1296</f>
        <v>Tylenchidae</v>
      </c>
      <c r="G2970" s="1" t="str">
        <f>[2]Gesamt!G1296</f>
        <v>female</v>
      </c>
      <c r="H2970" s="1" t="str">
        <f>[2]Gesamt!H1296</f>
        <v>fungivor</v>
      </c>
      <c r="I2970" s="1" t="str">
        <f>[2]Gesamt!I1296</f>
        <v>Filenchus</v>
      </c>
      <c r="J2970" s="1">
        <f>[2]Gesamt!J1296</f>
        <v>0</v>
      </c>
      <c r="K2970" s="1" t="str">
        <f>VLOOKUP($F2970,Mastertable_FT!$C$5:$D$34,2,FALSE)</f>
        <v>1e</v>
      </c>
      <c r="L2970" s="1">
        <f>VLOOKUP($F2970,Mastertable_FT!$C$5:$E$34,3,FALSE)</f>
        <v>2</v>
      </c>
      <c r="M2970" s="1" t="str">
        <f>VLOOKUP($F2970,Mastertable_FT!$C$5:$F$34,4,FALSE)</f>
        <v>PPI</v>
      </c>
    </row>
    <row r="2971" spans="1:13" x14ac:dyDescent="0.3">
      <c r="A2971" s="1">
        <f>[2]Gesamt!A1297</f>
        <v>83</v>
      </c>
      <c r="B2971" s="1">
        <f>[2]Gesamt!B1297</f>
        <v>2</v>
      </c>
      <c r="C2971" s="1">
        <f>[2]Gesamt!C1297</f>
        <v>4</v>
      </c>
      <c r="D2971" s="1" t="str">
        <f>[2]Gesamt!D1297</f>
        <v>DO2007</v>
      </c>
      <c r="E2971" s="1">
        <f>[2]Gesamt!E1297</f>
        <v>11</v>
      </c>
      <c r="F2971" s="1" t="str">
        <f>[2]Gesamt!F1297</f>
        <v>Pratylenchidae</v>
      </c>
      <c r="G2971" s="1" t="str">
        <f>[2]Gesamt!G1297</f>
        <v>female</v>
      </c>
      <c r="H2971" s="1" t="str">
        <f>[2]Gesamt!H1297</f>
        <v>herbivor</v>
      </c>
      <c r="I2971" s="1">
        <f>[2]Gesamt!I1297</f>
        <v>0</v>
      </c>
      <c r="J2971" s="1">
        <f>[2]Gesamt!J1297</f>
        <v>0</v>
      </c>
      <c r="K2971" s="1" t="str">
        <f>VLOOKUP($F2971,Mastertable_FT!$C$5:$D$34,2,FALSE)</f>
        <v>1b</v>
      </c>
      <c r="L2971" s="1">
        <f>VLOOKUP($F2971,Mastertable_FT!$C$5:$E$34,3,FALSE)</f>
        <v>3</v>
      </c>
      <c r="M2971" s="1" t="str">
        <f>VLOOKUP($F2971,Mastertable_FT!$C$5:$F$34,4,FALSE)</f>
        <v>PPI</v>
      </c>
    </row>
    <row r="2972" spans="1:13" x14ac:dyDescent="0.3">
      <c r="A2972" s="1">
        <f>[2]Gesamt!A1298</f>
        <v>84</v>
      </c>
      <c r="B2972" s="1">
        <f>[2]Gesamt!B1298</f>
        <v>2</v>
      </c>
      <c r="C2972" s="1">
        <f>[2]Gesamt!C1298</f>
        <v>4</v>
      </c>
      <c r="D2972" s="1" t="str">
        <f>[2]Gesamt!D1298</f>
        <v>DO2007</v>
      </c>
      <c r="E2972" s="1">
        <f>[2]Gesamt!E1298</f>
        <v>11</v>
      </c>
      <c r="F2972" s="1" t="str">
        <f>[2]Gesamt!F1298</f>
        <v>Cephalobidae</v>
      </c>
      <c r="G2972" s="1" t="str">
        <f>[2]Gesamt!G1298</f>
        <v>female</v>
      </c>
      <c r="H2972" s="1" t="str">
        <f>[2]Gesamt!H1298</f>
        <v>bacterivor</v>
      </c>
      <c r="I2972" s="1">
        <f>[2]Gesamt!I1298</f>
        <v>0</v>
      </c>
      <c r="J2972" s="1">
        <f>[2]Gesamt!J1298</f>
        <v>0</v>
      </c>
      <c r="K2972" s="1">
        <f>VLOOKUP($F2972,Mastertable_FT!$C$5:$D$34,2,FALSE)</f>
        <v>3</v>
      </c>
      <c r="L2972" s="1">
        <f>VLOOKUP($F2972,Mastertable_FT!$C$5:$E$34,3,FALSE)</f>
        <v>2</v>
      </c>
      <c r="M2972" s="1" t="str">
        <f>VLOOKUP($F2972,Mastertable_FT!$C$5:$F$34,4,FALSE)</f>
        <v>MI</v>
      </c>
    </row>
    <row r="2973" spans="1:13" x14ac:dyDescent="0.3">
      <c r="A2973" s="1">
        <f>[2]Gesamt!A1299</f>
        <v>85</v>
      </c>
      <c r="B2973" s="1">
        <f>[2]Gesamt!B1299</f>
        <v>2</v>
      </c>
      <c r="C2973" s="1">
        <f>[2]Gesamt!C1299</f>
        <v>4</v>
      </c>
      <c r="D2973" s="1" t="str">
        <f>[2]Gesamt!D1299</f>
        <v>DO2007</v>
      </c>
      <c r="E2973" s="1">
        <f>[2]Gesamt!E1299</f>
        <v>11</v>
      </c>
      <c r="F2973" s="1" t="str">
        <f>[2]Gesamt!F1299</f>
        <v>Tylenchidae</v>
      </c>
      <c r="G2973" s="1" t="str">
        <f>[2]Gesamt!G1299</f>
        <v>female</v>
      </c>
      <c r="H2973" s="1" t="str">
        <f>[2]Gesamt!H1299</f>
        <v>herbivor</v>
      </c>
      <c r="I2973" s="1">
        <f>[2]Gesamt!I1299</f>
        <v>0</v>
      </c>
      <c r="J2973" s="1">
        <f>[2]Gesamt!J1299</f>
        <v>0</v>
      </c>
      <c r="K2973" s="1" t="str">
        <f>VLOOKUP($F2973,Mastertable_FT!$C$5:$D$34,2,FALSE)</f>
        <v>1e</v>
      </c>
      <c r="L2973" s="1">
        <f>VLOOKUP($F2973,Mastertable_FT!$C$5:$E$34,3,FALSE)</f>
        <v>2</v>
      </c>
      <c r="M2973" s="1" t="str">
        <f>VLOOKUP($F2973,Mastertable_FT!$C$5:$F$34,4,FALSE)</f>
        <v>PPI</v>
      </c>
    </row>
    <row r="2974" spans="1:13" x14ac:dyDescent="0.3">
      <c r="A2974" s="1">
        <f>[2]Gesamt!A1300</f>
        <v>86</v>
      </c>
      <c r="B2974" s="1">
        <f>[2]Gesamt!B1300</f>
        <v>2</v>
      </c>
      <c r="C2974" s="1">
        <f>[2]Gesamt!C1300</f>
        <v>4</v>
      </c>
      <c r="D2974" s="1" t="str">
        <f>[2]Gesamt!D1300</f>
        <v>DO2007</v>
      </c>
      <c r="E2974" s="1">
        <f>[2]Gesamt!E1300</f>
        <v>11</v>
      </c>
      <c r="F2974" s="1" t="str">
        <f>[2]Gesamt!F1300</f>
        <v>Dolichodoridae</v>
      </c>
      <c r="G2974" s="1" t="str">
        <f>[2]Gesamt!G1300</f>
        <v>juvenil</v>
      </c>
      <c r="H2974" s="1" t="str">
        <f>[2]Gesamt!H1300</f>
        <v>herbivor</v>
      </c>
      <c r="I2974" s="1">
        <f>[2]Gesamt!I1300</f>
        <v>0</v>
      </c>
      <c r="J2974" s="1">
        <f>[2]Gesamt!J1300</f>
        <v>0</v>
      </c>
      <c r="K2974" s="1" t="str">
        <f>VLOOKUP($F2974,Mastertable_FT!$C$5:$D$34,2,FALSE)</f>
        <v>1d</v>
      </c>
      <c r="L2974" s="1">
        <f>VLOOKUP($F2974,Mastertable_FT!$C$5:$E$34,3,FALSE)</f>
        <v>3</v>
      </c>
      <c r="M2974" s="1" t="str">
        <f>VLOOKUP($F2974,Mastertable_FT!$C$5:$F$34,4,FALSE)</f>
        <v>PPI</v>
      </c>
    </row>
    <row r="2975" spans="1:13" x14ac:dyDescent="0.3">
      <c r="A2975" s="1">
        <f>[2]Gesamt!A1301</f>
        <v>87</v>
      </c>
      <c r="B2975" s="1">
        <f>[2]Gesamt!B1301</f>
        <v>2</v>
      </c>
      <c r="C2975" s="1">
        <f>[2]Gesamt!C1301</f>
        <v>4</v>
      </c>
      <c r="D2975" s="1" t="str">
        <f>[2]Gesamt!D1301</f>
        <v>DO2007</v>
      </c>
      <c r="E2975" s="1">
        <f>[2]Gesamt!E1301</f>
        <v>11</v>
      </c>
      <c r="F2975" s="1" t="str">
        <f>[2]Gesamt!F1301</f>
        <v>Aphelenchoididae</v>
      </c>
      <c r="G2975" s="1" t="str">
        <f>[2]Gesamt!G1301</f>
        <v>juvenil</v>
      </c>
      <c r="H2975" s="1" t="str">
        <f>[2]Gesamt!H1301</f>
        <v>fungivor</v>
      </c>
      <c r="I2975" s="1">
        <f>[2]Gesamt!I1301</f>
        <v>0</v>
      </c>
      <c r="J2975" s="1">
        <f>[2]Gesamt!J1301</f>
        <v>0</v>
      </c>
      <c r="K2975" s="1">
        <f>VLOOKUP($F2975,Mastertable_FT!$C$5:$D$34,2,FALSE)</f>
        <v>2</v>
      </c>
      <c r="L2975" s="1">
        <f>VLOOKUP($F2975,Mastertable_FT!$C$5:$E$34,3,FALSE)</f>
        <v>2</v>
      </c>
      <c r="M2975" s="1" t="str">
        <f>VLOOKUP($F2975,Mastertable_FT!$C$5:$F$34,4,FALSE)</f>
        <v>MI</v>
      </c>
    </row>
    <row r="2976" spans="1:13" x14ac:dyDescent="0.3">
      <c r="A2976" s="1">
        <f>[2]Gesamt!A1302</f>
        <v>88</v>
      </c>
      <c r="B2976" s="1">
        <f>[2]Gesamt!B1302</f>
        <v>2</v>
      </c>
      <c r="C2976" s="1">
        <f>[2]Gesamt!C1302</f>
        <v>4</v>
      </c>
      <c r="D2976" s="1" t="str">
        <f>[2]Gesamt!D1302</f>
        <v>DO2007</v>
      </c>
      <c r="E2976" s="1">
        <f>[2]Gesamt!E1302</f>
        <v>11</v>
      </c>
      <c r="F2976" s="1" t="str">
        <f>[2]Gesamt!F1302</f>
        <v>Cephalobidae</v>
      </c>
      <c r="G2976" s="1" t="str">
        <f>[2]Gesamt!G1302</f>
        <v>juvenil</v>
      </c>
      <c r="H2976" s="1" t="str">
        <f>[2]Gesamt!H1302</f>
        <v>bacterivor</v>
      </c>
      <c r="I2976" s="1">
        <f>[2]Gesamt!I1302</f>
        <v>0</v>
      </c>
      <c r="J2976" s="1">
        <f>[2]Gesamt!J1302</f>
        <v>0</v>
      </c>
      <c r="K2976" s="1">
        <f>VLOOKUP($F2976,Mastertable_FT!$C$5:$D$34,2,FALSE)</f>
        <v>3</v>
      </c>
      <c r="L2976" s="1">
        <f>VLOOKUP($F2976,Mastertable_FT!$C$5:$E$34,3,FALSE)</f>
        <v>2</v>
      </c>
      <c r="M2976" s="1" t="str">
        <f>VLOOKUP($F2976,Mastertable_FT!$C$5:$F$34,4,FALSE)</f>
        <v>MI</v>
      </c>
    </row>
    <row r="2977" spans="1:13" x14ac:dyDescent="0.3">
      <c r="A2977" s="1">
        <f>[2]Gesamt!A1303</f>
        <v>89</v>
      </c>
      <c r="B2977" s="1">
        <f>[2]Gesamt!B1303</f>
        <v>2</v>
      </c>
      <c r="C2977" s="1">
        <f>[2]Gesamt!C1303</f>
        <v>4</v>
      </c>
      <c r="D2977" s="1" t="str">
        <f>[2]Gesamt!D1303</f>
        <v>DO2007</v>
      </c>
      <c r="E2977" s="1">
        <f>[2]Gesamt!E1303</f>
        <v>11</v>
      </c>
      <c r="F2977" s="1" t="str">
        <f>[2]Gesamt!F1303</f>
        <v>Aporcelaimidae</v>
      </c>
      <c r="G2977" s="1" t="str">
        <f>[2]Gesamt!G1303</f>
        <v>juvenil</v>
      </c>
      <c r="H2977" s="1" t="str">
        <f>[2]Gesamt!H1303</f>
        <v>omnivor</v>
      </c>
      <c r="I2977" s="1">
        <f>[2]Gesamt!I1303</f>
        <v>0</v>
      </c>
      <c r="J2977" s="1">
        <f>[2]Gesamt!J1303</f>
        <v>0</v>
      </c>
      <c r="K2977" s="1">
        <f>VLOOKUP($F2977,Mastertable_FT!$C$5:$D$34,2,FALSE)</f>
        <v>8</v>
      </c>
      <c r="L2977" s="1">
        <f>VLOOKUP($F2977,Mastertable_FT!$C$5:$E$34,3,FALSE)</f>
        <v>5</v>
      </c>
      <c r="M2977" s="1" t="str">
        <f>VLOOKUP($F2977,Mastertable_FT!$C$5:$F$34,4,FALSE)</f>
        <v>MI</v>
      </c>
    </row>
    <row r="2978" spans="1:13" x14ac:dyDescent="0.3">
      <c r="A2978" s="1">
        <f>[2]Gesamt!A1304</f>
        <v>90</v>
      </c>
      <c r="B2978" s="1">
        <f>[2]Gesamt!B1304</f>
        <v>2</v>
      </c>
      <c r="C2978" s="1">
        <f>[2]Gesamt!C1304</f>
        <v>4</v>
      </c>
      <c r="D2978" s="1" t="str">
        <f>[2]Gesamt!D1304</f>
        <v>DO2007</v>
      </c>
      <c r="E2978" s="1">
        <f>[2]Gesamt!E1304</f>
        <v>11</v>
      </c>
      <c r="F2978" s="1" t="str">
        <f>[2]Gesamt!F1304</f>
        <v>Dolichodoridae</v>
      </c>
      <c r="G2978" s="1" t="str">
        <f>[2]Gesamt!G1304</f>
        <v>female</v>
      </c>
      <c r="H2978" s="1" t="str">
        <f>[2]Gesamt!H1304</f>
        <v>herbivor</v>
      </c>
      <c r="I2978" s="1">
        <f>[2]Gesamt!I1304</f>
        <v>0</v>
      </c>
      <c r="J2978" s="1">
        <f>[2]Gesamt!J1304</f>
        <v>0</v>
      </c>
      <c r="K2978" s="1" t="str">
        <f>VLOOKUP($F2978,Mastertable_FT!$C$5:$D$34,2,FALSE)</f>
        <v>1d</v>
      </c>
      <c r="L2978" s="1">
        <f>VLOOKUP($F2978,Mastertable_FT!$C$5:$E$34,3,FALSE)</f>
        <v>3</v>
      </c>
      <c r="M2978" s="1" t="str">
        <f>VLOOKUP($F2978,Mastertable_FT!$C$5:$F$34,4,FALSE)</f>
        <v>PPI</v>
      </c>
    </row>
    <row r="2979" spans="1:13" x14ac:dyDescent="0.3">
      <c r="A2979" s="1">
        <f>[2]Gesamt!A1305</f>
        <v>91</v>
      </c>
      <c r="B2979" s="1">
        <f>[2]Gesamt!B1305</f>
        <v>2</v>
      </c>
      <c r="C2979" s="1">
        <f>[2]Gesamt!C1305</f>
        <v>4</v>
      </c>
      <c r="D2979" s="1" t="str">
        <f>[2]Gesamt!D1305</f>
        <v>DO2007</v>
      </c>
      <c r="E2979" s="1">
        <f>[2]Gesamt!E1305</f>
        <v>11</v>
      </c>
      <c r="F2979" s="1" t="str">
        <f>[2]Gesamt!F1305</f>
        <v>Cephalobidae</v>
      </c>
      <c r="G2979" s="1" t="str">
        <f>[2]Gesamt!G1305</f>
        <v>female</v>
      </c>
      <c r="H2979" s="1" t="str">
        <f>[2]Gesamt!H1305</f>
        <v>bacterivor</v>
      </c>
      <c r="I2979" s="1">
        <f>[2]Gesamt!I1305</f>
        <v>0</v>
      </c>
      <c r="J2979" s="1">
        <f>[2]Gesamt!J1305</f>
        <v>0</v>
      </c>
      <c r="K2979" s="1">
        <f>VLOOKUP($F2979,Mastertable_FT!$C$5:$D$34,2,FALSE)</f>
        <v>3</v>
      </c>
      <c r="L2979" s="1">
        <f>VLOOKUP($F2979,Mastertable_FT!$C$5:$E$34,3,FALSE)</f>
        <v>2</v>
      </c>
      <c r="M2979" s="1" t="str">
        <f>VLOOKUP($F2979,Mastertable_FT!$C$5:$F$34,4,FALSE)</f>
        <v>MI</v>
      </c>
    </row>
    <row r="2980" spans="1:13" x14ac:dyDescent="0.3">
      <c r="A2980" s="1">
        <f>[2]Gesamt!A1306</f>
        <v>92</v>
      </c>
      <c r="B2980" s="1">
        <f>[2]Gesamt!B1306</f>
        <v>2</v>
      </c>
      <c r="C2980" s="1">
        <f>[2]Gesamt!C1306</f>
        <v>4</v>
      </c>
      <c r="D2980" s="1" t="str">
        <f>[2]Gesamt!D1306</f>
        <v>DO2007</v>
      </c>
      <c r="E2980" s="1">
        <f>[2]Gesamt!E1306</f>
        <v>11</v>
      </c>
      <c r="F2980" s="1" t="str">
        <f>[2]Gesamt!F1306</f>
        <v>Cephalobidae</v>
      </c>
      <c r="G2980" s="1" t="str">
        <f>[2]Gesamt!G1306</f>
        <v>juvenil</v>
      </c>
      <c r="H2980" s="1" t="str">
        <f>[2]Gesamt!H1306</f>
        <v>bacterivor</v>
      </c>
      <c r="I2980" s="1">
        <f>[2]Gesamt!I1306</f>
        <v>0</v>
      </c>
      <c r="J2980" s="1">
        <f>[2]Gesamt!J1306</f>
        <v>0</v>
      </c>
      <c r="K2980" s="1">
        <f>VLOOKUP($F2980,Mastertable_FT!$C$5:$D$34,2,FALSE)</f>
        <v>3</v>
      </c>
      <c r="L2980" s="1">
        <f>VLOOKUP($F2980,Mastertable_FT!$C$5:$E$34,3,FALSE)</f>
        <v>2</v>
      </c>
      <c r="M2980" s="1" t="str">
        <f>VLOOKUP($F2980,Mastertable_FT!$C$5:$F$34,4,FALSE)</f>
        <v>MI</v>
      </c>
    </row>
    <row r="2981" spans="1:13" x14ac:dyDescent="0.3">
      <c r="A2981" s="1">
        <f>[2]Gesamt!A1307</f>
        <v>93</v>
      </c>
      <c r="B2981" s="1">
        <f>[2]Gesamt!B1307</f>
        <v>2</v>
      </c>
      <c r="C2981" s="1">
        <f>[2]Gesamt!C1307</f>
        <v>4</v>
      </c>
      <c r="D2981" s="1" t="str">
        <f>[2]Gesamt!D1307</f>
        <v>DO2007</v>
      </c>
      <c r="E2981" s="1">
        <f>[2]Gesamt!E1307</f>
        <v>11</v>
      </c>
      <c r="F2981" s="1" t="str">
        <f>[2]Gesamt!F1307</f>
        <v>Tylenchidae</v>
      </c>
      <c r="G2981" s="1" t="str">
        <f>[2]Gesamt!G1307</f>
        <v>male</v>
      </c>
      <c r="H2981" s="1" t="str">
        <f>[2]Gesamt!H1307</f>
        <v>herbivor</v>
      </c>
      <c r="I2981" s="1">
        <f>[2]Gesamt!I1307</f>
        <v>0</v>
      </c>
      <c r="J2981" s="1">
        <f>[2]Gesamt!J1307</f>
        <v>0</v>
      </c>
      <c r="K2981" s="1" t="str">
        <f>VLOOKUP($F2981,Mastertable_FT!$C$5:$D$34,2,FALSE)</f>
        <v>1e</v>
      </c>
      <c r="L2981" s="1">
        <f>VLOOKUP($F2981,Mastertable_FT!$C$5:$E$34,3,FALSE)</f>
        <v>2</v>
      </c>
      <c r="M2981" s="1" t="str">
        <f>VLOOKUP($F2981,Mastertable_FT!$C$5:$F$34,4,FALSE)</f>
        <v>PPI</v>
      </c>
    </row>
    <row r="2982" spans="1:13" x14ac:dyDescent="0.3">
      <c r="A2982" s="1">
        <f>[2]Gesamt!A1308</f>
        <v>94</v>
      </c>
      <c r="B2982" s="1">
        <f>[2]Gesamt!B1308</f>
        <v>2</v>
      </c>
      <c r="C2982" s="1">
        <f>[2]Gesamt!C1308</f>
        <v>4</v>
      </c>
      <c r="D2982" s="1" t="str">
        <f>[2]Gesamt!D1308</f>
        <v>DO2007</v>
      </c>
      <c r="E2982" s="1">
        <f>[2]Gesamt!E1308</f>
        <v>11</v>
      </c>
      <c r="F2982" s="1" t="str">
        <f>[2]Gesamt!F1308</f>
        <v>Tylenchidae</v>
      </c>
      <c r="G2982" s="1" t="str">
        <f>[2]Gesamt!G1308</f>
        <v>female</v>
      </c>
      <c r="H2982" s="1" t="str">
        <f>[2]Gesamt!H1308</f>
        <v>fungivor</v>
      </c>
      <c r="I2982" s="1" t="str">
        <f>[2]Gesamt!I1308</f>
        <v>Boleodorus</v>
      </c>
      <c r="J2982" s="1">
        <f>[2]Gesamt!J1308</f>
        <v>0</v>
      </c>
      <c r="K2982" s="1" t="str">
        <f>VLOOKUP($F2982,Mastertable_FT!$C$5:$D$34,2,FALSE)</f>
        <v>1e</v>
      </c>
      <c r="L2982" s="1">
        <f>VLOOKUP($F2982,Mastertable_FT!$C$5:$E$34,3,FALSE)</f>
        <v>2</v>
      </c>
      <c r="M2982" s="1" t="str">
        <f>VLOOKUP($F2982,Mastertable_FT!$C$5:$F$34,4,FALSE)</f>
        <v>PPI</v>
      </c>
    </row>
    <row r="2983" spans="1:13" x14ac:dyDescent="0.3">
      <c r="A2983" s="1">
        <f>[2]Gesamt!A1309</f>
        <v>95</v>
      </c>
      <c r="B2983" s="1">
        <f>[2]Gesamt!B1309</f>
        <v>2</v>
      </c>
      <c r="C2983" s="1">
        <f>[2]Gesamt!C1309</f>
        <v>4</v>
      </c>
      <c r="D2983" s="1" t="str">
        <f>[2]Gesamt!D1309</f>
        <v>DO2007</v>
      </c>
      <c r="E2983" s="1">
        <f>[2]Gesamt!E1309</f>
        <v>11</v>
      </c>
      <c r="F2983" s="1" t="str">
        <f>[2]Gesamt!F1309</f>
        <v>Tylenchidae</v>
      </c>
      <c r="G2983" s="1" t="str">
        <f>[2]Gesamt!G1309</f>
        <v>female</v>
      </c>
      <c r="H2983" s="1" t="str">
        <f>[2]Gesamt!H1309</f>
        <v>herbivor</v>
      </c>
      <c r="I2983" s="1">
        <f>[2]Gesamt!I1309</f>
        <v>0</v>
      </c>
      <c r="J2983" s="1">
        <f>[2]Gesamt!J1309</f>
        <v>0</v>
      </c>
      <c r="K2983" s="1" t="str">
        <f>VLOOKUP($F2983,Mastertable_FT!$C$5:$D$34,2,FALSE)</f>
        <v>1e</v>
      </c>
      <c r="L2983" s="1">
        <f>VLOOKUP($F2983,Mastertable_FT!$C$5:$E$34,3,FALSE)</f>
        <v>2</v>
      </c>
      <c r="M2983" s="1" t="str">
        <f>VLOOKUP($F2983,Mastertable_FT!$C$5:$F$34,4,FALSE)</f>
        <v>PPI</v>
      </c>
    </row>
    <row r="2984" spans="1:13" x14ac:dyDescent="0.3">
      <c r="A2984" s="1">
        <f>[2]Gesamt!A1310</f>
        <v>96</v>
      </c>
      <c r="B2984" s="1">
        <f>[2]Gesamt!B1310</f>
        <v>2</v>
      </c>
      <c r="C2984" s="1">
        <f>[2]Gesamt!C1310</f>
        <v>4</v>
      </c>
      <c r="D2984" s="1" t="str">
        <f>[2]Gesamt!D1310</f>
        <v>DO2007</v>
      </c>
      <c r="E2984" s="1">
        <f>[2]Gesamt!E1310</f>
        <v>11</v>
      </c>
      <c r="F2984" s="1" t="str">
        <f>[2]Gesamt!F1310</f>
        <v>Tylenchidae</v>
      </c>
      <c r="G2984" s="1" t="str">
        <f>[2]Gesamt!G1310</f>
        <v>female</v>
      </c>
      <c r="H2984" s="1" t="str">
        <f>[2]Gesamt!H1310</f>
        <v>fungivor</v>
      </c>
      <c r="I2984" s="1">
        <f>[2]Gesamt!I1310</f>
        <v>0</v>
      </c>
      <c r="J2984" s="1">
        <f>[2]Gesamt!J1310</f>
        <v>0</v>
      </c>
      <c r="K2984" s="1" t="str">
        <f>VLOOKUP($F2984,Mastertable_FT!$C$5:$D$34,2,FALSE)</f>
        <v>1e</v>
      </c>
      <c r="L2984" s="1">
        <f>VLOOKUP($F2984,Mastertable_FT!$C$5:$E$34,3,FALSE)</f>
        <v>2</v>
      </c>
      <c r="M2984" s="1" t="str">
        <f>VLOOKUP($F2984,Mastertable_FT!$C$5:$F$34,4,FALSE)</f>
        <v>PPI</v>
      </c>
    </row>
    <row r="2985" spans="1:13" x14ac:dyDescent="0.3">
      <c r="A2985" s="1">
        <f>[2]Gesamt!A1311</f>
        <v>97</v>
      </c>
      <c r="B2985" s="1">
        <f>[2]Gesamt!B1311</f>
        <v>2</v>
      </c>
      <c r="C2985" s="1">
        <f>[2]Gesamt!C1311</f>
        <v>4</v>
      </c>
      <c r="D2985" s="1" t="str">
        <f>[2]Gesamt!D1311</f>
        <v>DO2007</v>
      </c>
      <c r="E2985" s="1">
        <f>[2]Gesamt!E1311</f>
        <v>11</v>
      </c>
      <c r="F2985" s="1" t="str">
        <f>[2]Gesamt!F1311</f>
        <v>Dolichodoridae</v>
      </c>
      <c r="G2985" s="1" t="str">
        <f>[2]Gesamt!G1311</f>
        <v>female</v>
      </c>
      <c r="H2985" s="1" t="str">
        <f>[2]Gesamt!H1311</f>
        <v>herbivor</v>
      </c>
      <c r="I2985" s="1">
        <f>[2]Gesamt!I1311</f>
        <v>0</v>
      </c>
      <c r="J2985" s="1">
        <f>[2]Gesamt!J1311</f>
        <v>0</v>
      </c>
      <c r="K2985" s="1" t="str">
        <f>VLOOKUP($F2985,Mastertable_FT!$C$5:$D$34,2,FALSE)</f>
        <v>1d</v>
      </c>
      <c r="L2985" s="1">
        <f>VLOOKUP($F2985,Mastertable_FT!$C$5:$E$34,3,FALSE)</f>
        <v>3</v>
      </c>
      <c r="M2985" s="1" t="str">
        <f>VLOOKUP($F2985,Mastertable_FT!$C$5:$F$34,4,FALSE)</f>
        <v>PPI</v>
      </c>
    </row>
    <row r="2986" spans="1:13" x14ac:dyDescent="0.3">
      <c r="A2986" s="1">
        <f>[2]Gesamt!A1312</f>
        <v>98</v>
      </c>
      <c r="B2986" s="1">
        <f>[2]Gesamt!B1312</f>
        <v>2</v>
      </c>
      <c r="C2986" s="1">
        <f>[2]Gesamt!C1312</f>
        <v>4</v>
      </c>
      <c r="D2986" s="1" t="str">
        <f>[2]Gesamt!D1312</f>
        <v>DO2007</v>
      </c>
      <c r="E2986" s="1">
        <f>[2]Gesamt!E1312</f>
        <v>11</v>
      </c>
      <c r="F2986" s="1" t="str">
        <f>[2]Gesamt!F1312</f>
        <v>Cephalobidae</v>
      </c>
      <c r="G2986" s="1" t="str">
        <f>[2]Gesamt!G1312</f>
        <v>juvenil</v>
      </c>
      <c r="H2986" s="1" t="str">
        <f>[2]Gesamt!H1312</f>
        <v>bacterivor</v>
      </c>
      <c r="I2986" s="1">
        <f>[2]Gesamt!I1312</f>
        <v>0</v>
      </c>
      <c r="J2986" s="1">
        <f>[2]Gesamt!J1312</f>
        <v>0</v>
      </c>
      <c r="K2986" s="1">
        <f>VLOOKUP($F2986,Mastertable_FT!$C$5:$D$34,2,FALSE)</f>
        <v>3</v>
      </c>
      <c r="L2986" s="1">
        <f>VLOOKUP($F2986,Mastertable_FT!$C$5:$E$34,3,FALSE)</f>
        <v>2</v>
      </c>
      <c r="M2986" s="1" t="str">
        <f>VLOOKUP($F2986,Mastertable_FT!$C$5:$F$34,4,FALSE)</f>
        <v>MI</v>
      </c>
    </row>
    <row r="2987" spans="1:13" x14ac:dyDescent="0.3">
      <c r="A2987" s="1">
        <f>[2]Gesamt!A1313</f>
        <v>99</v>
      </c>
      <c r="B2987" s="1">
        <f>[2]Gesamt!B1313</f>
        <v>2</v>
      </c>
      <c r="C2987" s="1">
        <f>[2]Gesamt!C1313</f>
        <v>4</v>
      </c>
      <c r="D2987" s="1" t="str">
        <f>[2]Gesamt!D1313</f>
        <v>DO2007</v>
      </c>
      <c r="E2987" s="1">
        <f>[2]Gesamt!E1313</f>
        <v>11</v>
      </c>
      <c r="F2987" s="1" t="str">
        <f>[2]Gesamt!F1313</f>
        <v>Aphelenchoididae</v>
      </c>
      <c r="G2987" s="1" t="str">
        <f>[2]Gesamt!G1313</f>
        <v>female</v>
      </c>
      <c r="H2987" s="1" t="str">
        <f>[2]Gesamt!H1313</f>
        <v>fungivor</v>
      </c>
      <c r="I2987" s="1">
        <f>[2]Gesamt!I1313</f>
        <v>0</v>
      </c>
      <c r="J2987" s="1">
        <f>[2]Gesamt!J1313</f>
        <v>0</v>
      </c>
      <c r="K2987" s="1">
        <f>VLOOKUP($F2987,Mastertable_FT!$C$5:$D$34,2,FALSE)</f>
        <v>2</v>
      </c>
      <c r="L2987" s="1">
        <f>VLOOKUP($F2987,Mastertable_FT!$C$5:$E$34,3,FALSE)</f>
        <v>2</v>
      </c>
      <c r="M2987" s="1" t="str">
        <f>VLOOKUP($F2987,Mastertable_FT!$C$5:$F$34,4,FALSE)</f>
        <v>MI</v>
      </c>
    </row>
    <row r="2988" spans="1:13" x14ac:dyDescent="0.3">
      <c r="A2988" s="1">
        <f>[2]Gesamt!A1314</f>
        <v>100</v>
      </c>
      <c r="B2988" s="1">
        <f>[2]Gesamt!B1314</f>
        <v>2</v>
      </c>
      <c r="C2988" s="1">
        <f>[2]Gesamt!C1314</f>
        <v>4</v>
      </c>
      <c r="D2988" s="1" t="str">
        <f>[2]Gesamt!D1314</f>
        <v>DO2007</v>
      </c>
      <c r="E2988" s="1">
        <f>[2]Gesamt!E1314</f>
        <v>11</v>
      </c>
      <c r="F2988" s="1" t="str">
        <f>[2]Gesamt!F1314</f>
        <v>Mononchidae</v>
      </c>
      <c r="G2988" s="1" t="str">
        <f>[2]Gesamt!G1314</f>
        <v>juvenil</v>
      </c>
      <c r="H2988" s="1" t="str">
        <f>[2]Gesamt!H1314</f>
        <v>carnivor</v>
      </c>
      <c r="I2988" s="1">
        <f>[2]Gesamt!I1314</f>
        <v>0</v>
      </c>
      <c r="J2988" s="1">
        <f>[2]Gesamt!J1314</f>
        <v>0</v>
      </c>
      <c r="K2988" s="1" t="str">
        <f>VLOOKUP($F2988,Mastertable_FT!$C$5:$D$34,2,FALSE)</f>
        <v>5a</v>
      </c>
      <c r="L2988" s="1">
        <f>VLOOKUP($F2988,Mastertable_FT!$C$5:$E$34,3,FALSE)</f>
        <v>4</v>
      </c>
      <c r="M2988" s="1" t="str">
        <f>VLOOKUP($F2988,Mastertable_FT!$C$5:$F$34,4,FALSE)</f>
        <v>MI</v>
      </c>
    </row>
    <row r="2989" spans="1:13" x14ac:dyDescent="0.3">
      <c r="A2989" s="1">
        <f>[2]Gesamt!A1315</f>
        <v>1</v>
      </c>
      <c r="B2989" s="1">
        <f>[2]Gesamt!B1315</f>
        <v>2</v>
      </c>
      <c r="C2989" s="1">
        <f>[2]Gesamt!C1315</f>
        <v>5</v>
      </c>
      <c r="D2989" s="1" t="str">
        <f>[2]Gesamt!D1315</f>
        <v>EF2007</v>
      </c>
      <c r="E2989" s="1">
        <f>[2]Gesamt!E1315</f>
        <v>14</v>
      </c>
      <c r="F2989" s="1" t="str">
        <f>[2]Gesamt!F1315</f>
        <v>Tylenchidae</v>
      </c>
      <c r="G2989" s="1" t="str">
        <f>[2]Gesamt!G1315</f>
        <v>female</v>
      </c>
      <c r="H2989" s="1" t="str">
        <f>[2]Gesamt!H1315</f>
        <v>fungivor</v>
      </c>
      <c r="I2989" s="1" t="str">
        <f>[2]Gesamt!I1315</f>
        <v>Boleodorus</v>
      </c>
      <c r="J2989" s="1">
        <f>[2]Gesamt!J1315</f>
        <v>0</v>
      </c>
      <c r="K2989" s="1" t="str">
        <f>VLOOKUP($F2989,Mastertable_FT!$C$5:$D$34,2,FALSE)</f>
        <v>1e</v>
      </c>
      <c r="L2989" s="1">
        <f>VLOOKUP($F2989,Mastertable_FT!$C$5:$E$34,3,FALSE)</f>
        <v>2</v>
      </c>
      <c r="M2989" s="1" t="str">
        <f>VLOOKUP($F2989,Mastertable_FT!$C$5:$F$34,4,FALSE)</f>
        <v>PPI</v>
      </c>
    </row>
    <row r="2990" spans="1:13" x14ac:dyDescent="0.3">
      <c r="A2990" s="1">
        <f>[2]Gesamt!A1316</f>
        <v>2</v>
      </c>
      <c r="B2990" s="1">
        <f>[2]Gesamt!B1316</f>
        <v>2</v>
      </c>
      <c r="C2990" s="1">
        <f>[2]Gesamt!C1316</f>
        <v>5</v>
      </c>
      <c r="D2990" s="1" t="str">
        <f>[2]Gesamt!D1316</f>
        <v>EF2007</v>
      </c>
      <c r="E2990" s="1">
        <f>[2]Gesamt!E1316</f>
        <v>14</v>
      </c>
      <c r="F2990" s="1" t="str">
        <f>[2]Gesamt!F1316</f>
        <v>Rhabditidae</v>
      </c>
      <c r="G2990" s="1" t="str">
        <f>[2]Gesamt!G1316</f>
        <v>juvenil</v>
      </c>
      <c r="H2990" s="1" t="str">
        <f>[2]Gesamt!H1316</f>
        <v>bacterivor</v>
      </c>
      <c r="I2990" s="1" t="str">
        <f>[2]Gesamt!I1316</f>
        <v>dauer</v>
      </c>
      <c r="J2990" s="1">
        <f>[2]Gesamt!J1316</f>
        <v>0</v>
      </c>
      <c r="K2990" s="1">
        <f>VLOOKUP($F2990,Mastertable_FT!$C$5:$D$34,2,FALSE)</f>
        <v>3</v>
      </c>
      <c r="L2990" s="1">
        <f>VLOOKUP($F2990,Mastertable_FT!$C$5:$E$34,3,FALSE)</f>
        <v>1</v>
      </c>
      <c r="M2990" s="1" t="str">
        <f>VLOOKUP($F2990,Mastertable_FT!$C$5:$F$34,4,FALSE)</f>
        <v>MI</v>
      </c>
    </row>
    <row r="2991" spans="1:13" x14ac:dyDescent="0.3">
      <c r="A2991" s="1">
        <f>[2]Gesamt!A1317</f>
        <v>3</v>
      </c>
      <c r="B2991" s="1">
        <f>[2]Gesamt!B1317</f>
        <v>2</v>
      </c>
      <c r="C2991" s="1">
        <f>[2]Gesamt!C1317</f>
        <v>5</v>
      </c>
      <c r="D2991" s="1" t="str">
        <f>[2]Gesamt!D1317</f>
        <v>EF2007</v>
      </c>
      <c r="E2991" s="1">
        <f>[2]Gesamt!E1317</f>
        <v>14</v>
      </c>
      <c r="F2991" s="1" t="str">
        <f>[2]Gesamt!F1317</f>
        <v>Plectidae</v>
      </c>
      <c r="G2991" s="1" t="str">
        <f>[2]Gesamt!G1317</f>
        <v>female</v>
      </c>
      <c r="H2991" s="1" t="str">
        <f>[2]Gesamt!H1317</f>
        <v>bacterivor</v>
      </c>
      <c r="I2991" s="1">
        <f>[2]Gesamt!I1317</f>
        <v>0</v>
      </c>
      <c r="J2991" s="1">
        <f>[2]Gesamt!J1317</f>
        <v>0</v>
      </c>
      <c r="K2991" s="1">
        <f>VLOOKUP($F2991,Mastertable_FT!$C$5:$D$34,2,FALSE)</f>
        <v>3</v>
      </c>
      <c r="L2991" s="1">
        <f>VLOOKUP($F2991,Mastertable_FT!$C$5:$E$34,3,FALSE)</f>
        <v>2</v>
      </c>
      <c r="M2991" s="1" t="str">
        <f>VLOOKUP($F2991,Mastertable_FT!$C$5:$F$34,4,FALSE)</f>
        <v>MI</v>
      </c>
    </row>
    <row r="2992" spans="1:13" x14ac:dyDescent="0.3">
      <c r="A2992" s="1">
        <f>[2]Gesamt!A1318</f>
        <v>4</v>
      </c>
      <c r="B2992" s="1">
        <f>[2]Gesamt!B1318</f>
        <v>2</v>
      </c>
      <c r="C2992" s="1">
        <f>[2]Gesamt!C1318</f>
        <v>5</v>
      </c>
      <c r="D2992" s="1" t="str">
        <f>[2]Gesamt!D1318</f>
        <v>EF2007</v>
      </c>
      <c r="E2992" s="1">
        <f>[2]Gesamt!E1318</f>
        <v>14</v>
      </c>
      <c r="F2992" s="1" t="str">
        <f>[2]Gesamt!F1318</f>
        <v>Dolichodoridae</v>
      </c>
      <c r="G2992" s="1" t="str">
        <f>[2]Gesamt!G1318</f>
        <v>female</v>
      </c>
      <c r="H2992" s="1" t="str">
        <f>[2]Gesamt!H1318</f>
        <v>herbivor</v>
      </c>
      <c r="I2992" s="1">
        <f>[2]Gesamt!I1318</f>
        <v>0</v>
      </c>
      <c r="J2992" s="1">
        <f>[2]Gesamt!J1318</f>
        <v>0</v>
      </c>
      <c r="K2992" s="1" t="str">
        <f>VLOOKUP($F2992,Mastertable_FT!$C$5:$D$34,2,FALSE)</f>
        <v>1d</v>
      </c>
      <c r="L2992" s="1">
        <f>VLOOKUP($F2992,Mastertable_FT!$C$5:$E$34,3,FALSE)</f>
        <v>3</v>
      </c>
      <c r="M2992" s="1" t="str">
        <f>VLOOKUP($F2992,Mastertable_FT!$C$5:$F$34,4,FALSE)</f>
        <v>PPI</v>
      </c>
    </row>
    <row r="2993" spans="1:13" x14ac:dyDescent="0.3">
      <c r="A2993" s="1">
        <f>[2]Gesamt!A1319</f>
        <v>5</v>
      </c>
      <c r="B2993" s="1">
        <f>[2]Gesamt!B1319</f>
        <v>2</v>
      </c>
      <c r="C2993" s="1">
        <f>[2]Gesamt!C1319</f>
        <v>5</v>
      </c>
      <c r="D2993" s="1" t="str">
        <f>[2]Gesamt!D1319</f>
        <v>EF2007</v>
      </c>
      <c r="E2993" s="1">
        <f>[2]Gesamt!E1319</f>
        <v>14</v>
      </c>
      <c r="F2993" s="1" t="str">
        <f>[2]Gesamt!F1319</f>
        <v>Tylenchidae</v>
      </c>
      <c r="G2993" s="1" t="str">
        <f>[2]Gesamt!G1319</f>
        <v>female</v>
      </c>
      <c r="H2993" s="1" t="str">
        <f>[2]Gesamt!H1319</f>
        <v>fungivor</v>
      </c>
      <c r="I2993" s="1" t="str">
        <f>[2]Gesamt!I1319</f>
        <v>Boleodorus</v>
      </c>
      <c r="J2993" s="1">
        <f>[2]Gesamt!J1319</f>
        <v>0</v>
      </c>
      <c r="K2993" s="1" t="str">
        <f>VLOOKUP($F2993,Mastertable_FT!$C$5:$D$34,2,FALSE)</f>
        <v>1e</v>
      </c>
      <c r="L2993" s="1">
        <f>VLOOKUP($F2993,Mastertable_FT!$C$5:$E$34,3,FALSE)</f>
        <v>2</v>
      </c>
      <c r="M2993" s="1" t="str">
        <f>VLOOKUP($F2993,Mastertable_FT!$C$5:$F$34,4,FALSE)</f>
        <v>PPI</v>
      </c>
    </row>
    <row r="2994" spans="1:13" x14ac:dyDescent="0.3">
      <c r="A2994" s="1">
        <f>[2]Gesamt!A1320</f>
        <v>6</v>
      </c>
      <c r="B2994" s="1">
        <f>[2]Gesamt!B1320</f>
        <v>2</v>
      </c>
      <c r="C2994" s="1">
        <f>[2]Gesamt!C1320</f>
        <v>5</v>
      </c>
      <c r="D2994" s="1" t="str">
        <f>[2]Gesamt!D1320</f>
        <v>EF2007</v>
      </c>
      <c r="E2994" s="1">
        <f>[2]Gesamt!E1320</f>
        <v>14</v>
      </c>
      <c r="F2994" s="1" t="str">
        <f>[2]Gesamt!F1320</f>
        <v>Tylenchidae</v>
      </c>
      <c r="G2994" s="1" t="str">
        <f>[2]Gesamt!G1320</f>
        <v>female</v>
      </c>
      <c r="H2994" s="1" t="str">
        <f>[2]Gesamt!H1320</f>
        <v>fungivor</v>
      </c>
      <c r="I2994" s="1" t="str">
        <f>[2]Gesamt!I1320</f>
        <v>Boleodorus</v>
      </c>
      <c r="J2994" s="1">
        <f>[2]Gesamt!J1320</f>
        <v>0</v>
      </c>
      <c r="K2994" s="1" t="str">
        <f>VLOOKUP($F2994,Mastertable_FT!$C$5:$D$34,2,FALSE)</f>
        <v>1e</v>
      </c>
      <c r="L2994" s="1">
        <f>VLOOKUP($F2994,Mastertable_FT!$C$5:$E$34,3,FALSE)</f>
        <v>2</v>
      </c>
      <c r="M2994" s="1" t="str">
        <f>VLOOKUP($F2994,Mastertable_FT!$C$5:$F$34,4,FALSE)</f>
        <v>PPI</v>
      </c>
    </row>
    <row r="2995" spans="1:13" x14ac:dyDescent="0.3">
      <c r="A2995" s="1">
        <f>[2]Gesamt!A1321</f>
        <v>7</v>
      </c>
      <c r="B2995" s="1">
        <f>[2]Gesamt!B1321</f>
        <v>2</v>
      </c>
      <c r="C2995" s="1">
        <f>[2]Gesamt!C1321</f>
        <v>5</v>
      </c>
      <c r="D2995" s="1" t="str">
        <f>[2]Gesamt!D1321</f>
        <v>EF2007</v>
      </c>
      <c r="E2995" s="1">
        <f>[2]Gesamt!E1321</f>
        <v>14</v>
      </c>
      <c r="F2995" s="1" t="str">
        <f>[2]Gesamt!F1321</f>
        <v>Tylenchidae</v>
      </c>
      <c r="G2995" s="1" t="str">
        <f>[2]Gesamt!G1321</f>
        <v>female</v>
      </c>
      <c r="H2995" s="1" t="str">
        <f>[2]Gesamt!H1321</f>
        <v>herbivor</v>
      </c>
      <c r="I2995" s="1">
        <f>[2]Gesamt!I1321</f>
        <v>0</v>
      </c>
      <c r="J2995" s="1">
        <f>[2]Gesamt!J1321</f>
        <v>0</v>
      </c>
      <c r="K2995" s="1" t="str">
        <f>VLOOKUP($F2995,Mastertable_FT!$C$5:$D$34,2,FALSE)</f>
        <v>1e</v>
      </c>
      <c r="L2995" s="1">
        <f>VLOOKUP($F2995,Mastertable_FT!$C$5:$E$34,3,FALSE)</f>
        <v>2</v>
      </c>
      <c r="M2995" s="1" t="str">
        <f>VLOOKUP($F2995,Mastertable_FT!$C$5:$F$34,4,FALSE)</f>
        <v>PPI</v>
      </c>
    </row>
    <row r="2996" spans="1:13" x14ac:dyDescent="0.3">
      <c r="A2996" s="1">
        <f>[2]Gesamt!A1322</f>
        <v>8</v>
      </c>
      <c r="B2996" s="1">
        <f>[2]Gesamt!B1322</f>
        <v>2</v>
      </c>
      <c r="C2996" s="1">
        <f>[2]Gesamt!C1322</f>
        <v>5</v>
      </c>
      <c r="D2996" s="1" t="str">
        <f>[2]Gesamt!D1322</f>
        <v>EF2007</v>
      </c>
      <c r="E2996" s="1">
        <f>[2]Gesamt!E1322</f>
        <v>14</v>
      </c>
      <c r="F2996" s="1" t="str">
        <f>[2]Gesamt!F1322</f>
        <v>Tylenchidae</v>
      </c>
      <c r="G2996" s="1" t="str">
        <f>[2]Gesamt!G1322</f>
        <v>female</v>
      </c>
      <c r="H2996" s="1" t="str">
        <f>[2]Gesamt!H1322</f>
        <v>fungivor</v>
      </c>
      <c r="I2996" s="1" t="str">
        <f>[2]Gesamt!I1322</f>
        <v>Filenchus</v>
      </c>
      <c r="J2996" s="1">
        <f>[2]Gesamt!J1322</f>
        <v>0</v>
      </c>
      <c r="K2996" s="1" t="str">
        <f>VLOOKUP($F2996,Mastertable_FT!$C$5:$D$34,2,FALSE)</f>
        <v>1e</v>
      </c>
      <c r="L2996" s="1">
        <f>VLOOKUP($F2996,Mastertable_FT!$C$5:$E$34,3,FALSE)</f>
        <v>2</v>
      </c>
      <c r="M2996" s="1" t="str">
        <f>VLOOKUP($F2996,Mastertable_FT!$C$5:$F$34,4,FALSE)</f>
        <v>PPI</v>
      </c>
    </row>
    <row r="2997" spans="1:13" x14ac:dyDescent="0.3">
      <c r="A2997" s="1">
        <f>[2]Gesamt!A1323</f>
        <v>9</v>
      </c>
      <c r="B2997" s="1">
        <f>[2]Gesamt!B1323</f>
        <v>2</v>
      </c>
      <c r="C2997" s="1">
        <f>[2]Gesamt!C1323</f>
        <v>5</v>
      </c>
      <c r="D2997" s="1" t="str">
        <f>[2]Gesamt!D1323</f>
        <v>EF2007</v>
      </c>
      <c r="E2997" s="1">
        <f>[2]Gesamt!E1323</f>
        <v>14</v>
      </c>
      <c r="F2997" s="1" t="str">
        <f>[2]Gesamt!F1323</f>
        <v>Tylenchidae</v>
      </c>
      <c r="G2997" s="1" t="str">
        <f>[2]Gesamt!G1323</f>
        <v>female</v>
      </c>
      <c r="H2997" s="1" t="str">
        <f>[2]Gesamt!H1323</f>
        <v>fungivor</v>
      </c>
      <c r="I2997" s="1">
        <f>[2]Gesamt!I1323</f>
        <v>0</v>
      </c>
      <c r="J2997" s="1">
        <f>[2]Gesamt!J1323</f>
        <v>0</v>
      </c>
      <c r="K2997" s="1" t="str">
        <f>VLOOKUP($F2997,Mastertable_FT!$C$5:$D$34,2,FALSE)</f>
        <v>1e</v>
      </c>
      <c r="L2997" s="1">
        <f>VLOOKUP($F2997,Mastertable_FT!$C$5:$E$34,3,FALSE)</f>
        <v>2</v>
      </c>
      <c r="M2997" s="1" t="str">
        <f>VLOOKUP($F2997,Mastertable_FT!$C$5:$F$34,4,FALSE)</f>
        <v>PPI</v>
      </c>
    </row>
    <row r="2998" spans="1:13" x14ac:dyDescent="0.3">
      <c r="A2998" s="1">
        <f>[2]Gesamt!A1324</f>
        <v>10</v>
      </c>
      <c r="B2998" s="1">
        <f>[2]Gesamt!B1324</f>
        <v>2</v>
      </c>
      <c r="C2998" s="1">
        <f>[2]Gesamt!C1324</f>
        <v>5</v>
      </c>
      <c r="D2998" s="1" t="str">
        <f>[2]Gesamt!D1324</f>
        <v>EF2007</v>
      </c>
      <c r="E2998" s="1">
        <f>[2]Gesamt!E1324</f>
        <v>14</v>
      </c>
      <c r="F2998" s="1" t="str">
        <f>[2]Gesamt!F1324</f>
        <v>Tylenchidae</v>
      </c>
      <c r="G2998" s="1" t="str">
        <f>[2]Gesamt!G1324</f>
        <v>female</v>
      </c>
      <c r="H2998" s="1" t="str">
        <f>[2]Gesamt!H1324</f>
        <v>fungivor</v>
      </c>
      <c r="I2998" s="1">
        <f>[2]Gesamt!I1324</f>
        <v>0</v>
      </c>
      <c r="J2998" s="1">
        <f>[2]Gesamt!J1324</f>
        <v>0</v>
      </c>
      <c r="K2998" s="1" t="str">
        <f>VLOOKUP($F2998,Mastertable_FT!$C$5:$D$34,2,FALSE)</f>
        <v>1e</v>
      </c>
      <c r="L2998" s="1">
        <f>VLOOKUP($F2998,Mastertable_FT!$C$5:$E$34,3,FALSE)</f>
        <v>2</v>
      </c>
      <c r="M2998" s="1" t="str">
        <f>VLOOKUP($F2998,Mastertable_FT!$C$5:$F$34,4,FALSE)</f>
        <v>PPI</v>
      </c>
    </row>
    <row r="2999" spans="1:13" x14ac:dyDescent="0.3">
      <c r="A2999" s="1">
        <f>[2]Gesamt!A1325</f>
        <v>11</v>
      </c>
      <c r="B2999" s="1">
        <f>[2]Gesamt!B1325</f>
        <v>2</v>
      </c>
      <c r="C2999" s="1">
        <f>[2]Gesamt!C1325</f>
        <v>5</v>
      </c>
      <c r="D2999" s="1" t="str">
        <f>[2]Gesamt!D1325</f>
        <v>EF2007</v>
      </c>
      <c r="E2999" s="1">
        <f>[2]Gesamt!E1325</f>
        <v>14</v>
      </c>
      <c r="F2999" s="1" t="str">
        <f>[2]Gesamt!F1325</f>
        <v>Tylenchidae</v>
      </c>
      <c r="G2999" s="1" t="str">
        <f>[2]Gesamt!G1325</f>
        <v>female</v>
      </c>
      <c r="H2999" s="1" t="str">
        <f>[2]Gesamt!H1325</f>
        <v>fungivor</v>
      </c>
      <c r="I2999" s="1" t="str">
        <f>[2]Gesamt!I1325</f>
        <v>Filenchus</v>
      </c>
      <c r="J2999" s="1">
        <f>[2]Gesamt!J1325</f>
        <v>0</v>
      </c>
      <c r="K2999" s="1" t="str">
        <f>VLOOKUP($F2999,Mastertable_FT!$C$5:$D$34,2,FALSE)</f>
        <v>1e</v>
      </c>
      <c r="L2999" s="1">
        <f>VLOOKUP($F2999,Mastertable_FT!$C$5:$E$34,3,FALSE)</f>
        <v>2</v>
      </c>
      <c r="M2999" s="1" t="str">
        <f>VLOOKUP($F2999,Mastertable_FT!$C$5:$F$34,4,FALSE)</f>
        <v>PPI</v>
      </c>
    </row>
    <row r="3000" spans="1:13" x14ac:dyDescent="0.3">
      <c r="A3000" s="1">
        <f>[2]Gesamt!A1326</f>
        <v>12</v>
      </c>
      <c r="B3000" s="1">
        <f>[2]Gesamt!B1326</f>
        <v>2</v>
      </c>
      <c r="C3000" s="1">
        <f>[2]Gesamt!C1326</f>
        <v>5</v>
      </c>
      <c r="D3000" s="1" t="str">
        <f>[2]Gesamt!D1326</f>
        <v>EF2007</v>
      </c>
      <c r="E3000" s="1">
        <f>[2]Gesamt!E1326</f>
        <v>14</v>
      </c>
      <c r="F3000" s="1" t="str">
        <f>[2]Gesamt!F1326</f>
        <v>Hoplolaimidae</v>
      </c>
      <c r="G3000" s="1" t="str">
        <f>[2]Gesamt!G1326</f>
        <v>female</v>
      </c>
      <c r="H3000" s="1" t="str">
        <f>[2]Gesamt!H1326</f>
        <v>herbivor</v>
      </c>
      <c r="I3000" s="1">
        <f>[2]Gesamt!I1326</f>
        <v>0</v>
      </c>
      <c r="J3000" s="1">
        <f>[2]Gesamt!J1326</f>
        <v>0</v>
      </c>
      <c r="K3000" s="1" t="str">
        <f>VLOOKUP($F3000,Mastertable_FT!$C$5:$D$34,2,FALSE)</f>
        <v>1c</v>
      </c>
      <c r="L3000" s="1">
        <f>VLOOKUP($F3000,Mastertable_FT!$C$5:$E$34,3,FALSE)</f>
        <v>3</v>
      </c>
      <c r="M3000" s="1" t="str">
        <f>VLOOKUP($F3000,Mastertable_FT!$C$5:$F$34,4,FALSE)</f>
        <v>PPI</v>
      </c>
    </row>
    <row r="3001" spans="1:13" x14ac:dyDescent="0.3">
      <c r="A3001" s="1">
        <f>[2]Gesamt!A1327</f>
        <v>13</v>
      </c>
      <c r="B3001" s="1">
        <f>[2]Gesamt!B1327</f>
        <v>2</v>
      </c>
      <c r="C3001" s="1">
        <f>[2]Gesamt!C1327</f>
        <v>5</v>
      </c>
      <c r="D3001" s="1" t="str">
        <f>[2]Gesamt!D1327</f>
        <v>EF2007</v>
      </c>
      <c r="E3001" s="1">
        <f>[2]Gesamt!E1327</f>
        <v>14</v>
      </c>
      <c r="F3001" s="1" t="str">
        <f>[2]Gesamt!F1327</f>
        <v>Aphelenchoididae</v>
      </c>
      <c r="G3001" s="1" t="str">
        <f>[2]Gesamt!G1327</f>
        <v>female</v>
      </c>
      <c r="H3001" s="1" t="str">
        <f>[2]Gesamt!H1327</f>
        <v>fungivor</v>
      </c>
      <c r="I3001" s="1">
        <f>[2]Gesamt!I1327</f>
        <v>0</v>
      </c>
      <c r="J3001" s="1">
        <f>[2]Gesamt!J1327</f>
        <v>0</v>
      </c>
      <c r="K3001" s="1">
        <f>VLOOKUP($F3001,Mastertable_FT!$C$5:$D$34,2,FALSE)</f>
        <v>2</v>
      </c>
      <c r="L3001" s="1">
        <f>VLOOKUP($F3001,Mastertable_FT!$C$5:$E$34,3,FALSE)</f>
        <v>2</v>
      </c>
      <c r="M3001" s="1" t="str">
        <f>VLOOKUP($F3001,Mastertable_FT!$C$5:$F$34,4,FALSE)</f>
        <v>MI</v>
      </c>
    </row>
    <row r="3002" spans="1:13" x14ac:dyDescent="0.3">
      <c r="A3002" s="1">
        <f>[2]Gesamt!A1328</f>
        <v>14</v>
      </c>
      <c r="B3002" s="1">
        <f>[2]Gesamt!B1328</f>
        <v>2</v>
      </c>
      <c r="C3002" s="1">
        <f>[2]Gesamt!C1328</f>
        <v>5</v>
      </c>
      <c r="D3002" s="1" t="str">
        <f>[2]Gesamt!D1328</f>
        <v>EF2007</v>
      </c>
      <c r="E3002" s="1">
        <f>[2]Gesamt!E1328</f>
        <v>14</v>
      </c>
      <c r="F3002" s="1" t="str">
        <f>[2]Gesamt!F1328</f>
        <v>Aporcelaimidae</v>
      </c>
      <c r="G3002" s="1" t="str">
        <f>[2]Gesamt!G1328</f>
        <v>female</v>
      </c>
      <c r="H3002" s="1" t="str">
        <f>[2]Gesamt!H1328</f>
        <v>carnivor</v>
      </c>
      <c r="I3002" s="1" t="str">
        <f>[2]Gesamt!I1328</f>
        <v>x</v>
      </c>
      <c r="J3002" s="1">
        <f>[2]Gesamt!J1328</f>
        <v>0</v>
      </c>
      <c r="K3002" s="1">
        <f>VLOOKUP($F3002,Mastertable_FT!$C$5:$D$34,2,FALSE)</f>
        <v>8</v>
      </c>
      <c r="L3002" s="1">
        <f>VLOOKUP($F3002,Mastertable_FT!$C$5:$E$34,3,FALSE)</f>
        <v>5</v>
      </c>
      <c r="M3002" s="1" t="str">
        <f>VLOOKUP($F3002,Mastertable_FT!$C$5:$F$34,4,FALSE)</f>
        <v>MI</v>
      </c>
    </row>
    <row r="3003" spans="1:13" x14ac:dyDescent="0.3">
      <c r="A3003" s="1">
        <f>[2]Gesamt!A1329</f>
        <v>15</v>
      </c>
      <c r="B3003" s="1">
        <f>[2]Gesamt!B1329</f>
        <v>2</v>
      </c>
      <c r="C3003" s="1">
        <f>[2]Gesamt!C1329</f>
        <v>5</v>
      </c>
      <c r="D3003" s="1" t="str">
        <f>[2]Gesamt!D1329</f>
        <v>EF2007</v>
      </c>
      <c r="E3003" s="1">
        <f>[2]Gesamt!E1329</f>
        <v>14</v>
      </c>
      <c r="F3003" s="1" t="str">
        <f>[2]Gesamt!F1329</f>
        <v>Tylenchidae</v>
      </c>
      <c r="G3003" s="1" t="str">
        <f>[2]Gesamt!G1329</f>
        <v>female</v>
      </c>
      <c r="H3003" s="1" t="str">
        <f>[2]Gesamt!H1329</f>
        <v>fungivor</v>
      </c>
      <c r="I3003" s="1" t="str">
        <f>[2]Gesamt!I1329</f>
        <v>Boleodorus</v>
      </c>
      <c r="J3003" s="1">
        <f>[2]Gesamt!J1329</f>
        <v>0</v>
      </c>
      <c r="K3003" s="1" t="str">
        <f>VLOOKUP($F3003,Mastertable_FT!$C$5:$D$34,2,FALSE)</f>
        <v>1e</v>
      </c>
      <c r="L3003" s="1">
        <f>VLOOKUP($F3003,Mastertable_FT!$C$5:$E$34,3,FALSE)</f>
        <v>2</v>
      </c>
      <c r="M3003" s="1" t="str">
        <f>VLOOKUP($F3003,Mastertable_FT!$C$5:$F$34,4,FALSE)</f>
        <v>PPI</v>
      </c>
    </row>
    <row r="3004" spans="1:13" x14ac:dyDescent="0.3">
      <c r="A3004" s="1">
        <f>[2]Gesamt!A1330</f>
        <v>16</v>
      </c>
      <c r="B3004" s="1">
        <f>[2]Gesamt!B1330</f>
        <v>2</v>
      </c>
      <c r="C3004" s="1">
        <f>[2]Gesamt!C1330</f>
        <v>5</v>
      </c>
      <c r="D3004" s="1" t="str">
        <f>[2]Gesamt!D1330</f>
        <v>EF2007</v>
      </c>
      <c r="E3004" s="1">
        <f>[2]Gesamt!E1330</f>
        <v>14</v>
      </c>
      <c r="F3004" s="1" t="str">
        <f>[2]Gesamt!F1330</f>
        <v>Qudsianematidae</v>
      </c>
      <c r="G3004" s="1" t="str">
        <f>[2]Gesamt!G1330</f>
        <v>juvenil</v>
      </c>
      <c r="H3004" s="1" t="str">
        <f>[2]Gesamt!H1330</f>
        <v>omnivor</v>
      </c>
      <c r="I3004" s="1">
        <f>[2]Gesamt!I1330</f>
        <v>0</v>
      </c>
      <c r="J3004" s="1">
        <f>[2]Gesamt!J1330</f>
        <v>0</v>
      </c>
      <c r="K3004" s="1">
        <f>VLOOKUP($F3004,Mastertable_FT!$C$5:$D$34,2,FALSE)</f>
        <v>8</v>
      </c>
      <c r="L3004" s="1">
        <f>VLOOKUP($F3004,Mastertable_FT!$C$5:$E$34,3,FALSE)</f>
        <v>4</v>
      </c>
      <c r="M3004" s="1" t="str">
        <f>VLOOKUP($F3004,Mastertable_FT!$C$5:$F$34,4,FALSE)</f>
        <v>MI</v>
      </c>
    </row>
    <row r="3005" spans="1:13" x14ac:dyDescent="0.3">
      <c r="A3005" s="1">
        <f>[2]Gesamt!A1331</f>
        <v>17</v>
      </c>
      <c r="B3005" s="1">
        <f>[2]Gesamt!B1331</f>
        <v>2</v>
      </c>
      <c r="C3005" s="1">
        <f>[2]Gesamt!C1331</f>
        <v>5</v>
      </c>
      <c r="D3005" s="1" t="str">
        <f>[2]Gesamt!D1331</f>
        <v>EF2007</v>
      </c>
      <c r="E3005" s="1">
        <f>[2]Gesamt!E1331</f>
        <v>14</v>
      </c>
      <c r="F3005" s="1" t="str">
        <f>[2]Gesamt!F1331</f>
        <v>Qudsianematidae</v>
      </c>
      <c r="G3005" s="1" t="str">
        <f>[2]Gesamt!G1331</f>
        <v>female</v>
      </c>
      <c r="H3005" s="1" t="str">
        <f>[2]Gesamt!H1331</f>
        <v>omnivor</v>
      </c>
      <c r="I3005" s="1">
        <f>[2]Gesamt!I1331</f>
        <v>0</v>
      </c>
      <c r="J3005" s="1">
        <f>[2]Gesamt!J1331</f>
        <v>0</v>
      </c>
      <c r="K3005" s="1">
        <f>VLOOKUP($F3005,Mastertable_FT!$C$5:$D$34,2,FALSE)</f>
        <v>8</v>
      </c>
      <c r="L3005" s="1">
        <f>VLOOKUP($F3005,Mastertable_FT!$C$5:$E$34,3,FALSE)</f>
        <v>4</v>
      </c>
      <c r="M3005" s="1" t="str">
        <f>VLOOKUP($F3005,Mastertable_FT!$C$5:$F$34,4,FALSE)</f>
        <v>MI</v>
      </c>
    </row>
    <row r="3006" spans="1:13" x14ac:dyDescent="0.3">
      <c r="A3006" s="1">
        <f>[2]Gesamt!A1332</f>
        <v>18</v>
      </c>
      <c r="B3006" s="1">
        <f>[2]Gesamt!B1332</f>
        <v>2</v>
      </c>
      <c r="C3006" s="1">
        <f>[2]Gesamt!C1332</f>
        <v>5</v>
      </c>
      <c r="D3006" s="1" t="str">
        <f>[2]Gesamt!D1332</f>
        <v>EF2007</v>
      </c>
      <c r="E3006" s="1">
        <f>[2]Gesamt!E1332</f>
        <v>14</v>
      </c>
      <c r="F3006" s="1" t="str">
        <f>[2]Gesamt!F1332</f>
        <v>Tylenchidae</v>
      </c>
      <c r="G3006" s="1" t="str">
        <f>[2]Gesamt!G1332</f>
        <v>juvenil</v>
      </c>
      <c r="H3006" s="1" t="str">
        <f>[2]Gesamt!H1332</f>
        <v>fungivor</v>
      </c>
      <c r="I3006" s="1" t="str">
        <f>[2]Gesamt!I1332</f>
        <v>Boleodorus</v>
      </c>
      <c r="J3006" s="1">
        <f>[2]Gesamt!J1332</f>
        <v>0</v>
      </c>
      <c r="K3006" s="1" t="str">
        <f>VLOOKUP($F3006,Mastertable_FT!$C$5:$D$34,2,FALSE)</f>
        <v>1e</v>
      </c>
      <c r="L3006" s="1">
        <f>VLOOKUP($F3006,Mastertable_FT!$C$5:$E$34,3,FALSE)</f>
        <v>2</v>
      </c>
      <c r="M3006" s="1" t="str">
        <f>VLOOKUP($F3006,Mastertable_FT!$C$5:$F$34,4,FALSE)</f>
        <v>PPI</v>
      </c>
    </row>
    <row r="3007" spans="1:13" x14ac:dyDescent="0.3">
      <c r="A3007" s="1">
        <f>[2]Gesamt!A1333</f>
        <v>19</v>
      </c>
      <c r="B3007" s="1">
        <f>[2]Gesamt!B1333</f>
        <v>2</v>
      </c>
      <c r="C3007" s="1">
        <f>[2]Gesamt!C1333</f>
        <v>5</v>
      </c>
      <c r="D3007" s="1" t="str">
        <f>[2]Gesamt!D1333</f>
        <v>EF2007</v>
      </c>
      <c r="E3007" s="1">
        <f>[2]Gesamt!E1333</f>
        <v>14</v>
      </c>
      <c r="F3007" s="1" t="str">
        <f>[2]Gesamt!F1333</f>
        <v>Tylenchidae</v>
      </c>
      <c r="G3007" s="1" t="str">
        <f>[2]Gesamt!G1333</f>
        <v>female</v>
      </c>
      <c r="H3007" s="1" t="str">
        <f>[2]Gesamt!H1333</f>
        <v>herbivor</v>
      </c>
      <c r="I3007" s="1">
        <f>[2]Gesamt!I1333</f>
        <v>0</v>
      </c>
      <c r="J3007" s="1">
        <f>[2]Gesamt!J1333</f>
        <v>0</v>
      </c>
      <c r="K3007" s="1" t="str">
        <f>VLOOKUP($F3007,Mastertable_FT!$C$5:$D$34,2,FALSE)</f>
        <v>1e</v>
      </c>
      <c r="L3007" s="1">
        <f>VLOOKUP($F3007,Mastertable_FT!$C$5:$E$34,3,FALSE)</f>
        <v>2</v>
      </c>
      <c r="M3007" s="1" t="str">
        <f>VLOOKUP($F3007,Mastertable_FT!$C$5:$F$34,4,FALSE)</f>
        <v>PPI</v>
      </c>
    </row>
    <row r="3008" spans="1:13" x14ac:dyDescent="0.3">
      <c r="A3008" s="1">
        <f>[2]Gesamt!A1334</f>
        <v>20</v>
      </c>
      <c r="B3008" s="1">
        <f>[2]Gesamt!B1334</f>
        <v>2</v>
      </c>
      <c r="C3008" s="1">
        <f>[2]Gesamt!C1334</f>
        <v>5</v>
      </c>
      <c r="D3008" s="1" t="str">
        <f>[2]Gesamt!D1334</f>
        <v>EF2007</v>
      </c>
      <c r="E3008" s="1">
        <f>[2]Gesamt!E1334</f>
        <v>14</v>
      </c>
      <c r="F3008" s="1" t="str">
        <f>[2]Gesamt!F1334</f>
        <v>Tylenchidae</v>
      </c>
      <c r="G3008" s="1" t="str">
        <f>[2]Gesamt!G1334</f>
        <v>female</v>
      </c>
      <c r="H3008" s="1" t="str">
        <f>[2]Gesamt!H1334</f>
        <v>fungivor</v>
      </c>
      <c r="I3008" s="1" t="str">
        <f>[2]Gesamt!I1334</f>
        <v>Filenchus</v>
      </c>
      <c r="J3008" s="1">
        <f>[2]Gesamt!J1334</f>
        <v>0</v>
      </c>
      <c r="K3008" s="1" t="str">
        <f>VLOOKUP($F3008,Mastertable_FT!$C$5:$D$34,2,FALSE)</f>
        <v>1e</v>
      </c>
      <c r="L3008" s="1">
        <f>VLOOKUP($F3008,Mastertable_FT!$C$5:$E$34,3,FALSE)</f>
        <v>2</v>
      </c>
      <c r="M3008" s="1" t="str">
        <f>VLOOKUP($F3008,Mastertable_FT!$C$5:$F$34,4,FALSE)</f>
        <v>PPI</v>
      </c>
    </row>
    <row r="3009" spans="1:13" x14ac:dyDescent="0.3">
      <c r="A3009" s="1">
        <f>[2]Gesamt!A1335</f>
        <v>21</v>
      </c>
      <c r="B3009" s="1">
        <f>[2]Gesamt!B1335</f>
        <v>2</v>
      </c>
      <c r="C3009" s="1">
        <f>[2]Gesamt!C1335</f>
        <v>5</v>
      </c>
      <c r="D3009" s="1" t="str">
        <f>[2]Gesamt!D1335</f>
        <v>EF2007</v>
      </c>
      <c r="E3009" s="1">
        <f>[2]Gesamt!E1335</f>
        <v>14</v>
      </c>
      <c r="F3009" s="1" t="str">
        <f>[2]Gesamt!F1335</f>
        <v>Cephalobidae</v>
      </c>
      <c r="G3009" s="1" t="str">
        <f>[2]Gesamt!G1335</f>
        <v>juvenil</v>
      </c>
      <c r="H3009" s="1" t="str">
        <f>[2]Gesamt!H1335</f>
        <v>bacterivor</v>
      </c>
      <c r="I3009" s="1">
        <f>[2]Gesamt!I1335</f>
        <v>0</v>
      </c>
      <c r="J3009" s="1">
        <f>[2]Gesamt!J1335</f>
        <v>0</v>
      </c>
      <c r="K3009" s="1">
        <f>VLOOKUP($F3009,Mastertable_FT!$C$5:$D$34,2,FALSE)</f>
        <v>3</v>
      </c>
      <c r="L3009" s="1">
        <f>VLOOKUP($F3009,Mastertable_FT!$C$5:$E$34,3,FALSE)</f>
        <v>2</v>
      </c>
      <c r="M3009" s="1" t="str">
        <f>VLOOKUP($F3009,Mastertable_FT!$C$5:$F$34,4,FALSE)</f>
        <v>MI</v>
      </c>
    </row>
    <row r="3010" spans="1:13" x14ac:dyDescent="0.3">
      <c r="A3010" s="1">
        <f>[2]Gesamt!A1336</f>
        <v>22</v>
      </c>
      <c r="B3010" s="1">
        <f>[2]Gesamt!B1336</f>
        <v>2</v>
      </c>
      <c r="C3010" s="1">
        <f>[2]Gesamt!C1336</f>
        <v>5</v>
      </c>
      <c r="D3010" s="1" t="str">
        <f>[2]Gesamt!D1336</f>
        <v>EF2007</v>
      </c>
      <c r="E3010" s="1">
        <f>[2]Gesamt!E1336</f>
        <v>14</v>
      </c>
      <c r="F3010" s="1" t="str">
        <f>[2]Gesamt!F1336</f>
        <v>Cephalobidae</v>
      </c>
      <c r="G3010" s="1" t="str">
        <f>[2]Gesamt!G1336</f>
        <v>female</v>
      </c>
      <c r="H3010" s="1" t="str">
        <f>[2]Gesamt!H1336</f>
        <v>bacterivor</v>
      </c>
      <c r="I3010" s="1">
        <f>[2]Gesamt!I1336</f>
        <v>0</v>
      </c>
      <c r="J3010" s="1">
        <f>[2]Gesamt!J1336</f>
        <v>0</v>
      </c>
      <c r="K3010" s="1">
        <f>VLOOKUP($F3010,Mastertable_FT!$C$5:$D$34,2,FALSE)</f>
        <v>3</v>
      </c>
      <c r="L3010" s="1">
        <f>VLOOKUP($F3010,Mastertable_FT!$C$5:$E$34,3,FALSE)</f>
        <v>2</v>
      </c>
      <c r="M3010" s="1" t="str">
        <f>VLOOKUP($F3010,Mastertable_FT!$C$5:$F$34,4,FALSE)</f>
        <v>MI</v>
      </c>
    </row>
    <row r="3011" spans="1:13" x14ac:dyDescent="0.3">
      <c r="A3011" s="1">
        <f>[2]Gesamt!A1337</f>
        <v>23</v>
      </c>
      <c r="B3011" s="1">
        <f>[2]Gesamt!B1337</f>
        <v>2</v>
      </c>
      <c r="C3011" s="1">
        <f>[2]Gesamt!C1337</f>
        <v>5</v>
      </c>
      <c r="D3011" s="1" t="str">
        <f>[2]Gesamt!D1337</f>
        <v>EF2007</v>
      </c>
      <c r="E3011" s="1">
        <f>[2]Gesamt!E1337</f>
        <v>14</v>
      </c>
      <c r="F3011" s="1" t="str">
        <f>[2]Gesamt!F1337</f>
        <v>Tylenchidae</v>
      </c>
      <c r="G3011" s="1" t="str">
        <f>[2]Gesamt!G1337</f>
        <v>female</v>
      </c>
      <c r="H3011" s="1" t="str">
        <f>[2]Gesamt!H1337</f>
        <v>fungivor</v>
      </c>
      <c r="I3011" s="1" t="str">
        <f>[2]Gesamt!I1337</f>
        <v>Boleodorus</v>
      </c>
      <c r="J3011" s="1">
        <f>[2]Gesamt!J1337</f>
        <v>0</v>
      </c>
      <c r="K3011" s="1" t="str">
        <f>VLOOKUP($F3011,Mastertable_FT!$C$5:$D$34,2,FALSE)</f>
        <v>1e</v>
      </c>
      <c r="L3011" s="1">
        <f>VLOOKUP($F3011,Mastertable_FT!$C$5:$E$34,3,FALSE)</f>
        <v>2</v>
      </c>
      <c r="M3011" s="1" t="str">
        <f>VLOOKUP($F3011,Mastertable_FT!$C$5:$F$34,4,FALSE)</f>
        <v>PPI</v>
      </c>
    </row>
    <row r="3012" spans="1:13" x14ac:dyDescent="0.3">
      <c r="A3012" s="1">
        <f>[2]Gesamt!A1338</f>
        <v>24</v>
      </c>
      <c r="B3012" s="1">
        <f>[2]Gesamt!B1338</f>
        <v>2</v>
      </c>
      <c r="C3012" s="1">
        <f>[2]Gesamt!C1338</f>
        <v>5</v>
      </c>
      <c r="D3012" s="1" t="str">
        <f>[2]Gesamt!D1338</f>
        <v>EF2007</v>
      </c>
      <c r="E3012" s="1">
        <f>[2]Gesamt!E1338</f>
        <v>14</v>
      </c>
      <c r="F3012" s="1" t="str">
        <f>[2]Gesamt!F1338</f>
        <v>Tylenchidae</v>
      </c>
      <c r="G3012" s="1" t="str">
        <f>[2]Gesamt!G1338</f>
        <v>female</v>
      </c>
      <c r="H3012" s="1" t="str">
        <f>[2]Gesamt!H1338</f>
        <v>fungivor</v>
      </c>
      <c r="I3012" s="1" t="str">
        <f>[2]Gesamt!I1338</f>
        <v>Boleodorus</v>
      </c>
      <c r="J3012" s="1">
        <f>[2]Gesamt!J1338</f>
        <v>0</v>
      </c>
      <c r="K3012" s="1" t="str">
        <f>VLOOKUP($F3012,Mastertable_FT!$C$5:$D$34,2,FALSE)</f>
        <v>1e</v>
      </c>
      <c r="L3012" s="1">
        <f>VLOOKUP($F3012,Mastertable_FT!$C$5:$E$34,3,FALSE)</f>
        <v>2</v>
      </c>
      <c r="M3012" s="1" t="str">
        <f>VLOOKUP($F3012,Mastertable_FT!$C$5:$F$34,4,FALSE)</f>
        <v>PPI</v>
      </c>
    </row>
    <row r="3013" spans="1:13" x14ac:dyDescent="0.3">
      <c r="A3013" s="1">
        <f>[2]Gesamt!A1339</f>
        <v>25</v>
      </c>
      <c r="B3013" s="1">
        <f>[2]Gesamt!B1339</f>
        <v>2</v>
      </c>
      <c r="C3013" s="1">
        <f>[2]Gesamt!C1339</f>
        <v>5</v>
      </c>
      <c r="D3013" s="1" t="str">
        <f>[2]Gesamt!D1339</f>
        <v>EF2007</v>
      </c>
      <c r="E3013" s="1">
        <f>[2]Gesamt!E1339</f>
        <v>14</v>
      </c>
      <c r="F3013" s="1" t="str">
        <f>[2]Gesamt!F1339</f>
        <v>Tylenchidae</v>
      </c>
      <c r="G3013" s="1" t="str">
        <f>[2]Gesamt!G1339</f>
        <v>female</v>
      </c>
      <c r="H3013" s="1" t="str">
        <f>[2]Gesamt!H1339</f>
        <v>fungivor</v>
      </c>
      <c r="I3013" s="1" t="str">
        <f>[2]Gesamt!I1339</f>
        <v>Boleodorus</v>
      </c>
      <c r="J3013" s="1">
        <f>[2]Gesamt!J1339</f>
        <v>0</v>
      </c>
      <c r="K3013" s="1" t="str">
        <f>VLOOKUP($F3013,Mastertable_FT!$C$5:$D$34,2,FALSE)</f>
        <v>1e</v>
      </c>
      <c r="L3013" s="1">
        <f>VLOOKUP($F3013,Mastertable_FT!$C$5:$E$34,3,FALSE)</f>
        <v>2</v>
      </c>
      <c r="M3013" s="1" t="str">
        <f>VLOOKUP($F3013,Mastertable_FT!$C$5:$F$34,4,FALSE)</f>
        <v>PPI</v>
      </c>
    </row>
    <row r="3014" spans="1:13" x14ac:dyDescent="0.3">
      <c r="A3014" s="1">
        <f>[2]Gesamt!A1340</f>
        <v>26</v>
      </c>
      <c r="B3014" s="1">
        <f>[2]Gesamt!B1340</f>
        <v>2</v>
      </c>
      <c r="C3014" s="1">
        <f>[2]Gesamt!C1340</f>
        <v>5</v>
      </c>
      <c r="D3014" s="1" t="str">
        <f>[2]Gesamt!D1340</f>
        <v>EF2007</v>
      </c>
      <c r="E3014" s="1">
        <f>[2]Gesamt!E1340</f>
        <v>14</v>
      </c>
      <c r="F3014" s="1" t="str">
        <f>[2]Gesamt!F1340</f>
        <v>Aphelenchidae</v>
      </c>
      <c r="G3014" s="1" t="str">
        <f>[2]Gesamt!G1340</f>
        <v>juvenil</v>
      </c>
      <c r="H3014" s="1" t="str">
        <f>[2]Gesamt!H1340</f>
        <v>fungivor</v>
      </c>
      <c r="I3014" s="1">
        <f>[2]Gesamt!I1340</f>
        <v>0</v>
      </c>
      <c r="J3014" s="1">
        <f>[2]Gesamt!J1340</f>
        <v>0</v>
      </c>
      <c r="K3014" s="1">
        <f>VLOOKUP($F3014,Mastertable_FT!$C$5:$D$34,2,FALSE)</f>
        <v>2</v>
      </c>
      <c r="L3014" s="1">
        <f>VLOOKUP($F3014,Mastertable_FT!$C$5:$E$34,3,FALSE)</f>
        <v>2</v>
      </c>
      <c r="M3014" s="1" t="str">
        <f>VLOOKUP($F3014,Mastertable_FT!$C$5:$F$34,4,FALSE)</f>
        <v>MI</v>
      </c>
    </row>
    <row r="3015" spans="1:13" x14ac:dyDescent="0.3">
      <c r="A3015" s="1">
        <f>[2]Gesamt!A1341</f>
        <v>27</v>
      </c>
      <c r="B3015" s="1">
        <f>[2]Gesamt!B1341</f>
        <v>2</v>
      </c>
      <c r="C3015" s="1">
        <f>[2]Gesamt!C1341</f>
        <v>5</v>
      </c>
      <c r="D3015" s="1" t="str">
        <f>[2]Gesamt!D1341</f>
        <v>EF2007</v>
      </c>
      <c r="E3015" s="1">
        <f>[2]Gesamt!E1341</f>
        <v>14</v>
      </c>
      <c r="F3015" s="1" t="str">
        <f>[2]Gesamt!F1341</f>
        <v>Aphelenchidae</v>
      </c>
      <c r="G3015" s="1" t="str">
        <f>[2]Gesamt!G1341</f>
        <v>female</v>
      </c>
      <c r="H3015" s="1" t="str">
        <f>[2]Gesamt!H1341</f>
        <v>fungivor</v>
      </c>
      <c r="I3015" s="1">
        <f>[2]Gesamt!I1341</f>
        <v>0</v>
      </c>
      <c r="J3015" s="1">
        <f>[2]Gesamt!J1341</f>
        <v>0</v>
      </c>
      <c r="K3015" s="1">
        <f>VLOOKUP($F3015,Mastertable_FT!$C$5:$D$34,2,FALSE)</f>
        <v>2</v>
      </c>
      <c r="L3015" s="1">
        <f>VLOOKUP($F3015,Mastertable_FT!$C$5:$E$34,3,FALSE)</f>
        <v>2</v>
      </c>
      <c r="M3015" s="1" t="str">
        <f>VLOOKUP($F3015,Mastertable_FT!$C$5:$F$34,4,FALSE)</f>
        <v>MI</v>
      </c>
    </row>
    <row r="3016" spans="1:13" x14ac:dyDescent="0.3">
      <c r="A3016" s="1">
        <f>[2]Gesamt!A1342</f>
        <v>28</v>
      </c>
      <c r="B3016" s="1">
        <f>[2]Gesamt!B1342</f>
        <v>2</v>
      </c>
      <c r="C3016" s="1">
        <f>[2]Gesamt!C1342</f>
        <v>5</v>
      </c>
      <c r="D3016" s="1" t="str">
        <f>[2]Gesamt!D1342</f>
        <v>EF2007</v>
      </c>
      <c r="E3016" s="1">
        <f>[2]Gesamt!E1342</f>
        <v>14</v>
      </c>
      <c r="F3016" s="1" t="str">
        <f>[2]Gesamt!F1342</f>
        <v>Cephalobidae</v>
      </c>
      <c r="G3016" s="1" t="str">
        <f>[2]Gesamt!G1342</f>
        <v>juvenil</v>
      </c>
      <c r="H3016" s="1" t="str">
        <f>[2]Gesamt!H1342</f>
        <v>bacterivor</v>
      </c>
      <c r="I3016" s="1">
        <f>[2]Gesamt!I1342</f>
        <v>0</v>
      </c>
      <c r="J3016" s="1">
        <f>[2]Gesamt!J1342</f>
        <v>0</v>
      </c>
      <c r="K3016" s="1">
        <f>VLOOKUP($F3016,Mastertable_FT!$C$5:$D$34,2,FALSE)</f>
        <v>3</v>
      </c>
      <c r="L3016" s="1">
        <f>VLOOKUP($F3016,Mastertable_FT!$C$5:$E$34,3,FALSE)</f>
        <v>2</v>
      </c>
      <c r="M3016" s="1" t="str">
        <f>VLOOKUP($F3016,Mastertable_FT!$C$5:$F$34,4,FALSE)</f>
        <v>MI</v>
      </c>
    </row>
    <row r="3017" spans="1:13" x14ac:dyDescent="0.3">
      <c r="A3017" s="1">
        <f>[2]Gesamt!A1343</f>
        <v>29</v>
      </c>
      <c r="B3017" s="1">
        <f>[2]Gesamt!B1343</f>
        <v>2</v>
      </c>
      <c r="C3017" s="1">
        <f>[2]Gesamt!C1343</f>
        <v>5</v>
      </c>
      <c r="D3017" s="1" t="str">
        <f>[2]Gesamt!D1343</f>
        <v>EF2007</v>
      </c>
      <c r="E3017" s="1">
        <f>[2]Gesamt!E1343</f>
        <v>14</v>
      </c>
      <c r="F3017" s="1" t="str">
        <f>[2]Gesamt!F1343</f>
        <v>Tylenchidae</v>
      </c>
      <c r="G3017" s="1" t="str">
        <f>[2]Gesamt!G1343</f>
        <v>female</v>
      </c>
      <c r="H3017" s="1" t="str">
        <f>[2]Gesamt!H1343</f>
        <v>fungivor</v>
      </c>
      <c r="I3017" s="1" t="str">
        <f>[2]Gesamt!I1343</f>
        <v>Boleodorus</v>
      </c>
      <c r="J3017" s="1">
        <f>[2]Gesamt!J1343</f>
        <v>0</v>
      </c>
      <c r="K3017" s="1" t="str">
        <f>VLOOKUP($F3017,Mastertable_FT!$C$5:$D$34,2,FALSE)</f>
        <v>1e</v>
      </c>
      <c r="L3017" s="1">
        <f>VLOOKUP($F3017,Mastertable_FT!$C$5:$E$34,3,FALSE)</f>
        <v>2</v>
      </c>
      <c r="M3017" s="1" t="str">
        <f>VLOOKUP($F3017,Mastertable_FT!$C$5:$F$34,4,FALSE)</f>
        <v>PPI</v>
      </c>
    </row>
    <row r="3018" spans="1:13" x14ac:dyDescent="0.3">
      <c r="A3018" s="1">
        <f>[2]Gesamt!A1344</f>
        <v>30</v>
      </c>
      <c r="B3018" s="1">
        <f>[2]Gesamt!B1344</f>
        <v>2</v>
      </c>
      <c r="C3018" s="1">
        <f>[2]Gesamt!C1344</f>
        <v>5</v>
      </c>
      <c r="D3018" s="1" t="str">
        <f>[2]Gesamt!D1344</f>
        <v>EF2007</v>
      </c>
      <c r="E3018" s="1">
        <f>[2]Gesamt!E1344</f>
        <v>14</v>
      </c>
      <c r="F3018" s="1" t="str">
        <f>[2]Gesamt!F1344</f>
        <v>Tylenchidae</v>
      </c>
      <c r="G3018" s="1" t="str">
        <f>[2]Gesamt!G1344</f>
        <v>male</v>
      </c>
      <c r="H3018" s="1" t="str">
        <f>[2]Gesamt!H1344</f>
        <v>fungivor</v>
      </c>
      <c r="I3018" s="1" t="str">
        <f>[2]Gesamt!I1344</f>
        <v>Boleodorus</v>
      </c>
      <c r="J3018" s="1">
        <f>[2]Gesamt!J1344</f>
        <v>0</v>
      </c>
      <c r="K3018" s="1" t="str">
        <f>VLOOKUP($F3018,Mastertable_FT!$C$5:$D$34,2,FALSE)</f>
        <v>1e</v>
      </c>
      <c r="L3018" s="1">
        <f>VLOOKUP($F3018,Mastertable_FT!$C$5:$E$34,3,FALSE)</f>
        <v>2</v>
      </c>
      <c r="M3018" s="1" t="str">
        <f>VLOOKUP($F3018,Mastertable_FT!$C$5:$F$34,4,FALSE)</f>
        <v>PPI</v>
      </c>
    </row>
    <row r="3019" spans="1:13" x14ac:dyDescent="0.3">
      <c r="A3019" s="1">
        <f>[2]Gesamt!A1345</f>
        <v>31</v>
      </c>
      <c r="B3019" s="1">
        <f>[2]Gesamt!B1345</f>
        <v>2</v>
      </c>
      <c r="C3019" s="1">
        <f>[2]Gesamt!C1345</f>
        <v>5</v>
      </c>
      <c r="D3019" s="1" t="str">
        <f>[2]Gesamt!D1345</f>
        <v>EF2007</v>
      </c>
      <c r="E3019" s="1">
        <f>[2]Gesamt!E1345</f>
        <v>14</v>
      </c>
      <c r="F3019" s="1" t="str">
        <f>[2]Gesamt!F1345</f>
        <v>Rhabditidae</v>
      </c>
      <c r="G3019" s="1" t="str">
        <f>[2]Gesamt!G1345</f>
        <v>male</v>
      </c>
      <c r="H3019" s="1" t="str">
        <f>[2]Gesamt!H1345</f>
        <v>bacterivor</v>
      </c>
      <c r="I3019" s="1">
        <f>[2]Gesamt!I1345</f>
        <v>0</v>
      </c>
      <c r="J3019" s="1">
        <f>[2]Gesamt!J1345</f>
        <v>0</v>
      </c>
      <c r="K3019" s="1">
        <f>VLOOKUP($F3019,Mastertable_FT!$C$5:$D$34,2,FALSE)</f>
        <v>3</v>
      </c>
      <c r="L3019" s="1">
        <f>VLOOKUP($F3019,Mastertable_FT!$C$5:$E$34,3,FALSE)</f>
        <v>1</v>
      </c>
      <c r="M3019" s="1" t="str">
        <f>VLOOKUP($F3019,Mastertable_FT!$C$5:$F$34,4,FALSE)</f>
        <v>MI</v>
      </c>
    </row>
    <row r="3020" spans="1:13" x14ac:dyDescent="0.3">
      <c r="A3020" s="1">
        <f>[2]Gesamt!A1346</f>
        <v>32</v>
      </c>
      <c r="B3020" s="1">
        <f>[2]Gesamt!B1346</f>
        <v>2</v>
      </c>
      <c r="C3020" s="1">
        <f>[2]Gesamt!C1346</f>
        <v>5</v>
      </c>
      <c r="D3020" s="1" t="str">
        <f>[2]Gesamt!D1346</f>
        <v>EF2007</v>
      </c>
      <c r="E3020" s="1">
        <f>[2]Gesamt!E1346</f>
        <v>14</v>
      </c>
      <c r="F3020" s="1" t="str">
        <f>[2]Gesamt!F1346</f>
        <v>Tylenchidae</v>
      </c>
      <c r="G3020" s="1" t="str">
        <f>[2]Gesamt!G1346</f>
        <v>female</v>
      </c>
      <c r="H3020" s="1" t="str">
        <f>[2]Gesamt!H1346</f>
        <v>herbivor</v>
      </c>
      <c r="I3020" s="1">
        <f>[2]Gesamt!I1346</f>
        <v>0</v>
      </c>
      <c r="J3020" s="1">
        <f>[2]Gesamt!J1346</f>
        <v>0</v>
      </c>
      <c r="K3020" s="1" t="str">
        <f>VLOOKUP($F3020,Mastertable_FT!$C$5:$D$34,2,FALSE)</f>
        <v>1e</v>
      </c>
      <c r="L3020" s="1">
        <f>VLOOKUP($F3020,Mastertable_FT!$C$5:$E$34,3,FALSE)</f>
        <v>2</v>
      </c>
      <c r="M3020" s="1" t="str">
        <f>VLOOKUP($F3020,Mastertable_FT!$C$5:$F$34,4,FALSE)</f>
        <v>PPI</v>
      </c>
    </row>
    <row r="3021" spans="1:13" x14ac:dyDescent="0.3">
      <c r="A3021" s="1">
        <f>[2]Gesamt!A1347</f>
        <v>33</v>
      </c>
      <c r="B3021" s="1">
        <f>[2]Gesamt!B1347</f>
        <v>2</v>
      </c>
      <c r="C3021" s="1">
        <f>[2]Gesamt!C1347</f>
        <v>5</v>
      </c>
      <c r="D3021" s="1" t="str">
        <f>[2]Gesamt!D1347</f>
        <v>EF2007</v>
      </c>
      <c r="E3021" s="1">
        <f>[2]Gesamt!E1347</f>
        <v>14</v>
      </c>
      <c r="F3021" s="1" t="str">
        <f>[2]Gesamt!F1347</f>
        <v>Rhabditidae</v>
      </c>
      <c r="G3021" s="1" t="str">
        <f>[2]Gesamt!G1347</f>
        <v>female</v>
      </c>
      <c r="H3021" s="1" t="str">
        <f>[2]Gesamt!H1347</f>
        <v>bacterivor</v>
      </c>
      <c r="I3021" s="1">
        <f>[2]Gesamt!I1347</f>
        <v>0</v>
      </c>
      <c r="J3021" s="1">
        <f>[2]Gesamt!J1347</f>
        <v>0</v>
      </c>
      <c r="K3021" s="1">
        <f>VLOOKUP($F3021,Mastertable_FT!$C$5:$D$34,2,FALSE)</f>
        <v>3</v>
      </c>
      <c r="L3021" s="1">
        <f>VLOOKUP($F3021,Mastertable_FT!$C$5:$E$34,3,FALSE)</f>
        <v>1</v>
      </c>
      <c r="M3021" s="1" t="str">
        <f>VLOOKUP($F3021,Mastertable_FT!$C$5:$F$34,4,FALSE)</f>
        <v>MI</v>
      </c>
    </row>
    <row r="3022" spans="1:13" x14ac:dyDescent="0.3">
      <c r="A3022" s="1">
        <f>[2]Gesamt!A1348</f>
        <v>34</v>
      </c>
      <c r="B3022" s="1">
        <f>[2]Gesamt!B1348</f>
        <v>2</v>
      </c>
      <c r="C3022" s="1">
        <f>[2]Gesamt!C1348</f>
        <v>5</v>
      </c>
      <c r="D3022" s="1" t="str">
        <f>[2]Gesamt!D1348</f>
        <v>EF2007</v>
      </c>
      <c r="E3022" s="1">
        <f>[2]Gesamt!E1348</f>
        <v>14</v>
      </c>
      <c r="F3022" s="1" t="str">
        <f>[2]Gesamt!F1348</f>
        <v>Tylenchidae</v>
      </c>
      <c r="G3022" s="1" t="str">
        <f>[2]Gesamt!G1348</f>
        <v>female</v>
      </c>
      <c r="H3022" s="1" t="str">
        <f>[2]Gesamt!H1348</f>
        <v>fungivor</v>
      </c>
      <c r="I3022" s="1">
        <f>[2]Gesamt!I1348</f>
        <v>0</v>
      </c>
      <c r="J3022" s="1">
        <f>[2]Gesamt!J1348</f>
        <v>0</v>
      </c>
      <c r="K3022" s="1" t="str">
        <f>VLOOKUP($F3022,Mastertable_FT!$C$5:$D$34,2,FALSE)</f>
        <v>1e</v>
      </c>
      <c r="L3022" s="1">
        <f>VLOOKUP($F3022,Mastertable_FT!$C$5:$E$34,3,FALSE)</f>
        <v>2</v>
      </c>
      <c r="M3022" s="1" t="str">
        <f>VLOOKUP($F3022,Mastertable_FT!$C$5:$F$34,4,FALSE)</f>
        <v>PPI</v>
      </c>
    </row>
    <row r="3023" spans="1:13" x14ac:dyDescent="0.3">
      <c r="A3023" s="1">
        <f>[2]Gesamt!A1349</f>
        <v>35</v>
      </c>
      <c r="B3023" s="1">
        <f>[2]Gesamt!B1349</f>
        <v>2</v>
      </c>
      <c r="C3023" s="1">
        <f>[2]Gesamt!C1349</f>
        <v>5</v>
      </c>
      <c r="D3023" s="1" t="str">
        <f>[2]Gesamt!D1349</f>
        <v>EF2007</v>
      </c>
      <c r="E3023" s="1">
        <f>[2]Gesamt!E1349</f>
        <v>14</v>
      </c>
      <c r="F3023" s="1" t="str">
        <f>[2]Gesamt!F1349</f>
        <v>Rhabditidae</v>
      </c>
      <c r="G3023" s="1" t="str">
        <f>[2]Gesamt!G1349</f>
        <v>female</v>
      </c>
      <c r="H3023" s="1" t="str">
        <f>[2]Gesamt!H1349</f>
        <v>bacterivor</v>
      </c>
      <c r="I3023" s="1">
        <f>[2]Gesamt!I1349</f>
        <v>0</v>
      </c>
      <c r="J3023" s="1">
        <f>[2]Gesamt!J1349</f>
        <v>0</v>
      </c>
      <c r="K3023" s="1">
        <f>VLOOKUP($F3023,Mastertable_FT!$C$5:$D$34,2,FALSE)</f>
        <v>3</v>
      </c>
      <c r="L3023" s="1">
        <f>VLOOKUP($F3023,Mastertable_FT!$C$5:$E$34,3,FALSE)</f>
        <v>1</v>
      </c>
      <c r="M3023" s="1" t="str">
        <f>VLOOKUP($F3023,Mastertable_FT!$C$5:$F$34,4,FALSE)</f>
        <v>MI</v>
      </c>
    </row>
    <row r="3024" spans="1:13" x14ac:dyDescent="0.3">
      <c r="A3024" s="1">
        <f>[2]Gesamt!A1350</f>
        <v>36</v>
      </c>
      <c r="B3024" s="1">
        <f>[2]Gesamt!B1350</f>
        <v>2</v>
      </c>
      <c r="C3024" s="1">
        <f>[2]Gesamt!C1350</f>
        <v>5</v>
      </c>
      <c r="D3024" s="1" t="str">
        <f>[2]Gesamt!D1350</f>
        <v>EF2007</v>
      </c>
      <c r="E3024" s="1">
        <f>[2]Gesamt!E1350</f>
        <v>14</v>
      </c>
      <c r="F3024" s="1" t="str">
        <f>[2]Gesamt!F1350</f>
        <v>Tylenchidae</v>
      </c>
      <c r="G3024" s="1" t="str">
        <f>[2]Gesamt!G1350</f>
        <v>female</v>
      </c>
      <c r="H3024" s="1" t="str">
        <f>[2]Gesamt!H1350</f>
        <v>fungivor</v>
      </c>
      <c r="I3024" s="1" t="str">
        <f>[2]Gesamt!I1350</f>
        <v>Boleodorus</v>
      </c>
      <c r="J3024" s="1">
        <f>[2]Gesamt!J1350</f>
        <v>0</v>
      </c>
      <c r="K3024" s="1" t="str">
        <f>VLOOKUP($F3024,Mastertable_FT!$C$5:$D$34,2,FALSE)</f>
        <v>1e</v>
      </c>
      <c r="L3024" s="1">
        <f>VLOOKUP($F3024,Mastertable_FT!$C$5:$E$34,3,FALSE)</f>
        <v>2</v>
      </c>
      <c r="M3024" s="1" t="str">
        <f>VLOOKUP($F3024,Mastertable_FT!$C$5:$F$34,4,FALSE)</f>
        <v>PPI</v>
      </c>
    </row>
    <row r="3025" spans="1:13" x14ac:dyDescent="0.3">
      <c r="A3025" s="1">
        <f>[2]Gesamt!A1351</f>
        <v>37</v>
      </c>
      <c r="B3025" s="1">
        <f>[2]Gesamt!B1351</f>
        <v>2</v>
      </c>
      <c r="C3025" s="1">
        <f>[2]Gesamt!C1351</f>
        <v>5</v>
      </c>
      <c r="D3025" s="1" t="str">
        <f>[2]Gesamt!D1351</f>
        <v>EF2007</v>
      </c>
      <c r="E3025" s="1">
        <f>[2]Gesamt!E1351</f>
        <v>14</v>
      </c>
      <c r="F3025" s="1" t="str">
        <f>[2]Gesamt!F1351</f>
        <v>Cephalobidae</v>
      </c>
      <c r="G3025" s="1" t="str">
        <f>[2]Gesamt!G1351</f>
        <v>juvenil</v>
      </c>
      <c r="H3025" s="1" t="str">
        <f>[2]Gesamt!H1351</f>
        <v>bacterivor</v>
      </c>
      <c r="I3025" s="1">
        <f>[2]Gesamt!I1351</f>
        <v>0</v>
      </c>
      <c r="J3025" s="1">
        <f>[2]Gesamt!J1351</f>
        <v>0</v>
      </c>
      <c r="K3025" s="1">
        <f>VLOOKUP($F3025,Mastertable_FT!$C$5:$D$34,2,FALSE)</f>
        <v>3</v>
      </c>
      <c r="L3025" s="1">
        <f>VLOOKUP($F3025,Mastertable_FT!$C$5:$E$34,3,FALSE)</f>
        <v>2</v>
      </c>
      <c r="M3025" s="1" t="str">
        <f>VLOOKUP($F3025,Mastertable_FT!$C$5:$F$34,4,FALSE)</f>
        <v>MI</v>
      </c>
    </row>
    <row r="3026" spans="1:13" x14ac:dyDescent="0.3">
      <c r="A3026" s="1">
        <f>[2]Gesamt!A1352</f>
        <v>38</v>
      </c>
      <c r="B3026" s="1">
        <f>[2]Gesamt!B1352</f>
        <v>2</v>
      </c>
      <c r="C3026" s="1">
        <f>[2]Gesamt!C1352</f>
        <v>5</v>
      </c>
      <c r="D3026" s="1" t="str">
        <f>[2]Gesamt!D1352</f>
        <v>EF2007</v>
      </c>
      <c r="E3026" s="1">
        <f>[2]Gesamt!E1352</f>
        <v>14</v>
      </c>
      <c r="F3026" s="1" t="str">
        <f>[2]Gesamt!F1352</f>
        <v>Tylenchidae</v>
      </c>
      <c r="G3026" s="1" t="str">
        <f>[2]Gesamt!G1352</f>
        <v>female</v>
      </c>
      <c r="H3026" s="1" t="str">
        <f>[2]Gesamt!H1352</f>
        <v>fungivor</v>
      </c>
      <c r="I3026" s="1" t="str">
        <f>[2]Gesamt!I1352</f>
        <v>Filenchus</v>
      </c>
      <c r="J3026" s="1">
        <f>[2]Gesamt!J1352</f>
        <v>0</v>
      </c>
      <c r="K3026" s="1" t="str">
        <f>VLOOKUP($F3026,Mastertable_FT!$C$5:$D$34,2,FALSE)</f>
        <v>1e</v>
      </c>
      <c r="L3026" s="1">
        <f>VLOOKUP($F3026,Mastertable_FT!$C$5:$E$34,3,FALSE)</f>
        <v>2</v>
      </c>
      <c r="M3026" s="1" t="str">
        <f>VLOOKUP($F3026,Mastertable_FT!$C$5:$F$34,4,FALSE)</f>
        <v>PPI</v>
      </c>
    </row>
    <row r="3027" spans="1:13" x14ac:dyDescent="0.3">
      <c r="A3027" s="1">
        <f>[2]Gesamt!A1353</f>
        <v>39</v>
      </c>
      <c r="B3027" s="1">
        <f>[2]Gesamt!B1353</f>
        <v>2</v>
      </c>
      <c r="C3027" s="1">
        <f>[2]Gesamt!C1353</f>
        <v>5</v>
      </c>
      <c r="D3027" s="1" t="str">
        <f>[2]Gesamt!D1353</f>
        <v>EF2007</v>
      </c>
      <c r="E3027" s="1">
        <f>[2]Gesamt!E1353</f>
        <v>14</v>
      </c>
      <c r="F3027" s="1" t="str">
        <f>[2]Gesamt!F1353</f>
        <v>Cephalobidae</v>
      </c>
      <c r="G3027" s="1" t="str">
        <f>[2]Gesamt!G1353</f>
        <v>male</v>
      </c>
      <c r="H3027" s="1" t="str">
        <f>[2]Gesamt!H1353</f>
        <v>bacterivor</v>
      </c>
      <c r="I3027" s="1">
        <f>[2]Gesamt!I1353</f>
        <v>0</v>
      </c>
      <c r="J3027" s="1">
        <f>[2]Gesamt!J1353</f>
        <v>0</v>
      </c>
      <c r="K3027" s="1">
        <f>VLOOKUP($F3027,Mastertable_FT!$C$5:$D$34,2,FALSE)</f>
        <v>3</v>
      </c>
      <c r="L3027" s="1">
        <f>VLOOKUP($F3027,Mastertable_FT!$C$5:$E$34,3,FALSE)</f>
        <v>2</v>
      </c>
      <c r="M3027" s="1" t="str">
        <f>VLOOKUP($F3027,Mastertable_FT!$C$5:$F$34,4,FALSE)</f>
        <v>MI</v>
      </c>
    </row>
    <row r="3028" spans="1:13" x14ac:dyDescent="0.3">
      <c r="A3028" s="1">
        <f>[2]Gesamt!A1354</f>
        <v>40</v>
      </c>
      <c r="B3028" s="1">
        <f>[2]Gesamt!B1354</f>
        <v>2</v>
      </c>
      <c r="C3028" s="1">
        <f>[2]Gesamt!C1354</f>
        <v>5</v>
      </c>
      <c r="D3028" s="1" t="str">
        <f>[2]Gesamt!D1354</f>
        <v>EF2007</v>
      </c>
      <c r="E3028" s="1">
        <f>[2]Gesamt!E1354</f>
        <v>14</v>
      </c>
      <c r="F3028" s="1" t="str">
        <f>[2]Gesamt!F1354</f>
        <v>Tylenchidae</v>
      </c>
      <c r="G3028" s="1" t="str">
        <f>[2]Gesamt!G1354</f>
        <v>female</v>
      </c>
      <c r="H3028" s="1" t="str">
        <f>[2]Gesamt!H1354</f>
        <v>fungivor</v>
      </c>
      <c r="I3028" s="1" t="str">
        <f>[2]Gesamt!I1354</f>
        <v>Boleodorus</v>
      </c>
      <c r="J3028" s="1">
        <f>[2]Gesamt!J1354</f>
        <v>0</v>
      </c>
      <c r="K3028" s="1" t="str">
        <f>VLOOKUP($F3028,Mastertable_FT!$C$5:$D$34,2,FALSE)</f>
        <v>1e</v>
      </c>
      <c r="L3028" s="1">
        <f>VLOOKUP($F3028,Mastertable_FT!$C$5:$E$34,3,FALSE)</f>
        <v>2</v>
      </c>
      <c r="M3028" s="1" t="str">
        <f>VLOOKUP($F3028,Mastertable_FT!$C$5:$F$34,4,FALSE)</f>
        <v>PPI</v>
      </c>
    </row>
    <row r="3029" spans="1:13" x14ac:dyDescent="0.3">
      <c r="A3029" s="1">
        <f>[2]Gesamt!A1355</f>
        <v>41</v>
      </c>
      <c r="B3029" s="1">
        <f>[2]Gesamt!B1355</f>
        <v>2</v>
      </c>
      <c r="C3029" s="1">
        <f>[2]Gesamt!C1355</f>
        <v>5</v>
      </c>
      <c r="D3029" s="1" t="str">
        <f>[2]Gesamt!D1355</f>
        <v>EF2007</v>
      </c>
      <c r="E3029" s="1">
        <f>[2]Gesamt!E1355</f>
        <v>14</v>
      </c>
      <c r="F3029" s="1" t="str">
        <f>[2]Gesamt!F1355</f>
        <v>Tylenchidae</v>
      </c>
      <c r="G3029" s="1" t="str">
        <f>[2]Gesamt!G1355</f>
        <v>female</v>
      </c>
      <c r="H3029" s="1" t="str">
        <f>[2]Gesamt!H1355</f>
        <v>fungivor</v>
      </c>
      <c r="I3029" s="1" t="str">
        <f>[2]Gesamt!I1355</f>
        <v>Boleodorus</v>
      </c>
      <c r="J3029" s="1">
        <f>[2]Gesamt!J1355</f>
        <v>0</v>
      </c>
      <c r="K3029" s="1" t="str">
        <f>VLOOKUP($F3029,Mastertable_FT!$C$5:$D$34,2,FALSE)</f>
        <v>1e</v>
      </c>
      <c r="L3029" s="1">
        <f>VLOOKUP($F3029,Mastertable_FT!$C$5:$E$34,3,FALSE)</f>
        <v>2</v>
      </c>
      <c r="M3029" s="1" t="str">
        <f>VLOOKUP($F3029,Mastertable_FT!$C$5:$F$34,4,FALSE)</f>
        <v>PPI</v>
      </c>
    </row>
    <row r="3030" spans="1:13" x14ac:dyDescent="0.3">
      <c r="A3030" s="1">
        <f>[2]Gesamt!A1356</f>
        <v>42</v>
      </c>
      <c r="B3030" s="1">
        <f>[2]Gesamt!B1356</f>
        <v>2</v>
      </c>
      <c r="C3030" s="1">
        <f>[2]Gesamt!C1356</f>
        <v>5</v>
      </c>
      <c r="D3030" s="1" t="str">
        <f>[2]Gesamt!D1356</f>
        <v>EF2007</v>
      </c>
      <c r="E3030" s="1">
        <f>[2]Gesamt!E1356</f>
        <v>14</v>
      </c>
      <c r="F3030" s="1" t="str">
        <f>[2]Gesamt!F1356</f>
        <v>Tylenchidae</v>
      </c>
      <c r="G3030" s="1" t="str">
        <f>[2]Gesamt!G1356</f>
        <v>female</v>
      </c>
      <c r="H3030" s="1" t="str">
        <f>[2]Gesamt!H1356</f>
        <v>herbivor</v>
      </c>
      <c r="I3030" s="1" t="str">
        <f>[2]Gesamt!I1356</f>
        <v>Basiria</v>
      </c>
      <c r="J3030" s="1">
        <f>[2]Gesamt!J1356</f>
        <v>0</v>
      </c>
      <c r="K3030" s="1" t="str">
        <f>VLOOKUP($F3030,Mastertable_FT!$C$5:$D$34,2,FALSE)</f>
        <v>1e</v>
      </c>
      <c r="L3030" s="1">
        <f>VLOOKUP($F3030,Mastertable_FT!$C$5:$E$34,3,FALSE)</f>
        <v>2</v>
      </c>
      <c r="M3030" s="1" t="str">
        <f>VLOOKUP($F3030,Mastertable_FT!$C$5:$F$34,4,FALSE)</f>
        <v>PPI</v>
      </c>
    </row>
    <row r="3031" spans="1:13" x14ac:dyDescent="0.3">
      <c r="A3031" s="1">
        <f>[2]Gesamt!A1357</f>
        <v>43</v>
      </c>
      <c r="B3031" s="1">
        <f>[2]Gesamt!B1357</f>
        <v>2</v>
      </c>
      <c r="C3031" s="1">
        <f>[2]Gesamt!C1357</f>
        <v>5</v>
      </c>
      <c r="D3031" s="1" t="str">
        <f>[2]Gesamt!D1357</f>
        <v>EF2007</v>
      </c>
      <c r="E3031" s="1">
        <f>[2]Gesamt!E1357</f>
        <v>14</v>
      </c>
      <c r="F3031" s="1" t="str">
        <f>[2]Gesamt!F1357</f>
        <v>Tylenchidae</v>
      </c>
      <c r="G3031" s="1" t="str">
        <f>[2]Gesamt!G1357</f>
        <v>female</v>
      </c>
      <c r="H3031" s="1" t="str">
        <f>[2]Gesamt!H1357</f>
        <v>fungivor</v>
      </c>
      <c r="I3031" s="1" t="str">
        <f>[2]Gesamt!I1357</f>
        <v>Boleodorus</v>
      </c>
      <c r="J3031" s="1">
        <f>[2]Gesamt!J1357</f>
        <v>0</v>
      </c>
      <c r="K3031" s="1" t="str">
        <f>VLOOKUP($F3031,Mastertable_FT!$C$5:$D$34,2,FALSE)</f>
        <v>1e</v>
      </c>
      <c r="L3031" s="1">
        <f>VLOOKUP($F3031,Mastertable_FT!$C$5:$E$34,3,FALSE)</f>
        <v>2</v>
      </c>
      <c r="M3031" s="1" t="str">
        <f>VLOOKUP($F3031,Mastertable_FT!$C$5:$F$34,4,FALSE)</f>
        <v>PPI</v>
      </c>
    </row>
    <row r="3032" spans="1:13" x14ac:dyDescent="0.3">
      <c r="A3032" s="1">
        <f>[2]Gesamt!A1358</f>
        <v>44</v>
      </c>
      <c r="B3032" s="1">
        <f>[2]Gesamt!B1358</f>
        <v>2</v>
      </c>
      <c r="C3032" s="1">
        <f>[2]Gesamt!C1358</f>
        <v>5</v>
      </c>
      <c r="D3032" s="1" t="str">
        <f>[2]Gesamt!D1358</f>
        <v>EF2007</v>
      </c>
      <c r="E3032" s="1">
        <f>[2]Gesamt!E1358</f>
        <v>14</v>
      </c>
      <c r="F3032" s="1" t="str">
        <f>[2]Gesamt!F1358</f>
        <v>Tylenchidae</v>
      </c>
      <c r="G3032" s="1" t="str">
        <f>[2]Gesamt!G1358</f>
        <v>female</v>
      </c>
      <c r="H3032" s="1" t="str">
        <f>[2]Gesamt!H1358</f>
        <v>fungivor</v>
      </c>
      <c r="I3032" s="1" t="str">
        <f>[2]Gesamt!I1358</f>
        <v>Boleodorus</v>
      </c>
      <c r="J3032" s="1">
        <f>[2]Gesamt!J1358</f>
        <v>0</v>
      </c>
      <c r="K3032" s="1" t="str">
        <f>VLOOKUP($F3032,Mastertable_FT!$C$5:$D$34,2,FALSE)</f>
        <v>1e</v>
      </c>
      <c r="L3032" s="1">
        <f>VLOOKUP($F3032,Mastertable_FT!$C$5:$E$34,3,FALSE)</f>
        <v>2</v>
      </c>
      <c r="M3032" s="1" t="str">
        <f>VLOOKUP($F3032,Mastertable_FT!$C$5:$F$34,4,FALSE)</f>
        <v>PPI</v>
      </c>
    </row>
    <row r="3033" spans="1:13" x14ac:dyDescent="0.3">
      <c r="A3033" s="1">
        <f>[2]Gesamt!A1359</f>
        <v>45</v>
      </c>
      <c r="B3033" s="1">
        <f>[2]Gesamt!B1359</f>
        <v>2</v>
      </c>
      <c r="C3033" s="1">
        <f>[2]Gesamt!C1359</f>
        <v>5</v>
      </c>
      <c r="D3033" s="1" t="str">
        <f>[2]Gesamt!D1359</f>
        <v>EF2007</v>
      </c>
      <c r="E3033" s="1">
        <f>[2]Gesamt!E1359</f>
        <v>14</v>
      </c>
      <c r="F3033" s="1" t="str">
        <f>[2]Gesamt!F1359</f>
        <v>Tylenchidae</v>
      </c>
      <c r="G3033" s="1" t="str">
        <f>[2]Gesamt!G1359</f>
        <v>juvenil</v>
      </c>
      <c r="H3033" s="1" t="str">
        <f>[2]Gesamt!H1359</f>
        <v>herbivor</v>
      </c>
      <c r="I3033" s="1">
        <f>[2]Gesamt!I1359</f>
        <v>0</v>
      </c>
      <c r="J3033" s="1">
        <f>[2]Gesamt!J1359</f>
        <v>0</v>
      </c>
      <c r="K3033" s="1" t="str">
        <f>VLOOKUP($F3033,Mastertable_FT!$C$5:$D$34,2,FALSE)</f>
        <v>1e</v>
      </c>
      <c r="L3033" s="1">
        <f>VLOOKUP($F3033,Mastertable_FT!$C$5:$E$34,3,FALSE)</f>
        <v>2</v>
      </c>
      <c r="M3033" s="1" t="str">
        <f>VLOOKUP($F3033,Mastertable_FT!$C$5:$F$34,4,FALSE)</f>
        <v>PPI</v>
      </c>
    </row>
    <row r="3034" spans="1:13" x14ac:dyDescent="0.3">
      <c r="A3034" s="1">
        <f>[2]Gesamt!A1360</f>
        <v>46</v>
      </c>
      <c r="B3034" s="1">
        <f>[2]Gesamt!B1360</f>
        <v>2</v>
      </c>
      <c r="C3034" s="1">
        <f>[2]Gesamt!C1360</f>
        <v>5</v>
      </c>
      <c r="D3034" s="1" t="str">
        <f>[2]Gesamt!D1360</f>
        <v>EF2007</v>
      </c>
      <c r="E3034" s="1">
        <f>[2]Gesamt!E1360</f>
        <v>14</v>
      </c>
      <c r="F3034" s="1" t="str">
        <f>[2]Gesamt!F1360</f>
        <v>Tylenchidae</v>
      </c>
      <c r="G3034" s="1" t="str">
        <f>[2]Gesamt!G1360</f>
        <v>female</v>
      </c>
      <c r="H3034" s="1" t="str">
        <f>[2]Gesamt!H1360</f>
        <v>herbivor</v>
      </c>
      <c r="I3034" s="1" t="str">
        <f>[2]Gesamt!I1360</f>
        <v>Basiria</v>
      </c>
      <c r="J3034" s="1">
        <f>[2]Gesamt!J1360</f>
        <v>0</v>
      </c>
      <c r="K3034" s="1" t="str">
        <f>VLOOKUP($F3034,Mastertable_FT!$C$5:$D$34,2,FALSE)</f>
        <v>1e</v>
      </c>
      <c r="L3034" s="1">
        <f>VLOOKUP($F3034,Mastertable_FT!$C$5:$E$34,3,FALSE)</f>
        <v>2</v>
      </c>
      <c r="M3034" s="1" t="str">
        <f>VLOOKUP($F3034,Mastertable_FT!$C$5:$F$34,4,FALSE)</f>
        <v>PPI</v>
      </c>
    </row>
    <row r="3035" spans="1:13" x14ac:dyDescent="0.3">
      <c r="A3035" s="1">
        <f>[2]Gesamt!A1361</f>
        <v>47</v>
      </c>
      <c r="B3035" s="1">
        <f>[2]Gesamt!B1361</f>
        <v>2</v>
      </c>
      <c r="C3035" s="1">
        <f>[2]Gesamt!C1361</f>
        <v>5</v>
      </c>
      <c r="D3035" s="1" t="str">
        <f>[2]Gesamt!D1361</f>
        <v>EF2007</v>
      </c>
      <c r="E3035" s="1">
        <f>[2]Gesamt!E1361</f>
        <v>14</v>
      </c>
      <c r="F3035" s="1" t="str">
        <f>[2]Gesamt!F1361</f>
        <v>Tylenchidae</v>
      </c>
      <c r="G3035" s="1" t="str">
        <f>[2]Gesamt!G1361</f>
        <v>female</v>
      </c>
      <c r="H3035" s="1" t="str">
        <f>[2]Gesamt!H1361</f>
        <v>herbivor</v>
      </c>
      <c r="I3035" s="1" t="str">
        <f>[2]Gesamt!I1361</f>
        <v>Basiria</v>
      </c>
      <c r="J3035" s="1">
        <f>[2]Gesamt!J1361</f>
        <v>0</v>
      </c>
      <c r="K3035" s="1" t="str">
        <f>VLOOKUP($F3035,Mastertable_FT!$C$5:$D$34,2,FALSE)</f>
        <v>1e</v>
      </c>
      <c r="L3035" s="1">
        <f>VLOOKUP($F3035,Mastertable_FT!$C$5:$E$34,3,FALSE)</f>
        <v>2</v>
      </c>
      <c r="M3035" s="1" t="str">
        <f>VLOOKUP($F3035,Mastertable_FT!$C$5:$F$34,4,FALSE)</f>
        <v>PPI</v>
      </c>
    </row>
    <row r="3036" spans="1:13" x14ac:dyDescent="0.3">
      <c r="A3036" s="1">
        <f>[2]Gesamt!A1362</f>
        <v>48</v>
      </c>
      <c r="B3036" s="1">
        <f>[2]Gesamt!B1362</f>
        <v>2</v>
      </c>
      <c r="C3036" s="1">
        <f>[2]Gesamt!C1362</f>
        <v>5</v>
      </c>
      <c r="D3036" s="1" t="str">
        <f>[2]Gesamt!D1362</f>
        <v>EF2007</v>
      </c>
      <c r="E3036" s="1">
        <f>[2]Gesamt!E1362</f>
        <v>14</v>
      </c>
      <c r="F3036" s="1" t="str">
        <f>[2]Gesamt!F1362</f>
        <v>Tylenchidae</v>
      </c>
      <c r="G3036" s="1" t="str">
        <f>[2]Gesamt!G1362</f>
        <v>female</v>
      </c>
      <c r="H3036" s="1" t="str">
        <f>[2]Gesamt!H1362</f>
        <v>herbivor</v>
      </c>
      <c r="I3036" s="1" t="str">
        <f>[2]Gesamt!I1362</f>
        <v>Filenchus</v>
      </c>
      <c r="J3036" s="1">
        <f>[2]Gesamt!J1362</f>
        <v>0</v>
      </c>
      <c r="K3036" s="1" t="str">
        <f>VLOOKUP($F3036,Mastertable_FT!$C$5:$D$34,2,FALSE)</f>
        <v>1e</v>
      </c>
      <c r="L3036" s="1">
        <f>VLOOKUP($F3036,Mastertable_FT!$C$5:$E$34,3,FALSE)</f>
        <v>2</v>
      </c>
      <c r="M3036" s="1" t="str">
        <f>VLOOKUP($F3036,Mastertable_FT!$C$5:$F$34,4,FALSE)</f>
        <v>PPI</v>
      </c>
    </row>
    <row r="3037" spans="1:13" x14ac:dyDescent="0.3">
      <c r="A3037" s="1">
        <f>[2]Gesamt!A1363</f>
        <v>49</v>
      </c>
      <c r="B3037" s="1">
        <f>[2]Gesamt!B1363</f>
        <v>2</v>
      </c>
      <c r="C3037" s="1">
        <f>[2]Gesamt!C1363</f>
        <v>5</v>
      </c>
      <c r="D3037" s="1" t="str">
        <f>[2]Gesamt!D1363</f>
        <v>EF2007</v>
      </c>
      <c r="E3037" s="1">
        <f>[2]Gesamt!E1363</f>
        <v>14</v>
      </c>
      <c r="F3037" s="1" t="str">
        <f>[2]Gesamt!F1363</f>
        <v>Tylenchidae</v>
      </c>
      <c r="G3037" s="1" t="str">
        <f>[2]Gesamt!G1363</f>
        <v>female</v>
      </c>
      <c r="H3037" s="1" t="str">
        <f>[2]Gesamt!H1363</f>
        <v>fungivor</v>
      </c>
      <c r="I3037" s="1" t="str">
        <f>[2]Gesamt!I1363</f>
        <v>Boleodorus</v>
      </c>
      <c r="J3037" s="1">
        <f>[2]Gesamt!J1363</f>
        <v>0</v>
      </c>
      <c r="K3037" s="1" t="str">
        <f>VLOOKUP($F3037,Mastertable_FT!$C$5:$D$34,2,FALSE)</f>
        <v>1e</v>
      </c>
      <c r="L3037" s="1">
        <f>VLOOKUP($F3037,Mastertable_FT!$C$5:$E$34,3,FALSE)</f>
        <v>2</v>
      </c>
      <c r="M3037" s="1" t="str">
        <f>VLOOKUP($F3037,Mastertable_FT!$C$5:$F$34,4,FALSE)</f>
        <v>PPI</v>
      </c>
    </row>
    <row r="3038" spans="1:13" x14ac:dyDescent="0.3">
      <c r="A3038" s="1">
        <f>[2]Gesamt!A1364</f>
        <v>50</v>
      </c>
      <c r="B3038" s="1">
        <f>[2]Gesamt!B1364</f>
        <v>2</v>
      </c>
      <c r="C3038" s="1">
        <f>[2]Gesamt!C1364</f>
        <v>5</v>
      </c>
      <c r="D3038" s="1" t="str">
        <f>[2]Gesamt!D1364</f>
        <v>EF2007</v>
      </c>
      <c r="E3038" s="1">
        <f>[2]Gesamt!E1364</f>
        <v>14</v>
      </c>
      <c r="F3038" s="1" t="str">
        <f>[2]Gesamt!F1364</f>
        <v>Aphelenchidae</v>
      </c>
      <c r="G3038" s="1" t="str">
        <f>[2]Gesamt!G1364</f>
        <v>juvenil</v>
      </c>
      <c r="H3038" s="1" t="str">
        <f>[2]Gesamt!H1364</f>
        <v>fungivor</v>
      </c>
      <c r="I3038" s="1">
        <f>[2]Gesamt!I1364</f>
        <v>0</v>
      </c>
      <c r="J3038" s="1">
        <f>[2]Gesamt!J1364</f>
        <v>0</v>
      </c>
      <c r="K3038" s="1">
        <f>VLOOKUP($F3038,Mastertable_FT!$C$5:$D$34,2,FALSE)</f>
        <v>2</v>
      </c>
      <c r="L3038" s="1">
        <f>VLOOKUP($F3038,Mastertable_FT!$C$5:$E$34,3,FALSE)</f>
        <v>2</v>
      </c>
      <c r="M3038" s="1" t="str">
        <f>VLOOKUP($F3038,Mastertable_FT!$C$5:$F$34,4,FALSE)</f>
        <v>MI</v>
      </c>
    </row>
    <row r="3039" spans="1:13" x14ac:dyDescent="0.3">
      <c r="A3039" s="1">
        <f>[2]Gesamt!A1365</f>
        <v>51</v>
      </c>
      <c r="B3039" s="1">
        <f>[2]Gesamt!B1365</f>
        <v>2</v>
      </c>
      <c r="C3039" s="1">
        <f>[2]Gesamt!C1365</f>
        <v>5</v>
      </c>
      <c r="D3039" s="1" t="str">
        <f>[2]Gesamt!D1365</f>
        <v>EF2007</v>
      </c>
      <c r="E3039" s="1">
        <f>[2]Gesamt!E1365</f>
        <v>14</v>
      </c>
      <c r="F3039" s="1" t="str">
        <f>[2]Gesamt!F1365</f>
        <v>Tylenchidae</v>
      </c>
      <c r="G3039" s="1" t="str">
        <f>[2]Gesamt!G1365</f>
        <v>female</v>
      </c>
      <c r="H3039" s="1" t="str">
        <f>[2]Gesamt!H1365</f>
        <v>fungivor</v>
      </c>
      <c r="I3039" s="1" t="str">
        <f>[2]Gesamt!I1365</f>
        <v>Boleodorus</v>
      </c>
      <c r="J3039" s="1">
        <f>[2]Gesamt!J1365</f>
        <v>0</v>
      </c>
      <c r="K3039" s="1" t="str">
        <f>VLOOKUP($F3039,Mastertable_FT!$C$5:$D$34,2,FALSE)</f>
        <v>1e</v>
      </c>
      <c r="L3039" s="1">
        <f>VLOOKUP($F3039,Mastertable_FT!$C$5:$E$34,3,FALSE)</f>
        <v>2</v>
      </c>
      <c r="M3039" s="1" t="str">
        <f>VLOOKUP($F3039,Mastertable_FT!$C$5:$F$34,4,FALSE)</f>
        <v>PPI</v>
      </c>
    </row>
    <row r="3040" spans="1:13" x14ac:dyDescent="0.3">
      <c r="A3040" s="1">
        <f>[2]Gesamt!A1366</f>
        <v>52</v>
      </c>
      <c r="B3040" s="1">
        <f>[2]Gesamt!B1366</f>
        <v>2</v>
      </c>
      <c r="C3040" s="1">
        <f>[2]Gesamt!C1366</f>
        <v>5</v>
      </c>
      <c r="D3040" s="1" t="str">
        <f>[2]Gesamt!D1366</f>
        <v>EF2007</v>
      </c>
      <c r="E3040" s="1">
        <f>[2]Gesamt!E1366</f>
        <v>14</v>
      </c>
      <c r="F3040" s="1" t="str">
        <f>[2]Gesamt!F1366</f>
        <v>Cephalobidae</v>
      </c>
      <c r="G3040" s="1" t="str">
        <f>[2]Gesamt!G1366</f>
        <v>juvenil</v>
      </c>
      <c r="H3040" s="1" t="str">
        <f>[2]Gesamt!H1366</f>
        <v>bacterivor</v>
      </c>
      <c r="I3040" s="1">
        <f>[2]Gesamt!I1366</f>
        <v>0</v>
      </c>
      <c r="J3040" s="1">
        <f>[2]Gesamt!J1366</f>
        <v>0</v>
      </c>
      <c r="K3040" s="1">
        <f>VLOOKUP($F3040,Mastertable_FT!$C$5:$D$34,2,FALSE)</f>
        <v>3</v>
      </c>
      <c r="L3040" s="1">
        <f>VLOOKUP($F3040,Mastertable_FT!$C$5:$E$34,3,FALSE)</f>
        <v>2</v>
      </c>
      <c r="M3040" s="1" t="str">
        <f>VLOOKUP($F3040,Mastertable_FT!$C$5:$F$34,4,FALSE)</f>
        <v>MI</v>
      </c>
    </row>
    <row r="3041" spans="1:13" x14ac:dyDescent="0.3">
      <c r="A3041" s="1">
        <f>[2]Gesamt!A1367</f>
        <v>53</v>
      </c>
      <c r="B3041" s="1">
        <f>[2]Gesamt!B1367</f>
        <v>2</v>
      </c>
      <c r="C3041" s="1">
        <f>[2]Gesamt!C1367</f>
        <v>5</v>
      </c>
      <c r="D3041" s="1" t="str">
        <f>[2]Gesamt!D1367</f>
        <v>EF2007</v>
      </c>
      <c r="E3041" s="1">
        <f>[2]Gesamt!E1367</f>
        <v>14</v>
      </c>
      <c r="F3041" s="1" t="str">
        <f>[2]Gesamt!F1367</f>
        <v>Rhabditidae</v>
      </c>
      <c r="G3041" s="1" t="str">
        <f>[2]Gesamt!G1367</f>
        <v>juvenil</v>
      </c>
      <c r="H3041" s="1" t="str">
        <f>[2]Gesamt!H1367</f>
        <v>bacterivor</v>
      </c>
      <c r="I3041" s="1" t="str">
        <f>[2]Gesamt!I1367</f>
        <v>dauer</v>
      </c>
      <c r="J3041" s="1">
        <f>[2]Gesamt!J1367</f>
        <v>0</v>
      </c>
      <c r="K3041" s="1">
        <f>VLOOKUP($F3041,Mastertable_FT!$C$5:$D$34,2,FALSE)</f>
        <v>3</v>
      </c>
      <c r="L3041" s="1">
        <f>VLOOKUP($F3041,Mastertable_FT!$C$5:$E$34,3,FALSE)</f>
        <v>1</v>
      </c>
      <c r="M3041" s="1" t="str">
        <f>VLOOKUP($F3041,Mastertable_FT!$C$5:$F$34,4,FALSE)</f>
        <v>MI</v>
      </c>
    </row>
    <row r="3042" spans="1:13" x14ac:dyDescent="0.3">
      <c r="A3042" s="1">
        <f>[2]Gesamt!A1368</f>
        <v>54</v>
      </c>
      <c r="B3042" s="1">
        <f>[2]Gesamt!B1368</f>
        <v>2</v>
      </c>
      <c r="C3042" s="1">
        <f>[2]Gesamt!C1368</f>
        <v>5</v>
      </c>
      <c r="D3042" s="1" t="str">
        <f>[2]Gesamt!D1368</f>
        <v>EF2007</v>
      </c>
      <c r="E3042" s="1">
        <f>[2]Gesamt!E1368</f>
        <v>14</v>
      </c>
      <c r="F3042" s="1" t="str">
        <f>[2]Gesamt!F1368</f>
        <v>Tylenchidae</v>
      </c>
      <c r="G3042" s="1" t="str">
        <f>[2]Gesamt!G1368</f>
        <v>juvenil</v>
      </c>
      <c r="H3042" s="1" t="str">
        <f>[2]Gesamt!H1368</f>
        <v>herbivor</v>
      </c>
      <c r="I3042" s="1">
        <f>[2]Gesamt!I1368</f>
        <v>0</v>
      </c>
      <c r="J3042" s="1">
        <f>[2]Gesamt!J1368</f>
        <v>0</v>
      </c>
      <c r="K3042" s="1" t="str">
        <f>VLOOKUP($F3042,Mastertable_FT!$C$5:$D$34,2,FALSE)</f>
        <v>1e</v>
      </c>
      <c r="L3042" s="1">
        <f>VLOOKUP($F3042,Mastertable_FT!$C$5:$E$34,3,FALSE)</f>
        <v>2</v>
      </c>
      <c r="M3042" s="1" t="str">
        <f>VLOOKUP($F3042,Mastertable_FT!$C$5:$F$34,4,FALSE)</f>
        <v>PPI</v>
      </c>
    </row>
    <row r="3043" spans="1:13" x14ac:dyDescent="0.3">
      <c r="A3043" s="1">
        <f>[2]Gesamt!A1369</f>
        <v>55</v>
      </c>
      <c r="B3043" s="1">
        <f>[2]Gesamt!B1369</f>
        <v>2</v>
      </c>
      <c r="C3043" s="1">
        <f>[2]Gesamt!C1369</f>
        <v>5</v>
      </c>
      <c r="D3043" s="1" t="str">
        <f>[2]Gesamt!D1369</f>
        <v>EF2007</v>
      </c>
      <c r="E3043" s="1">
        <f>[2]Gesamt!E1369</f>
        <v>14</v>
      </c>
      <c r="F3043" s="1" t="str">
        <f>[2]Gesamt!F1369</f>
        <v>Tylenchidae</v>
      </c>
      <c r="G3043" s="1" t="str">
        <f>[2]Gesamt!G1369</f>
        <v>female</v>
      </c>
      <c r="H3043" s="1" t="str">
        <f>[2]Gesamt!H1369</f>
        <v>fungivor</v>
      </c>
      <c r="I3043" s="1" t="str">
        <f>[2]Gesamt!I1369</f>
        <v>boleodorus</v>
      </c>
      <c r="J3043" s="1">
        <f>[2]Gesamt!J1369</f>
        <v>0</v>
      </c>
      <c r="K3043" s="1" t="str">
        <f>VLOOKUP($F3043,Mastertable_FT!$C$5:$D$34,2,FALSE)</f>
        <v>1e</v>
      </c>
      <c r="L3043" s="1">
        <f>VLOOKUP($F3043,Mastertable_FT!$C$5:$E$34,3,FALSE)</f>
        <v>2</v>
      </c>
      <c r="M3043" s="1" t="str">
        <f>VLOOKUP($F3043,Mastertable_FT!$C$5:$F$34,4,FALSE)</f>
        <v>PPI</v>
      </c>
    </row>
    <row r="3044" spans="1:13" x14ac:dyDescent="0.3">
      <c r="A3044" s="1">
        <f>[2]Gesamt!A1370</f>
        <v>56</v>
      </c>
      <c r="B3044" s="1">
        <f>[2]Gesamt!B1370</f>
        <v>2</v>
      </c>
      <c r="C3044" s="1">
        <f>[2]Gesamt!C1370</f>
        <v>5</v>
      </c>
      <c r="D3044" s="1" t="str">
        <f>[2]Gesamt!D1370</f>
        <v>EF2007</v>
      </c>
      <c r="E3044" s="1">
        <f>[2]Gesamt!E1370</f>
        <v>14</v>
      </c>
      <c r="F3044" s="1" t="str">
        <f>[2]Gesamt!F1370</f>
        <v>Tylenchidae</v>
      </c>
      <c r="G3044" s="1" t="str">
        <f>[2]Gesamt!G1370</f>
        <v>female</v>
      </c>
      <c r="H3044" s="1" t="str">
        <f>[2]Gesamt!H1370</f>
        <v>fungivor</v>
      </c>
      <c r="I3044" s="1" t="str">
        <f>[2]Gesamt!I1370</f>
        <v>Tylenchus</v>
      </c>
      <c r="J3044" s="1">
        <f>[2]Gesamt!J1370</f>
        <v>0</v>
      </c>
      <c r="K3044" s="1" t="str">
        <f>VLOOKUP($F3044,Mastertable_FT!$C$5:$D$34,2,FALSE)</f>
        <v>1e</v>
      </c>
      <c r="L3044" s="1">
        <f>VLOOKUP($F3044,Mastertable_FT!$C$5:$E$34,3,FALSE)</f>
        <v>2</v>
      </c>
      <c r="M3044" s="1" t="str">
        <f>VLOOKUP($F3044,Mastertable_FT!$C$5:$F$34,4,FALSE)</f>
        <v>PPI</v>
      </c>
    </row>
    <row r="3045" spans="1:13" x14ac:dyDescent="0.3">
      <c r="A3045" s="1">
        <f>[2]Gesamt!A1371</f>
        <v>57</v>
      </c>
      <c r="B3045" s="1">
        <f>[2]Gesamt!B1371</f>
        <v>2</v>
      </c>
      <c r="C3045" s="1">
        <f>[2]Gesamt!C1371</f>
        <v>5</v>
      </c>
      <c r="D3045" s="1" t="str">
        <f>[2]Gesamt!D1371</f>
        <v>EF2007</v>
      </c>
      <c r="E3045" s="1">
        <f>[2]Gesamt!E1371</f>
        <v>14</v>
      </c>
      <c r="F3045" s="1" t="str">
        <f>[2]Gesamt!F1371</f>
        <v>Cephalobidae</v>
      </c>
      <c r="G3045" s="1" t="str">
        <f>[2]Gesamt!G1371</f>
        <v>juvenil</v>
      </c>
      <c r="H3045" s="1" t="str">
        <f>[2]Gesamt!H1371</f>
        <v>bacterivor</v>
      </c>
      <c r="I3045" s="1">
        <f>[2]Gesamt!I1371</f>
        <v>0</v>
      </c>
      <c r="J3045" s="1">
        <f>[2]Gesamt!J1371</f>
        <v>0</v>
      </c>
      <c r="K3045" s="1">
        <f>VLOOKUP($F3045,Mastertable_FT!$C$5:$D$34,2,FALSE)</f>
        <v>3</v>
      </c>
      <c r="L3045" s="1">
        <f>VLOOKUP($F3045,Mastertable_FT!$C$5:$E$34,3,FALSE)</f>
        <v>2</v>
      </c>
      <c r="M3045" s="1" t="str">
        <f>VLOOKUP($F3045,Mastertable_FT!$C$5:$F$34,4,FALSE)</f>
        <v>MI</v>
      </c>
    </row>
    <row r="3046" spans="1:13" x14ac:dyDescent="0.3">
      <c r="A3046" s="1">
        <f>[2]Gesamt!A1372</f>
        <v>58</v>
      </c>
      <c r="B3046" s="1">
        <f>[2]Gesamt!B1372</f>
        <v>2</v>
      </c>
      <c r="C3046" s="1">
        <f>[2]Gesamt!C1372</f>
        <v>5</v>
      </c>
      <c r="D3046" s="1" t="str">
        <f>[2]Gesamt!D1372</f>
        <v>EF2007</v>
      </c>
      <c r="E3046" s="1">
        <f>[2]Gesamt!E1372</f>
        <v>14</v>
      </c>
      <c r="F3046" s="1" t="str">
        <f>[2]Gesamt!F1372</f>
        <v>Rhabditidae</v>
      </c>
      <c r="G3046" s="1" t="str">
        <f>[2]Gesamt!G1372</f>
        <v>juvenil</v>
      </c>
      <c r="H3046" s="1" t="str">
        <f>[2]Gesamt!H1372</f>
        <v>bacterivor</v>
      </c>
      <c r="I3046" s="1">
        <f>[2]Gesamt!I1372</f>
        <v>0</v>
      </c>
      <c r="J3046" s="1">
        <f>[2]Gesamt!J1372</f>
        <v>0</v>
      </c>
      <c r="K3046" s="1">
        <f>VLOOKUP($F3046,Mastertable_FT!$C$5:$D$34,2,FALSE)</f>
        <v>3</v>
      </c>
      <c r="L3046" s="1">
        <f>VLOOKUP($F3046,Mastertable_FT!$C$5:$E$34,3,FALSE)</f>
        <v>1</v>
      </c>
      <c r="M3046" s="1" t="str">
        <f>VLOOKUP($F3046,Mastertable_FT!$C$5:$F$34,4,FALSE)</f>
        <v>MI</v>
      </c>
    </row>
    <row r="3047" spans="1:13" x14ac:dyDescent="0.3">
      <c r="A3047" s="1">
        <f>[2]Gesamt!A1373</f>
        <v>59</v>
      </c>
      <c r="B3047" s="1">
        <f>[2]Gesamt!B1373</f>
        <v>2</v>
      </c>
      <c r="C3047" s="1">
        <f>[2]Gesamt!C1373</f>
        <v>5</v>
      </c>
      <c r="D3047" s="1" t="str">
        <f>[2]Gesamt!D1373</f>
        <v>EF2007</v>
      </c>
      <c r="E3047" s="1">
        <f>[2]Gesamt!E1373</f>
        <v>14</v>
      </c>
      <c r="F3047" s="1" t="str">
        <f>[2]Gesamt!F1373</f>
        <v>Tylenchidae</v>
      </c>
      <c r="G3047" s="1" t="str">
        <f>[2]Gesamt!G1373</f>
        <v>male</v>
      </c>
      <c r="H3047" s="1" t="str">
        <f>[2]Gesamt!H1373</f>
        <v>fungivor</v>
      </c>
      <c r="I3047" s="1" t="str">
        <f>[2]Gesamt!I1373</f>
        <v>Boleodorus</v>
      </c>
      <c r="J3047" s="1">
        <f>[2]Gesamt!J1373</f>
        <v>0</v>
      </c>
      <c r="K3047" s="1" t="str">
        <f>VLOOKUP($F3047,Mastertable_FT!$C$5:$D$34,2,FALSE)</f>
        <v>1e</v>
      </c>
      <c r="L3047" s="1">
        <f>VLOOKUP($F3047,Mastertable_FT!$C$5:$E$34,3,FALSE)</f>
        <v>2</v>
      </c>
      <c r="M3047" s="1" t="str">
        <f>VLOOKUP($F3047,Mastertable_FT!$C$5:$F$34,4,FALSE)</f>
        <v>PPI</v>
      </c>
    </row>
    <row r="3048" spans="1:13" x14ac:dyDescent="0.3">
      <c r="A3048" s="1">
        <f>[2]Gesamt!A1374</f>
        <v>60</v>
      </c>
      <c r="B3048" s="1">
        <f>[2]Gesamt!B1374</f>
        <v>2</v>
      </c>
      <c r="C3048" s="1">
        <f>[2]Gesamt!C1374</f>
        <v>5</v>
      </c>
      <c r="D3048" s="1" t="str">
        <f>[2]Gesamt!D1374</f>
        <v>EF2007</v>
      </c>
      <c r="E3048" s="1">
        <f>[2]Gesamt!E1374</f>
        <v>14</v>
      </c>
      <c r="F3048" s="1" t="str">
        <f>[2]Gesamt!F1374</f>
        <v>Tylenchidae</v>
      </c>
      <c r="G3048" s="1" t="str">
        <f>[2]Gesamt!G1374</f>
        <v>female</v>
      </c>
      <c r="H3048" s="1" t="str">
        <f>[2]Gesamt!H1374</f>
        <v>fungivor</v>
      </c>
      <c r="I3048" s="1">
        <f>[2]Gesamt!I1374</f>
        <v>0</v>
      </c>
      <c r="J3048" s="1">
        <f>[2]Gesamt!J1374</f>
        <v>0</v>
      </c>
      <c r="K3048" s="1" t="str">
        <f>VLOOKUP($F3048,Mastertable_FT!$C$5:$D$34,2,FALSE)</f>
        <v>1e</v>
      </c>
      <c r="L3048" s="1">
        <f>VLOOKUP($F3048,Mastertable_FT!$C$5:$E$34,3,FALSE)</f>
        <v>2</v>
      </c>
      <c r="M3048" s="1" t="str">
        <f>VLOOKUP($F3048,Mastertable_FT!$C$5:$F$34,4,FALSE)</f>
        <v>PPI</v>
      </c>
    </row>
    <row r="3049" spans="1:13" x14ac:dyDescent="0.3">
      <c r="A3049" s="1">
        <f>[2]Gesamt!A1375</f>
        <v>61</v>
      </c>
      <c r="B3049" s="1">
        <f>[2]Gesamt!B1375</f>
        <v>2</v>
      </c>
      <c r="C3049" s="1">
        <f>[2]Gesamt!C1375</f>
        <v>5</v>
      </c>
      <c r="D3049" s="1" t="str">
        <f>[2]Gesamt!D1375</f>
        <v>EF2007</v>
      </c>
      <c r="E3049" s="1">
        <f>[2]Gesamt!E1375</f>
        <v>14</v>
      </c>
      <c r="F3049" s="1" t="str">
        <f>[2]Gesamt!F1375</f>
        <v>Rhabditidae</v>
      </c>
      <c r="G3049" s="1" t="str">
        <f>[2]Gesamt!G1375</f>
        <v>juvenil</v>
      </c>
      <c r="H3049" s="1" t="str">
        <f>[2]Gesamt!H1375</f>
        <v>bacterivor</v>
      </c>
      <c r="I3049" s="1" t="str">
        <f>[2]Gesamt!I1375</f>
        <v>dauer</v>
      </c>
      <c r="J3049" s="1">
        <f>[2]Gesamt!J1375</f>
        <v>0</v>
      </c>
      <c r="K3049" s="1">
        <f>VLOOKUP($F3049,Mastertable_FT!$C$5:$D$34,2,FALSE)</f>
        <v>3</v>
      </c>
      <c r="L3049" s="1">
        <f>VLOOKUP($F3049,Mastertable_FT!$C$5:$E$34,3,FALSE)</f>
        <v>1</v>
      </c>
      <c r="M3049" s="1" t="str">
        <f>VLOOKUP($F3049,Mastertable_FT!$C$5:$F$34,4,FALSE)</f>
        <v>MI</v>
      </c>
    </row>
    <row r="3050" spans="1:13" x14ac:dyDescent="0.3">
      <c r="A3050" s="1">
        <f>[2]Gesamt!A1376</f>
        <v>62</v>
      </c>
      <c r="B3050" s="1">
        <f>[2]Gesamt!B1376</f>
        <v>2</v>
      </c>
      <c r="C3050" s="1">
        <f>[2]Gesamt!C1376</f>
        <v>5</v>
      </c>
      <c r="D3050" s="1" t="str">
        <f>[2]Gesamt!D1376</f>
        <v>EF2007</v>
      </c>
      <c r="E3050" s="1">
        <f>[2]Gesamt!E1376</f>
        <v>14</v>
      </c>
      <c r="F3050" s="1" t="str">
        <f>[2]Gesamt!F1376</f>
        <v>Tylenchidae</v>
      </c>
      <c r="G3050" s="1" t="str">
        <f>[2]Gesamt!G1376</f>
        <v>female</v>
      </c>
      <c r="H3050" s="1" t="str">
        <f>[2]Gesamt!H1376</f>
        <v>fungivor</v>
      </c>
      <c r="I3050" s="1" t="str">
        <f>[2]Gesamt!I1376</f>
        <v>Boleodorus</v>
      </c>
      <c r="J3050" s="1">
        <f>[2]Gesamt!J1376</f>
        <v>0</v>
      </c>
      <c r="K3050" s="1" t="str">
        <f>VLOOKUP($F3050,Mastertable_FT!$C$5:$D$34,2,FALSE)</f>
        <v>1e</v>
      </c>
      <c r="L3050" s="1">
        <f>VLOOKUP($F3050,Mastertable_FT!$C$5:$E$34,3,FALSE)</f>
        <v>2</v>
      </c>
      <c r="M3050" s="1" t="str">
        <f>VLOOKUP($F3050,Mastertable_FT!$C$5:$F$34,4,FALSE)</f>
        <v>PPI</v>
      </c>
    </row>
    <row r="3051" spans="1:13" x14ac:dyDescent="0.3">
      <c r="A3051" s="1">
        <f>[2]Gesamt!A1377</f>
        <v>63</v>
      </c>
      <c r="B3051" s="1">
        <f>[2]Gesamt!B1377</f>
        <v>2</v>
      </c>
      <c r="C3051" s="1">
        <f>[2]Gesamt!C1377</f>
        <v>5</v>
      </c>
      <c r="D3051" s="1" t="str">
        <f>[2]Gesamt!D1377</f>
        <v>EF2007</v>
      </c>
      <c r="E3051" s="1">
        <f>[2]Gesamt!E1377</f>
        <v>14</v>
      </c>
      <c r="F3051" s="1" t="str">
        <f>[2]Gesamt!F1377</f>
        <v>Tylenchidae</v>
      </c>
      <c r="G3051" s="1" t="str">
        <f>[2]Gesamt!G1377</f>
        <v>female</v>
      </c>
      <c r="H3051" s="1" t="str">
        <f>[2]Gesamt!H1377</f>
        <v>fungivor</v>
      </c>
      <c r="I3051" s="1" t="str">
        <f>[2]Gesamt!I1377</f>
        <v>Boleodorus</v>
      </c>
      <c r="J3051" s="1">
        <f>[2]Gesamt!J1377</f>
        <v>0</v>
      </c>
      <c r="K3051" s="1" t="str">
        <f>VLOOKUP($F3051,Mastertable_FT!$C$5:$D$34,2,FALSE)</f>
        <v>1e</v>
      </c>
      <c r="L3051" s="1">
        <f>VLOOKUP($F3051,Mastertable_FT!$C$5:$E$34,3,FALSE)</f>
        <v>2</v>
      </c>
      <c r="M3051" s="1" t="str">
        <f>VLOOKUP($F3051,Mastertable_FT!$C$5:$F$34,4,FALSE)</f>
        <v>PPI</v>
      </c>
    </row>
    <row r="3052" spans="1:13" x14ac:dyDescent="0.3">
      <c r="A3052" s="1">
        <f>[2]Gesamt!A1378</f>
        <v>64</v>
      </c>
      <c r="B3052" s="1">
        <f>[2]Gesamt!B1378</f>
        <v>2</v>
      </c>
      <c r="C3052" s="1">
        <f>[2]Gesamt!C1378</f>
        <v>5</v>
      </c>
      <c r="D3052" s="1" t="str">
        <f>[2]Gesamt!D1378</f>
        <v>EF2007</v>
      </c>
      <c r="E3052" s="1">
        <f>[2]Gesamt!E1378</f>
        <v>14</v>
      </c>
      <c r="F3052" s="1" t="str">
        <f>[2]Gesamt!F1378</f>
        <v>Rhabditidae</v>
      </c>
      <c r="G3052" s="1" t="str">
        <f>[2]Gesamt!G1378</f>
        <v>juvenil</v>
      </c>
      <c r="H3052" s="1" t="str">
        <f>[2]Gesamt!H1378</f>
        <v>bacterivor</v>
      </c>
      <c r="I3052" s="1">
        <f>[2]Gesamt!I1378</f>
        <v>0</v>
      </c>
      <c r="J3052" s="1">
        <f>[2]Gesamt!J1378</f>
        <v>0</v>
      </c>
      <c r="K3052" s="1">
        <f>VLOOKUP($F3052,Mastertable_FT!$C$5:$D$34,2,FALSE)</f>
        <v>3</v>
      </c>
      <c r="L3052" s="1">
        <f>VLOOKUP($F3052,Mastertable_FT!$C$5:$E$34,3,FALSE)</f>
        <v>1</v>
      </c>
      <c r="M3052" s="1" t="str">
        <f>VLOOKUP($F3052,Mastertable_FT!$C$5:$F$34,4,FALSE)</f>
        <v>MI</v>
      </c>
    </row>
    <row r="3053" spans="1:13" x14ac:dyDescent="0.3">
      <c r="A3053" s="1">
        <f>[2]Gesamt!A1379</f>
        <v>65</v>
      </c>
      <c r="B3053" s="1">
        <f>[2]Gesamt!B1379</f>
        <v>2</v>
      </c>
      <c r="C3053" s="1">
        <f>[2]Gesamt!C1379</f>
        <v>5</v>
      </c>
      <c r="D3053" s="1" t="str">
        <f>[2]Gesamt!D1379</f>
        <v>EF2007</v>
      </c>
      <c r="E3053" s="1">
        <f>[2]Gesamt!E1379</f>
        <v>14</v>
      </c>
      <c r="F3053" s="1" t="str">
        <f>[2]Gesamt!F1379</f>
        <v>Rhabditidae</v>
      </c>
      <c r="G3053" s="1" t="str">
        <f>[2]Gesamt!G1379</f>
        <v>juvenil</v>
      </c>
      <c r="H3053" s="1" t="str">
        <f>[2]Gesamt!H1379</f>
        <v>bacterivor</v>
      </c>
      <c r="I3053" s="1">
        <f>[2]Gesamt!I1379</f>
        <v>0</v>
      </c>
      <c r="J3053" s="1">
        <f>[2]Gesamt!J1379</f>
        <v>0</v>
      </c>
      <c r="K3053" s="1">
        <f>VLOOKUP($F3053,Mastertable_FT!$C$5:$D$34,2,FALSE)</f>
        <v>3</v>
      </c>
      <c r="L3053" s="1">
        <f>VLOOKUP($F3053,Mastertable_FT!$C$5:$E$34,3,FALSE)</f>
        <v>1</v>
      </c>
      <c r="M3053" s="1" t="str">
        <f>VLOOKUP($F3053,Mastertable_FT!$C$5:$F$34,4,FALSE)</f>
        <v>MI</v>
      </c>
    </row>
    <row r="3054" spans="1:13" x14ac:dyDescent="0.3">
      <c r="A3054" s="1">
        <f>[2]Gesamt!A1380</f>
        <v>66</v>
      </c>
      <c r="B3054" s="1">
        <f>[2]Gesamt!B1380</f>
        <v>2</v>
      </c>
      <c r="C3054" s="1">
        <f>[2]Gesamt!C1380</f>
        <v>5</v>
      </c>
      <c r="D3054" s="1" t="str">
        <f>[2]Gesamt!D1380</f>
        <v>EF2007</v>
      </c>
      <c r="E3054" s="1">
        <f>[2]Gesamt!E1380</f>
        <v>14</v>
      </c>
      <c r="F3054" s="1" t="str">
        <f>[2]Gesamt!F1380</f>
        <v>Tylenchidae</v>
      </c>
      <c r="G3054" s="1" t="str">
        <f>[2]Gesamt!G1380</f>
        <v>juvenil</v>
      </c>
      <c r="H3054" s="1" t="str">
        <f>[2]Gesamt!H1380</f>
        <v>herbivor</v>
      </c>
      <c r="I3054" s="1" t="str">
        <f>[2]Gesamt!I1380</f>
        <v>Basiria</v>
      </c>
      <c r="J3054" s="1">
        <f>[2]Gesamt!J1380</f>
        <v>0</v>
      </c>
      <c r="K3054" s="1" t="str">
        <f>VLOOKUP($F3054,Mastertable_FT!$C$5:$D$34,2,FALSE)</f>
        <v>1e</v>
      </c>
      <c r="L3054" s="1">
        <f>VLOOKUP($F3054,Mastertable_FT!$C$5:$E$34,3,FALSE)</f>
        <v>2</v>
      </c>
      <c r="M3054" s="1" t="str">
        <f>VLOOKUP($F3054,Mastertable_FT!$C$5:$F$34,4,FALSE)</f>
        <v>PPI</v>
      </c>
    </row>
    <row r="3055" spans="1:13" x14ac:dyDescent="0.3">
      <c r="A3055" s="1">
        <f>[2]Gesamt!A1381</f>
        <v>67</v>
      </c>
      <c r="B3055" s="1">
        <f>[2]Gesamt!B1381</f>
        <v>2</v>
      </c>
      <c r="C3055" s="1">
        <f>[2]Gesamt!C1381</f>
        <v>5</v>
      </c>
      <c r="D3055" s="1" t="str">
        <f>[2]Gesamt!D1381</f>
        <v>EF2007</v>
      </c>
      <c r="E3055" s="1">
        <f>[2]Gesamt!E1381</f>
        <v>14</v>
      </c>
      <c r="F3055" s="1" t="str">
        <f>[2]Gesamt!F1381</f>
        <v>Tylenchidae</v>
      </c>
      <c r="G3055" s="1" t="str">
        <f>[2]Gesamt!G1381</f>
        <v>female</v>
      </c>
      <c r="H3055" s="1" t="str">
        <f>[2]Gesamt!H1381</f>
        <v>fungivor</v>
      </c>
      <c r="I3055" s="1" t="str">
        <f>[2]Gesamt!I1381</f>
        <v>Boleodorus</v>
      </c>
      <c r="J3055" s="1">
        <f>[2]Gesamt!J1381</f>
        <v>0</v>
      </c>
      <c r="K3055" s="1" t="str">
        <f>VLOOKUP($F3055,Mastertable_FT!$C$5:$D$34,2,FALSE)</f>
        <v>1e</v>
      </c>
      <c r="L3055" s="1">
        <f>VLOOKUP($F3055,Mastertable_FT!$C$5:$E$34,3,FALSE)</f>
        <v>2</v>
      </c>
      <c r="M3055" s="1" t="str">
        <f>VLOOKUP($F3055,Mastertable_FT!$C$5:$F$34,4,FALSE)</f>
        <v>PPI</v>
      </c>
    </row>
    <row r="3056" spans="1:13" x14ac:dyDescent="0.3">
      <c r="A3056" s="1">
        <f>[2]Gesamt!A1382</f>
        <v>68</v>
      </c>
      <c r="B3056" s="1">
        <f>[2]Gesamt!B1382</f>
        <v>2</v>
      </c>
      <c r="C3056" s="1">
        <f>[2]Gesamt!C1382</f>
        <v>5</v>
      </c>
      <c r="D3056" s="1" t="str">
        <f>[2]Gesamt!D1382</f>
        <v>EF2007</v>
      </c>
      <c r="E3056" s="1">
        <f>[2]Gesamt!E1382</f>
        <v>14</v>
      </c>
      <c r="F3056" s="1" t="str">
        <f>[2]Gesamt!F1382</f>
        <v>Cephalobidae</v>
      </c>
      <c r="G3056" s="1" t="str">
        <f>[2]Gesamt!G1382</f>
        <v>juvenil</v>
      </c>
      <c r="H3056" s="1" t="str">
        <f>[2]Gesamt!H1382</f>
        <v>bacterivor</v>
      </c>
      <c r="I3056" s="1">
        <f>[2]Gesamt!I1382</f>
        <v>0</v>
      </c>
      <c r="J3056" s="1">
        <f>[2]Gesamt!J1382</f>
        <v>0</v>
      </c>
      <c r="K3056" s="1">
        <f>VLOOKUP($F3056,Mastertable_FT!$C$5:$D$34,2,FALSE)</f>
        <v>3</v>
      </c>
      <c r="L3056" s="1">
        <f>VLOOKUP($F3056,Mastertable_FT!$C$5:$E$34,3,FALSE)</f>
        <v>2</v>
      </c>
      <c r="M3056" s="1" t="str">
        <f>VLOOKUP($F3056,Mastertable_FT!$C$5:$F$34,4,FALSE)</f>
        <v>MI</v>
      </c>
    </row>
    <row r="3057" spans="1:13" x14ac:dyDescent="0.3">
      <c r="A3057" s="1">
        <f>[2]Gesamt!A1383</f>
        <v>69</v>
      </c>
      <c r="B3057" s="1">
        <f>[2]Gesamt!B1383</f>
        <v>2</v>
      </c>
      <c r="C3057" s="1">
        <f>[2]Gesamt!C1383</f>
        <v>5</v>
      </c>
      <c r="D3057" s="1" t="str">
        <f>[2]Gesamt!D1383</f>
        <v>EF2007</v>
      </c>
      <c r="E3057" s="1">
        <f>[2]Gesamt!E1383</f>
        <v>14</v>
      </c>
      <c r="F3057" s="1" t="str">
        <f>[2]Gesamt!F1383</f>
        <v>Tylenchidae</v>
      </c>
      <c r="G3057" s="1" t="str">
        <f>[2]Gesamt!G1383</f>
        <v>female</v>
      </c>
      <c r="H3057" s="1" t="str">
        <f>[2]Gesamt!H1383</f>
        <v>fungivor</v>
      </c>
      <c r="I3057" s="1" t="str">
        <f>[2]Gesamt!I1383</f>
        <v>Boleodorus</v>
      </c>
      <c r="J3057" s="1">
        <f>[2]Gesamt!J1383</f>
        <v>0</v>
      </c>
      <c r="K3057" s="1" t="str">
        <f>VLOOKUP($F3057,Mastertable_FT!$C$5:$D$34,2,FALSE)</f>
        <v>1e</v>
      </c>
      <c r="L3057" s="1">
        <f>VLOOKUP($F3057,Mastertable_FT!$C$5:$E$34,3,FALSE)</f>
        <v>2</v>
      </c>
      <c r="M3057" s="1" t="str">
        <f>VLOOKUP($F3057,Mastertable_FT!$C$5:$F$34,4,FALSE)</f>
        <v>PPI</v>
      </c>
    </row>
    <row r="3058" spans="1:13" x14ac:dyDescent="0.3">
      <c r="A3058" s="1">
        <f>[2]Gesamt!A1384</f>
        <v>70</v>
      </c>
      <c r="B3058" s="1">
        <f>[2]Gesamt!B1384</f>
        <v>2</v>
      </c>
      <c r="C3058" s="1">
        <f>[2]Gesamt!C1384</f>
        <v>5</v>
      </c>
      <c r="D3058" s="1" t="str">
        <f>[2]Gesamt!D1384</f>
        <v>EF2007</v>
      </c>
      <c r="E3058" s="1">
        <f>[2]Gesamt!E1384</f>
        <v>14</v>
      </c>
      <c r="F3058" s="1" t="str">
        <f>[2]Gesamt!F1384</f>
        <v>Cephalobidae</v>
      </c>
      <c r="G3058" s="1" t="str">
        <f>[2]Gesamt!G1384</f>
        <v>juvenil</v>
      </c>
      <c r="H3058" s="1" t="str">
        <f>[2]Gesamt!H1384</f>
        <v>bacterivor</v>
      </c>
      <c r="I3058" s="1">
        <f>[2]Gesamt!I1384</f>
        <v>0</v>
      </c>
      <c r="J3058" s="1">
        <f>[2]Gesamt!J1384</f>
        <v>0</v>
      </c>
      <c r="K3058" s="1">
        <f>VLOOKUP($F3058,Mastertable_FT!$C$5:$D$34,2,FALSE)</f>
        <v>3</v>
      </c>
      <c r="L3058" s="1">
        <f>VLOOKUP($F3058,Mastertable_FT!$C$5:$E$34,3,FALSE)</f>
        <v>2</v>
      </c>
      <c r="M3058" s="1" t="str">
        <f>VLOOKUP($F3058,Mastertable_FT!$C$5:$F$34,4,FALSE)</f>
        <v>MI</v>
      </c>
    </row>
    <row r="3059" spans="1:13" x14ac:dyDescent="0.3">
      <c r="A3059" s="1">
        <f>[2]Gesamt!A1385</f>
        <v>71</v>
      </c>
      <c r="B3059" s="1">
        <f>[2]Gesamt!B1385</f>
        <v>2</v>
      </c>
      <c r="C3059" s="1">
        <f>[2]Gesamt!C1385</f>
        <v>5</v>
      </c>
      <c r="D3059" s="1" t="str">
        <f>[2]Gesamt!D1385</f>
        <v>EF2007</v>
      </c>
      <c r="E3059" s="1">
        <f>[2]Gesamt!E1385</f>
        <v>14</v>
      </c>
      <c r="F3059" s="1" t="str">
        <f>[2]Gesamt!F1385</f>
        <v>Tylenchidae</v>
      </c>
      <c r="G3059" s="1" t="str">
        <f>[2]Gesamt!G1385</f>
        <v>female</v>
      </c>
      <c r="H3059" s="1" t="str">
        <f>[2]Gesamt!H1385</f>
        <v>herbivor</v>
      </c>
      <c r="I3059" s="1" t="str">
        <f>[2]Gesamt!I1385</f>
        <v>Basiria</v>
      </c>
      <c r="J3059" s="1">
        <f>[2]Gesamt!J1385</f>
        <v>0</v>
      </c>
      <c r="K3059" s="1" t="str">
        <f>VLOOKUP($F3059,Mastertable_FT!$C$5:$D$34,2,FALSE)</f>
        <v>1e</v>
      </c>
      <c r="L3059" s="1">
        <f>VLOOKUP($F3059,Mastertable_FT!$C$5:$E$34,3,FALSE)</f>
        <v>2</v>
      </c>
      <c r="M3059" s="1" t="str">
        <f>VLOOKUP($F3059,Mastertable_FT!$C$5:$F$34,4,FALSE)</f>
        <v>PPI</v>
      </c>
    </row>
    <row r="3060" spans="1:13" x14ac:dyDescent="0.3">
      <c r="A3060" s="1">
        <f>[2]Gesamt!A1386</f>
        <v>72</v>
      </c>
      <c r="B3060" s="1">
        <f>[2]Gesamt!B1386</f>
        <v>2</v>
      </c>
      <c r="C3060" s="1">
        <f>[2]Gesamt!C1386</f>
        <v>5</v>
      </c>
      <c r="D3060" s="1" t="str">
        <f>[2]Gesamt!D1386</f>
        <v>EF2007</v>
      </c>
      <c r="E3060" s="1">
        <f>[2]Gesamt!E1386</f>
        <v>14</v>
      </c>
      <c r="F3060" s="1" t="str">
        <f>[2]Gesamt!F1386</f>
        <v>Cephalobidae</v>
      </c>
      <c r="G3060" s="1" t="str">
        <f>[2]Gesamt!G1386</f>
        <v>female</v>
      </c>
      <c r="H3060" s="1" t="str">
        <f>[2]Gesamt!H1386</f>
        <v>bacterivor</v>
      </c>
      <c r="I3060" s="1">
        <f>[2]Gesamt!I1386</f>
        <v>0</v>
      </c>
      <c r="J3060" s="1">
        <f>[2]Gesamt!J1386</f>
        <v>0</v>
      </c>
      <c r="K3060" s="1">
        <f>VLOOKUP($F3060,Mastertable_FT!$C$5:$D$34,2,FALSE)</f>
        <v>3</v>
      </c>
      <c r="L3060" s="1">
        <f>VLOOKUP($F3060,Mastertable_FT!$C$5:$E$34,3,FALSE)</f>
        <v>2</v>
      </c>
      <c r="M3060" s="1" t="str">
        <f>VLOOKUP($F3060,Mastertable_FT!$C$5:$F$34,4,FALSE)</f>
        <v>MI</v>
      </c>
    </row>
    <row r="3061" spans="1:13" x14ac:dyDescent="0.3">
      <c r="A3061" s="1">
        <f>[2]Gesamt!A1387</f>
        <v>73</v>
      </c>
      <c r="B3061" s="1">
        <f>[2]Gesamt!B1387</f>
        <v>2</v>
      </c>
      <c r="C3061" s="1">
        <f>[2]Gesamt!C1387</f>
        <v>5</v>
      </c>
      <c r="D3061" s="1" t="str">
        <f>[2]Gesamt!D1387</f>
        <v>EF2007</v>
      </c>
      <c r="E3061" s="1">
        <f>[2]Gesamt!E1387</f>
        <v>14</v>
      </c>
      <c r="F3061" s="1" t="str">
        <f>[2]Gesamt!F1387</f>
        <v>Rhabditidae</v>
      </c>
      <c r="G3061" s="1" t="str">
        <f>[2]Gesamt!G1387</f>
        <v>juvenil</v>
      </c>
      <c r="H3061" s="1" t="str">
        <f>[2]Gesamt!H1387</f>
        <v>bacterivor</v>
      </c>
      <c r="I3061" s="1">
        <f>[2]Gesamt!I1387</f>
        <v>0</v>
      </c>
      <c r="J3061" s="1">
        <f>[2]Gesamt!J1387</f>
        <v>0</v>
      </c>
      <c r="K3061" s="1">
        <f>VLOOKUP($F3061,Mastertable_FT!$C$5:$D$34,2,FALSE)</f>
        <v>3</v>
      </c>
      <c r="L3061" s="1">
        <f>VLOOKUP($F3061,Mastertable_FT!$C$5:$E$34,3,FALSE)</f>
        <v>1</v>
      </c>
      <c r="M3061" s="1" t="str">
        <f>VLOOKUP($F3061,Mastertable_FT!$C$5:$F$34,4,FALSE)</f>
        <v>MI</v>
      </c>
    </row>
    <row r="3062" spans="1:13" x14ac:dyDescent="0.3">
      <c r="A3062" s="1">
        <f>[2]Gesamt!A1388</f>
        <v>74</v>
      </c>
      <c r="B3062" s="1">
        <f>[2]Gesamt!B1388</f>
        <v>2</v>
      </c>
      <c r="C3062" s="1">
        <f>[2]Gesamt!C1388</f>
        <v>5</v>
      </c>
      <c r="D3062" s="1" t="str">
        <f>[2]Gesamt!D1388</f>
        <v>EF2007</v>
      </c>
      <c r="E3062" s="1">
        <f>[2]Gesamt!E1388</f>
        <v>14</v>
      </c>
      <c r="F3062" s="1" t="str">
        <f>[2]Gesamt!F1388</f>
        <v>Cephalobidae</v>
      </c>
      <c r="G3062" s="1" t="str">
        <f>[2]Gesamt!G1388</f>
        <v>juvenil</v>
      </c>
      <c r="H3062" s="1" t="str">
        <f>[2]Gesamt!H1388</f>
        <v>bacterivor</v>
      </c>
      <c r="I3062" s="1">
        <f>[2]Gesamt!I1388</f>
        <v>0</v>
      </c>
      <c r="J3062" s="1">
        <f>[2]Gesamt!J1388</f>
        <v>0</v>
      </c>
      <c r="K3062" s="1">
        <f>VLOOKUP($F3062,Mastertable_FT!$C$5:$D$34,2,FALSE)</f>
        <v>3</v>
      </c>
      <c r="L3062" s="1">
        <f>VLOOKUP($F3062,Mastertable_FT!$C$5:$E$34,3,FALSE)</f>
        <v>2</v>
      </c>
      <c r="M3062" s="1" t="str">
        <f>VLOOKUP($F3062,Mastertable_FT!$C$5:$F$34,4,FALSE)</f>
        <v>MI</v>
      </c>
    </row>
    <row r="3063" spans="1:13" x14ac:dyDescent="0.3">
      <c r="A3063" s="1">
        <f>[2]Gesamt!A1389</f>
        <v>75</v>
      </c>
      <c r="B3063" s="1">
        <f>[2]Gesamt!B1389</f>
        <v>2</v>
      </c>
      <c r="C3063" s="1">
        <f>[2]Gesamt!C1389</f>
        <v>5</v>
      </c>
      <c r="D3063" s="1" t="str">
        <f>[2]Gesamt!D1389</f>
        <v>EF2007</v>
      </c>
      <c r="E3063" s="1">
        <f>[2]Gesamt!E1389</f>
        <v>14</v>
      </c>
      <c r="F3063" s="1" t="str">
        <f>[2]Gesamt!F1389</f>
        <v>Cephalobidae</v>
      </c>
      <c r="G3063" s="1" t="str">
        <f>[2]Gesamt!G1389</f>
        <v>juvenil</v>
      </c>
      <c r="H3063" s="1" t="str">
        <f>[2]Gesamt!H1389</f>
        <v>bacterivor</v>
      </c>
      <c r="I3063" s="1">
        <f>[2]Gesamt!I1389</f>
        <v>0</v>
      </c>
      <c r="J3063" s="1">
        <f>[2]Gesamt!J1389</f>
        <v>0</v>
      </c>
      <c r="K3063" s="1">
        <f>VLOOKUP($F3063,Mastertable_FT!$C$5:$D$34,2,FALSE)</f>
        <v>3</v>
      </c>
      <c r="L3063" s="1">
        <f>VLOOKUP($F3063,Mastertable_FT!$C$5:$E$34,3,FALSE)</f>
        <v>2</v>
      </c>
      <c r="M3063" s="1" t="str">
        <f>VLOOKUP($F3063,Mastertable_FT!$C$5:$F$34,4,FALSE)</f>
        <v>MI</v>
      </c>
    </row>
    <row r="3064" spans="1:13" x14ac:dyDescent="0.3">
      <c r="A3064" s="1">
        <f>[2]Gesamt!A1390</f>
        <v>76</v>
      </c>
      <c r="B3064" s="1">
        <f>[2]Gesamt!B1390</f>
        <v>2</v>
      </c>
      <c r="C3064" s="1">
        <f>[2]Gesamt!C1390</f>
        <v>5</v>
      </c>
      <c r="D3064" s="1" t="str">
        <f>[2]Gesamt!D1390</f>
        <v>EF2007</v>
      </c>
      <c r="E3064" s="1">
        <f>[2]Gesamt!E1390</f>
        <v>14</v>
      </c>
      <c r="F3064" s="1" t="str">
        <f>[2]Gesamt!F1390</f>
        <v>Rhabditidae</v>
      </c>
      <c r="G3064" s="1" t="str">
        <f>[2]Gesamt!G1390</f>
        <v>juvenil</v>
      </c>
      <c r="H3064" s="1" t="str">
        <f>[2]Gesamt!H1390</f>
        <v>bacterivor</v>
      </c>
      <c r="I3064" s="1" t="str">
        <f>[2]Gesamt!I1390</f>
        <v>dauer</v>
      </c>
      <c r="J3064" s="1">
        <f>[2]Gesamt!J1390</f>
        <v>0</v>
      </c>
      <c r="K3064" s="1">
        <f>VLOOKUP($F3064,Mastertable_FT!$C$5:$D$34,2,FALSE)</f>
        <v>3</v>
      </c>
      <c r="L3064" s="1">
        <f>VLOOKUP($F3064,Mastertable_FT!$C$5:$E$34,3,FALSE)</f>
        <v>1</v>
      </c>
      <c r="M3064" s="1" t="str">
        <f>VLOOKUP($F3064,Mastertable_FT!$C$5:$F$34,4,FALSE)</f>
        <v>MI</v>
      </c>
    </row>
    <row r="3065" spans="1:13" x14ac:dyDescent="0.3">
      <c r="A3065" s="1">
        <f>[2]Gesamt!A1391</f>
        <v>77</v>
      </c>
      <c r="B3065" s="1">
        <f>[2]Gesamt!B1391</f>
        <v>2</v>
      </c>
      <c r="C3065" s="1">
        <f>[2]Gesamt!C1391</f>
        <v>5</v>
      </c>
      <c r="D3065" s="1" t="str">
        <f>[2]Gesamt!D1391</f>
        <v>EF2007</v>
      </c>
      <c r="E3065" s="1">
        <f>[2]Gesamt!E1391</f>
        <v>14</v>
      </c>
      <c r="F3065" s="1" t="str">
        <f>[2]Gesamt!F1391</f>
        <v>Aphelenchidae</v>
      </c>
      <c r="G3065" s="1" t="str">
        <f>[2]Gesamt!G1391</f>
        <v>female</v>
      </c>
      <c r="H3065" s="1" t="str">
        <f>[2]Gesamt!H1391</f>
        <v>fungivor</v>
      </c>
      <c r="I3065" s="1">
        <f>[2]Gesamt!I1391</f>
        <v>0</v>
      </c>
      <c r="J3065" s="1">
        <f>[2]Gesamt!J1391</f>
        <v>0</v>
      </c>
      <c r="K3065" s="1">
        <f>VLOOKUP($F3065,Mastertable_FT!$C$5:$D$34,2,FALSE)</f>
        <v>2</v>
      </c>
      <c r="L3065" s="1">
        <f>VLOOKUP($F3065,Mastertable_FT!$C$5:$E$34,3,FALSE)</f>
        <v>2</v>
      </c>
      <c r="M3065" s="1" t="str">
        <f>VLOOKUP($F3065,Mastertable_FT!$C$5:$F$34,4,FALSE)</f>
        <v>MI</v>
      </c>
    </row>
    <row r="3066" spans="1:13" x14ac:dyDescent="0.3">
      <c r="A3066" s="1">
        <f>[2]Gesamt!A1392</f>
        <v>78</v>
      </c>
      <c r="B3066" s="1">
        <f>[2]Gesamt!B1392</f>
        <v>2</v>
      </c>
      <c r="C3066" s="1">
        <f>[2]Gesamt!C1392</f>
        <v>5</v>
      </c>
      <c r="D3066" s="1" t="str">
        <f>[2]Gesamt!D1392</f>
        <v>EF2007</v>
      </c>
      <c r="E3066" s="1">
        <f>[2]Gesamt!E1392</f>
        <v>14</v>
      </c>
      <c r="F3066" s="1" t="str">
        <f>[2]Gesamt!F1392</f>
        <v>Rhabditidae</v>
      </c>
      <c r="G3066" s="1" t="str">
        <f>[2]Gesamt!G1392</f>
        <v>female</v>
      </c>
      <c r="H3066" s="1" t="str">
        <f>[2]Gesamt!H1392</f>
        <v>bacterivor</v>
      </c>
      <c r="I3066" s="1">
        <f>[2]Gesamt!I1392</f>
        <v>0</v>
      </c>
      <c r="J3066" s="1">
        <f>[2]Gesamt!J1392</f>
        <v>0</v>
      </c>
      <c r="K3066" s="1">
        <f>VLOOKUP($F3066,Mastertable_FT!$C$5:$D$34,2,FALSE)</f>
        <v>3</v>
      </c>
      <c r="L3066" s="1">
        <f>VLOOKUP($F3066,Mastertable_FT!$C$5:$E$34,3,FALSE)</f>
        <v>1</v>
      </c>
      <c r="M3066" s="1" t="str">
        <f>VLOOKUP($F3066,Mastertable_FT!$C$5:$F$34,4,FALSE)</f>
        <v>MI</v>
      </c>
    </row>
    <row r="3067" spans="1:13" x14ac:dyDescent="0.3">
      <c r="A3067" s="1">
        <f>[2]Gesamt!A1393</f>
        <v>79</v>
      </c>
      <c r="B3067" s="1">
        <f>[2]Gesamt!B1393</f>
        <v>2</v>
      </c>
      <c r="C3067" s="1">
        <f>[2]Gesamt!C1393</f>
        <v>5</v>
      </c>
      <c r="D3067" s="1" t="str">
        <f>[2]Gesamt!D1393</f>
        <v>EF2007</v>
      </c>
      <c r="E3067" s="1">
        <f>[2]Gesamt!E1393</f>
        <v>14</v>
      </c>
      <c r="F3067" s="1" t="str">
        <f>[2]Gesamt!F1393</f>
        <v>Tylenchidae</v>
      </c>
      <c r="G3067" s="1" t="str">
        <f>[2]Gesamt!G1393</f>
        <v>male</v>
      </c>
      <c r="H3067" s="1" t="str">
        <f>[2]Gesamt!H1393</f>
        <v>herbivor</v>
      </c>
      <c r="I3067" s="1" t="str">
        <f>[2]Gesamt!I1393</f>
        <v>Basiria</v>
      </c>
      <c r="J3067" s="1">
        <f>[2]Gesamt!J1393</f>
        <v>0</v>
      </c>
      <c r="K3067" s="1" t="str">
        <f>VLOOKUP($F3067,Mastertable_FT!$C$5:$D$34,2,FALSE)</f>
        <v>1e</v>
      </c>
      <c r="L3067" s="1">
        <f>VLOOKUP($F3067,Mastertable_FT!$C$5:$E$34,3,FALSE)</f>
        <v>2</v>
      </c>
      <c r="M3067" s="1" t="str">
        <f>VLOOKUP($F3067,Mastertable_FT!$C$5:$F$34,4,FALSE)</f>
        <v>PPI</v>
      </c>
    </row>
    <row r="3068" spans="1:13" x14ac:dyDescent="0.3">
      <c r="A3068" s="1">
        <f>[2]Gesamt!A1394</f>
        <v>80</v>
      </c>
      <c r="B3068" s="1">
        <f>[2]Gesamt!B1394</f>
        <v>2</v>
      </c>
      <c r="C3068" s="1">
        <f>[2]Gesamt!C1394</f>
        <v>5</v>
      </c>
      <c r="D3068" s="1" t="str">
        <f>[2]Gesamt!D1394</f>
        <v>EF2007</v>
      </c>
      <c r="E3068" s="1">
        <f>[2]Gesamt!E1394</f>
        <v>14</v>
      </c>
      <c r="F3068" s="1" t="str">
        <f>[2]Gesamt!F1394</f>
        <v>Tylenchidae</v>
      </c>
      <c r="G3068" s="1" t="str">
        <f>[2]Gesamt!G1394</f>
        <v>female</v>
      </c>
      <c r="H3068" s="1" t="str">
        <f>[2]Gesamt!H1394</f>
        <v>fungivor</v>
      </c>
      <c r="I3068" s="1" t="str">
        <f>[2]Gesamt!I1394</f>
        <v>Boleodorus</v>
      </c>
      <c r="J3068" s="1">
        <f>[2]Gesamt!J1394</f>
        <v>0</v>
      </c>
      <c r="K3068" s="1" t="str">
        <f>VLOOKUP($F3068,Mastertable_FT!$C$5:$D$34,2,FALSE)</f>
        <v>1e</v>
      </c>
      <c r="L3068" s="1">
        <f>VLOOKUP($F3068,Mastertable_FT!$C$5:$E$34,3,FALSE)</f>
        <v>2</v>
      </c>
      <c r="M3068" s="1" t="str">
        <f>VLOOKUP($F3068,Mastertable_FT!$C$5:$F$34,4,FALSE)</f>
        <v>PPI</v>
      </c>
    </row>
    <row r="3069" spans="1:13" x14ac:dyDescent="0.3">
      <c r="A3069" s="1">
        <f>[2]Gesamt!A1395</f>
        <v>81</v>
      </c>
      <c r="B3069" s="1">
        <f>[2]Gesamt!B1395</f>
        <v>2</v>
      </c>
      <c r="C3069" s="1">
        <f>[2]Gesamt!C1395</f>
        <v>5</v>
      </c>
      <c r="D3069" s="1" t="str">
        <f>[2]Gesamt!D1395</f>
        <v>EF2007</v>
      </c>
      <c r="E3069" s="1">
        <f>[2]Gesamt!E1395</f>
        <v>14</v>
      </c>
      <c r="F3069" s="1" t="str">
        <f>[2]Gesamt!F1395</f>
        <v>Cephalobidae</v>
      </c>
      <c r="G3069" s="1" t="str">
        <f>[2]Gesamt!G1395</f>
        <v>female</v>
      </c>
      <c r="H3069" s="1" t="str">
        <f>[2]Gesamt!H1395</f>
        <v>bacterivor</v>
      </c>
      <c r="I3069" s="1">
        <f>[2]Gesamt!I1395</f>
        <v>0</v>
      </c>
      <c r="J3069" s="1">
        <f>[2]Gesamt!J1395</f>
        <v>0</v>
      </c>
      <c r="K3069" s="1">
        <f>VLOOKUP($F3069,Mastertable_FT!$C$5:$D$34,2,FALSE)</f>
        <v>3</v>
      </c>
      <c r="L3069" s="1">
        <f>VLOOKUP($F3069,Mastertable_FT!$C$5:$E$34,3,FALSE)</f>
        <v>2</v>
      </c>
      <c r="M3069" s="1" t="str">
        <f>VLOOKUP($F3069,Mastertable_FT!$C$5:$F$34,4,FALSE)</f>
        <v>MI</v>
      </c>
    </row>
    <row r="3070" spans="1:13" x14ac:dyDescent="0.3">
      <c r="A3070" s="1">
        <f>[2]Gesamt!A1396</f>
        <v>82</v>
      </c>
      <c r="B3070" s="1">
        <f>[2]Gesamt!B1396</f>
        <v>2</v>
      </c>
      <c r="C3070" s="1">
        <f>[2]Gesamt!C1396</f>
        <v>5</v>
      </c>
      <c r="D3070" s="1" t="str">
        <f>[2]Gesamt!D1396</f>
        <v>EF2007</v>
      </c>
      <c r="E3070" s="1">
        <f>[2]Gesamt!E1396</f>
        <v>14</v>
      </c>
      <c r="F3070" s="1" t="str">
        <f>[2]Gesamt!F1396</f>
        <v>Tylenchidae</v>
      </c>
      <c r="G3070" s="1" t="str">
        <f>[2]Gesamt!G1396</f>
        <v>female</v>
      </c>
      <c r="H3070" s="1" t="str">
        <f>[2]Gesamt!H1396</f>
        <v>fungivor</v>
      </c>
      <c r="I3070" s="1" t="str">
        <f>[2]Gesamt!I1396</f>
        <v>Boleodorus</v>
      </c>
      <c r="J3070" s="1">
        <f>[2]Gesamt!J1396</f>
        <v>0</v>
      </c>
      <c r="K3070" s="1" t="str">
        <f>VLOOKUP($F3070,Mastertable_FT!$C$5:$D$34,2,FALSE)</f>
        <v>1e</v>
      </c>
      <c r="L3070" s="1">
        <f>VLOOKUP($F3070,Mastertable_FT!$C$5:$E$34,3,FALSE)</f>
        <v>2</v>
      </c>
      <c r="M3070" s="1" t="str">
        <f>VLOOKUP($F3070,Mastertable_FT!$C$5:$F$34,4,FALSE)</f>
        <v>PPI</v>
      </c>
    </row>
    <row r="3071" spans="1:13" x14ac:dyDescent="0.3">
      <c r="A3071" s="1">
        <f>[2]Gesamt!A1397</f>
        <v>83</v>
      </c>
      <c r="B3071" s="1">
        <f>[2]Gesamt!B1397</f>
        <v>2</v>
      </c>
      <c r="C3071" s="1">
        <f>[2]Gesamt!C1397</f>
        <v>5</v>
      </c>
      <c r="D3071" s="1" t="str">
        <f>[2]Gesamt!D1397</f>
        <v>EF2007</v>
      </c>
      <c r="E3071" s="1">
        <f>[2]Gesamt!E1397</f>
        <v>14</v>
      </c>
      <c r="F3071" s="1" t="str">
        <f>[2]Gesamt!F1397</f>
        <v>Cephalobidae</v>
      </c>
      <c r="G3071" s="1" t="str">
        <f>[2]Gesamt!G1397</f>
        <v>male</v>
      </c>
      <c r="H3071" s="1" t="str">
        <f>[2]Gesamt!H1397</f>
        <v>bacterivor</v>
      </c>
      <c r="I3071" s="1">
        <f>[2]Gesamt!I1397</f>
        <v>0</v>
      </c>
      <c r="J3071" s="1">
        <f>[2]Gesamt!J1397</f>
        <v>0</v>
      </c>
      <c r="K3071" s="1">
        <f>VLOOKUP($F3071,Mastertable_FT!$C$5:$D$34,2,FALSE)</f>
        <v>3</v>
      </c>
      <c r="L3071" s="1">
        <f>VLOOKUP($F3071,Mastertable_FT!$C$5:$E$34,3,FALSE)</f>
        <v>2</v>
      </c>
      <c r="M3071" s="1" t="str">
        <f>VLOOKUP($F3071,Mastertable_FT!$C$5:$F$34,4,FALSE)</f>
        <v>MI</v>
      </c>
    </row>
    <row r="3072" spans="1:13" x14ac:dyDescent="0.3">
      <c r="A3072" s="1">
        <f>[2]Gesamt!A1398</f>
        <v>84</v>
      </c>
      <c r="B3072" s="1">
        <f>[2]Gesamt!B1398</f>
        <v>2</v>
      </c>
      <c r="C3072" s="1">
        <f>[2]Gesamt!C1398</f>
        <v>5</v>
      </c>
      <c r="D3072" s="1" t="str">
        <f>[2]Gesamt!D1398</f>
        <v>EF2007</v>
      </c>
      <c r="E3072" s="1">
        <f>[2]Gesamt!E1398</f>
        <v>14</v>
      </c>
      <c r="F3072" s="1" t="str">
        <f>[2]Gesamt!F1398</f>
        <v>Tylenchidae</v>
      </c>
      <c r="G3072" s="1" t="str">
        <f>[2]Gesamt!G1398</f>
        <v>female</v>
      </c>
      <c r="H3072" s="1" t="str">
        <f>[2]Gesamt!H1398</f>
        <v>fungivor</v>
      </c>
      <c r="I3072" s="1" t="str">
        <f>[2]Gesamt!I1398</f>
        <v>Boleodorus</v>
      </c>
      <c r="J3072" s="1">
        <f>[2]Gesamt!J1398</f>
        <v>0</v>
      </c>
      <c r="K3072" s="1" t="str">
        <f>VLOOKUP($F3072,Mastertable_FT!$C$5:$D$34,2,FALSE)</f>
        <v>1e</v>
      </c>
      <c r="L3072" s="1">
        <f>VLOOKUP($F3072,Mastertable_FT!$C$5:$E$34,3,FALSE)</f>
        <v>2</v>
      </c>
      <c r="M3072" s="1" t="str">
        <f>VLOOKUP($F3072,Mastertable_FT!$C$5:$F$34,4,FALSE)</f>
        <v>PPI</v>
      </c>
    </row>
    <row r="3073" spans="1:13" x14ac:dyDescent="0.3">
      <c r="A3073" s="1">
        <f>[2]Gesamt!A1399</f>
        <v>85</v>
      </c>
      <c r="B3073" s="1">
        <f>[2]Gesamt!B1399</f>
        <v>2</v>
      </c>
      <c r="C3073" s="1">
        <f>[2]Gesamt!C1399</f>
        <v>5</v>
      </c>
      <c r="D3073" s="1" t="str">
        <f>[2]Gesamt!D1399</f>
        <v>EF2007</v>
      </c>
      <c r="E3073" s="1">
        <f>[2]Gesamt!E1399</f>
        <v>14</v>
      </c>
      <c r="F3073" s="1" t="str">
        <f>[2]Gesamt!F1399</f>
        <v>Mononchidae</v>
      </c>
      <c r="G3073" s="1" t="str">
        <f>[2]Gesamt!G1399</f>
        <v>female</v>
      </c>
      <c r="H3073" s="1" t="str">
        <f>[2]Gesamt!H1399</f>
        <v>carnivor</v>
      </c>
      <c r="I3073" s="1">
        <f>[2]Gesamt!I1399</f>
        <v>0</v>
      </c>
      <c r="J3073" s="1">
        <f>[2]Gesamt!J1399</f>
        <v>0</v>
      </c>
      <c r="K3073" s="1" t="str">
        <f>VLOOKUP($F3073,Mastertable_FT!$C$5:$D$34,2,FALSE)</f>
        <v>5a</v>
      </c>
      <c r="L3073" s="1">
        <f>VLOOKUP($F3073,Mastertable_FT!$C$5:$E$34,3,FALSE)</f>
        <v>4</v>
      </c>
      <c r="M3073" s="1" t="str">
        <f>VLOOKUP($F3073,Mastertable_FT!$C$5:$F$34,4,FALSE)</f>
        <v>MI</v>
      </c>
    </row>
    <row r="3074" spans="1:13" x14ac:dyDescent="0.3">
      <c r="A3074" s="1">
        <f>[2]Gesamt!A1400</f>
        <v>86</v>
      </c>
      <c r="B3074" s="1">
        <f>[2]Gesamt!B1400</f>
        <v>2</v>
      </c>
      <c r="C3074" s="1">
        <f>[2]Gesamt!C1400</f>
        <v>5</v>
      </c>
      <c r="D3074" s="1" t="str">
        <f>[2]Gesamt!D1400</f>
        <v>EF2007</v>
      </c>
      <c r="E3074" s="1">
        <f>[2]Gesamt!E1400</f>
        <v>14</v>
      </c>
      <c r="F3074" s="1" t="str">
        <f>[2]Gesamt!F1400</f>
        <v>Tylenchidae</v>
      </c>
      <c r="G3074" s="1" t="str">
        <f>[2]Gesamt!G1400</f>
        <v>female</v>
      </c>
      <c r="H3074" s="1" t="str">
        <f>[2]Gesamt!H1400</f>
        <v>herbivor</v>
      </c>
      <c r="I3074" s="1" t="str">
        <f>[2]Gesamt!I1400</f>
        <v>Basiria</v>
      </c>
      <c r="J3074" s="1">
        <f>[2]Gesamt!J1400</f>
        <v>0</v>
      </c>
      <c r="K3074" s="1" t="str">
        <f>VLOOKUP($F3074,Mastertable_FT!$C$5:$D$34,2,FALSE)</f>
        <v>1e</v>
      </c>
      <c r="L3074" s="1">
        <f>VLOOKUP($F3074,Mastertable_FT!$C$5:$E$34,3,FALSE)</f>
        <v>2</v>
      </c>
      <c r="M3074" s="1" t="str">
        <f>VLOOKUP($F3074,Mastertable_FT!$C$5:$F$34,4,FALSE)</f>
        <v>PPI</v>
      </c>
    </row>
    <row r="3075" spans="1:13" x14ac:dyDescent="0.3">
      <c r="A3075" s="1">
        <f>[2]Gesamt!A1401</f>
        <v>87</v>
      </c>
      <c r="B3075" s="1">
        <f>[2]Gesamt!B1401</f>
        <v>2</v>
      </c>
      <c r="C3075" s="1">
        <f>[2]Gesamt!C1401</f>
        <v>5</v>
      </c>
      <c r="D3075" s="1" t="str">
        <f>[2]Gesamt!D1401</f>
        <v>EF2007</v>
      </c>
      <c r="E3075" s="1">
        <f>[2]Gesamt!E1401</f>
        <v>14</v>
      </c>
      <c r="F3075" s="1" t="str">
        <f>[2]Gesamt!F1401</f>
        <v>Aphelenchoididae</v>
      </c>
      <c r="G3075" s="1" t="str">
        <f>[2]Gesamt!G1401</f>
        <v>male</v>
      </c>
      <c r="H3075" s="1" t="str">
        <f>[2]Gesamt!H1401</f>
        <v>fungivor</v>
      </c>
      <c r="I3075" s="1">
        <f>[2]Gesamt!I1401</f>
        <v>0</v>
      </c>
      <c r="J3075" s="1">
        <f>[2]Gesamt!J1401</f>
        <v>0</v>
      </c>
      <c r="K3075" s="1">
        <f>VLOOKUP($F3075,Mastertable_FT!$C$5:$D$34,2,FALSE)</f>
        <v>2</v>
      </c>
      <c r="L3075" s="1">
        <f>VLOOKUP($F3075,Mastertable_FT!$C$5:$E$34,3,FALSE)</f>
        <v>2</v>
      </c>
      <c r="M3075" s="1" t="str">
        <f>VLOOKUP($F3075,Mastertable_FT!$C$5:$F$34,4,FALSE)</f>
        <v>MI</v>
      </c>
    </row>
    <row r="3076" spans="1:13" x14ac:dyDescent="0.3">
      <c r="A3076" s="1">
        <f>[2]Gesamt!A1402</f>
        <v>88</v>
      </c>
      <c r="B3076" s="1">
        <f>[2]Gesamt!B1402</f>
        <v>2</v>
      </c>
      <c r="C3076" s="1">
        <f>[2]Gesamt!C1402</f>
        <v>5</v>
      </c>
      <c r="D3076" s="1" t="str">
        <f>[2]Gesamt!D1402</f>
        <v>EF2007</v>
      </c>
      <c r="E3076" s="1">
        <f>[2]Gesamt!E1402</f>
        <v>14</v>
      </c>
      <c r="F3076" s="1" t="str">
        <f>[2]Gesamt!F1402</f>
        <v>Qudsianematidae</v>
      </c>
      <c r="G3076" s="1" t="str">
        <f>[2]Gesamt!G1402</f>
        <v>juvenil</v>
      </c>
      <c r="H3076" s="1" t="str">
        <f>[2]Gesamt!H1402</f>
        <v>omnivor</v>
      </c>
      <c r="I3076" s="1">
        <f>[2]Gesamt!I1402</f>
        <v>0</v>
      </c>
      <c r="J3076" s="1">
        <f>[2]Gesamt!J1402</f>
        <v>0</v>
      </c>
      <c r="K3076" s="1">
        <f>VLOOKUP($F3076,Mastertable_FT!$C$5:$D$34,2,FALSE)</f>
        <v>8</v>
      </c>
      <c r="L3076" s="1">
        <f>VLOOKUP($F3076,Mastertable_FT!$C$5:$E$34,3,FALSE)</f>
        <v>4</v>
      </c>
      <c r="M3076" s="1" t="str">
        <f>VLOOKUP($F3076,Mastertable_FT!$C$5:$F$34,4,FALSE)</f>
        <v>MI</v>
      </c>
    </row>
    <row r="3077" spans="1:13" x14ac:dyDescent="0.3">
      <c r="A3077" s="1">
        <f>[2]Gesamt!A1403</f>
        <v>89</v>
      </c>
      <c r="B3077" s="1">
        <f>[2]Gesamt!B1403</f>
        <v>2</v>
      </c>
      <c r="C3077" s="1">
        <f>[2]Gesamt!C1403</f>
        <v>5</v>
      </c>
      <c r="D3077" s="1" t="str">
        <f>[2]Gesamt!D1403</f>
        <v>EF2007</v>
      </c>
      <c r="E3077" s="1">
        <f>[2]Gesamt!E1403</f>
        <v>14</v>
      </c>
      <c r="F3077" s="1" t="str">
        <f>[2]Gesamt!F1403</f>
        <v>Aphelenchidae</v>
      </c>
      <c r="G3077" s="1" t="str">
        <f>[2]Gesamt!G1403</f>
        <v>juvenil</v>
      </c>
      <c r="H3077" s="1" t="str">
        <f>[2]Gesamt!H1403</f>
        <v>fungivor</v>
      </c>
      <c r="I3077" s="1">
        <f>[2]Gesamt!I1403</f>
        <v>0</v>
      </c>
      <c r="J3077" s="1">
        <f>[2]Gesamt!J1403</f>
        <v>0</v>
      </c>
      <c r="K3077" s="1">
        <f>VLOOKUP($F3077,Mastertable_FT!$C$5:$D$34,2,FALSE)</f>
        <v>2</v>
      </c>
      <c r="L3077" s="1">
        <f>VLOOKUP($F3077,Mastertable_FT!$C$5:$E$34,3,FALSE)</f>
        <v>2</v>
      </c>
      <c r="M3077" s="1" t="str">
        <f>VLOOKUP($F3077,Mastertable_FT!$C$5:$F$34,4,FALSE)</f>
        <v>MI</v>
      </c>
    </row>
    <row r="3078" spans="1:13" x14ac:dyDescent="0.3">
      <c r="A3078" s="1">
        <f>[2]Gesamt!A1404</f>
        <v>90</v>
      </c>
      <c r="B3078" s="1">
        <f>[2]Gesamt!B1404</f>
        <v>2</v>
      </c>
      <c r="C3078" s="1">
        <f>[2]Gesamt!C1404</f>
        <v>5</v>
      </c>
      <c r="D3078" s="1" t="str">
        <f>[2]Gesamt!D1404</f>
        <v>EF2007</v>
      </c>
      <c r="E3078" s="1">
        <f>[2]Gesamt!E1404</f>
        <v>14</v>
      </c>
      <c r="F3078" s="1" t="str">
        <f>[2]Gesamt!F1404</f>
        <v>Cephalobidae</v>
      </c>
      <c r="G3078" s="1" t="str">
        <f>[2]Gesamt!G1404</f>
        <v>male</v>
      </c>
      <c r="H3078" s="1" t="str">
        <f>[2]Gesamt!H1404</f>
        <v>bacterivor</v>
      </c>
      <c r="I3078" s="1">
        <f>[2]Gesamt!I1404</f>
        <v>0</v>
      </c>
      <c r="J3078" s="1">
        <f>[2]Gesamt!J1404</f>
        <v>0</v>
      </c>
      <c r="K3078" s="1">
        <f>VLOOKUP($F3078,Mastertable_FT!$C$5:$D$34,2,FALSE)</f>
        <v>3</v>
      </c>
      <c r="L3078" s="1">
        <f>VLOOKUP($F3078,Mastertable_FT!$C$5:$E$34,3,FALSE)</f>
        <v>2</v>
      </c>
      <c r="M3078" s="1" t="str">
        <f>VLOOKUP($F3078,Mastertable_FT!$C$5:$F$34,4,FALSE)</f>
        <v>MI</v>
      </c>
    </row>
    <row r="3079" spans="1:13" x14ac:dyDescent="0.3">
      <c r="A3079" s="1">
        <f>[2]Gesamt!A1405</f>
        <v>91</v>
      </c>
      <c r="B3079" s="1">
        <f>[2]Gesamt!B1405</f>
        <v>2</v>
      </c>
      <c r="C3079" s="1">
        <f>[2]Gesamt!C1405</f>
        <v>5</v>
      </c>
      <c r="D3079" s="1" t="str">
        <f>[2]Gesamt!D1405</f>
        <v>EF2007</v>
      </c>
      <c r="E3079" s="1">
        <f>[2]Gesamt!E1405</f>
        <v>14</v>
      </c>
      <c r="F3079" s="1" t="str">
        <f>[2]Gesamt!F1405</f>
        <v>Tylenchidae</v>
      </c>
      <c r="G3079" s="1" t="str">
        <f>[2]Gesamt!G1405</f>
        <v>female</v>
      </c>
      <c r="H3079" s="1" t="str">
        <f>[2]Gesamt!H1405</f>
        <v>fungivor</v>
      </c>
      <c r="I3079" s="1" t="str">
        <f>[2]Gesamt!I1405</f>
        <v>Boleodorus</v>
      </c>
      <c r="J3079" s="1">
        <f>[2]Gesamt!J1405</f>
        <v>0</v>
      </c>
      <c r="K3079" s="1" t="str">
        <f>VLOOKUP($F3079,Mastertable_FT!$C$5:$D$34,2,FALSE)</f>
        <v>1e</v>
      </c>
      <c r="L3079" s="1">
        <f>VLOOKUP($F3079,Mastertable_FT!$C$5:$E$34,3,FALSE)</f>
        <v>2</v>
      </c>
      <c r="M3079" s="1" t="str">
        <f>VLOOKUP($F3079,Mastertable_FT!$C$5:$F$34,4,FALSE)</f>
        <v>PPI</v>
      </c>
    </row>
    <row r="3080" spans="1:13" x14ac:dyDescent="0.3">
      <c r="A3080" s="1">
        <f>[2]Gesamt!A1406</f>
        <v>92</v>
      </c>
      <c r="B3080" s="1">
        <f>[2]Gesamt!B1406</f>
        <v>2</v>
      </c>
      <c r="C3080" s="1">
        <f>[2]Gesamt!C1406</f>
        <v>5</v>
      </c>
      <c r="D3080" s="1" t="str">
        <f>[2]Gesamt!D1406</f>
        <v>EF2007</v>
      </c>
      <c r="E3080" s="1">
        <f>[2]Gesamt!E1406</f>
        <v>14</v>
      </c>
      <c r="F3080" s="1" t="str">
        <f>[2]Gesamt!F1406</f>
        <v>Tylenchidae</v>
      </c>
      <c r="G3080" s="1" t="str">
        <f>[2]Gesamt!G1406</f>
        <v>male</v>
      </c>
      <c r="H3080" s="1" t="str">
        <f>[2]Gesamt!H1406</f>
        <v>fungivor</v>
      </c>
      <c r="I3080" s="1" t="str">
        <f>[2]Gesamt!I1406</f>
        <v>Boleodorus</v>
      </c>
      <c r="J3080" s="1">
        <f>[2]Gesamt!J1406</f>
        <v>0</v>
      </c>
      <c r="K3080" s="1" t="str">
        <f>VLOOKUP($F3080,Mastertable_FT!$C$5:$D$34,2,FALSE)</f>
        <v>1e</v>
      </c>
      <c r="L3080" s="1">
        <f>VLOOKUP($F3080,Mastertable_FT!$C$5:$E$34,3,FALSE)</f>
        <v>2</v>
      </c>
      <c r="M3080" s="1" t="str">
        <f>VLOOKUP($F3080,Mastertable_FT!$C$5:$F$34,4,FALSE)</f>
        <v>PPI</v>
      </c>
    </row>
    <row r="3081" spans="1:13" x14ac:dyDescent="0.3">
      <c r="A3081" s="1">
        <f>[2]Gesamt!A1407</f>
        <v>93</v>
      </c>
      <c r="B3081" s="1">
        <f>[2]Gesamt!B1407</f>
        <v>2</v>
      </c>
      <c r="C3081" s="1">
        <f>[2]Gesamt!C1407</f>
        <v>5</v>
      </c>
      <c r="D3081" s="1" t="str">
        <f>[2]Gesamt!D1407</f>
        <v>EF2007</v>
      </c>
      <c r="E3081" s="1">
        <f>[2]Gesamt!E1407</f>
        <v>14</v>
      </c>
      <c r="F3081" s="1" t="str">
        <f>[2]Gesamt!F1407</f>
        <v>Cephalobidae</v>
      </c>
      <c r="G3081" s="1" t="str">
        <f>[2]Gesamt!G1407</f>
        <v>male</v>
      </c>
      <c r="H3081" s="1" t="str">
        <f>[2]Gesamt!H1407</f>
        <v>bacterivor</v>
      </c>
      <c r="I3081" s="1">
        <f>[2]Gesamt!I1407</f>
        <v>0</v>
      </c>
      <c r="J3081" s="1">
        <f>[2]Gesamt!J1407</f>
        <v>0</v>
      </c>
      <c r="K3081" s="1">
        <f>VLOOKUP($F3081,Mastertable_FT!$C$5:$D$34,2,FALSE)</f>
        <v>3</v>
      </c>
      <c r="L3081" s="1">
        <f>VLOOKUP($F3081,Mastertable_FT!$C$5:$E$34,3,FALSE)</f>
        <v>2</v>
      </c>
      <c r="M3081" s="1" t="str">
        <f>VLOOKUP($F3081,Mastertable_FT!$C$5:$F$34,4,FALSE)</f>
        <v>MI</v>
      </c>
    </row>
    <row r="3082" spans="1:13" x14ac:dyDescent="0.3">
      <c r="A3082" s="1">
        <f>[2]Gesamt!A1408</f>
        <v>94</v>
      </c>
      <c r="B3082" s="1">
        <f>[2]Gesamt!B1408</f>
        <v>2</v>
      </c>
      <c r="C3082" s="1">
        <f>[2]Gesamt!C1408</f>
        <v>5</v>
      </c>
      <c r="D3082" s="1" t="str">
        <f>[2]Gesamt!D1408</f>
        <v>EF2007</v>
      </c>
      <c r="E3082" s="1">
        <f>[2]Gesamt!E1408</f>
        <v>14</v>
      </c>
      <c r="F3082" s="1" t="str">
        <f>[2]Gesamt!F1408</f>
        <v>Tylenchidae</v>
      </c>
      <c r="G3082" s="1" t="str">
        <f>[2]Gesamt!G1408</f>
        <v>female</v>
      </c>
      <c r="H3082" s="1" t="str">
        <f>[2]Gesamt!H1408</f>
        <v>fungivor</v>
      </c>
      <c r="I3082" s="1" t="str">
        <f>[2]Gesamt!I1408</f>
        <v>Boleodorus</v>
      </c>
      <c r="J3082" s="1">
        <f>[2]Gesamt!J1408</f>
        <v>0</v>
      </c>
      <c r="K3082" s="1" t="str">
        <f>VLOOKUP($F3082,Mastertable_FT!$C$5:$D$34,2,FALSE)</f>
        <v>1e</v>
      </c>
      <c r="L3082" s="1">
        <f>VLOOKUP($F3082,Mastertable_FT!$C$5:$E$34,3,FALSE)</f>
        <v>2</v>
      </c>
      <c r="M3082" s="1" t="str">
        <f>VLOOKUP($F3082,Mastertable_FT!$C$5:$F$34,4,FALSE)</f>
        <v>PPI</v>
      </c>
    </row>
    <row r="3083" spans="1:13" x14ac:dyDescent="0.3">
      <c r="A3083" s="1">
        <f>[2]Gesamt!A1409</f>
        <v>95</v>
      </c>
      <c r="B3083" s="1">
        <f>[2]Gesamt!B1409</f>
        <v>2</v>
      </c>
      <c r="C3083" s="1">
        <f>[2]Gesamt!C1409</f>
        <v>5</v>
      </c>
      <c r="D3083" s="1" t="str">
        <f>[2]Gesamt!D1409</f>
        <v>EF2007</v>
      </c>
      <c r="E3083" s="1">
        <f>[2]Gesamt!E1409</f>
        <v>14</v>
      </c>
      <c r="F3083" s="1" t="str">
        <f>[2]Gesamt!F1409</f>
        <v>Cephalobidae</v>
      </c>
      <c r="G3083" s="1" t="str">
        <f>[2]Gesamt!G1409</f>
        <v>male</v>
      </c>
      <c r="H3083" s="1" t="str">
        <f>[2]Gesamt!H1409</f>
        <v>bacterivor</v>
      </c>
      <c r="I3083" s="1">
        <f>[2]Gesamt!I1409</f>
        <v>0</v>
      </c>
      <c r="J3083" s="1">
        <f>[2]Gesamt!J1409</f>
        <v>0</v>
      </c>
      <c r="K3083" s="1">
        <f>VLOOKUP($F3083,Mastertable_FT!$C$5:$D$34,2,FALSE)</f>
        <v>3</v>
      </c>
      <c r="L3083" s="1">
        <f>VLOOKUP($F3083,Mastertable_FT!$C$5:$E$34,3,FALSE)</f>
        <v>2</v>
      </c>
      <c r="M3083" s="1" t="str">
        <f>VLOOKUP($F3083,Mastertable_FT!$C$5:$F$34,4,FALSE)</f>
        <v>MI</v>
      </c>
    </row>
    <row r="3084" spans="1:13" x14ac:dyDescent="0.3">
      <c r="A3084" s="1">
        <f>[2]Gesamt!A1410</f>
        <v>96</v>
      </c>
      <c r="B3084" s="1">
        <f>[2]Gesamt!B1410</f>
        <v>2</v>
      </c>
      <c r="C3084" s="1">
        <f>[2]Gesamt!C1410</f>
        <v>5</v>
      </c>
      <c r="D3084" s="1" t="str">
        <f>[2]Gesamt!D1410</f>
        <v>EF2007</v>
      </c>
      <c r="E3084" s="1">
        <f>[2]Gesamt!E1410</f>
        <v>14</v>
      </c>
      <c r="F3084" s="1" t="str">
        <f>[2]Gesamt!F1410</f>
        <v>Qudsianematidae</v>
      </c>
      <c r="G3084" s="1" t="str">
        <f>[2]Gesamt!G1410</f>
        <v>juvenil</v>
      </c>
      <c r="H3084" s="1" t="str">
        <f>[2]Gesamt!H1410</f>
        <v>omnivor</v>
      </c>
      <c r="I3084" s="1">
        <f>[2]Gesamt!I1410</f>
        <v>0</v>
      </c>
      <c r="J3084" s="1">
        <f>[2]Gesamt!J1410</f>
        <v>0</v>
      </c>
      <c r="K3084" s="1">
        <f>VLOOKUP($F3084,Mastertable_FT!$C$5:$D$34,2,FALSE)</f>
        <v>8</v>
      </c>
      <c r="L3084" s="1">
        <f>VLOOKUP($F3084,Mastertable_FT!$C$5:$E$34,3,FALSE)</f>
        <v>4</v>
      </c>
      <c r="M3084" s="1" t="str">
        <f>VLOOKUP($F3084,Mastertable_FT!$C$5:$F$34,4,FALSE)</f>
        <v>MI</v>
      </c>
    </row>
    <row r="3085" spans="1:13" x14ac:dyDescent="0.3">
      <c r="A3085" s="1">
        <f>[2]Gesamt!A1411</f>
        <v>97</v>
      </c>
      <c r="B3085" s="1">
        <f>[2]Gesamt!B1411</f>
        <v>2</v>
      </c>
      <c r="C3085" s="1">
        <f>[2]Gesamt!C1411</f>
        <v>5</v>
      </c>
      <c r="D3085" s="1" t="str">
        <f>[2]Gesamt!D1411</f>
        <v>EF2007</v>
      </c>
      <c r="E3085" s="1">
        <f>[2]Gesamt!E1411</f>
        <v>14</v>
      </c>
      <c r="F3085" s="1" t="str">
        <f>[2]Gesamt!F1411</f>
        <v>Tylenchidae</v>
      </c>
      <c r="G3085" s="1" t="str">
        <f>[2]Gesamt!G1411</f>
        <v>juvenil</v>
      </c>
      <c r="H3085" s="1" t="str">
        <f>[2]Gesamt!H1411</f>
        <v>fungivor</v>
      </c>
      <c r="I3085" s="1" t="str">
        <f>[2]Gesamt!I1411</f>
        <v>Tylenchus</v>
      </c>
      <c r="J3085" s="1">
        <f>[2]Gesamt!J1411</f>
        <v>0</v>
      </c>
      <c r="K3085" s="1" t="str">
        <f>VLOOKUP($F3085,Mastertable_FT!$C$5:$D$34,2,FALSE)</f>
        <v>1e</v>
      </c>
      <c r="L3085" s="1">
        <f>VLOOKUP($F3085,Mastertable_FT!$C$5:$E$34,3,FALSE)</f>
        <v>2</v>
      </c>
      <c r="M3085" s="1" t="str">
        <f>VLOOKUP($F3085,Mastertable_FT!$C$5:$F$34,4,FALSE)</f>
        <v>PPI</v>
      </c>
    </row>
    <row r="3086" spans="1:13" x14ac:dyDescent="0.3">
      <c r="A3086" s="1">
        <f>[2]Gesamt!A1412</f>
        <v>98</v>
      </c>
      <c r="B3086" s="1">
        <f>[2]Gesamt!B1412</f>
        <v>2</v>
      </c>
      <c r="C3086" s="1">
        <f>[2]Gesamt!C1412</f>
        <v>5</v>
      </c>
      <c r="D3086" s="1" t="str">
        <f>[2]Gesamt!D1412</f>
        <v>EF2007</v>
      </c>
      <c r="E3086" s="1">
        <f>[2]Gesamt!E1412</f>
        <v>14</v>
      </c>
      <c r="F3086" s="1" t="str">
        <f>[2]Gesamt!F1412</f>
        <v>Cephalobidae</v>
      </c>
      <c r="G3086" s="1" t="str">
        <f>[2]Gesamt!G1412</f>
        <v>female</v>
      </c>
      <c r="H3086" s="1" t="str">
        <f>[2]Gesamt!H1412</f>
        <v>bacterivor</v>
      </c>
      <c r="I3086" s="1">
        <f>[2]Gesamt!I1412</f>
        <v>0</v>
      </c>
      <c r="J3086" s="1">
        <f>[2]Gesamt!J1412</f>
        <v>0</v>
      </c>
      <c r="K3086" s="1">
        <f>VLOOKUP($F3086,Mastertable_FT!$C$5:$D$34,2,FALSE)</f>
        <v>3</v>
      </c>
      <c r="L3086" s="1">
        <f>VLOOKUP($F3086,Mastertable_FT!$C$5:$E$34,3,FALSE)</f>
        <v>2</v>
      </c>
      <c r="M3086" s="1" t="str">
        <f>VLOOKUP($F3086,Mastertable_FT!$C$5:$F$34,4,FALSE)</f>
        <v>MI</v>
      </c>
    </row>
    <row r="3087" spans="1:13" x14ac:dyDescent="0.3">
      <c r="A3087" s="1">
        <f>[2]Gesamt!A1413</f>
        <v>99</v>
      </c>
      <c r="B3087" s="1">
        <f>[2]Gesamt!B1413</f>
        <v>2</v>
      </c>
      <c r="C3087" s="1">
        <f>[2]Gesamt!C1413</f>
        <v>5</v>
      </c>
      <c r="D3087" s="1" t="str">
        <f>[2]Gesamt!D1413</f>
        <v>EF2007</v>
      </c>
      <c r="E3087" s="1">
        <f>[2]Gesamt!E1413</f>
        <v>14</v>
      </c>
      <c r="F3087" s="1" t="str">
        <f>[2]Gesamt!F1413</f>
        <v>Aphelenchoididae</v>
      </c>
      <c r="G3087" s="1" t="str">
        <f>[2]Gesamt!G1413</f>
        <v>female</v>
      </c>
      <c r="H3087" s="1" t="str">
        <f>[2]Gesamt!H1413</f>
        <v>fungivor</v>
      </c>
      <c r="I3087" s="1">
        <f>[2]Gesamt!I1413</f>
        <v>0</v>
      </c>
      <c r="J3087" s="1">
        <f>[2]Gesamt!J1413</f>
        <v>0</v>
      </c>
      <c r="K3087" s="1">
        <f>VLOOKUP($F3087,Mastertable_FT!$C$5:$D$34,2,FALSE)</f>
        <v>2</v>
      </c>
      <c r="L3087" s="1">
        <f>VLOOKUP($F3087,Mastertable_FT!$C$5:$E$34,3,FALSE)</f>
        <v>2</v>
      </c>
      <c r="M3087" s="1" t="str">
        <f>VLOOKUP($F3087,Mastertable_FT!$C$5:$F$34,4,FALSE)</f>
        <v>MI</v>
      </c>
    </row>
    <row r="3088" spans="1:13" x14ac:dyDescent="0.3">
      <c r="A3088" s="1">
        <f>[2]Gesamt!A1414</f>
        <v>100</v>
      </c>
      <c r="B3088" s="1">
        <f>[2]Gesamt!B1414</f>
        <v>2</v>
      </c>
      <c r="C3088" s="1">
        <f>[2]Gesamt!C1414</f>
        <v>5</v>
      </c>
      <c r="D3088" s="1" t="str">
        <f>[2]Gesamt!D1414</f>
        <v>EF2007</v>
      </c>
      <c r="E3088" s="1">
        <f>[2]Gesamt!E1414</f>
        <v>14</v>
      </c>
      <c r="F3088" s="1" t="str">
        <f>[2]Gesamt!F1414</f>
        <v>Rhabditidae</v>
      </c>
      <c r="G3088" s="1" t="str">
        <f>[2]Gesamt!G1414</f>
        <v>female</v>
      </c>
      <c r="H3088" s="1" t="str">
        <f>[2]Gesamt!H1414</f>
        <v>bacterivor</v>
      </c>
      <c r="I3088" s="1">
        <f>[2]Gesamt!I1414</f>
        <v>0</v>
      </c>
      <c r="J3088" s="1">
        <f>[2]Gesamt!J1414</f>
        <v>0</v>
      </c>
      <c r="K3088" s="1">
        <f>VLOOKUP($F3088,Mastertable_FT!$C$5:$D$34,2,FALSE)</f>
        <v>3</v>
      </c>
      <c r="L3088" s="1">
        <f>VLOOKUP($F3088,Mastertable_FT!$C$5:$E$34,3,FALSE)</f>
        <v>1</v>
      </c>
      <c r="M3088" s="1" t="str">
        <f>VLOOKUP($F3088,Mastertable_FT!$C$5:$F$34,4,FALSE)</f>
        <v>MI</v>
      </c>
    </row>
    <row r="3089" spans="1:13" x14ac:dyDescent="0.3">
      <c r="A3089" s="1">
        <f>[2]Gesamt!A1415</f>
        <v>1</v>
      </c>
      <c r="B3089" s="1">
        <f>[2]Gesamt!B1415</f>
        <v>2</v>
      </c>
      <c r="C3089" s="1">
        <f>[2]Gesamt!C1415</f>
        <v>6</v>
      </c>
      <c r="D3089" s="1" t="str">
        <f>[2]Gesamt!D1415</f>
        <v>PA2007</v>
      </c>
      <c r="E3089" s="1">
        <f>[2]Gesamt!E1415</f>
        <v>16</v>
      </c>
      <c r="F3089" s="1" t="str">
        <f>[2]Gesamt!F1415</f>
        <v>Tylenchidae</v>
      </c>
      <c r="G3089" s="1" t="str">
        <f>[2]Gesamt!G1415</f>
        <v>juvenil</v>
      </c>
      <c r="H3089" s="1" t="str">
        <f>[2]Gesamt!H1415</f>
        <v>herbivor</v>
      </c>
      <c r="I3089" s="1" t="str">
        <f>[2]Gesamt!I1415</f>
        <v>Basiria</v>
      </c>
      <c r="J3089" s="1">
        <f>[2]Gesamt!J1415</f>
        <v>0</v>
      </c>
      <c r="K3089" s="1" t="str">
        <f>VLOOKUP($F3089,Mastertable_FT!$C$5:$D$34,2,FALSE)</f>
        <v>1e</v>
      </c>
      <c r="L3089" s="1">
        <f>VLOOKUP($F3089,Mastertable_FT!$C$5:$E$34,3,FALSE)</f>
        <v>2</v>
      </c>
      <c r="M3089" s="1" t="str">
        <f>VLOOKUP($F3089,Mastertable_FT!$C$5:$F$34,4,FALSE)</f>
        <v>PPI</v>
      </c>
    </row>
    <row r="3090" spans="1:13" x14ac:dyDescent="0.3">
      <c r="A3090" s="1">
        <f>[2]Gesamt!A1416</f>
        <v>2</v>
      </c>
      <c r="B3090" s="1">
        <f>[2]Gesamt!B1416</f>
        <v>2</v>
      </c>
      <c r="C3090" s="1">
        <f>[2]Gesamt!C1416</f>
        <v>6</v>
      </c>
      <c r="D3090" s="1" t="str">
        <f>[2]Gesamt!D1416</f>
        <v>PA2007</v>
      </c>
      <c r="E3090" s="1">
        <f>[2]Gesamt!E1416</f>
        <v>16</v>
      </c>
      <c r="F3090" s="1" t="str">
        <f>[2]Gesamt!F1416</f>
        <v>Dolichodoridae</v>
      </c>
      <c r="G3090" s="1" t="str">
        <f>[2]Gesamt!G1416</f>
        <v>female</v>
      </c>
      <c r="H3090" s="1" t="str">
        <f>[2]Gesamt!H1416</f>
        <v>herbivor</v>
      </c>
      <c r="I3090" s="1">
        <f>[2]Gesamt!I1416</f>
        <v>0</v>
      </c>
      <c r="J3090" s="1">
        <f>[2]Gesamt!J1416</f>
        <v>0</v>
      </c>
      <c r="K3090" s="1" t="str">
        <f>VLOOKUP($F3090,Mastertable_FT!$C$5:$D$34,2,FALSE)</f>
        <v>1d</v>
      </c>
      <c r="L3090" s="1">
        <f>VLOOKUP($F3090,Mastertable_FT!$C$5:$E$34,3,FALSE)</f>
        <v>3</v>
      </c>
      <c r="M3090" s="1" t="str">
        <f>VLOOKUP($F3090,Mastertable_FT!$C$5:$F$34,4,FALSE)</f>
        <v>PPI</v>
      </c>
    </row>
    <row r="3091" spans="1:13" x14ac:dyDescent="0.3">
      <c r="A3091" s="1">
        <f>[2]Gesamt!A1417</f>
        <v>3</v>
      </c>
      <c r="B3091" s="1">
        <f>[2]Gesamt!B1417</f>
        <v>2</v>
      </c>
      <c r="C3091" s="1">
        <f>[2]Gesamt!C1417</f>
        <v>6</v>
      </c>
      <c r="D3091" s="1" t="str">
        <f>[2]Gesamt!D1417</f>
        <v>PA2007</v>
      </c>
      <c r="E3091" s="1">
        <f>[2]Gesamt!E1417</f>
        <v>16</v>
      </c>
      <c r="F3091" s="1" t="str">
        <f>[2]Gesamt!F1417</f>
        <v>Hoplolaimidae</v>
      </c>
      <c r="G3091" s="1" t="str">
        <f>[2]Gesamt!G1417</f>
        <v>female</v>
      </c>
      <c r="H3091" s="1" t="str">
        <f>[2]Gesamt!H1417</f>
        <v>herbivor</v>
      </c>
      <c r="I3091" s="1">
        <f>[2]Gesamt!I1417</f>
        <v>0</v>
      </c>
      <c r="J3091" s="1">
        <f>[2]Gesamt!J1417</f>
        <v>0</v>
      </c>
      <c r="K3091" s="1" t="str">
        <f>VLOOKUP($F3091,Mastertable_FT!$C$5:$D$34,2,FALSE)</f>
        <v>1c</v>
      </c>
      <c r="L3091" s="1">
        <f>VLOOKUP($F3091,Mastertable_FT!$C$5:$E$34,3,FALSE)</f>
        <v>3</v>
      </c>
      <c r="M3091" s="1" t="str">
        <f>VLOOKUP($F3091,Mastertable_FT!$C$5:$F$34,4,FALSE)</f>
        <v>PPI</v>
      </c>
    </row>
    <row r="3092" spans="1:13" x14ac:dyDescent="0.3">
      <c r="A3092" s="1">
        <f>[2]Gesamt!A1418</f>
        <v>4</v>
      </c>
      <c r="B3092" s="1">
        <f>[2]Gesamt!B1418</f>
        <v>2</v>
      </c>
      <c r="C3092" s="1">
        <f>[2]Gesamt!C1418</f>
        <v>6</v>
      </c>
      <c r="D3092" s="1" t="str">
        <f>[2]Gesamt!D1418</f>
        <v>PA2007</v>
      </c>
      <c r="E3092" s="1">
        <f>[2]Gesamt!E1418</f>
        <v>16</v>
      </c>
      <c r="F3092" s="1" t="str">
        <f>[2]Gesamt!F1418</f>
        <v>Rhabditidae</v>
      </c>
      <c r="G3092" s="1" t="str">
        <f>[2]Gesamt!G1418</f>
        <v>male</v>
      </c>
      <c r="H3092" s="1" t="str">
        <f>[2]Gesamt!H1418</f>
        <v>bacterivor</v>
      </c>
      <c r="I3092" s="1">
        <f>[2]Gesamt!I1418</f>
        <v>0</v>
      </c>
      <c r="J3092" s="1">
        <f>[2]Gesamt!J1418</f>
        <v>0</v>
      </c>
      <c r="K3092" s="1">
        <f>VLOOKUP($F3092,Mastertable_FT!$C$5:$D$34,2,FALSE)</f>
        <v>3</v>
      </c>
      <c r="L3092" s="1">
        <f>VLOOKUP($F3092,Mastertable_FT!$C$5:$E$34,3,FALSE)</f>
        <v>1</v>
      </c>
      <c r="M3092" s="1" t="str">
        <f>VLOOKUP($F3092,Mastertable_FT!$C$5:$F$34,4,FALSE)</f>
        <v>MI</v>
      </c>
    </row>
    <row r="3093" spans="1:13" x14ac:dyDescent="0.3">
      <c r="A3093" s="1">
        <f>[2]Gesamt!A1419</f>
        <v>5</v>
      </c>
      <c r="B3093" s="1">
        <f>[2]Gesamt!B1419</f>
        <v>2</v>
      </c>
      <c r="C3093" s="1">
        <f>[2]Gesamt!C1419</f>
        <v>6</v>
      </c>
      <c r="D3093" s="1" t="str">
        <f>[2]Gesamt!D1419</f>
        <v>PA2007</v>
      </c>
      <c r="E3093" s="1">
        <f>[2]Gesamt!E1419</f>
        <v>16</v>
      </c>
      <c r="F3093" s="1" t="str">
        <f>[2]Gesamt!F1419</f>
        <v>Dolichodoridae</v>
      </c>
      <c r="G3093" s="1" t="str">
        <f>[2]Gesamt!G1419</f>
        <v>female</v>
      </c>
      <c r="H3093" s="1" t="str">
        <f>[2]Gesamt!H1419</f>
        <v>herbivor</v>
      </c>
      <c r="I3093" s="1">
        <f>[2]Gesamt!I1419</f>
        <v>0</v>
      </c>
      <c r="J3093" s="1">
        <f>[2]Gesamt!J1419</f>
        <v>0</v>
      </c>
      <c r="K3093" s="1" t="str">
        <f>VLOOKUP($F3093,Mastertable_FT!$C$5:$D$34,2,FALSE)</f>
        <v>1d</v>
      </c>
      <c r="L3093" s="1">
        <f>VLOOKUP($F3093,Mastertable_FT!$C$5:$E$34,3,FALSE)</f>
        <v>3</v>
      </c>
      <c r="M3093" s="1" t="str">
        <f>VLOOKUP($F3093,Mastertable_FT!$C$5:$F$34,4,FALSE)</f>
        <v>PPI</v>
      </c>
    </row>
    <row r="3094" spans="1:13" x14ac:dyDescent="0.3">
      <c r="A3094" s="1">
        <f>[2]Gesamt!A1420</f>
        <v>6</v>
      </c>
      <c r="B3094" s="1">
        <f>[2]Gesamt!B1420</f>
        <v>2</v>
      </c>
      <c r="C3094" s="1">
        <f>[2]Gesamt!C1420</f>
        <v>6</v>
      </c>
      <c r="D3094" s="1" t="str">
        <f>[2]Gesamt!D1420</f>
        <v>PA2007</v>
      </c>
      <c r="E3094" s="1">
        <f>[2]Gesamt!E1420</f>
        <v>16</v>
      </c>
      <c r="F3094" s="1" t="str">
        <f>[2]Gesamt!F1420</f>
        <v>Aphelenchidae</v>
      </c>
      <c r="G3094" s="1" t="str">
        <f>[2]Gesamt!G1420</f>
        <v>female</v>
      </c>
      <c r="H3094" s="1" t="str">
        <f>[2]Gesamt!H1420</f>
        <v>funghivor</v>
      </c>
      <c r="I3094" s="1">
        <f>[2]Gesamt!I1420</f>
        <v>0</v>
      </c>
      <c r="J3094" s="1">
        <f>[2]Gesamt!J1420</f>
        <v>0</v>
      </c>
      <c r="K3094" s="1">
        <f>VLOOKUP($F3094,Mastertable_FT!$C$5:$D$34,2,FALSE)</f>
        <v>2</v>
      </c>
      <c r="L3094" s="1">
        <f>VLOOKUP($F3094,Mastertable_FT!$C$5:$E$34,3,FALSE)</f>
        <v>2</v>
      </c>
      <c r="M3094" s="1" t="str">
        <f>VLOOKUP($F3094,Mastertable_FT!$C$5:$F$34,4,FALSE)</f>
        <v>MI</v>
      </c>
    </row>
    <row r="3095" spans="1:13" x14ac:dyDescent="0.3">
      <c r="A3095" s="1">
        <f>[2]Gesamt!A1421</f>
        <v>7</v>
      </c>
      <c r="B3095" s="1">
        <f>[2]Gesamt!B1421</f>
        <v>2</v>
      </c>
      <c r="C3095" s="1">
        <f>[2]Gesamt!C1421</f>
        <v>6</v>
      </c>
      <c r="D3095" s="1" t="str">
        <f>[2]Gesamt!D1421</f>
        <v>PA2007</v>
      </c>
      <c r="E3095" s="1">
        <f>[2]Gesamt!E1421</f>
        <v>16</v>
      </c>
      <c r="F3095" s="1" t="str">
        <f>[2]Gesamt!F1421</f>
        <v>Hoplolaimidae</v>
      </c>
      <c r="G3095" s="1" t="str">
        <f>[2]Gesamt!G1421</f>
        <v>female</v>
      </c>
      <c r="H3095" s="1" t="str">
        <f>[2]Gesamt!H1421</f>
        <v>herbivor</v>
      </c>
      <c r="I3095" s="1">
        <f>[2]Gesamt!I1421</f>
        <v>0</v>
      </c>
      <c r="J3095" s="1">
        <f>[2]Gesamt!J1421</f>
        <v>0</v>
      </c>
      <c r="K3095" s="1" t="str">
        <f>VLOOKUP($F3095,Mastertable_FT!$C$5:$D$34,2,FALSE)</f>
        <v>1c</v>
      </c>
      <c r="L3095" s="1">
        <f>VLOOKUP($F3095,Mastertable_FT!$C$5:$E$34,3,FALSE)</f>
        <v>3</v>
      </c>
      <c r="M3095" s="1" t="str">
        <f>VLOOKUP($F3095,Mastertable_FT!$C$5:$F$34,4,FALSE)</f>
        <v>PPI</v>
      </c>
    </row>
    <row r="3096" spans="1:13" x14ac:dyDescent="0.3">
      <c r="A3096" s="1">
        <f>[2]Gesamt!A1422</f>
        <v>8</v>
      </c>
      <c r="B3096" s="1">
        <f>[2]Gesamt!B1422</f>
        <v>2</v>
      </c>
      <c r="C3096" s="1">
        <f>[2]Gesamt!C1422</f>
        <v>6</v>
      </c>
      <c r="D3096" s="1" t="str">
        <f>[2]Gesamt!D1422</f>
        <v>PA2007</v>
      </c>
      <c r="E3096" s="1">
        <f>[2]Gesamt!E1422</f>
        <v>16</v>
      </c>
      <c r="F3096" s="1" t="str">
        <f>[2]Gesamt!F1422</f>
        <v>Dolichodoridae</v>
      </c>
      <c r="G3096" s="1" t="str">
        <f>[2]Gesamt!G1422</f>
        <v>juvenil</v>
      </c>
      <c r="H3096" s="1" t="str">
        <f>[2]Gesamt!H1422</f>
        <v>herbivor</v>
      </c>
      <c r="I3096" s="1">
        <f>[2]Gesamt!I1422</f>
        <v>0</v>
      </c>
      <c r="J3096" s="1">
        <f>[2]Gesamt!J1422</f>
        <v>0</v>
      </c>
      <c r="K3096" s="1" t="str">
        <f>VLOOKUP($F3096,Mastertable_FT!$C$5:$D$34,2,FALSE)</f>
        <v>1d</v>
      </c>
      <c r="L3096" s="1">
        <f>VLOOKUP($F3096,Mastertable_FT!$C$5:$E$34,3,FALSE)</f>
        <v>3</v>
      </c>
      <c r="M3096" s="1" t="str">
        <f>VLOOKUP($F3096,Mastertable_FT!$C$5:$F$34,4,FALSE)</f>
        <v>PPI</v>
      </c>
    </row>
    <row r="3097" spans="1:13" x14ac:dyDescent="0.3">
      <c r="A3097" s="1">
        <f>[2]Gesamt!A1423</f>
        <v>9</v>
      </c>
      <c r="B3097" s="1">
        <f>[2]Gesamt!B1423</f>
        <v>2</v>
      </c>
      <c r="C3097" s="1">
        <f>[2]Gesamt!C1423</f>
        <v>6</v>
      </c>
      <c r="D3097" s="1" t="str">
        <f>[2]Gesamt!D1423</f>
        <v>PA2007</v>
      </c>
      <c r="E3097" s="1">
        <f>[2]Gesamt!E1423</f>
        <v>16</v>
      </c>
      <c r="F3097" s="1" t="str">
        <f>[2]Gesamt!F1423</f>
        <v>Hoplolaimidae</v>
      </c>
      <c r="G3097" s="1" t="str">
        <f>[2]Gesamt!G1423</f>
        <v>female</v>
      </c>
      <c r="H3097" s="1" t="str">
        <f>[2]Gesamt!H1423</f>
        <v>herbivor</v>
      </c>
      <c r="I3097" s="1">
        <f>[2]Gesamt!I1423</f>
        <v>0</v>
      </c>
      <c r="J3097" s="1">
        <f>[2]Gesamt!J1423</f>
        <v>0</v>
      </c>
      <c r="K3097" s="1" t="str">
        <f>VLOOKUP($F3097,Mastertable_FT!$C$5:$D$34,2,FALSE)</f>
        <v>1c</v>
      </c>
      <c r="L3097" s="1">
        <f>VLOOKUP($F3097,Mastertable_FT!$C$5:$E$34,3,FALSE)</f>
        <v>3</v>
      </c>
      <c r="M3097" s="1" t="str">
        <f>VLOOKUP($F3097,Mastertable_FT!$C$5:$F$34,4,FALSE)</f>
        <v>PPI</v>
      </c>
    </row>
    <row r="3098" spans="1:13" x14ac:dyDescent="0.3">
      <c r="A3098" s="1">
        <f>[2]Gesamt!A1424</f>
        <v>10</v>
      </c>
      <c r="B3098" s="1">
        <f>[2]Gesamt!B1424</f>
        <v>2</v>
      </c>
      <c r="C3098" s="1">
        <f>[2]Gesamt!C1424</f>
        <v>6</v>
      </c>
      <c r="D3098" s="1" t="str">
        <f>[2]Gesamt!D1424</f>
        <v>PA2007</v>
      </c>
      <c r="E3098" s="1">
        <f>[2]Gesamt!E1424</f>
        <v>16</v>
      </c>
      <c r="F3098" s="1" t="str">
        <f>[2]Gesamt!F1424</f>
        <v>Dolichodoridae</v>
      </c>
      <c r="G3098" s="1" t="str">
        <f>[2]Gesamt!G1424</f>
        <v>juvenil</v>
      </c>
      <c r="H3098" s="1" t="str">
        <f>[2]Gesamt!H1424</f>
        <v>herbivor</v>
      </c>
      <c r="I3098" s="1">
        <f>[2]Gesamt!I1424</f>
        <v>0</v>
      </c>
      <c r="J3098" s="1">
        <f>[2]Gesamt!J1424</f>
        <v>0</v>
      </c>
      <c r="K3098" s="1" t="str">
        <f>VLOOKUP($F3098,Mastertable_FT!$C$5:$D$34,2,FALSE)</f>
        <v>1d</v>
      </c>
      <c r="L3098" s="1">
        <f>VLOOKUP($F3098,Mastertable_FT!$C$5:$E$34,3,FALSE)</f>
        <v>3</v>
      </c>
      <c r="M3098" s="1" t="str">
        <f>VLOOKUP($F3098,Mastertable_FT!$C$5:$F$34,4,FALSE)</f>
        <v>PPI</v>
      </c>
    </row>
    <row r="3099" spans="1:13" x14ac:dyDescent="0.3">
      <c r="A3099" s="1">
        <f>[2]Gesamt!A1425</f>
        <v>11</v>
      </c>
      <c r="B3099" s="1">
        <f>[2]Gesamt!B1425</f>
        <v>2</v>
      </c>
      <c r="C3099" s="1">
        <f>[2]Gesamt!C1425</f>
        <v>6</v>
      </c>
      <c r="D3099" s="1" t="str">
        <f>[2]Gesamt!D1425</f>
        <v>PA2007</v>
      </c>
      <c r="E3099" s="1">
        <f>[2]Gesamt!E1425</f>
        <v>16</v>
      </c>
      <c r="F3099" s="1" t="str">
        <f>[2]Gesamt!F1425</f>
        <v>Dolichodoridae</v>
      </c>
      <c r="G3099" s="1" t="str">
        <f>[2]Gesamt!G1425</f>
        <v>female</v>
      </c>
      <c r="H3099" s="1" t="str">
        <f>[2]Gesamt!H1425</f>
        <v>herbivor</v>
      </c>
      <c r="I3099" s="1">
        <f>[2]Gesamt!I1425</f>
        <v>0</v>
      </c>
      <c r="J3099" s="1">
        <f>[2]Gesamt!J1425</f>
        <v>0</v>
      </c>
      <c r="K3099" s="1" t="str">
        <f>VLOOKUP($F3099,Mastertable_FT!$C$5:$D$34,2,FALSE)</f>
        <v>1d</v>
      </c>
      <c r="L3099" s="1">
        <f>VLOOKUP($F3099,Mastertable_FT!$C$5:$E$34,3,FALSE)</f>
        <v>3</v>
      </c>
      <c r="M3099" s="1" t="str">
        <f>VLOOKUP($F3099,Mastertable_FT!$C$5:$F$34,4,FALSE)</f>
        <v>PPI</v>
      </c>
    </row>
    <row r="3100" spans="1:13" x14ac:dyDescent="0.3">
      <c r="A3100" s="1">
        <f>[2]Gesamt!A1426</f>
        <v>12</v>
      </c>
      <c r="B3100" s="1">
        <f>[2]Gesamt!B1426</f>
        <v>2</v>
      </c>
      <c r="C3100" s="1">
        <f>[2]Gesamt!C1426</f>
        <v>6</v>
      </c>
      <c r="D3100" s="1" t="str">
        <f>[2]Gesamt!D1426</f>
        <v>PA2007</v>
      </c>
      <c r="E3100" s="1">
        <f>[2]Gesamt!E1426</f>
        <v>16</v>
      </c>
      <c r="F3100" s="1" t="str">
        <f>[2]Gesamt!F1426</f>
        <v>Hoplolaimidae</v>
      </c>
      <c r="G3100" s="1" t="str">
        <f>[2]Gesamt!G1426</f>
        <v>juvenil</v>
      </c>
      <c r="H3100" s="1" t="str">
        <f>[2]Gesamt!H1426</f>
        <v>herbivor</v>
      </c>
      <c r="I3100" s="1">
        <f>[2]Gesamt!I1426</f>
        <v>0</v>
      </c>
      <c r="J3100" s="1">
        <f>[2]Gesamt!J1426</f>
        <v>0</v>
      </c>
      <c r="K3100" s="1" t="str">
        <f>VLOOKUP($F3100,Mastertable_FT!$C$5:$D$34,2,FALSE)</f>
        <v>1c</v>
      </c>
      <c r="L3100" s="1">
        <f>VLOOKUP($F3100,Mastertable_FT!$C$5:$E$34,3,FALSE)</f>
        <v>3</v>
      </c>
      <c r="M3100" s="1" t="str">
        <f>VLOOKUP($F3100,Mastertable_FT!$C$5:$F$34,4,FALSE)</f>
        <v>PPI</v>
      </c>
    </row>
    <row r="3101" spans="1:13" x14ac:dyDescent="0.3">
      <c r="A3101" s="1">
        <f>[2]Gesamt!A1427</f>
        <v>13</v>
      </c>
      <c r="B3101" s="1">
        <f>[2]Gesamt!B1427</f>
        <v>2</v>
      </c>
      <c r="C3101" s="1">
        <f>[2]Gesamt!C1427</f>
        <v>6</v>
      </c>
      <c r="D3101" s="1" t="str">
        <f>[2]Gesamt!D1427</f>
        <v>PA2007</v>
      </c>
      <c r="E3101" s="1">
        <f>[2]Gesamt!E1427</f>
        <v>16</v>
      </c>
      <c r="F3101" s="1" t="str">
        <f>[2]Gesamt!F1427</f>
        <v>Dolichodoridae</v>
      </c>
      <c r="G3101" s="1" t="str">
        <f>[2]Gesamt!G1427</f>
        <v>female</v>
      </c>
      <c r="H3101" s="1" t="str">
        <f>[2]Gesamt!H1427</f>
        <v>herbivor</v>
      </c>
      <c r="I3101" s="1">
        <f>[2]Gesamt!I1427</f>
        <v>0</v>
      </c>
      <c r="J3101" s="1">
        <f>[2]Gesamt!J1427</f>
        <v>0</v>
      </c>
      <c r="K3101" s="1" t="str">
        <f>VLOOKUP($F3101,Mastertable_FT!$C$5:$D$34,2,FALSE)</f>
        <v>1d</v>
      </c>
      <c r="L3101" s="1">
        <f>VLOOKUP($F3101,Mastertable_FT!$C$5:$E$34,3,FALSE)</f>
        <v>3</v>
      </c>
      <c r="M3101" s="1" t="str">
        <f>VLOOKUP($F3101,Mastertable_FT!$C$5:$F$34,4,FALSE)</f>
        <v>PPI</v>
      </c>
    </row>
    <row r="3102" spans="1:13" x14ac:dyDescent="0.3">
      <c r="A3102" s="1">
        <f>[2]Gesamt!A1428</f>
        <v>14</v>
      </c>
      <c r="B3102" s="1">
        <f>[2]Gesamt!B1428</f>
        <v>2</v>
      </c>
      <c r="C3102" s="1">
        <f>[2]Gesamt!C1428</f>
        <v>6</v>
      </c>
      <c r="D3102" s="1" t="str">
        <f>[2]Gesamt!D1428</f>
        <v>PA2007</v>
      </c>
      <c r="E3102" s="1">
        <f>[2]Gesamt!E1428</f>
        <v>16</v>
      </c>
      <c r="F3102" s="1" t="str">
        <f>[2]Gesamt!F1428</f>
        <v>Aporcelaimidae</v>
      </c>
      <c r="G3102" s="1" t="str">
        <f>[2]Gesamt!G1428</f>
        <v>juvenil</v>
      </c>
      <c r="H3102" s="1" t="str">
        <f>[2]Gesamt!H1428</f>
        <v>carnivor</v>
      </c>
      <c r="I3102" s="1">
        <f>[2]Gesamt!I1428</f>
        <v>0</v>
      </c>
      <c r="J3102" s="1">
        <f>[2]Gesamt!J1428</f>
        <v>0</v>
      </c>
      <c r="K3102" s="1">
        <f>VLOOKUP($F3102,Mastertable_FT!$C$5:$D$34,2,FALSE)</f>
        <v>8</v>
      </c>
      <c r="L3102" s="1">
        <f>VLOOKUP($F3102,Mastertable_FT!$C$5:$E$34,3,FALSE)</f>
        <v>5</v>
      </c>
      <c r="M3102" s="1" t="str">
        <f>VLOOKUP($F3102,Mastertable_FT!$C$5:$F$34,4,FALSE)</f>
        <v>MI</v>
      </c>
    </row>
    <row r="3103" spans="1:13" x14ac:dyDescent="0.3">
      <c r="A3103" s="1">
        <f>[2]Gesamt!A1429</f>
        <v>15</v>
      </c>
      <c r="B3103" s="1">
        <f>[2]Gesamt!B1429</f>
        <v>2</v>
      </c>
      <c r="C3103" s="1">
        <f>[2]Gesamt!C1429</f>
        <v>6</v>
      </c>
      <c r="D3103" s="1" t="str">
        <f>[2]Gesamt!D1429</f>
        <v>PA2007</v>
      </c>
      <c r="E3103" s="1">
        <f>[2]Gesamt!E1429</f>
        <v>16</v>
      </c>
      <c r="F3103" s="1" t="str">
        <f>[2]Gesamt!F1429</f>
        <v>Cephalobidae</v>
      </c>
      <c r="G3103" s="1" t="str">
        <f>[2]Gesamt!G1429</f>
        <v>juvenil</v>
      </c>
      <c r="H3103" s="1" t="str">
        <f>[2]Gesamt!H1429</f>
        <v>bacterivor</v>
      </c>
      <c r="I3103" s="1" t="str">
        <f>[2]Gesamt!I1429</f>
        <v>Eucephalobus</v>
      </c>
      <c r="J3103" s="1">
        <f>[2]Gesamt!J1429</f>
        <v>0</v>
      </c>
      <c r="K3103" s="1">
        <f>VLOOKUP($F3103,Mastertable_FT!$C$5:$D$34,2,FALSE)</f>
        <v>3</v>
      </c>
      <c r="L3103" s="1">
        <f>VLOOKUP($F3103,Mastertable_FT!$C$5:$E$34,3,FALSE)</f>
        <v>2</v>
      </c>
      <c r="M3103" s="1" t="str">
        <f>VLOOKUP($F3103,Mastertable_FT!$C$5:$F$34,4,FALSE)</f>
        <v>MI</v>
      </c>
    </row>
    <row r="3104" spans="1:13" x14ac:dyDescent="0.3">
      <c r="A3104" s="1">
        <f>[2]Gesamt!A1430</f>
        <v>16</v>
      </c>
      <c r="B3104" s="1">
        <f>[2]Gesamt!B1430</f>
        <v>2</v>
      </c>
      <c r="C3104" s="1">
        <f>[2]Gesamt!C1430</f>
        <v>6</v>
      </c>
      <c r="D3104" s="1" t="str">
        <f>[2]Gesamt!D1430</f>
        <v>PA2007</v>
      </c>
      <c r="E3104" s="1">
        <f>[2]Gesamt!E1430</f>
        <v>16</v>
      </c>
      <c r="F3104" s="1" t="str">
        <f>[2]Gesamt!F1430</f>
        <v>Hoplolaimidae</v>
      </c>
      <c r="G3104" s="1" t="str">
        <f>[2]Gesamt!G1430</f>
        <v>female</v>
      </c>
      <c r="H3104" s="1" t="str">
        <f>[2]Gesamt!H1430</f>
        <v>herbivor</v>
      </c>
      <c r="I3104" s="1">
        <f>[2]Gesamt!I1430</f>
        <v>0</v>
      </c>
      <c r="J3104" s="1">
        <f>[2]Gesamt!J1430</f>
        <v>0</v>
      </c>
      <c r="K3104" s="1" t="str">
        <f>VLOOKUP($F3104,Mastertable_FT!$C$5:$D$34,2,FALSE)</f>
        <v>1c</v>
      </c>
      <c r="L3104" s="1">
        <f>VLOOKUP($F3104,Mastertable_FT!$C$5:$E$34,3,FALSE)</f>
        <v>3</v>
      </c>
      <c r="M3104" s="1" t="str">
        <f>VLOOKUP($F3104,Mastertable_FT!$C$5:$F$34,4,FALSE)</f>
        <v>PPI</v>
      </c>
    </row>
    <row r="3105" spans="1:13" x14ac:dyDescent="0.3">
      <c r="A3105" s="1">
        <f>[2]Gesamt!A1431</f>
        <v>17</v>
      </c>
      <c r="B3105" s="1">
        <f>[2]Gesamt!B1431</f>
        <v>2</v>
      </c>
      <c r="C3105" s="1">
        <f>[2]Gesamt!C1431</f>
        <v>6</v>
      </c>
      <c r="D3105" s="1" t="str">
        <f>[2]Gesamt!D1431</f>
        <v>PA2007</v>
      </c>
      <c r="E3105" s="1">
        <f>[2]Gesamt!E1431</f>
        <v>16</v>
      </c>
      <c r="F3105" s="1" t="str">
        <f>[2]Gesamt!F1431</f>
        <v>Dolichodoridae</v>
      </c>
      <c r="G3105" s="1" t="str">
        <f>[2]Gesamt!G1431</f>
        <v>juvenil</v>
      </c>
      <c r="H3105" s="1" t="str">
        <f>[2]Gesamt!H1431</f>
        <v>herbivor</v>
      </c>
      <c r="I3105" s="1">
        <f>[2]Gesamt!I1431</f>
        <v>0</v>
      </c>
      <c r="J3105" s="1">
        <f>[2]Gesamt!J1431</f>
        <v>0</v>
      </c>
      <c r="K3105" s="1" t="str">
        <f>VLOOKUP($F3105,Mastertable_FT!$C$5:$D$34,2,FALSE)</f>
        <v>1d</v>
      </c>
      <c r="L3105" s="1">
        <f>VLOOKUP($F3105,Mastertable_FT!$C$5:$E$34,3,FALSE)</f>
        <v>3</v>
      </c>
      <c r="M3105" s="1" t="str">
        <f>VLOOKUP($F3105,Mastertable_FT!$C$5:$F$34,4,FALSE)</f>
        <v>PPI</v>
      </c>
    </row>
    <row r="3106" spans="1:13" x14ac:dyDescent="0.3">
      <c r="A3106" s="1">
        <f>[2]Gesamt!A1432</f>
        <v>18</v>
      </c>
      <c r="B3106" s="1">
        <f>[2]Gesamt!B1432</f>
        <v>2</v>
      </c>
      <c r="C3106" s="1">
        <f>[2]Gesamt!C1432</f>
        <v>6</v>
      </c>
      <c r="D3106" s="1" t="str">
        <f>[2]Gesamt!D1432</f>
        <v>PA2007</v>
      </c>
      <c r="E3106" s="1">
        <f>[2]Gesamt!E1432</f>
        <v>16</v>
      </c>
      <c r="F3106" s="1" t="str">
        <f>[2]Gesamt!F1432</f>
        <v>Hoplolaimidae</v>
      </c>
      <c r="G3106" s="1" t="str">
        <f>[2]Gesamt!G1432</f>
        <v>female</v>
      </c>
      <c r="H3106" s="1" t="str">
        <f>[2]Gesamt!H1432</f>
        <v>herbivor</v>
      </c>
      <c r="I3106" s="1">
        <f>[2]Gesamt!I1432</f>
        <v>0</v>
      </c>
      <c r="J3106" s="1">
        <f>[2]Gesamt!J1432</f>
        <v>0</v>
      </c>
      <c r="K3106" s="1" t="str">
        <f>VLOOKUP($F3106,Mastertable_FT!$C$5:$D$34,2,FALSE)</f>
        <v>1c</v>
      </c>
      <c r="L3106" s="1">
        <f>VLOOKUP($F3106,Mastertable_FT!$C$5:$E$34,3,FALSE)</f>
        <v>3</v>
      </c>
      <c r="M3106" s="1" t="str">
        <f>VLOOKUP($F3106,Mastertable_FT!$C$5:$F$34,4,FALSE)</f>
        <v>PPI</v>
      </c>
    </row>
    <row r="3107" spans="1:13" x14ac:dyDescent="0.3">
      <c r="A3107" s="1">
        <f>[2]Gesamt!A1433</f>
        <v>19</v>
      </c>
      <c r="B3107" s="1">
        <f>[2]Gesamt!B1433</f>
        <v>2</v>
      </c>
      <c r="C3107" s="1">
        <f>[2]Gesamt!C1433</f>
        <v>6</v>
      </c>
      <c r="D3107" s="1" t="str">
        <f>[2]Gesamt!D1433</f>
        <v>PA2007</v>
      </c>
      <c r="E3107" s="1">
        <f>[2]Gesamt!E1433</f>
        <v>16</v>
      </c>
      <c r="F3107" s="1" t="str">
        <f>[2]Gesamt!F1433</f>
        <v>Dolichodoridae</v>
      </c>
      <c r="G3107" s="1" t="str">
        <f>[2]Gesamt!G1433</f>
        <v>female</v>
      </c>
      <c r="H3107" s="1" t="str">
        <f>[2]Gesamt!H1433</f>
        <v>herbivor</v>
      </c>
      <c r="I3107" s="1">
        <f>[2]Gesamt!I1433</f>
        <v>0</v>
      </c>
      <c r="J3107" s="1">
        <f>[2]Gesamt!J1433</f>
        <v>0</v>
      </c>
      <c r="K3107" s="1" t="str">
        <f>VLOOKUP($F3107,Mastertable_FT!$C$5:$D$34,2,FALSE)</f>
        <v>1d</v>
      </c>
      <c r="L3107" s="1">
        <f>VLOOKUP($F3107,Mastertable_FT!$C$5:$E$34,3,FALSE)</f>
        <v>3</v>
      </c>
      <c r="M3107" s="1" t="str">
        <f>VLOOKUP($F3107,Mastertable_FT!$C$5:$F$34,4,FALSE)</f>
        <v>PPI</v>
      </c>
    </row>
    <row r="3108" spans="1:13" x14ac:dyDescent="0.3">
      <c r="A3108" s="1">
        <f>[2]Gesamt!A1434</f>
        <v>20</v>
      </c>
      <c r="B3108" s="1">
        <f>[2]Gesamt!B1434</f>
        <v>2</v>
      </c>
      <c r="C3108" s="1">
        <f>[2]Gesamt!C1434</f>
        <v>6</v>
      </c>
      <c r="D3108" s="1" t="str">
        <f>[2]Gesamt!D1434</f>
        <v>PA2007</v>
      </c>
      <c r="E3108" s="1">
        <f>[2]Gesamt!E1434</f>
        <v>16</v>
      </c>
      <c r="F3108" s="1" t="str">
        <f>[2]Gesamt!F1434</f>
        <v>Hoplolaimidae</v>
      </c>
      <c r="G3108" s="1" t="str">
        <f>[2]Gesamt!G1434</f>
        <v>female</v>
      </c>
      <c r="H3108" s="1" t="str">
        <f>[2]Gesamt!H1434</f>
        <v>herbivor</v>
      </c>
      <c r="I3108" s="1">
        <f>[2]Gesamt!I1434</f>
        <v>0</v>
      </c>
      <c r="J3108" s="1">
        <f>[2]Gesamt!J1434</f>
        <v>0</v>
      </c>
      <c r="K3108" s="1" t="str">
        <f>VLOOKUP($F3108,Mastertable_FT!$C$5:$D$34,2,FALSE)</f>
        <v>1c</v>
      </c>
      <c r="L3108" s="1">
        <f>VLOOKUP($F3108,Mastertable_FT!$C$5:$E$34,3,FALSE)</f>
        <v>3</v>
      </c>
      <c r="M3108" s="1" t="str">
        <f>VLOOKUP($F3108,Mastertable_FT!$C$5:$F$34,4,FALSE)</f>
        <v>PPI</v>
      </c>
    </row>
    <row r="3109" spans="1:13" x14ac:dyDescent="0.3">
      <c r="A3109" s="1">
        <f>[2]Gesamt!A1435</f>
        <v>21</v>
      </c>
      <c r="B3109" s="1">
        <f>[2]Gesamt!B1435</f>
        <v>2</v>
      </c>
      <c r="C3109" s="1">
        <f>[2]Gesamt!C1435</f>
        <v>6</v>
      </c>
      <c r="D3109" s="1" t="str">
        <f>[2]Gesamt!D1435</f>
        <v>PA2007</v>
      </c>
      <c r="E3109" s="1">
        <f>[2]Gesamt!E1435</f>
        <v>16</v>
      </c>
      <c r="F3109" s="1" t="str">
        <f>[2]Gesamt!F1435</f>
        <v>Hoplolaimidae</v>
      </c>
      <c r="G3109" s="1" t="str">
        <f>[2]Gesamt!G1435</f>
        <v>female</v>
      </c>
      <c r="H3109" s="1" t="str">
        <f>[2]Gesamt!H1435</f>
        <v>herbivor</v>
      </c>
      <c r="I3109" s="1">
        <f>[2]Gesamt!I1435</f>
        <v>0</v>
      </c>
      <c r="J3109" s="1">
        <f>[2]Gesamt!J1435</f>
        <v>0</v>
      </c>
      <c r="K3109" s="1" t="str">
        <f>VLOOKUP($F3109,Mastertable_FT!$C$5:$D$34,2,FALSE)</f>
        <v>1c</v>
      </c>
      <c r="L3109" s="1">
        <f>VLOOKUP($F3109,Mastertable_FT!$C$5:$E$34,3,FALSE)</f>
        <v>3</v>
      </c>
      <c r="M3109" s="1" t="str">
        <f>VLOOKUP($F3109,Mastertable_FT!$C$5:$F$34,4,FALSE)</f>
        <v>PPI</v>
      </c>
    </row>
    <row r="3110" spans="1:13" x14ac:dyDescent="0.3">
      <c r="A3110" s="1">
        <f>[2]Gesamt!A1436</f>
        <v>22</v>
      </c>
      <c r="B3110" s="1">
        <f>[2]Gesamt!B1436</f>
        <v>2</v>
      </c>
      <c r="C3110" s="1">
        <f>[2]Gesamt!C1436</f>
        <v>6</v>
      </c>
      <c r="D3110" s="1" t="str">
        <f>[2]Gesamt!D1436</f>
        <v>PA2007</v>
      </c>
      <c r="E3110" s="1">
        <f>[2]Gesamt!E1436</f>
        <v>16</v>
      </c>
      <c r="F3110" s="1" t="str">
        <f>[2]Gesamt!F1436</f>
        <v>Rhabditidae</v>
      </c>
      <c r="G3110" s="1" t="str">
        <f>[2]Gesamt!G1436</f>
        <v>female</v>
      </c>
      <c r="H3110" s="1" t="str">
        <f>[2]Gesamt!H1436</f>
        <v>bacterivor</v>
      </c>
      <c r="I3110" s="1">
        <f>[2]Gesamt!I1436</f>
        <v>0</v>
      </c>
      <c r="J3110" s="1">
        <f>[2]Gesamt!J1436</f>
        <v>0</v>
      </c>
      <c r="K3110" s="1">
        <f>VLOOKUP($F3110,Mastertable_FT!$C$5:$D$34,2,FALSE)</f>
        <v>3</v>
      </c>
      <c r="L3110" s="1">
        <f>VLOOKUP($F3110,Mastertable_FT!$C$5:$E$34,3,FALSE)</f>
        <v>1</v>
      </c>
      <c r="M3110" s="1" t="str">
        <f>VLOOKUP($F3110,Mastertable_FT!$C$5:$F$34,4,FALSE)</f>
        <v>MI</v>
      </c>
    </row>
    <row r="3111" spans="1:13" x14ac:dyDescent="0.3">
      <c r="A3111" s="1">
        <f>[2]Gesamt!A1437</f>
        <v>23</v>
      </c>
      <c r="B3111" s="1">
        <f>[2]Gesamt!B1437</f>
        <v>2</v>
      </c>
      <c r="C3111" s="1">
        <f>[2]Gesamt!C1437</f>
        <v>6</v>
      </c>
      <c r="D3111" s="1" t="str">
        <f>[2]Gesamt!D1437</f>
        <v>PA2007</v>
      </c>
      <c r="E3111" s="1">
        <f>[2]Gesamt!E1437</f>
        <v>16</v>
      </c>
      <c r="F3111" s="1" t="str">
        <f>[2]Gesamt!F1437</f>
        <v>Dolichodoridae</v>
      </c>
      <c r="G3111" s="1" t="str">
        <f>[2]Gesamt!G1437</f>
        <v>female</v>
      </c>
      <c r="H3111" s="1" t="str">
        <f>[2]Gesamt!H1437</f>
        <v>herbivor</v>
      </c>
      <c r="I3111" s="1">
        <f>[2]Gesamt!I1437</f>
        <v>0</v>
      </c>
      <c r="J3111" s="1">
        <f>[2]Gesamt!J1437</f>
        <v>0</v>
      </c>
      <c r="K3111" s="1" t="str">
        <f>VLOOKUP($F3111,Mastertable_FT!$C$5:$D$34,2,FALSE)</f>
        <v>1d</v>
      </c>
      <c r="L3111" s="1">
        <f>VLOOKUP($F3111,Mastertable_FT!$C$5:$E$34,3,FALSE)</f>
        <v>3</v>
      </c>
      <c r="M3111" s="1" t="str">
        <f>VLOOKUP($F3111,Mastertable_FT!$C$5:$F$34,4,FALSE)</f>
        <v>PPI</v>
      </c>
    </row>
    <row r="3112" spans="1:13" x14ac:dyDescent="0.3">
      <c r="A3112" s="1">
        <f>[2]Gesamt!A1438</f>
        <v>24</v>
      </c>
      <c r="B3112" s="1">
        <f>[2]Gesamt!B1438</f>
        <v>2</v>
      </c>
      <c r="C3112" s="1">
        <f>[2]Gesamt!C1438</f>
        <v>6</v>
      </c>
      <c r="D3112" s="1" t="str">
        <f>[2]Gesamt!D1438</f>
        <v>PA2007</v>
      </c>
      <c r="E3112" s="1">
        <f>[2]Gesamt!E1438</f>
        <v>16</v>
      </c>
      <c r="F3112" s="1" t="str">
        <f>[2]Gesamt!F1438</f>
        <v>Hoplolaimidae</v>
      </c>
      <c r="G3112" s="1" t="str">
        <f>[2]Gesamt!G1438</f>
        <v>female</v>
      </c>
      <c r="H3112" s="1" t="str">
        <f>[2]Gesamt!H1438</f>
        <v>herbivor</v>
      </c>
      <c r="I3112" s="1">
        <f>[2]Gesamt!I1438</f>
        <v>0</v>
      </c>
      <c r="J3112" s="1">
        <f>[2]Gesamt!J1438</f>
        <v>0</v>
      </c>
      <c r="K3112" s="1" t="str">
        <f>VLOOKUP($F3112,Mastertable_FT!$C$5:$D$34,2,FALSE)</f>
        <v>1c</v>
      </c>
      <c r="L3112" s="1">
        <f>VLOOKUP($F3112,Mastertable_FT!$C$5:$E$34,3,FALSE)</f>
        <v>3</v>
      </c>
      <c r="M3112" s="1" t="str">
        <f>VLOOKUP($F3112,Mastertable_FT!$C$5:$F$34,4,FALSE)</f>
        <v>PPI</v>
      </c>
    </row>
    <row r="3113" spans="1:13" x14ac:dyDescent="0.3">
      <c r="A3113" s="1">
        <f>[2]Gesamt!A1439</f>
        <v>25</v>
      </c>
      <c r="B3113" s="1">
        <f>[2]Gesamt!B1439</f>
        <v>2</v>
      </c>
      <c r="C3113" s="1">
        <f>[2]Gesamt!C1439</f>
        <v>6</v>
      </c>
      <c r="D3113" s="1" t="str">
        <f>[2]Gesamt!D1439</f>
        <v>PA2007</v>
      </c>
      <c r="E3113" s="1">
        <f>[2]Gesamt!E1439</f>
        <v>16</v>
      </c>
      <c r="F3113" s="1" t="str">
        <f>[2]Gesamt!F1439</f>
        <v>Dolichodoridae</v>
      </c>
      <c r="G3113" s="1" t="str">
        <f>[2]Gesamt!G1439</f>
        <v>female</v>
      </c>
      <c r="H3113" s="1" t="str">
        <f>[2]Gesamt!H1439</f>
        <v>herbivor</v>
      </c>
      <c r="I3113" s="1">
        <f>[2]Gesamt!I1439</f>
        <v>0</v>
      </c>
      <c r="J3113" s="1">
        <f>[2]Gesamt!J1439</f>
        <v>0</v>
      </c>
      <c r="K3113" s="1" t="str">
        <f>VLOOKUP($F3113,Mastertable_FT!$C$5:$D$34,2,FALSE)</f>
        <v>1d</v>
      </c>
      <c r="L3113" s="1">
        <f>VLOOKUP($F3113,Mastertable_FT!$C$5:$E$34,3,FALSE)</f>
        <v>3</v>
      </c>
      <c r="M3113" s="1" t="str">
        <f>VLOOKUP($F3113,Mastertable_FT!$C$5:$F$34,4,FALSE)</f>
        <v>PPI</v>
      </c>
    </row>
    <row r="3114" spans="1:13" x14ac:dyDescent="0.3">
      <c r="A3114" s="1">
        <f>[2]Gesamt!A1440</f>
        <v>26</v>
      </c>
      <c r="B3114" s="1">
        <f>[2]Gesamt!B1440</f>
        <v>2</v>
      </c>
      <c r="C3114" s="1">
        <f>[2]Gesamt!C1440</f>
        <v>6</v>
      </c>
      <c r="D3114" s="1" t="str">
        <f>[2]Gesamt!D1440</f>
        <v>PA2007</v>
      </c>
      <c r="E3114" s="1">
        <f>[2]Gesamt!E1440</f>
        <v>16</v>
      </c>
      <c r="F3114" s="1" t="str">
        <f>[2]Gesamt!F1440</f>
        <v>Dolichodoridae</v>
      </c>
      <c r="G3114" s="1" t="str">
        <f>[2]Gesamt!G1440</f>
        <v>female</v>
      </c>
      <c r="H3114" s="1" t="str">
        <f>[2]Gesamt!H1440</f>
        <v>herbivor</v>
      </c>
      <c r="I3114" s="1">
        <f>[2]Gesamt!I1440</f>
        <v>0</v>
      </c>
      <c r="J3114" s="1">
        <f>[2]Gesamt!J1440</f>
        <v>0</v>
      </c>
      <c r="K3114" s="1" t="str">
        <f>VLOOKUP($F3114,Mastertable_FT!$C$5:$D$34,2,FALSE)</f>
        <v>1d</v>
      </c>
      <c r="L3114" s="1">
        <f>VLOOKUP($F3114,Mastertable_FT!$C$5:$E$34,3,FALSE)</f>
        <v>3</v>
      </c>
      <c r="M3114" s="1" t="str">
        <f>VLOOKUP($F3114,Mastertable_FT!$C$5:$F$34,4,FALSE)</f>
        <v>PPI</v>
      </c>
    </row>
    <row r="3115" spans="1:13" x14ac:dyDescent="0.3">
      <c r="A3115" s="1">
        <f>[2]Gesamt!A1441</f>
        <v>27</v>
      </c>
      <c r="B3115" s="1">
        <f>[2]Gesamt!B1441</f>
        <v>2</v>
      </c>
      <c r="C3115" s="1">
        <f>[2]Gesamt!C1441</f>
        <v>6</v>
      </c>
      <c r="D3115" s="1" t="str">
        <f>[2]Gesamt!D1441</f>
        <v>PA2007</v>
      </c>
      <c r="E3115" s="1">
        <f>[2]Gesamt!E1441</f>
        <v>16</v>
      </c>
      <c r="F3115" s="1" t="str">
        <f>[2]Gesamt!F1441</f>
        <v>Hoplolaimidae</v>
      </c>
      <c r="G3115" s="1" t="str">
        <f>[2]Gesamt!G1441</f>
        <v>female</v>
      </c>
      <c r="H3115" s="1" t="str">
        <f>[2]Gesamt!H1441</f>
        <v>herbivor</v>
      </c>
      <c r="I3115" s="1">
        <f>[2]Gesamt!I1441</f>
        <v>0</v>
      </c>
      <c r="J3115" s="1">
        <f>[2]Gesamt!J1441</f>
        <v>0</v>
      </c>
      <c r="K3115" s="1" t="str">
        <f>VLOOKUP($F3115,Mastertable_FT!$C$5:$D$34,2,FALSE)</f>
        <v>1c</v>
      </c>
      <c r="L3115" s="1">
        <f>VLOOKUP($F3115,Mastertable_FT!$C$5:$E$34,3,FALSE)</f>
        <v>3</v>
      </c>
      <c r="M3115" s="1" t="str">
        <f>VLOOKUP($F3115,Mastertable_FT!$C$5:$F$34,4,FALSE)</f>
        <v>PPI</v>
      </c>
    </row>
    <row r="3116" spans="1:13" x14ac:dyDescent="0.3">
      <c r="A3116" s="1">
        <f>[2]Gesamt!A1442</f>
        <v>28</v>
      </c>
      <c r="B3116" s="1">
        <f>[2]Gesamt!B1442</f>
        <v>2</v>
      </c>
      <c r="C3116" s="1">
        <f>[2]Gesamt!C1442</f>
        <v>6</v>
      </c>
      <c r="D3116" s="1" t="str">
        <f>[2]Gesamt!D1442</f>
        <v>PA2007</v>
      </c>
      <c r="E3116" s="1">
        <f>[2]Gesamt!E1442</f>
        <v>16</v>
      </c>
      <c r="F3116" s="1" t="str">
        <f>[2]Gesamt!F1442</f>
        <v>Dolichodoridae</v>
      </c>
      <c r="G3116" s="1" t="str">
        <f>[2]Gesamt!G1442</f>
        <v>juvenil</v>
      </c>
      <c r="H3116" s="1" t="str">
        <f>[2]Gesamt!H1442</f>
        <v>herbivor</v>
      </c>
      <c r="I3116" s="1">
        <f>[2]Gesamt!I1442</f>
        <v>0</v>
      </c>
      <c r="J3116" s="1">
        <f>[2]Gesamt!J1442</f>
        <v>0</v>
      </c>
      <c r="K3116" s="1" t="str">
        <f>VLOOKUP($F3116,Mastertable_FT!$C$5:$D$34,2,FALSE)</f>
        <v>1d</v>
      </c>
      <c r="L3116" s="1">
        <f>VLOOKUP($F3116,Mastertable_FT!$C$5:$E$34,3,FALSE)</f>
        <v>3</v>
      </c>
      <c r="M3116" s="1" t="str">
        <f>VLOOKUP($F3116,Mastertable_FT!$C$5:$F$34,4,FALSE)</f>
        <v>PPI</v>
      </c>
    </row>
    <row r="3117" spans="1:13" x14ac:dyDescent="0.3">
      <c r="A3117" s="1">
        <f>[2]Gesamt!A1443</f>
        <v>29</v>
      </c>
      <c r="B3117" s="1">
        <f>[2]Gesamt!B1443</f>
        <v>2</v>
      </c>
      <c r="C3117" s="1">
        <f>[2]Gesamt!C1443</f>
        <v>6</v>
      </c>
      <c r="D3117" s="1" t="str">
        <f>[2]Gesamt!D1443</f>
        <v>PA2007</v>
      </c>
      <c r="E3117" s="1">
        <f>[2]Gesamt!E1443</f>
        <v>16</v>
      </c>
      <c r="F3117" s="1" t="str">
        <f>[2]Gesamt!F1443</f>
        <v>Dolichodoridae</v>
      </c>
      <c r="G3117" s="1" t="str">
        <f>[2]Gesamt!G1443</f>
        <v>male</v>
      </c>
      <c r="H3117" s="1" t="str">
        <f>[2]Gesamt!H1443</f>
        <v>herbivor</v>
      </c>
      <c r="I3117" s="1">
        <f>[2]Gesamt!I1443</f>
        <v>0</v>
      </c>
      <c r="J3117" s="1">
        <f>[2]Gesamt!J1443</f>
        <v>0</v>
      </c>
      <c r="K3117" s="1" t="str">
        <f>VLOOKUP($F3117,Mastertable_FT!$C$5:$D$34,2,FALSE)</f>
        <v>1d</v>
      </c>
      <c r="L3117" s="1">
        <f>VLOOKUP($F3117,Mastertable_FT!$C$5:$E$34,3,FALSE)</f>
        <v>3</v>
      </c>
      <c r="M3117" s="1" t="str">
        <f>VLOOKUP($F3117,Mastertable_FT!$C$5:$F$34,4,FALSE)</f>
        <v>PPI</v>
      </c>
    </row>
    <row r="3118" spans="1:13" x14ac:dyDescent="0.3">
      <c r="A3118" s="1">
        <f>[2]Gesamt!A1444</f>
        <v>30</v>
      </c>
      <c r="B3118" s="1">
        <f>[2]Gesamt!B1444</f>
        <v>2</v>
      </c>
      <c r="C3118" s="1">
        <f>[2]Gesamt!C1444</f>
        <v>6</v>
      </c>
      <c r="D3118" s="1" t="str">
        <f>[2]Gesamt!D1444</f>
        <v>PA2007</v>
      </c>
      <c r="E3118" s="1">
        <f>[2]Gesamt!E1444</f>
        <v>16</v>
      </c>
      <c r="F3118" s="1" t="str">
        <f>[2]Gesamt!F1444</f>
        <v>Dolichodoridae</v>
      </c>
      <c r="G3118" s="1" t="str">
        <f>[2]Gesamt!G1444</f>
        <v>juvenil</v>
      </c>
      <c r="H3118" s="1" t="str">
        <f>[2]Gesamt!H1444</f>
        <v>herbivor</v>
      </c>
      <c r="I3118" s="1">
        <f>[2]Gesamt!I1444</f>
        <v>0</v>
      </c>
      <c r="J3118" s="1">
        <f>[2]Gesamt!J1444</f>
        <v>0</v>
      </c>
      <c r="K3118" s="1" t="str">
        <f>VLOOKUP($F3118,Mastertable_FT!$C$5:$D$34,2,FALSE)</f>
        <v>1d</v>
      </c>
      <c r="L3118" s="1">
        <f>VLOOKUP($F3118,Mastertable_FT!$C$5:$E$34,3,FALSE)</f>
        <v>3</v>
      </c>
      <c r="M3118" s="1" t="str">
        <f>VLOOKUP($F3118,Mastertable_FT!$C$5:$F$34,4,FALSE)</f>
        <v>PPI</v>
      </c>
    </row>
    <row r="3119" spans="1:13" x14ac:dyDescent="0.3">
      <c r="A3119" s="1">
        <f>[2]Gesamt!A1445</f>
        <v>31</v>
      </c>
      <c r="B3119" s="1">
        <f>[2]Gesamt!B1445</f>
        <v>2</v>
      </c>
      <c r="C3119" s="1">
        <f>[2]Gesamt!C1445</f>
        <v>6</v>
      </c>
      <c r="D3119" s="1" t="str">
        <f>[2]Gesamt!D1445</f>
        <v>PA2007</v>
      </c>
      <c r="E3119" s="1">
        <f>[2]Gesamt!E1445</f>
        <v>16</v>
      </c>
      <c r="F3119" s="1" t="str">
        <f>[2]Gesamt!F1445</f>
        <v>Cephalobidae</v>
      </c>
      <c r="G3119" s="1" t="str">
        <f>[2]Gesamt!G1445</f>
        <v>female</v>
      </c>
      <c r="H3119" s="1" t="str">
        <f>[2]Gesamt!H1445</f>
        <v>bacterivor</v>
      </c>
      <c r="I3119" s="1">
        <f>[2]Gesamt!I1445</f>
        <v>0</v>
      </c>
      <c r="J3119" s="1">
        <f>[2]Gesamt!J1445</f>
        <v>0</v>
      </c>
      <c r="K3119" s="1">
        <f>VLOOKUP($F3119,Mastertable_FT!$C$5:$D$34,2,FALSE)</f>
        <v>3</v>
      </c>
      <c r="L3119" s="1">
        <f>VLOOKUP($F3119,Mastertable_FT!$C$5:$E$34,3,FALSE)</f>
        <v>2</v>
      </c>
      <c r="M3119" s="1" t="str">
        <f>VLOOKUP($F3119,Mastertable_FT!$C$5:$F$34,4,FALSE)</f>
        <v>MI</v>
      </c>
    </row>
    <row r="3120" spans="1:13" x14ac:dyDescent="0.3">
      <c r="A3120" s="1">
        <f>[2]Gesamt!A1446</f>
        <v>32</v>
      </c>
      <c r="B3120" s="1">
        <f>[2]Gesamt!B1446</f>
        <v>2</v>
      </c>
      <c r="C3120" s="1">
        <f>[2]Gesamt!C1446</f>
        <v>6</v>
      </c>
      <c r="D3120" s="1" t="str">
        <f>[2]Gesamt!D1446</f>
        <v>PA2007</v>
      </c>
      <c r="E3120" s="1">
        <f>[2]Gesamt!E1446</f>
        <v>16</v>
      </c>
      <c r="F3120" s="1" t="str">
        <f>[2]Gesamt!F1446</f>
        <v>Hoplolaimidae</v>
      </c>
      <c r="G3120" s="1" t="str">
        <f>[2]Gesamt!G1446</f>
        <v>female</v>
      </c>
      <c r="H3120" s="1" t="str">
        <f>[2]Gesamt!H1446</f>
        <v>herbivor</v>
      </c>
      <c r="I3120" s="1">
        <f>[2]Gesamt!I1446</f>
        <v>0</v>
      </c>
      <c r="J3120" s="1">
        <f>[2]Gesamt!J1446</f>
        <v>0</v>
      </c>
      <c r="K3120" s="1" t="str">
        <f>VLOOKUP($F3120,Mastertable_FT!$C$5:$D$34,2,FALSE)</f>
        <v>1c</v>
      </c>
      <c r="L3120" s="1">
        <f>VLOOKUP($F3120,Mastertable_FT!$C$5:$E$34,3,FALSE)</f>
        <v>3</v>
      </c>
      <c r="M3120" s="1" t="str">
        <f>VLOOKUP($F3120,Mastertable_FT!$C$5:$F$34,4,FALSE)</f>
        <v>PPI</v>
      </c>
    </row>
    <row r="3121" spans="1:13" x14ac:dyDescent="0.3">
      <c r="A3121" s="1">
        <f>[2]Gesamt!A1447</f>
        <v>33</v>
      </c>
      <c r="B3121" s="1">
        <f>[2]Gesamt!B1447</f>
        <v>2</v>
      </c>
      <c r="C3121" s="1">
        <f>[2]Gesamt!C1447</f>
        <v>6</v>
      </c>
      <c r="D3121" s="1" t="str">
        <f>[2]Gesamt!D1447</f>
        <v>PA2007</v>
      </c>
      <c r="E3121" s="1">
        <f>[2]Gesamt!E1447</f>
        <v>16</v>
      </c>
      <c r="F3121" s="1" t="str">
        <f>[2]Gesamt!F1447</f>
        <v>Hoplolaimidae</v>
      </c>
      <c r="G3121" s="1" t="str">
        <f>[2]Gesamt!G1447</f>
        <v>female</v>
      </c>
      <c r="H3121" s="1" t="str">
        <f>[2]Gesamt!H1447</f>
        <v>herbivor</v>
      </c>
      <c r="I3121" s="1">
        <f>[2]Gesamt!I1447</f>
        <v>0</v>
      </c>
      <c r="J3121" s="1">
        <f>[2]Gesamt!J1447</f>
        <v>0</v>
      </c>
      <c r="K3121" s="1" t="str">
        <f>VLOOKUP($F3121,Mastertable_FT!$C$5:$D$34,2,FALSE)</f>
        <v>1c</v>
      </c>
      <c r="L3121" s="1">
        <f>VLOOKUP($F3121,Mastertable_FT!$C$5:$E$34,3,FALSE)</f>
        <v>3</v>
      </c>
      <c r="M3121" s="1" t="str">
        <f>VLOOKUP($F3121,Mastertable_FT!$C$5:$F$34,4,FALSE)</f>
        <v>PPI</v>
      </c>
    </row>
    <row r="3122" spans="1:13" x14ac:dyDescent="0.3">
      <c r="A3122" s="1">
        <f>[2]Gesamt!A1448</f>
        <v>34</v>
      </c>
      <c r="B3122" s="1">
        <f>[2]Gesamt!B1448</f>
        <v>2</v>
      </c>
      <c r="C3122" s="1">
        <f>[2]Gesamt!C1448</f>
        <v>6</v>
      </c>
      <c r="D3122" s="1" t="str">
        <f>[2]Gesamt!D1448</f>
        <v>PA2007</v>
      </c>
      <c r="E3122" s="1">
        <f>[2]Gesamt!E1448</f>
        <v>16</v>
      </c>
      <c r="F3122" s="1" t="str">
        <f>[2]Gesamt!F1448</f>
        <v>Dolichodoridae</v>
      </c>
      <c r="G3122" s="1" t="str">
        <f>[2]Gesamt!G1448</f>
        <v>female</v>
      </c>
      <c r="H3122" s="1" t="str">
        <f>[2]Gesamt!H1448</f>
        <v>herbivor</v>
      </c>
      <c r="I3122" s="1">
        <f>[2]Gesamt!I1448</f>
        <v>0</v>
      </c>
      <c r="J3122" s="1">
        <f>[2]Gesamt!J1448</f>
        <v>0</v>
      </c>
      <c r="K3122" s="1" t="str">
        <f>VLOOKUP($F3122,Mastertable_FT!$C$5:$D$34,2,FALSE)</f>
        <v>1d</v>
      </c>
      <c r="L3122" s="1">
        <f>VLOOKUP($F3122,Mastertable_FT!$C$5:$E$34,3,FALSE)</f>
        <v>3</v>
      </c>
      <c r="M3122" s="1" t="str">
        <f>VLOOKUP($F3122,Mastertable_FT!$C$5:$F$34,4,FALSE)</f>
        <v>PPI</v>
      </c>
    </row>
    <row r="3123" spans="1:13" x14ac:dyDescent="0.3">
      <c r="A3123" s="1">
        <f>[2]Gesamt!A1449</f>
        <v>35</v>
      </c>
      <c r="B3123" s="1">
        <f>[2]Gesamt!B1449</f>
        <v>2</v>
      </c>
      <c r="C3123" s="1">
        <f>[2]Gesamt!C1449</f>
        <v>6</v>
      </c>
      <c r="D3123" s="1" t="str">
        <f>[2]Gesamt!D1449</f>
        <v>PA2007</v>
      </c>
      <c r="E3123" s="1">
        <f>[2]Gesamt!E1449</f>
        <v>16</v>
      </c>
      <c r="F3123" s="1" t="str">
        <f>[2]Gesamt!F1449</f>
        <v>Dolichodoridae</v>
      </c>
      <c r="G3123" s="1" t="str">
        <f>[2]Gesamt!G1449</f>
        <v>female</v>
      </c>
      <c r="H3123" s="1" t="str">
        <f>[2]Gesamt!H1449</f>
        <v>herbivor</v>
      </c>
      <c r="I3123" s="1" t="str">
        <f>[2]Gesamt!I1449</f>
        <v>x</v>
      </c>
      <c r="J3123" s="1">
        <f>[2]Gesamt!J1449</f>
        <v>0</v>
      </c>
      <c r="K3123" s="1" t="str">
        <f>VLOOKUP($F3123,Mastertable_FT!$C$5:$D$34,2,FALSE)</f>
        <v>1d</v>
      </c>
      <c r="L3123" s="1">
        <f>VLOOKUP($F3123,Mastertable_FT!$C$5:$E$34,3,FALSE)</f>
        <v>3</v>
      </c>
      <c r="M3123" s="1" t="str">
        <f>VLOOKUP($F3123,Mastertable_FT!$C$5:$F$34,4,FALSE)</f>
        <v>PPI</v>
      </c>
    </row>
    <row r="3124" spans="1:13" x14ac:dyDescent="0.3">
      <c r="A3124" s="1">
        <f>[2]Gesamt!A1450</f>
        <v>36</v>
      </c>
      <c r="B3124" s="1">
        <f>[2]Gesamt!B1450</f>
        <v>2</v>
      </c>
      <c r="C3124" s="1">
        <f>[2]Gesamt!C1450</f>
        <v>6</v>
      </c>
      <c r="D3124" s="1" t="str">
        <f>[2]Gesamt!D1450</f>
        <v>PA2007</v>
      </c>
      <c r="E3124" s="1">
        <f>[2]Gesamt!E1450</f>
        <v>16</v>
      </c>
      <c r="F3124" s="1" t="str">
        <f>[2]Gesamt!F1450</f>
        <v>Hoplolaimidae</v>
      </c>
      <c r="G3124" s="1" t="str">
        <f>[2]Gesamt!G1450</f>
        <v>juvenil</v>
      </c>
      <c r="H3124" s="1" t="str">
        <f>[2]Gesamt!H1450</f>
        <v>herbivor</v>
      </c>
      <c r="I3124" s="1">
        <f>[2]Gesamt!I1450</f>
        <v>0</v>
      </c>
      <c r="J3124" s="1">
        <f>[2]Gesamt!J1450</f>
        <v>0</v>
      </c>
      <c r="K3124" s="1" t="str">
        <f>VLOOKUP($F3124,Mastertable_FT!$C$5:$D$34,2,FALSE)</f>
        <v>1c</v>
      </c>
      <c r="L3124" s="1">
        <f>VLOOKUP($F3124,Mastertable_FT!$C$5:$E$34,3,FALSE)</f>
        <v>3</v>
      </c>
      <c r="M3124" s="1" t="str">
        <f>VLOOKUP($F3124,Mastertable_FT!$C$5:$F$34,4,FALSE)</f>
        <v>PPI</v>
      </c>
    </row>
    <row r="3125" spans="1:13" x14ac:dyDescent="0.3">
      <c r="A3125" s="1">
        <f>[2]Gesamt!A1451</f>
        <v>37</v>
      </c>
      <c r="B3125" s="1">
        <f>[2]Gesamt!B1451</f>
        <v>2</v>
      </c>
      <c r="C3125" s="1">
        <f>[2]Gesamt!C1451</f>
        <v>6</v>
      </c>
      <c r="D3125" s="1" t="str">
        <f>[2]Gesamt!D1451</f>
        <v>PA2007</v>
      </c>
      <c r="E3125" s="1">
        <f>[2]Gesamt!E1451</f>
        <v>16</v>
      </c>
      <c r="F3125" s="1" t="str">
        <f>[2]Gesamt!F1451</f>
        <v>Rhabditidae</v>
      </c>
      <c r="G3125" s="1" t="str">
        <f>[2]Gesamt!G1451</f>
        <v>dauer</v>
      </c>
      <c r="H3125" s="1" t="str">
        <f>[2]Gesamt!H1451</f>
        <v>bacterivor</v>
      </c>
      <c r="I3125" s="1">
        <f>[2]Gesamt!I1451</f>
        <v>0</v>
      </c>
      <c r="J3125" s="1">
        <f>[2]Gesamt!J1451</f>
        <v>0</v>
      </c>
      <c r="K3125" s="1">
        <f>VLOOKUP($F3125,Mastertable_FT!$C$5:$D$34,2,FALSE)</f>
        <v>3</v>
      </c>
      <c r="L3125" s="1">
        <f>VLOOKUP($F3125,Mastertable_FT!$C$5:$E$34,3,FALSE)</f>
        <v>1</v>
      </c>
      <c r="M3125" s="1" t="str">
        <f>VLOOKUP($F3125,Mastertable_FT!$C$5:$F$34,4,FALSE)</f>
        <v>MI</v>
      </c>
    </row>
    <row r="3126" spans="1:13" x14ac:dyDescent="0.3">
      <c r="A3126" s="1">
        <f>[2]Gesamt!A1452</f>
        <v>38</v>
      </c>
      <c r="B3126" s="1">
        <f>[2]Gesamt!B1452</f>
        <v>2</v>
      </c>
      <c r="C3126" s="1">
        <f>[2]Gesamt!C1452</f>
        <v>6</v>
      </c>
      <c r="D3126" s="1" t="str">
        <f>[2]Gesamt!D1452</f>
        <v>PA2007</v>
      </c>
      <c r="E3126" s="1">
        <f>[2]Gesamt!E1452</f>
        <v>16</v>
      </c>
      <c r="F3126" s="1" t="str">
        <f>[2]Gesamt!F1452</f>
        <v>Dolichodoridae</v>
      </c>
      <c r="G3126" s="1" t="str">
        <f>[2]Gesamt!G1452</f>
        <v>juvenil</v>
      </c>
      <c r="H3126" s="1" t="str">
        <f>[2]Gesamt!H1452</f>
        <v>herbivor</v>
      </c>
      <c r="I3126" s="1">
        <f>[2]Gesamt!I1452</f>
        <v>0</v>
      </c>
      <c r="J3126" s="1">
        <f>[2]Gesamt!J1452</f>
        <v>0</v>
      </c>
      <c r="K3126" s="1" t="str">
        <f>VLOOKUP($F3126,Mastertable_FT!$C$5:$D$34,2,FALSE)</f>
        <v>1d</v>
      </c>
      <c r="L3126" s="1">
        <f>VLOOKUP($F3126,Mastertable_FT!$C$5:$E$34,3,FALSE)</f>
        <v>3</v>
      </c>
      <c r="M3126" s="1" t="str">
        <f>VLOOKUP($F3126,Mastertable_FT!$C$5:$F$34,4,FALSE)</f>
        <v>PPI</v>
      </c>
    </row>
    <row r="3127" spans="1:13" x14ac:dyDescent="0.3">
      <c r="A3127" s="1">
        <f>[2]Gesamt!A1453</f>
        <v>39</v>
      </c>
      <c r="B3127" s="1">
        <f>[2]Gesamt!B1453</f>
        <v>2</v>
      </c>
      <c r="C3127" s="1">
        <f>[2]Gesamt!C1453</f>
        <v>6</v>
      </c>
      <c r="D3127" s="1" t="str">
        <f>[2]Gesamt!D1453</f>
        <v>PA2007</v>
      </c>
      <c r="E3127" s="1">
        <f>[2]Gesamt!E1453</f>
        <v>16</v>
      </c>
      <c r="F3127" s="1" t="str">
        <f>[2]Gesamt!F1453</f>
        <v>Panagrolaimidae</v>
      </c>
      <c r="G3127" s="1" t="str">
        <f>[2]Gesamt!G1453</f>
        <v>female</v>
      </c>
      <c r="H3127" s="1" t="str">
        <f>[2]Gesamt!H1453</f>
        <v>bacterivor</v>
      </c>
      <c r="I3127" s="1">
        <f>[2]Gesamt!I1453</f>
        <v>0</v>
      </c>
      <c r="J3127" s="1">
        <f>[2]Gesamt!J1453</f>
        <v>0</v>
      </c>
      <c r="K3127" s="1">
        <f>VLOOKUP($F3127,Mastertable_FT!$C$5:$D$34,2,FALSE)</f>
        <v>3</v>
      </c>
      <c r="L3127" s="1">
        <f>VLOOKUP($F3127,Mastertable_FT!$C$5:$E$34,3,FALSE)</f>
        <v>1</v>
      </c>
      <c r="M3127" s="1" t="str">
        <f>VLOOKUP($F3127,Mastertable_FT!$C$5:$F$34,4,FALSE)</f>
        <v>MI</v>
      </c>
    </row>
    <row r="3128" spans="1:13" x14ac:dyDescent="0.3">
      <c r="A3128" s="1">
        <f>[2]Gesamt!A1454</f>
        <v>40</v>
      </c>
      <c r="B3128" s="1">
        <f>[2]Gesamt!B1454</f>
        <v>2</v>
      </c>
      <c r="C3128" s="1">
        <f>[2]Gesamt!C1454</f>
        <v>6</v>
      </c>
      <c r="D3128" s="1" t="str">
        <f>[2]Gesamt!D1454</f>
        <v>PA2007</v>
      </c>
      <c r="E3128" s="1">
        <f>[2]Gesamt!E1454</f>
        <v>16</v>
      </c>
      <c r="F3128" s="1" t="str">
        <f>[2]Gesamt!F1454</f>
        <v>Dolichodoridae</v>
      </c>
      <c r="G3128" s="1" t="str">
        <f>[2]Gesamt!G1454</f>
        <v>female</v>
      </c>
      <c r="H3128" s="1" t="str">
        <f>[2]Gesamt!H1454</f>
        <v>herbivor</v>
      </c>
      <c r="I3128" s="1">
        <f>[2]Gesamt!I1454</f>
        <v>0</v>
      </c>
      <c r="J3128" s="1">
        <f>[2]Gesamt!J1454</f>
        <v>0</v>
      </c>
      <c r="K3128" s="1" t="str">
        <f>VLOOKUP($F3128,Mastertable_FT!$C$5:$D$34,2,FALSE)</f>
        <v>1d</v>
      </c>
      <c r="L3128" s="1">
        <f>VLOOKUP($F3128,Mastertable_FT!$C$5:$E$34,3,FALSE)</f>
        <v>3</v>
      </c>
      <c r="M3128" s="1" t="str">
        <f>VLOOKUP($F3128,Mastertable_FT!$C$5:$F$34,4,FALSE)</f>
        <v>PPI</v>
      </c>
    </row>
    <row r="3129" spans="1:13" x14ac:dyDescent="0.3">
      <c r="A3129" s="1">
        <f>[2]Gesamt!A1455</f>
        <v>41</v>
      </c>
      <c r="B3129" s="1">
        <f>[2]Gesamt!B1455</f>
        <v>2</v>
      </c>
      <c r="C3129" s="1">
        <f>[2]Gesamt!C1455</f>
        <v>6</v>
      </c>
      <c r="D3129" s="1" t="str">
        <f>[2]Gesamt!D1455</f>
        <v>PA2007</v>
      </c>
      <c r="E3129" s="1">
        <f>[2]Gesamt!E1455</f>
        <v>16</v>
      </c>
      <c r="F3129" s="1" t="str">
        <f>[2]Gesamt!F1455</f>
        <v>Hoplolaimidae</v>
      </c>
      <c r="G3129" s="1" t="str">
        <f>[2]Gesamt!G1455</f>
        <v>female</v>
      </c>
      <c r="H3129" s="1" t="str">
        <f>[2]Gesamt!H1455</f>
        <v>herbivor</v>
      </c>
      <c r="I3129" s="1">
        <f>[2]Gesamt!I1455</f>
        <v>0</v>
      </c>
      <c r="J3129" s="1">
        <f>[2]Gesamt!J1455</f>
        <v>0</v>
      </c>
      <c r="K3129" s="1" t="str">
        <f>VLOOKUP($F3129,Mastertable_FT!$C$5:$D$34,2,FALSE)</f>
        <v>1c</v>
      </c>
      <c r="L3129" s="1">
        <f>VLOOKUP($F3129,Mastertable_FT!$C$5:$E$34,3,FALSE)</f>
        <v>3</v>
      </c>
      <c r="M3129" s="1" t="str">
        <f>VLOOKUP($F3129,Mastertable_FT!$C$5:$F$34,4,FALSE)</f>
        <v>PPI</v>
      </c>
    </row>
    <row r="3130" spans="1:13" x14ac:dyDescent="0.3">
      <c r="A3130" s="1">
        <f>[2]Gesamt!A1456</f>
        <v>42</v>
      </c>
      <c r="B3130" s="1">
        <f>[2]Gesamt!B1456</f>
        <v>2</v>
      </c>
      <c r="C3130" s="1">
        <f>[2]Gesamt!C1456</f>
        <v>6</v>
      </c>
      <c r="D3130" s="1" t="str">
        <f>[2]Gesamt!D1456</f>
        <v>PA2007</v>
      </c>
      <c r="E3130" s="1">
        <f>[2]Gesamt!E1456</f>
        <v>16</v>
      </c>
      <c r="F3130" s="1" t="str">
        <f>[2]Gesamt!F1456</f>
        <v>Dolichodoridae</v>
      </c>
      <c r="G3130" s="1" t="str">
        <f>[2]Gesamt!G1456</f>
        <v>female</v>
      </c>
      <c r="H3130" s="1" t="str">
        <f>[2]Gesamt!H1456</f>
        <v>herbivor</v>
      </c>
      <c r="I3130" s="1">
        <f>[2]Gesamt!I1456</f>
        <v>0</v>
      </c>
      <c r="J3130" s="1">
        <f>[2]Gesamt!J1456</f>
        <v>0</v>
      </c>
      <c r="K3130" s="1" t="str">
        <f>VLOOKUP($F3130,Mastertable_FT!$C$5:$D$34,2,FALSE)</f>
        <v>1d</v>
      </c>
      <c r="L3130" s="1">
        <f>VLOOKUP($F3130,Mastertable_FT!$C$5:$E$34,3,FALSE)</f>
        <v>3</v>
      </c>
      <c r="M3130" s="1" t="str">
        <f>VLOOKUP($F3130,Mastertable_FT!$C$5:$F$34,4,FALSE)</f>
        <v>PPI</v>
      </c>
    </row>
    <row r="3131" spans="1:13" x14ac:dyDescent="0.3">
      <c r="A3131" s="1">
        <f>[2]Gesamt!A1457</f>
        <v>43</v>
      </c>
      <c r="B3131" s="1">
        <f>[2]Gesamt!B1457</f>
        <v>2</v>
      </c>
      <c r="C3131" s="1">
        <f>[2]Gesamt!C1457</f>
        <v>6</v>
      </c>
      <c r="D3131" s="1" t="str">
        <f>[2]Gesamt!D1457</f>
        <v>PA2007</v>
      </c>
      <c r="E3131" s="1">
        <f>[2]Gesamt!E1457</f>
        <v>16</v>
      </c>
      <c r="F3131" s="1" t="str">
        <f>[2]Gesamt!F1457</f>
        <v>Hoplolaimidae</v>
      </c>
      <c r="G3131" s="1" t="str">
        <f>[2]Gesamt!G1457</f>
        <v>juvenil</v>
      </c>
      <c r="H3131" s="1" t="str">
        <f>[2]Gesamt!H1457</f>
        <v>herbivor</v>
      </c>
      <c r="I3131" s="1">
        <f>[2]Gesamt!I1457</f>
        <v>0</v>
      </c>
      <c r="J3131" s="1">
        <f>[2]Gesamt!J1457</f>
        <v>0</v>
      </c>
      <c r="K3131" s="1" t="str">
        <f>VLOOKUP($F3131,Mastertable_FT!$C$5:$D$34,2,FALSE)</f>
        <v>1c</v>
      </c>
      <c r="L3131" s="1">
        <f>VLOOKUP($F3131,Mastertable_FT!$C$5:$E$34,3,FALSE)</f>
        <v>3</v>
      </c>
      <c r="M3131" s="1" t="str">
        <f>VLOOKUP($F3131,Mastertable_FT!$C$5:$F$34,4,FALSE)</f>
        <v>PPI</v>
      </c>
    </row>
    <row r="3132" spans="1:13" x14ac:dyDescent="0.3">
      <c r="A3132" s="1">
        <f>[2]Gesamt!A1458</f>
        <v>44</v>
      </c>
      <c r="B3132" s="1">
        <f>[2]Gesamt!B1458</f>
        <v>2</v>
      </c>
      <c r="C3132" s="1">
        <f>[2]Gesamt!C1458</f>
        <v>6</v>
      </c>
      <c r="D3132" s="1" t="str">
        <f>[2]Gesamt!D1458</f>
        <v>PA2007</v>
      </c>
      <c r="E3132" s="1">
        <f>[2]Gesamt!E1458</f>
        <v>16</v>
      </c>
      <c r="F3132" s="1" t="str">
        <f>[2]Gesamt!F1458</f>
        <v>Rhabditidae</v>
      </c>
      <c r="G3132" s="1" t="str">
        <f>[2]Gesamt!G1458</f>
        <v>juvenil</v>
      </c>
      <c r="H3132" s="1" t="str">
        <f>[2]Gesamt!H1458</f>
        <v>bacterivor</v>
      </c>
      <c r="I3132" s="1">
        <f>[2]Gesamt!I1458</f>
        <v>0</v>
      </c>
      <c r="J3132" s="1">
        <f>[2]Gesamt!J1458</f>
        <v>0</v>
      </c>
      <c r="K3132" s="1">
        <f>VLOOKUP($F3132,Mastertable_FT!$C$5:$D$34,2,FALSE)</f>
        <v>3</v>
      </c>
      <c r="L3132" s="1">
        <f>VLOOKUP($F3132,Mastertable_FT!$C$5:$E$34,3,FALSE)</f>
        <v>1</v>
      </c>
      <c r="M3132" s="1" t="str">
        <f>VLOOKUP($F3132,Mastertable_FT!$C$5:$F$34,4,FALSE)</f>
        <v>MI</v>
      </c>
    </row>
    <row r="3133" spans="1:13" x14ac:dyDescent="0.3">
      <c r="A3133" s="1">
        <f>[2]Gesamt!A1459</f>
        <v>45</v>
      </c>
      <c r="B3133" s="1">
        <f>[2]Gesamt!B1459</f>
        <v>2</v>
      </c>
      <c r="C3133" s="1">
        <f>[2]Gesamt!C1459</f>
        <v>6</v>
      </c>
      <c r="D3133" s="1" t="str">
        <f>[2]Gesamt!D1459</f>
        <v>PA2007</v>
      </c>
      <c r="E3133" s="1">
        <f>[2]Gesamt!E1459</f>
        <v>16</v>
      </c>
      <c r="F3133" s="1" t="str">
        <f>[2]Gesamt!F1459</f>
        <v>Aporcelaimidae</v>
      </c>
      <c r="G3133" s="1" t="str">
        <f>[2]Gesamt!G1459</f>
        <v>juvenil</v>
      </c>
      <c r="H3133" s="1" t="str">
        <f>[2]Gesamt!H1459</f>
        <v>carnivor</v>
      </c>
      <c r="I3133" s="1">
        <f>[2]Gesamt!I1459</f>
        <v>0</v>
      </c>
      <c r="J3133" s="1">
        <f>[2]Gesamt!J1459</f>
        <v>0</v>
      </c>
      <c r="K3133" s="1">
        <f>VLOOKUP($F3133,Mastertable_FT!$C$5:$D$34,2,FALSE)</f>
        <v>8</v>
      </c>
      <c r="L3133" s="1">
        <f>VLOOKUP($F3133,Mastertable_FT!$C$5:$E$34,3,FALSE)</f>
        <v>5</v>
      </c>
      <c r="M3133" s="1" t="str">
        <f>VLOOKUP($F3133,Mastertable_FT!$C$5:$F$34,4,FALSE)</f>
        <v>MI</v>
      </c>
    </row>
    <row r="3134" spans="1:13" x14ac:dyDescent="0.3">
      <c r="A3134" s="1">
        <f>[2]Gesamt!A1460</f>
        <v>46</v>
      </c>
      <c r="B3134" s="1">
        <f>[2]Gesamt!B1460</f>
        <v>2</v>
      </c>
      <c r="C3134" s="1">
        <f>[2]Gesamt!C1460</f>
        <v>6</v>
      </c>
      <c r="D3134" s="1" t="str">
        <f>[2]Gesamt!D1460</f>
        <v>PA2007</v>
      </c>
      <c r="E3134" s="1">
        <f>[2]Gesamt!E1460</f>
        <v>16</v>
      </c>
      <c r="F3134" s="1" t="str">
        <f>[2]Gesamt!F1460</f>
        <v>Dolichodoridae</v>
      </c>
      <c r="G3134" s="1" t="str">
        <f>[2]Gesamt!G1460</f>
        <v>male</v>
      </c>
      <c r="H3134" s="1" t="str">
        <f>[2]Gesamt!H1460</f>
        <v>herbivor</v>
      </c>
      <c r="I3134" s="1">
        <f>[2]Gesamt!I1460</f>
        <v>0</v>
      </c>
      <c r="J3134" s="1">
        <f>[2]Gesamt!J1460</f>
        <v>0</v>
      </c>
      <c r="K3134" s="1" t="str">
        <f>VLOOKUP($F3134,Mastertable_FT!$C$5:$D$34,2,FALSE)</f>
        <v>1d</v>
      </c>
      <c r="L3134" s="1">
        <f>VLOOKUP($F3134,Mastertable_FT!$C$5:$E$34,3,FALSE)</f>
        <v>3</v>
      </c>
      <c r="M3134" s="1" t="str">
        <f>VLOOKUP($F3134,Mastertable_FT!$C$5:$F$34,4,FALSE)</f>
        <v>PPI</v>
      </c>
    </row>
    <row r="3135" spans="1:13" x14ac:dyDescent="0.3">
      <c r="A3135" s="1">
        <f>[2]Gesamt!A1461</f>
        <v>47</v>
      </c>
      <c r="B3135" s="1">
        <f>[2]Gesamt!B1461</f>
        <v>2</v>
      </c>
      <c r="C3135" s="1">
        <f>[2]Gesamt!C1461</f>
        <v>6</v>
      </c>
      <c r="D3135" s="1" t="str">
        <f>[2]Gesamt!D1461</f>
        <v>PA2007</v>
      </c>
      <c r="E3135" s="1">
        <f>[2]Gesamt!E1461</f>
        <v>16</v>
      </c>
      <c r="F3135" s="1" t="str">
        <f>[2]Gesamt!F1461</f>
        <v>Dolichodoridae</v>
      </c>
      <c r="G3135" s="1" t="str">
        <f>[2]Gesamt!G1461</f>
        <v>female</v>
      </c>
      <c r="H3135" s="1" t="str">
        <f>[2]Gesamt!H1461</f>
        <v>herbivor</v>
      </c>
      <c r="I3135" s="1">
        <f>[2]Gesamt!I1461</f>
        <v>0</v>
      </c>
      <c r="J3135" s="1">
        <f>[2]Gesamt!J1461</f>
        <v>0</v>
      </c>
      <c r="K3135" s="1" t="str">
        <f>VLOOKUP($F3135,Mastertable_FT!$C$5:$D$34,2,FALSE)</f>
        <v>1d</v>
      </c>
      <c r="L3135" s="1">
        <f>VLOOKUP($F3135,Mastertable_FT!$C$5:$E$34,3,FALSE)</f>
        <v>3</v>
      </c>
      <c r="M3135" s="1" t="str">
        <f>VLOOKUP($F3135,Mastertable_FT!$C$5:$F$34,4,FALSE)</f>
        <v>PPI</v>
      </c>
    </row>
    <row r="3136" spans="1:13" x14ac:dyDescent="0.3">
      <c r="A3136" s="1">
        <f>[2]Gesamt!A1462</f>
        <v>48</v>
      </c>
      <c r="B3136" s="1">
        <f>[2]Gesamt!B1462</f>
        <v>2</v>
      </c>
      <c r="C3136" s="1">
        <f>[2]Gesamt!C1462</f>
        <v>6</v>
      </c>
      <c r="D3136" s="1" t="str">
        <f>[2]Gesamt!D1462</f>
        <v>PA2007</v>
      </c>
      <c r="E3136" s="1">
        <f>[2]Gesamt!E1462</f>
        <v>16</v>
      </c>
      <c r="F3136" s="1" t="str">
        <f>[2]Gesamt!F1462</f>
        <v>Hoplolaimidae</v>
      </c>
      <c r="G3136" s="1" t="str">
        <f>[2]Gesamt!G1462</f>
        <v>female</v>
      </c>
      <c r="H3136" s="1" t="str">
        <f>[2]Gesamt!H1462</f>
        <v>herbivor</v>
      </c>
      <c r="I3136" s="1">
        <f>[2]Gesamt!I1462</f>
        <v>0</v>
      </c>
      <c r="J3136" s="1">
        <f>[2]Gesamt!J1462</f>
        <v>0</v>
      </c>
      <c r="K3136" s="1" t="str">
        <f>VLOOKUP($F3136,Mastertable_FT!$C$5:$D$34,2,FALSE)</f>
        <v>1c</v>
      </c>
      <c r="L3136" s="1">
        <f>VLOOKUP($F3136,Mastertable_FT!$C$5:$E$34,3,FALSE)</f>
        <v>3</v>
      </c>
      <c r="M3136" s="1" t="str">
        <f>VLOOKUP($F3136,Mastertable_FT!$C$5:$F$34,4,FALSE)</f>
        <v>PPI</v>
      </c>
    </row>
    <row r="3137" spans="1:13" x14ac:dyDescent="0.3">
      <c r="A3137" s="1">
        <f>[2]Gesamt!A1463</f>
        <v>49</v>
      </c>
      <c r="B3137" s="1">
        <f>[2]Gesamt!B1463</f>
        <v>2</v>
      </c>
      <c r="C3137" s="1">
        <f>[2]Gesamt!C1463</f>
        <v>6</v>
      </c>
      <c r="D3137" s="1" t="str">
        <f>[2]Gesamt!D1463</f>
        <v>PA2007</v>
      </c>
      <c r="E3137" s="1">
        <f>[2]Gesamt!E1463</f>
        <v>16</v>
      </c>
      <c r="F3137" s="1" t="str">
        <f>[2]Gesamt!F1463</f>
        <v>Plectidae</v>
      </c>
      <c r="G3137" s="1" t="str">
        <f>[2]Gesamt!G1463</f>
        <v>female</v>
      </c>
      <c r="H3137" s="1" t="str">
        <f>[2]Gesamt!H1463</f>
        <v>bacterivor</v>
      </c>
      <c r="I3137" s="1">
        <f>[2]Gesamt!I1463</f>
        <v>0</v>
      </c>
      <c r="J3137" s="1">
        <f>[2]Gesamt!J1463</f>
        <v>0</v>
      </c>
      <c r="K3137" s="1">
        <f>VLOOKUP($F3137,Mastertable_FT!$C$5:$D$34,2,FALSE)</f>
        <v>3</v>
      </c>
      <c r="L3137" s="1">
        <f>VLOOKUP($F3137,Mastertable_FT!$C$5:$E$34,3,FALSE)</f>
        <v>2</v>
      </c>
      <c r="M3137" s="1" t="str">
        <f>VLOOKUP($F3137,Mastertable_FT!$C$5:$F$34,4,FALSE)</f>
        <v>MI</v>
      </c>
    </row>
    <row r="3138" spans="1:13" x14ac:dyDescent="0.3">
      <c r="A3138" s="1">
        <f>[2]Gesamt!A1464</f>
        <v>50</v>
      </c>
      <c r="B3138" s="1">
        <f>[2]Gesamt!B1464</f>
        <v>2</v>
      </c>
      <c r="C3138" s="1">
        <f>[2]Gesamt!C1464</f>
        <v>6</v>
      </c>
      <c r="D3138" s="1" t="str">
        <f>[2]Gesamt!D1464</f>
        <v>PA2007</v>
      </c>
      <c r="E3138" s="1">
        <f>[2]Gesamt!E1464</f>
        <v>16</v>
      </c>
      <c r="F3138" s="1" t="str">
        <f>[2]Gesamt!F1464</f>
        <v>Hoplolaimidae</v>
      </c>
      <c r="G3138" s="1" t="str">
        <f>[2]Gesamt!G1464</f>
        <v>female</v>
      </c>
      <c r="H3138" s="1" t="str">
        <f>[2]Gesamt!H1464</f>
        <v>herbivor</v>
      </c>
      <c r="I3138" s="1">
        <f>[2]Gesamt!I1464</f>
        <v>0</v>
      </c>
      <c r="J3138" s="1">
        <f>[2]Gesamt!J1464</f>
        <v>0</v>
      </c>
      <c r="K3138" s="1" t="str">
        <f>VLOOKUP($F3138,Mastertable_FT!$C$5:$D$34,2,FALSE)</f>
        <v>1c</v>
      </c>
      <c r="L3138" s="1">
        <f>VLOOKUP($F3138,Mastertable_FT!$C$5:$E$34,3,FALSE)</f>
        <v>3</v>
      </c>
      <c r="M3138" s="1" t="str">
        <f>VLOOKUP($F3138,Mastertable_FT!$C$5:$F$34,4,FALSE)</f>
        <v>PPI</v>
      </c>
    </row>
    <row r="3139" spans="1:13" x14ac:dyDescent="0.3">
      <c r="A3139" s="1">
        <f>[2]Gesamt!A1465</f>
        <v>51</v>
      </c>
      <c r="B3139" s="1">
        <f>[2]Gesamt!B1465</f>
        <v>2</v>
      </c>
      <c r="C3139" s="1">
        <f>[2]Gesamt!C1465</f>
        <v>6</v>
      </c>
      <c r="D3139" s="1" t="str">
        <f>[2]Gesamt!D1465</f>
        <v>PA2007</v>
      </c>
      <c r="E3139" s="1">
        <f>[2]Gesamt!E1465</f>
        <v>16</v>
      </c>
      <c r="F3139" s="1" t="str">
        <f>[2]Gesamt!F1465</f>
        <v>Hoplolaimidae</v>
      </c>
      <c r="G3139" s="1" t="str">
        <f>[2]Gesamt!G1465</f>
        <v>female</v>
      </c>
      <c r="H3139" s="1" t="str">
        <f>[2]Gesamt!H1465</f>
        <v>herbivor</v>
      </c>
      <c r="I3139" s="1">
        <f>[2]Gesamt!I1465</f>
        <v>0</v>
      </c>
      <c r="J3139" s="1">
        <f>[2]Gesamt!J1465</f>
        <v>0</v>
      </c>
      <c r="K3139" s="1" t="str">
        <f>VLOOKUP($F3139,Mastertable_FT!$C$5:$D$34,2,FALSE)</f>
        <v>1c</v>
      </c>
      <c r="L3139" s="1">
        <f>VLOOKUP($F3139,Mastertable_FT!$C$5:$E$34,3,FALSE)</f>
        <v>3</v>
      </c>
      <c r="M3139" s="1" t="str">
        <f>VLOOKUP($F3139,Mastertable_FT!$C$5:$F$34,4,FALSE)</f>
        <v>PPI</v>
      </c>
    </row>
    <row r="3140" spans="1:13" x14ac:dyDescent="0.3">
      <c r="A3140" s="1">
        <f>[2]Gesamt!A1466</f>
        <v>52</v>
      </c>
      <c r="B3140" s="1">
        <f>[2]Gesamt!B1466</f>
        <v>2</v>
      </c>
      <c r="C3140" s="1">
        <f>[2]Gesamt!C1466</f>
        <v>6</v>
      </c>
      <c r="D3140" s="1" t="str">
        <f>[2]Gesamt!D1466</f>
        <v>PA2007</v>
      </c>
      <c r="E3140" s="1">
        <f>[2]Gesamt!E1466</f>
        <v>16</v>
      </c>
      <c r="F3140" s="1" t="str">
        <f>[2]Gesamt!F1466</f>
        <v>Cephalobidae</v>
      </c>
      <c r="G3140" s="1" t="str">
        <f>[2]Gesamt!G1466</f>
        <v>juvenil</v>
      </c>
      <c r="H3140" s="1" t="str">
        <f>[2]Gesamt!H1466</f>
        <v>bacterivor</v>
      </c>
      <c r="I3140" s="1">
        <f>[2]Gesamt!I1466</f>
        <v>0</v>
      </c>
      <c r="J3140" s="1">
        <f>[2]Gesamt!J1466</f>
        <v>0</v>
      </c>
      <c r="K3140" s="1">
        <f>VLOOKUP($F3140,Mastertable_FT!$C$5:$D$34,2,FALSE)</f>
        <v>3</v>
      </c>
      <c r="L3140" s="1">
        <f>VLOOKUP($F3140,Mastertable_FT!$C$5:$E$34,3,FALSE)</f>
        <v>2</v>
      </c>
      <c r="M3140" s="1" t="str">
        <f>VLOOKUP($F3140,Mastertable_FT!$C$5:$F$34,4,FALSE)</f>
        <v>MI</v>
      </c>
    </row>
    <row r="3141" spans="1:13" x14ac:dyDescent="0.3">
      <c r="A3141" s="1">
        <f>[2]Gesamt!A1467</f>
        <v>53</v>
      </c>
      <c r="B3141" s="1">
        <f>[2]Gesamt!B1467</f>
        <v>2</v>
      </c>
      <c r="C3141" s="1">
        <f>[2]Gesamt!C1467</f>
        <v>6</v>
      </c>
      <c r="D3141" s="1" t="str">
        <f>[2]Gesamt!D1467</f>
        <v>PA2007</v>
      </c>
      <c r="E3141" s="1">
        <f>[2]Gesamt!E1467</f>
        <v>16</v>
      </c>
      <c r="F3141" s="1" t="str">
        <f>[2]Gesamt!F1467</f>
        <v>Dolichodoridae</v>
      </c>
      <c r="G3141" s="1" t="str">
        <f>[2]Gesamt!G1467</f>
        <v>female</v>
      </c>
      <c r="H3141" s="1" t="str">
        <f>[2]Gesamt!H1467</f>
        <v>herbivor</v>
      </c>
      <c r="I3141" s="1">
        <f>[2]Gesamt!I1467</f>
        <v>0</v>
      </c>
      <c r="J3141" s="1">
        <f>[2]Gesamt!J1467</f>
        <v>0</v>
      </c>
      <c r="K3141" s="1" t="str">
        <f>VLOOKUP($F3141,Mastertable_FT!$C$5:$D$34,2,FALSE)</f>
        <v>1d</v>
      </c>
      <c r="L3141" s="1">
        <f>VLOOKUP($F3141,Mastertable_FT!$C$5:$E$34,3,FALSE)</f>
        <v>3</v>
      </c>
      <c r="M3141" s="1" t="str">
        <f>VLOOKUP($F3141,Mastertable_FT!$C$5:$F$34,4,FALSE)</f>
        <v>PPI</v>
      </c>
    </row>
    <row r="3142" spans="1:13" x14ac:dyDescent="0.3">
      <c r="A3142" s="1">
        <f>[2]Gesamt!A1468</f>
        <v>54</v>
      </c>
      <c r="B3142" s="1">
        <f>[2]Gesamt!B1468</f>
        <v>2</v>
      </c>
      <c r="C3142" s="1">
        <f>[2]Gesamt!C1468</f>
        <v>6</v>
      </c>
      <c r="D3142" s="1" t="str">
        <f>[2]Gesamt!D1468</f>
        <v>PA2007</v>
      </c>
      <c r="E3142" s="1">
        <f>[2]Gesamt!E1468</f>
        <v>16</v>
      </c>
      <c r="F3142" s="1" t="str">
        <f>[2]Gesamt!F1468</f>
        <v>Dolichodoridae</v>
      </c>
      <c r="G3142" s="1" t="str">
        <f>[2]Gesamt!G1468</f>
        <v>juvenil</v>
      </c>
      <c r="H3142" s="1" t="str">
        <f>[2]Gesamt!H1468</f>
        <v>herbivor</v>
      </c>
      <c r="I3142" s="1">
        <f>[2]Gesamt!I1468</f>
        <v>0</v>
      </c>
      <c r="J3142" s="1">
        <f>[2]Gesamt!J1468</f>
        <v>0</v>
      </c>
      <c r="K3142" s="1" t="str">
        <f>VLOOKUP($F3142,Mastertable_FT!$C$5:$D$34,2,FALSE)</f>
        <v>1d</v>
      </c>
      <c r="L3142" s="1">
        <f>VLOOKUP($F3142,Mastertable_FT!$C$5:$E$34,3,FALSE)</f>
        <v>3</v>
      </c>
      <c r="M3142" s="1" t="str">
        <f>VLOOKUP($F3142,Mastertable_FT!$C$5:$F$34,4,FALSE)</f>
        <v>PPI</v>
      </c>
    </row>
    <row r="3143" spans="1:13" x14ac:dyDescent="0.3">
      <c r="A3143" s="1">
        <f>[2]Gesamt!A1469</f>
        <v>55</v>
      </c>
      <c r="B3143" s="1">
        <f>[2]Gesamt!B1469</f>
        <v>2</v>
      </c>
      <c r="C3143" s="1">
        <f>[2]Gesamt!C1469</f>
        <v>6</v>
      </c>
      <c r="D3143" s="1" t="str">
        <f>[2]Gesamt!D1469</f>
        <v>PA2007</v>
      </c>
      <c r="E3143" s="1">
        <f>[2]Gesamt!E1469</f>
        <v>16</v>
      </c>
      <c r="F3143" s="1" t="str">
        <f>[2]Gesamt!F1469</f>
        <v>Plectidae</v>
      </c>
      <c r="G3143" s="1" t="str">
        <f>[2]Gesamt!G1469</f>
        <v>female</v>
      </c>
      <c r="H3143" s="1" t="str">
        <f>[2]Gesamt!H1469</f>
        <v>bacterivor</v>
      </c>
      <c r="I3143" s="1">
        <f>[2]Gesamt!I1469</f>
        <v>0</v>
      </c>
      <c r="J3143" s="1">
        <f>[2]Gesamt!J1469</f>
        <v>0</v>
      </c>
      <c r="K3143" s="1">
        <f>VLOOKUP($F3143,Mastertable_FT!$C$5:$D$34,2,FALSE)</f>
        <v>3</v>
      </c>
      <c r="L3143" s="1">
        <f>VLOOKUP($F3143,Mastertable_FT!$C$5:$E$34,3,FALSE)</f>
        <v>2</v>
      </c>
      <c r="M3143" s="1" t="str">
        <f>VLOOKUP($F3143,Mastertable_FT!$C$5:$F$34,4,FALSE)</f>
        <v>MI</v>
      </c>
    </row>
    <row r="3144" spans="1:13" x14ac:dyDescent="0.3">
      <c r="A3144" s="1">
        <f>[2]Gesamt!A1470</f>
        <v>56</v>
      </c>
      <c r="B3144" s="1">
        <f>[2]Gesamt!B1470</f>
        <v>2</v>
      </c>
      <c r="C3144" s="1">
        <f>[2]Gesamt!C1470</f>
        <v>6</v>
      </c>
      <c r="D3144" s="1" t="str">
        <f>[2]Gesamt!D1470</f>
        <v>PA2007</v>
      </c>
      <c r="E3144" s="1">
        <f>[2]Gesamt!E1470</f>
        <v>16</v>
      </c>
      <c r="F3144" s="1" t="str">
        <f>[2]Gesamt!F1470</f>
        <v>Dolichodoridae</v>
      </c>
      <c r="G3144" s="1" t="str">
        <f>[2]Gesamt!G1470</f>
        <v>juvenil</v>
      </c>
      <c r="H3144" s="1" t="str">
        <f>[2]Gesamt!H1470</f>
        <v>herbivor</v>
      </c>
      <c r="I3144" s="1">
        <f>[2]Gesamt!I1470</f>
        <v>0</v>
      </c>
      <c r="J3144" s="1">
        <f>[2]Gesamt!J1470</f>
        <v>0</v>
      </c>
      <c r="K3144" s="1" t="str">
        <f>VLOOKUP($F3144,Mastertable_FT!$C$5:$D$34,2,FALSE)</f>
        <v>1d</v>
      </c>
      <c r="L3144" s="1">
        <f>VLOOKUP($F3144,Mastertable_FT!$C$5:$E$34,3,FALSE)</f>
        <v>3</v>
      </c>
      <c r="M3144" s="1" t="str">
        <f>VLOOKUP($F3144,Mastertable_FT!$C$5:$F$34,4,FALSE)</f>
        <v>PPI</v>
      </c>
    </row>
    <row r="3145" spans="1:13" x14ac:dyDescent="0.3">
      <c r="A3145" s="1">
        <f>[2]Gesamt!A1471</f>
        <v>57</v>
      </c>
      <c r="B3145" s="1">
        <f>[2]Gesamt!B1471</f>
        <v>2</v>
      </c>
      <c r="C3145" s="1">
        <f>[2]Gesamt!C1471</f>
        <v>6</v>
      </c>
      <c r="D3145" s="1" t="str">
        <f>[2]Gesamt!D1471</f>
        <v>PA2007</v>
      </c>
      <c r="E3145" s="1">
        <f>[2]Gesamt!E1471</f>
        <v>16</v>
      </c>
      <c r="F3145" s="1" t="str">
        <f>[2]Gesamt!F1471</f>
        <v>Dolichodoridae</v>
      </c>
      <c r="G3145" s="1" t="str">
        <f>[2]Gesamt!G1471</f>
        <v>female</v>
      </c>
      <c r="H3145" s="1" t="str">
        <f>[2]Gesamt!H1471</f>
        <v>herbivor</v>
      </c>
      <c r="I3145" s="1">
        <f>[2]Gesamt!I1471</f>
        <v>0</v>
      </c>
      <c r="J3145" s="1">
        <f>[2]Gesamt!J1471</f>
        <v>0</v>
      </c>
      <c r="K3145" s="1" t="str">
        <f>VLOOKUP($F3145,Mastertable_FT!$C$5:$D$34,2,FALSE)</f>
        <v>1d</v>
      </c>
      <c r="L3145" s="1">
        <f>VLOOKUP($F3145,Mastertable_FT!$C$5:$E$34,3,FALSE)</f>
        <v>3</v>
      </c>
      <c r="M3145" s="1" t="str">
        <f>VLOOKUP($F3145,Mastertable_FT!$C$5:$F$34,4,FALSE)</f>
        <v>PPI</v>
      </c>
    </row>
    <row r="3146" spans="1:13" x14ac:dyDescent="0.3">
      <c r="A3146" s="1">
        <f>[2]Gesamt!A1472</f>
        <v>58</v>
      </c>
      <c r="B3146" s="1">
        <f>[2]Gesamt!B1472</f>
        <v>2</v>
      </c>
      <c r="C3146" s="1">
        <f>[2]Gesamt!C1472</f>
        <v>6</v>
      </c>
      <c r="D3146" s="1" t="str">
        <f>[2]Gesamt!D1472</f>
        <v>PA2007</v>
      </c>
      <c r="E3146" s="1">
        <f>[2]Gesamt!E1472</f>
        <v>16</v>
      </c>
      <c r="F3146" s="1" t="str">
        <f>[2]Gesamt!F1472</f>
        <v>Dolichodoridae</v>
      </c>
      <c r="G3146" s="1" t="str">
        <f>[2]Gesamt!G1472</f>
        <v>female</v>
      </c>
      <c r="H3146" s="1" t="str">
        <f>[2]Gesamt!H1472</f>
        <v>herbivor</v>
      </c>
      <c r="I3146" s="1">
        <f>[2]Gesamt!I1472</f>
        <v>0</v>
      </c>
      <c r="J3146" s="1">
        <f>[2]Gesamt!J1472</f>
        <v>0</v>
      </c>
      <c r="K3146" s="1" t="str">
        <f>VLOOKUP($F3146,Mastertable_FT!$C$5:$D$34,2,FALSE)</f>
        <v>1d</v>
      </c>
      <c r="L3146" s="1">
        <f>VLOOKUP($F3146,Mastertable_FT!$C$5:$E$34,3,FALSE)</f>
        <v>3</v>
      </c>
      <c r="M3146" s="1" t="str">
        <f>VLOOKUP($F3146,Mastertable_FT!$C$5:$F$34,4,FALSE)</f>
        <v>PPI</v>
      </c>
    </row>
    <row r="3147" spans="1:13" x14ac:dyDescent="0.3">
      <c r="A3147" s="1">
        <f>[2]Gesamt!A1473</f>
        <v>59</v>
      </c>
      <c r="B3147" s="1">
        <f>[2]Gesamt!B1473</f>
        <v>2</v>
      </c>
      <c r="C3147" s="1">
        <f>[2]Gesamt!C1473</f>
        <v>6</v>
      </c>
      <c r="D3147" s="1" t="str">
        <f>[2]Gesamt!D1473</f>
        <v>PA2007</v>
      </c>
      <c r="E3147" s="1">
        <f>[2]Gesamt!E1473</f>
        <v>16</v>
      </c>
      <c r="F3147" s="1" t="str">
        <f>[2]Gesamt!F1473</f>
        <v>Hoplolaimidae</v>
      </c>
      <c r="G3147" s="1" t="str">
        <f>[2]Gesamt!G1473</f>
        <v>female</v>
      </c>
      <c r="H3147" s="1" t="str">
        <f>[2]Gesamt!H1473</f>
        <v>herbivor</v>
      </c>
      <c r="I3147" s="1">
        <f>[2]Gesamt!I1473</f>
        <v>0</v>
      </c>
      <c r="J3147" s="1">
        <f>[2]Gesamt!J1473</f>
        <v>0</v>
      </c>
      <c r="K3147" s="1" t="str">
        <f>VLOOKUP($F3147,Mastertable_FT!$C$5:$D$34,2,FALSE)</f>
        <v>1c</v>
      </c>
      <c r="L3147" s="1">
        <f>VLOOKUP($F3147,Mastertable_FT!$C$5:$E$34,3,FALSE)</f>
        <v>3</v>
      </c>
      <c r="M3147" s="1" t="str">
        <f>VLOOKUP($F3147,Mastertable_FT!$C$5:$F$34,4,FALSE)</f>
        <v>PPI</v>
      </c>
    </row>
    <row r="3148" spans="1:13" x14ac:dyDescent="0.3">
      <c r="A3148" s="1">
        <f>[2]Gesamt!A1474</f>
        <v>60</v>
      </c>
      <c r="B3148" s="1">
        <f>[2]Gesamt!B1474</f>
        <v>2</v>
      </c>
      <c r="C3148" s="1">
        <f>[2]Gesamt!C1474</f>
        <v>6</v>
      </c>
      <c r="D3148" s="1" t="str">
        <f>[2]Gesamt!D1474</f>
        <v>PA2007</v>
      </c>
      <c r="E3148" s="1">
        <f>[2]Gesamt!E1474</f>
        <v>16</v>
      </c>
      <c r="F3148" s="1" t="str">
        <f>[2]Gesamt!F1474</f>
        <v>Plectidae</v>
      </c>
      <c r="G3148" s="1" t="str">
        <f>[2]Gesamt!G1474</f>
        <v>female</v>
      </c>
      <c r="H3148" s="1" t="str">
        <f>[2]Gesamt!H1474</f>
        <v>bacterivor</v>
      </c>
      <c r="I3148" s="1" t="str">
        <f>[2]Gesamt!I1474</f>
        <v>x</v>
      </c>
      <c r="J3148" s="1">
        <f>[2]Gesamt!J1474</f>
        <v>0</v>
      </c>
      <c r="K3148" s="1">
        <f>VLOOKUP($F3148,Mastertable_FT!$C$5:$D$34,2,FALSE)</f>
        <v>3</v>
      </c>
      <c r="L3148" s="1">
        <f>VLOOKUP($F3148,Mastertable_FT!$C$5:$E$34,3,FALSE)</f>
        <v>2</v>
      </c>
      <c r="M3148" s="1" t="str">
        <f>VLOOKUP($F3148,Mastertable_FT!$C$5:$F$34,4,FALSE)</f>
        <v>MI</v>
      </c>
    </row>
    <row r="3149" spans="1:13" x14ac:dyDescent="0.3">
      <c r="A3149" s="1">
        <f>[2]Gesamt!A1475</f>
        <v>61</v>
      </c>
      <c r="B3149" s="1">
        <f>[2]Gesamt!B1475</f>
        <v>2</v>
      </c>
      <c r="C3149" s="1">
        <f>[2]Gesamt!C1475</f>
        <v>6</v>
      </c>
      <c r="D3149" s="1" t="str">
        <f>[2]Gesamt!D1475</f>
        <v>PA2007</v>
      </c>
      <c r="E3149" s="1">
        <f>[2]Gesamt!E1475</f>
        <v>16</v>
      </c>
      <c r="F3149" s="1" t="str">
        <f>[2]Gesamt!F1475</f>
        <v>Hoplolaimidae</v>
      </c>
      <c r="G3149" s="1" t="str">
        <f>[2]Gesamt!G1475</f>
        <v>female</v>
      </c>
      <c r="H3149" s="1" t="str">
        <f>[2]Gesamt!H1475</f>
        <v>herbivor</v>
      </c>
      <c r="I3149" s="1">
        <f>[2]Gesamt!I1475</f>
        <v>0</v>
      </c>
      <c r="J3149" s="1">
        <f>[2]Gesamt!J1475</f>
        <v>0</v>
      </c>
      <c r="K3149" s="1" t="str">
        <f>VLOOKUP($F3149,Mastertable_FT!$C$5:$D$34,2,FALSE)</f>
        <v>1c</v>
      </c>
      <c r="L3149" s="1">
        <f>VLOOKUP($F3149,Mastertable_FT!$C$5:$E$34,3,FALSE)</f>
        <v>3</v>
      </c>
      <c r="M3149" s="1" t="str">
        <f>VLOOKUP($F3149,Mastertable_FT!$C$5:$F$34,4,FALSE)</f>
        <v>PPI</v>
      </c>
    </row>
    <row r="3150" spans="1:13" x14ac:dyDescent="0.3">
      <c r="A3150" s="1">
        <f>[2]Gesamt!A1476</f>
        <v>62</v>
      </c>
      <c r="B3150" s="1">
        <f>[2]Gesamt!B1476</f>
        <v>2</v>
      </c>
      <c r="C3150" s="1">
        <f>[2]Gesamt!C1476</f>
        <v>6</v>
      </c>
      <c r="D3150" s="1" t="str">
        <f>[2]Gesamt!D1476</f>
        <v>PA2007</v>
      </c>
      <c r="E3150" s="1">
        <f>[2]Gesamt!E1476</f>
        <v>16</v>
      </c>
      <c r="F3150" s="1" t="str">
        <f>[2]Gesamt!F1476</f>
        <v>Dolichodoridae</v>
      </c>
      <c r="G3150" s="1" t="str">
        <f>[2]Gesamt!G1476</f>
        <v>juvenil</v>
      </c>
      <c r="H3150" s="1" t="str">
        <f>[2]Gesamt!H1476</f>
        <v>herbivor</v>
      </c>
      <c r="I3150" s="1">
        <f>[2]Gesamt!I1476</f>
        <v>0</v>
      </c>
      <c r="J3150" s="1">
        <f>[2]Gesamt!J1476</f>
        <v>0</v>
      </c>
      <c r="K3150" s="1" t="str">
        <f>VLOOKUP($F3150,Mastertable_FT!$C$5:$D$34,2,FALSE)</f>
        <v>1d</v>
      </c>
      <c r="L3150" s="1">
        <f>VLOOKUP($F3150,Mastertable_FT!$C$5:$E$34,3,FALSE)</f>
        <v>3</v>
      </c>
      <c r="M3150" s="1" t="str">
        <f>VLOOKUP($F3150,Mastertable_FT!$C$5:$F$34,4,FALSE)</f>
        <v>PPI</v>
      </c>
    </row>
    <row r="3151" spans="1:13" x14ac:dyDescent="0.3">
      <c r="A3151" s="1">
        <f>[2]Gesamt!A1477</f>
        <v>63</v>
      </c>
      <c r="B3151" s="1">
        <f>[2]Gesamt!B1477</f>
        <v>2</v>
      </c>
      <c r="C3151" s="1">
        <f>[2]Gesamt!C1477</f>
        <v>6</v>
      </c>
      <c r="D3151" s="1" t="str">
        <f>[2]Gesamt!D1477</f>
        <v>PA2007</v>
      </c>
      <c r="E3151" s="1">
        <f>[2]Gesamt!E1477</f>
        <v>16</v>
      </c>
      <c r="F3151" s="1" t="str">
        <f>[2]Gesamt!F1477</f>
        <v>Hoplolaimidae</v>
      </c>
      <c r="G3151" s="1" t="str">
        <f>[2]Gesamt!G1477</f>
        <v>female</v>
      </c>
      <c r="H3151" s="1" t="str">
        <f>[2]Gesamt!H1477</f>
        <v>herbivor</v>
      </c>
      <c r="I3151" s="1">
        <f>[2]Gesamt!I1477</f>
        <v>0</v>
      </c>
      <c r="J3151" s="1">
        <f>[2]Gesamt!J1477</f>
        <v>0</v>
      </c>
      <c r="K3151" s="1" t="str">
        <f>VLOOKUP($F3151,Mastertable_FT!$C$5:$D$34,2,FALSE)</f>
        <v>1c</v>
      </c>
      <c r="L3151" s="1">
        <f>VLOOKUP($F3151,Mastertable_FT!$C$5:$E$34,3,FALSE)</f>
        <v>3</v>
      </c>
      <c r="M3151" s="1" t="str">
        <f>VLOOKUP($F3151,Mastertable_FT!$C$5:$F$34,4,FALSE)</f>
        <v>PPI</v>
      </c>
    </row>
    <row r="3152" spans="1:13" x14ac:dyDescent="0.3">
      <c r="A3152" s="1">
        <f>[2]Gesamt!A1478</f>
        <v>64</v>
      </c>
      <c r="B3152" s="1">
        <f>[2]Gesamt!B1478</f>
        <v>2</v>
      </c>
      <c r="C3152" s="1">
        <f>[2]Gesamt!C1478</f>
        <v>6</v>
      </c>
      <c r="D3152" s="1" t="str">
        <f>[2]Gesamt!D1478</f>
        <v>PA2007</v>
      </c>
      <c r="E3152" s="1">
        <f>[2]Gesamt!E1478</f>
        <v>16</v>
      </c>
      <c r="F3152" s="1" t="str">
        <f>[2]Gesamt!F1478</f>
        <v>Dolichodoridae</v>
      </c>
      <c r="G3152" s="1" t="str">
        <f>[2]Gesamt!G1478</f>
        <v>female</v>
      </c>
      <c r="H3152" s="1" t="str">
        <f>[2]Gesamt!H1478</f>
        <v>herbivor</v>
      </c>
      <c r="I3152" s="1">
        <f>[2]Gesamt!I1478</f>
        <v>0</v>
      </c>
      <c r="J3152" s="1">
        <f>[2]Gesamt!J1478</f>
        <v>0</v>
      </c>
      <c r="K3152" s="1" t="str">
        <f>VLOOKUP($F3152,Mastertable_FT!$C$5:$D$34,2,FALSE)</f>
        <v>1d</v>
      </c>
      <c r="L3152" s="1">
        <f>VLOOKUP($F3152,Mastertable_FT!$C$5:$E$34,3,FALSE)</f>
        <v>3</v>
      </c>
      <c r="M3152" s="1" t="str">
        <f>VLOOKUP($F3152,Mastertable_FT!$C$5:$F$34,4,FALSE)</f>
        <v>PPI</v>
      </c>
    </row>
    <row r="3153" spans="1:13" x14ac:dyDescent="0.3">
      <c r="A3153" s="1">
        <f>[2]Gesamt!A1479</f>
        <v>65</v>
      </c>
      <c r="B3153" s="1">
        <f>[2]Gesamt!B1479</f>
        <v>2</v>
      </c>
      <c r="C3153" s="1">
        <f>[2]Gesamt!C1479</f>
        <v>6</v>
      </c>
      <c r="D3153" s="1" t="str">
        <f>[2]Gesamt!D1479</f>
        <v>PA2007</v>
      </c>
      <c r="E3153" s="1">
        <f>[2]Gesamt!E1479</f>
        <v>16</v>
      </c>
      <c r="F3153" s="1" t="str">
        <f>[2]Gesamt!F1479</f>
        <v>Hoplolaimidae</v>
      </c>
      <c r="G3153" s="1" t="str">
        <f>[2]Gesamt!G1479</f>
        <v>female</v>
      </c>
      <c r="H3153" s="1" t="str">
        <f>[2]Gesamt!H1479</f>
        <v>herbivor</v>
      </c>
      <c r="I3153" s="1">
        <f>[2]Gesamt!I1479</f>
        <v>0</v>
      </c>
      <c r="J3153" s="1">
        <f>[2]Gesamt!J1479</f>
        <v>0</v>
      </c>
      <c r="K3153" s="1" t="str">
        <f>VLOOKUP($F3153,Mastertable_FT!$C$5:$D$34,2,FALSE)</f>
        <v>1c</v>
      </c>
      <c r="L3153" s="1">
        <f>VLOOKUP($F3153,Mastertable_FT!$C$5:$E$34,3,FALSE)</f>
        <v>3</v>
      </c>
      <c r="M3153" s="1" t="str">
        <f>VLOOKUP($F3153,Mastertable_FT!$C$5:$F$34,4,FALSE)</f>
        <v>PPI</v>
      </c>
    </row>
    <row r="3154" spans="1:13" x14ac:dyDescent="0.3">
      <c r="A3154" s="1">
        <f>[2]Gesamt!A1480</f>
        <v>66</v>
      </c>
      <c r="B3154" s="1">
        <f>[2]Gesamt!B1480</f>
        <v>2</v>
      </c>
      <c r="C3154" s="1">
        <f>[2]Gesamt!C1480</f>
        <v>6</v>
      </c>
      <c r="D3154" s="1" t="str">
        <f>[2]Gesamt!D1480</f>
        <v>PA2007</v>
      </c>
      <c r="E3154" s="1">
        <f>[2]Gesamt!E1480</f>
        <v>16</v>
      </c>
      <c r="F3154" s="1" t="str">
        <f>[2]Gesamt!F1480</f>
        <v>Dolichodoridae</v>
      </c>
      <c r="G3154" s="1" t="str">
        <f>[2]Gesamt!G1480</f>
        <v>juvenil</v>
      </c>
      <c r="H3154" s="1" t="str">
        <f>[2]Gesamt!H1480</f>
        <v>herbivor</v>
      </c>
      <c r="I3154" s="1">
        <f>[2]Gesamt!I1480</f>
        <v>0</v>
      </c>
      <c r="J3154" s="1">
        <f>[2]Gesamt!J1480</f>
        <v>0</v>
      </c>
      <c r="K3154" s="1" t="str">
        <f>VLOOKUP($F3154,Mastertable_FT!$C$5:$D$34,2,FALSE)</f>
        <v>1d</v>
      </c>
      <c r="L3154" s="1">
        <f>VLOOKUP($F3154,Mastertable_FT!$C$5:$E$34,3,FALSE)</f>
        <v>3</v>
      </c>
      <c r="M3154" s="1" t="str">
        <f>VLOOKUP($F3154,Mastertable_FT!$C$5:$F$34,4,FALSE)</f>
        <v>PPI</v>
      </c>
    </row>
    <row r="3155" spans="1:13" x14ac:dyDescent="0.3">
      <c r="A3155" s="1">
        <f>[2]Gesamt!A1481</f>
        <v>67</v>
      </c>
      <c r="B3155" s="1">
        <f>[2]Gesamt!B1481</f>
        <v>2</v>
      </c>
      <c r="C3155" s="1">
        <f>[2]Gesamt!C1481</f>
        <v>6</v>
      </c>
      <c r="D3155" s="1" t="str">
        <f>[2]Gesamt!D1481</f>
        <v>PA2007</v>
      </c>
      <c r="E3155" s="1">
        <f>[2]Gesamt!E1481</f>
        <v>16</v>
      </c>
      <c r="F3155" s="1" t="str">
        <f>[2]Gesamt!F1481</f>
        <v>Plectidae</v>
      </c>
      <c r="G3155" s="1" t="str">
        <f>[2]Gesamt!G1481</f>
        <v>juvenil</v>
      </c>
      <c r="H3155" s="1" t="str">
        <f>[2]Gesamt!H1481</f>
        <v>bacterivor</v>
      </c>
      <c r="I3155" s="1">
        <f>[2]Gesamt!I1481</f>
        <v>0</v>
      </c>
      <c r="J3155" s="1">
        <f>[2]Gesamt!J1481</f>
        <v>0</v>
      </c>
      <c r="K3155" s="1">
        <f>VLOOKUP($F3155,Mastertable_FT!$C$5:$D$34,2,FALSE)</f>
        <v>3</v>
      </c>
      <c r="L3155" s="1">
        <f>VLOOKUP($F3155,Mastertable_FT!$C$5:$E$34,3,FALSE)</f>
        <v>2</v>
      </c>
      <c r="M3155" s="1" t="str">
        <f>VLOOKUP($F3155,Mastertable_FT!$C$5:$F$34,4,FALSE)</f>
        <v>MI</v>
      </c>
    </row>
    <row r="3156" spans="1:13" x14ac:dyDescent="0.3">
      <c r="A3156" s="1">
        <f>[2]Gesamt!A1482</f>
        <v>68</v>
      </c>
      <c r="B3156" s="1">
        <f>[2]Gesamt!B1482</f>
        <v>2</v>
      </c>
      <c r="C3156" s="1">
        <f>[2]Gesamt!C1482</f>
        <v>6</v>
      </c>
      <c r="D3156" s="1" t="str">
        <f>[2]Gesamt!D1482</f>
        <v>PA2007</v>
      </c>
      <c r="E3156" s="1">
        <f>[2]Gesamt!E1482</f>
        <v>16</v>
      </c>
      <c r="F3156" s="1" t="str">
        <f>[2]Gesamt!F1482</f>
        <v>Hoplolaimidae</v>
      </c>
      <c r="G3156" s="1" t="str">
        <f>[2]Gesamt!G1482</f>
        <v>female</v>
      </c>
      <c r="H3156" s="1" t="str">
        <f>[2]Gesamt!H1482</f>
        <v>herbivor</v>
      </c>
      <c r="I3156" s="1">
        <f>[2]Gesamt!I1482</f>
        <v>0</v>
      </c>
      <c r="J3156" s="1">
        <f>[2]Gesamt!J1482</f>
        <v>0</v>
      </c>
      <c r="K3156" s="1" t="str">
        <f>VLOOKUP($F3156,Mastertable_FT!$C$5:$D$34,2,FALSE)</f>
        <v>1c</v>
      </c>
      <c r="L3156" s="1">
        <f>VLOOKUP($F3156,Mastertable_FT!$C$5:$E$34,3,FALSE)</f>
        <v>3</v>
      </c>
      <c r="M3156" s="1" t="str">
        <f>VLOOKUP($F3156,Mastertable_FT!$C$5:$F$34,4,FALSE)</f>
        <v>PPI</v>
      </c>
    </row>
    <row r="3157" spans="1:13" x14ac:dyDescent="0.3">
      <c r="A3157" s="1">
        <f>[2]Gesamt!A1483</f>
        <v>69</v>
      </c>
      <c r="B3157" s="1">
        <f>[2]Gesamt!B1483</f>
        <v>2</v>
      </c>
      <c r="C3157" s="1">
        <f>[2]Gesamt!C1483</f>
        <v>6</v>
      </c>
      <c r="D3157" s="1" t="str">
        <f>[2]Gesamt!D1483</f>
        <v>PA2007</v>
      </c>
      <c r="E3157" s="1">
        <f>[2]Gesamt!E1483</f>
        <v>16</v>
      </c>
      <c r="F3157" s="1" t="str">
        <f>[2]Gesamt!F1483</f>
        <v>Hoplolaimidae</v>
      </c>
      <c r="G3157" s="1" t="str">
        <f>[2]Gesamt!G1483</f>
        <v>juvenil</v>
      </c>
      <c r="H3157" s="1" t="str">
        <f>[2]Gesamt!H1483</f>
        <v>herbivor</v>
      </c>
      <c r="I3157" s="1">
        <f>[2]Gesamt!I1483</f>
        <v>0</v>
      </c>
      <c r="J3157" s="1">
        <f>[2]Gesamt!J1483</f>
        <v>0</v>
      </c>
      <c r="K3157" s="1" t="str">
        <f>VLOOKUP($F3157,Mastertable_FT!$C$5:$D$34,2,FALSE)</f>
        <v>1c</v>
      </c>
      <c r="L3157" s="1">
        <f>VLOOKUP($F3157,Mastertable_FT!$C$5:$E$34,3,FALSE)</f>
        <v>3</v>
      </c>
      <c r="M3157" s="1" t="str">
        <f>VLOOKUP($F3157,Mastertable_FT!$C$5:$F$34,4,FALSE)</f>
        <v>PPI</v>
      </c>
    </row>
    <row r="3158" spans="1:13" x14ac:dyDescent="0.3">
      <c r="A3158" s="1">
        <f>[2]Gesamt!A1484</f>
        <v>70</v>
      </c>
      <c r="B3158" s="1">
        <f>[2]Gesamt!B1484</f>
        <v>2</v>
      </c>
      <c r="C3158" s="1">
        <f>[2]Gesamt!C1484</f>
        <v>6</v>
      </c>
      <c r="D3158" s="1" t="str">
        <f>[2]Gesamt!D1484</f>
        <v>PA2007</v>
      </c>
      <c r="E3158" s="1">
        <f>[2]Gesamt!E1484</f>
        <v>16</v>
      </c>
      <c r="F3158" s="1" t="str">
        <f>[2]Gesamt!F1484</f>
        <v>Aporcelaimidae</v>
      </c>
      <c r="G3158" s="1" t="str">
        <f>[2]Gesamt!G1484</f>
        <v>juvenil</v>
      </c>
      <c r="H3158" s="1" t="str">
        <f>[2]Gesamt!H1484</f>
        <v>carnivor</v>
      </c>
      <c r="I3158" s="1">
        <f>[2]Gesamt!I1484</f>
        <v>0</v>
      </c>
      <c r="J3158" s="1">
        <f>[2]Gesamt!J1484</f>
        <v>0</v>
      </c>
      <c r="K3158" s="1">
        <f>VLOOKUP($F3158,Mastertable_FT!$C$5:$D$34,2,FALSE)</f>
        <v>8</v>
      </c>
      <c r="L3158" s="1">
        <f>VLOOKUP($F3158,Mastertable_FT!$C$5:$E$34,3,FALSE)</f>
        <v>5</v>
      </c>
      <c r="M3158" s="1" t="str">
        <f>VLOOKUP($F3158,Mastertable_FT!$C$5:$F$34,4,FALSE)</f>
        <v>MI</v>
      </c>
    </row>
    <row r="3159" spans="1:13" x14ac:dyDescent="0.3">
      <c r="A3159" s="1">
        <f>[2]Gesamt!A1485</f>
        <v>71</v>
      </c>
      <c r="B3159" s="1">
        <f>[2]Gesamt!B1485</f>
        <v>2</v>
      </c>
      <c r="C3159" s="1">
        <f>[2]Gesamt!C1485</f>
        <v>6</v>
      </c>
      <c r="D3159" s="1" t="str">
        <f>[2]Gesamt!D1485</f>
        <v>PA2007</v>
      </c>
      <c r="E3159" s="1">
        <f>[2]Gesamt!E1485</f>
        <v>16</v>
      </c>
      <c r="F3159" s="1" t="str">
        <f>[2]Gesamt!F1485</f>
        <v>Dolichodoridae</v>
      </c>
      <c r="G3159" s="1" t="str">
        <f>[2]Gesamt!G1485</f>
        <v>female</v>
      </c>
      <c r="H3159" s="1" t="str">
        <f>[2]Gesamt!H1485</f>
        <v>herbivor</v>
      </c>
      <c r="I3159" s="1">
        <f>[2]Gesamt!I1485</f>
        <v>0</v>
      </c>
      <c r="J3159" s="1">
        <f>[2]Gesamt!J1485</f>
        <v>0</v>
      </c>
      <c r="K3159" s="1" t="str">
        <f>VLOOKUP($F3159,Mastertable_FT!$C$5:$D$34,2,FALSE)</f>
        <v>1d</v>
      </c>
      <c r="L3159" s="1">
        <f>VLOOKUP($F3159,Mastertable_FT!$C$5:$E$34,3,FALSE)</f>
        <v>3</v>
      </c>
      <c r="M3159" s="1" t="str">
        <f>VLOOKUP($F3159,Mastertable_FT!$C$5:$F$34,4,FALSE)</f>
        <v>PPI</v>
      </c>
    </row>
    <row r="3160" spans="1:13" x14ac:dyDescent="0.3">
      <c r="A3160" s="1">
        <f>[2]Gesamt!A1486</f>
        <v>72</v>
      </c>
      <c r="B3160" s="1">
        <f>[2]Gesamt!B1486</f>
        <v>2</v>
      </c>
      <c r="C3160" s="1">
        <f>[2]Gesamt!C1486</f>
        <v>6</v>
      </c>
      <c r="D3160" s="1" t="str">
        <f>[2]Gesamt!D1486</f>
        <v>PA2007</v>
      </c>
      <c r="E3160" s="1">
        <f>[2]Gesamt!E1486</f>
        <v>16</v>
      </c>
      <c r="F3160" s="1" t="str">
        <f>[2]Gesamt!F1486</f>
        <v>Hoplolaimidae</v>
      </c>
      <c r="G3160" s="1" t="str">
        <f>[2]Gesamt!G1486</f>
        <v>female</v>
      </c>
      <c r="H3160" s="1" t="str">
        <f>[2]Gesamt!H1486</f>
        <v>herbivor</v>
      </c>
      <c r="I3160" s="1">
        <f>[2]Gesamt!I1486</f>
        <v>0</v>
      </c>
      <c r="J3160" s="1">
        <f>[2]Gesamt!J1486</f>
        <v>0</v>
      </c>
      <c r="K3160" s="1" t="str">
        <f>VLOOKUP($F3160,Mastertable_FT!$C$5:$D$34,2,FALSE)</f>
        <v>1c</v>
      </c>
      <c r="L3160" s="1">
        <f>VLOOKUP($F3160,Mastertable_FT!$C$5:$E$34,3,FALSE)</f>
        <v>3</v>
      </c>
      <c r="M3160" s="1" t="str">
        <f>VLOOKUP($F3160,Mastertable_FT!$C$5:$F$34,4,FALSE)</f>
        <v>PPI</v>
      </c>
    </row>
    <row r="3161" spans="1:13" x14ac:dyDescent="0.3">
      <c r="A3161" s="1">
        <f>[2]Gesamt!A1487</f>
        <v>73</v>
      </c>
      <c r="B3161" s="1">
        <f>[2]Gesamt!B1487</f>
        <v>2</v>
      </c>
      <c r="C3161" s="1">
        <f>[2]Gesamt!C1487</f>
        <v>6</v>
      </c>
      <c r="D3161" s="1" t="str">
        <f>[2]Gesamt!D1487</f>
        <v>PA2007</v>
      </c>
      <c r="E3161" s="1">
        <f>[2]Gesamt!E1487</f>
        <v>16</v>
      </c>
      <c r="F3161" s="1" t="str">
        <f>[2]Gesamt!F1487</f>
        <v>Aporcelaimidae</v>
      </c>
      <c r="G3161" s="1" t="str">
        <f>[2]Gesamt!G1487</f>
        <v>juvenil</v>
      </c>
      <c r="H3161" s="1" t="str">
        <f>[2]Gesamt!H1487</f>
        <v>carnivor</v>
      </c>
      <c r="I3161" s="1">
        <f>[2]Gesamt!I1487</f>
        <v>0</v>
      </c>
      <c r="J3161" s="1">
        <f>[2]Gesamt!J1487</f>
        <v>0</v>
      </c>
      <c r="K3161" s="1">
        <f>VLOOKUP($F3161,Mastertable_FT!$C$5:$D$34,2,FALSE)</f>
        <v>8</v>
      </c>
      <c r="L3161" s="1">
        <f>VLOOKUP($F3161,Mastertable_FT!$C$5:$E$34,3,FALSE)</f>
        <v>5</v>
      </c>
      <c r="M3161" s="1" t="str">
        <f>VLOOKUP($F3161,Mastertable_FT!$C$5:$F$34,4,FALSE)</f>
        <v>MI</v>
      </c>
    </row>
    <row r="3162" spans="1:13" x14ac:dyDescent="0.3">
      <c r="A3162" s="1">
        <f>[2]Gesamt!A1488</f>
        <v>74</v>
      </c>
      <c r="B3162" s="1">
        <f>[2]Gesamt!B1488</f>
        <v>2</v>
      </c>
      <c r="C3162" s="1">
        <f>[2]Gesamt!C1488</f>
        <v>6</v>
      </c>
      <c r="D3162" s="1" t="str">
        <f>[2]Gesamt!D1488</f>
        <v>PA2007</v>
      </c>
      <c r="E3162" s="1">
        <f>[2]Gesamt!E1488</f>
        <v>16</v>
      </c>
      <c r="F3162" s="1" t="str">
        <f>[2]Gesamt!F1488</f>
        <v>Rhabditidae</v>
      </c>
      <c r="G3162" s="1" t="str">
        <f>[2]Gesamt!G1488</f>
        <v>female</v>
      </c>
      <c r="H3162" s="1" t="str">
        <f>[2]Gesamt!H1488</f>
        <v>bacterivor</v>
      </c>
      <c r="I3162" s="1">
        <f>[2]Gesamt!I1488</f>
        <v>0</v>
      </c>
      <c r="J3162" s="1">
        <f>[2]Gesamt!J1488</f>
        <v>0</v>
      </c>
      <c r="K3162" s="1">
        <f>VLOOKUP($F3162,Mastertable_FT!$C$5:$D$34,2,FALSE)</f>
        <v>3</v>
      </c>
      <c r="L3162" s="1">
        <f>VLOOKUP($F3162,Mastertable_FT!$C$5:$E$34,3,FALSE)</f>
        <v>1</v>
      </c>
      <c r="M3162" s="1" t="str">
        <f>VLOOKUP($F3162,Mastertable_FT!$C$5:$F$34,4,FALSE)</f>
        <v>MI</v>
      </c>
    </row>
    <row r="3163" spans="1:13" x14ac:dyDescent="0.3">
      <c r="A3163" s="1">
        <f>[2]Gesamt!A1489</f>
        <v>75</v>
      </c>
      <c r="B3163" s="1">
        <f>[2]Gesamt!B1489</f>
        <v>2</v>
      </c>
      <c r="C3163" s="1">
        <f>[2]Gesamt!C1489</f>
        <v>6</v>
      </c>
      <c r="D3163" s="1" t="str">
        <f>[2]Gesamt!D1489</f>
        <v>PA2007</v>
      </c>
      <c r="E3163" s="1">
        <f>[2]Gesamt!E1489</f>
        <v>16</v>
      </c>
      <c r="F3163" s="1" t="str">
        <f>[2]Gesamt!F1489</f>
        <v>Dolichodoridae</v>
      </c>
      <c r="G3163" s="1" t="str">
        <f>[2]Gesamt!G1489</f>
        <v>female</v>
      </c>
      <c r="H3163" s="1" t="str">
        <f>[2]Gesamt!H1489</f>
        <v>herbivor</v>
      </c>
      <c r="I3163" s="1">
        <f>[2]Gesamt!I1489</f>
        <v>0</v>
      </c>
      <c r="J3163" s="1">
        <f>[2]Gesamt!J1489</f>
        <v>0</v>
      </c>
      <c r="K3163" s="1" t="str">
        <f>VLOOKUP($F3163,Mastertable_FT!$C$5:$D$34,2,FALSE)</f>
        <v>1d</v>
      </c>
      <c r="L3163" s="1">
        <f>VLOOKUP($F3163,Mastertable_FT!$C$5:$E$34,3,FALSE)</f>
        <v>3</v>
      </c>
      <c r="M3163" s="1" t="str">
        <f>VLOOKUP($F3163,Mastertable_FT!$C$5:$F$34,4,FALSE)</f>
        <v>PPI</v>
      </c>
    </row>
    <row r="3164" spans="1:13" x14ac:dyDescent="0.3">
      <c r="A3164" s="1">
        <f>[2]Gesamt!A1490</f>
        <v>76</v>
      </c>
      <c r="B3164" s="1">
        <f>[2]Gesamt!B1490</f>
        <v>2</v>
      </c>
      <c r="C3164" s="1">
        <f>[2]Gesamt!C1490</f>
        <v>6</v>
      </c>
      <c r="D3164" s="1" t="str">
        <f>[2]Gesamt!D1490</f>
        <v>PA2007</v>
      </c>
      <c r="E3164" s="1">
        <f>[2]Gesamt!E1490</f>
        <v>16</v>
      </c>
      <c r="F3164" s="1" t="str">
        <f>[2]Gesamt!F1490</f>
        <v>Dolichodoridae</v>
      </c>
      <c r="G3164" s="1" t="str">
        <f>[2]Gesamt!G1490</f>
        <v>juvenil</v>
      </c>
      <c r="H3164" s="1" t="str">
        <f>[2]Gesamt!H1490</f>
        <v>herbivor</v>
      </c>
      <c r="I3164" s="1">
        <f>[2]Gesamt!I1490</f>
        <v>0</v>
      </c>
      <c r="J3164" s="1">
        <f>[2]Gesamt!J1490</f>
        <v>0</v>
      </c>
      <c r="K3164" s="1" t="str">
        <f>VLOOKUP($F3164,Mastertable_FT!$C$5:$D$34,2,FALSE)</f>
        <v>1d</v>
      </c>
      <c r="L3164" s="1">
        <f>VLOOKUP($F3164,Mastertable_FT!$C$5:$E$34,3,FALSE)</f>
        <v>3</v>
      </c>
      <c r="M3164" s="1" t="str">
        <f>VLOOKUP($F3164,Mastertable_FT!$C$5:$F$34,4,FALSE)</f>
        <v>PPI</v>
      </c>
    </row>
    <row r="3165" spans="1:13" x14ac:dyDescent="0.3">
      <c r="A3165" s="1">
        <f>[2]Gesamt!A1491</f>
        <v>77</v>
      </c>
      <c r="B3165" s="1">
        <f>[2]Gesamt!B1491</f>
        <v>2</v>
      </c>
      <c r="C3165" s="1">
        <f>[2]Gesamt!C1491</f>
        <v>6</v>
      </c>
      <c r="D3165" s="1" t="str">
        <f>[2]Gesamt!D1491</f>
        <v>PA2007</v>
      </c>
      <c r="E3165" s="1">
        <f>[2]Gesamt!E1491</f>
        <v>16</v>
      </c>
      <c r="F3165" s="1" t="str">
        <f>[2]Gesamt!F1491</f>
        <v>Plectidae</v>
      </c>
      <c r="G3165" s="1" t="str">
        <f>[2]Gesamt!G1491</f>
        <v>male</v>
      </c>
      <c r="H3165" s="1" t="str">
        <f>[2]Gesamt!H1491</f>
        <v>bacterivor</v>
      </c>
      <c r="I3165" s="1">
        <f>[2]Gesamt!I1491</f>
        <v>0</v>
      </c>
      <c r="J3165" s="1">
        <f>[2]Gesamt!J1491</f>
        <v>0</v>
      </c>
      <c r="K3165" s="1">
        <f>VLOOKUP($F3165,Mastertable_FT!$C$5:$D$34,2,FALSE)</f>
        <v>3</v>
      </c>
      <c r="L3165" s="1">
        <f>VLOOKUP($F3165,Mastertable_FT!$C$5:$E$34,3,FALSE)</f>
        <v>2</v>
      </c>
      <c r="M3165" s="1" t="str">
        <f>VLOOKUP($F3165,Mastertable_FT!$C$5:$F$34,4,FALSE)</f>
        <v>MI</v>
      </c>
    </row>
    <row r="3166" spans="1:13" x14ac:dyDescent="0.3">
      <c r="A3166" s="1">
        <f>[2]Gesamt!A1492</f>
        <v>78</v>
      </c>
      <c r="B3166" s="1">
        <f>[2]Gesamt!B1492</f>
        <v>2</v>
      </c>
      <c r="C3166" s="1">
        <f>[2]Gesamt!C1492</f>
        <v>6</v>
      </c>
      <c r="D3166" s="1" t="str">
        <f>[2]Gesamt!D1492</f>
        <v>PA2007</v>
      </c>
      <c r="E3166" s="1">
        <f>[2]Gesamt!E1492</f>
        <v>16</v>
      </c>
      <c r="F3166" s="1" t="str">
        <f>[2]Gesamt!F1492</f>
        <v>Dolichodoridae</v>
      </c>
      <c r="G3166" s="1" t="str">
        <f>[2]Gesamt!G1492</f>
        <v>female</v>
      </c>
      <c r="H3166" s="1" t="str">
        <f>[2]Gesamt!H1492</f>
        <v>herbivor</v>
      </c>
      <c r="I3166" s="1">
        <f>[2]Gesamt!I1492</f>
        <v>0</v>
      </c>
      <c r="J3166" s="1">
        <f>[2]Gesamt!J1492</f>
        <v>0</v>
      </c>
      <c r="K3166" s="1" t="str">
        <f>VLOOKUP($F3166,Mastertable_FT!$C$5:$D$34,2,FALSE)</f>
        <v>1d</v>
      </c>
      <c r="L3166" s="1">
        <f>VLOOKUP($F3166,Mastertable_FT!$C$5:$E$34,3,FALSE)</f>
        <v>3</v>
      </c>
      <c r="M3166" s="1" t="str">
        <f>VLOOKUP($F3166,Mastertable_FT!$C$5:$F$34,4,FALSE)</f>
        <v>PPI</v>
      </c>
    </row>
    <row r="3167" spans="1:13" x14ac:dyDescent="0.3">
      <c r="A3167" s="1">
        <f>[2]Gesamt!A1493</f>
        <v>79</v>
      </c>
      <c r="B3167" s="1">
        <f>[2]Gesamt!B1493</f>
        <v>2</v>
      </c>
      <c r="C3167" s="1">
        <f>[2]Gesamt!C1493</f>
        <v>6</v>
      </c>
      <c r="D3167" s="1" t="str">
        <f>[2]Gesamt!D1493</f>
        <v>PA2007</v>
      </c>
      <c r="E3167" s="1">
        <f>[2]Gesamt!E1493</f>
        <v>16</v>
      </c>
      <c r="F3167" s="1" t="str">
        <f>[2]Gesamt!F1493</f>
        <v>Rhabditidae</v>
      </c>
      <c r="G3167" s="1" t="str">
        <f>[2]Gesamt!G1493</f>
        <v>male</v>
      </c>
      <c r="H3167" s="1" t="str">
        <f>[2]Gesamt!H1493</f>
        <v>bacterivor</v>
      </c>
      <c r="I3167" s="1">
        <f>[2]Gesamt!I1493</f>
        <v>0</v>
      </c>
      <c r="J3167" s="1">
        <f>[2]Gesamt!J1493</f>
        <v>0</v>
      </c>
      <c r="K3167" s="1">
        <f>VLOOKUP($F3167,Mastertable_FT!$C$5:$D$34,2,FALSE)</f>
        <v>3</v>
      </c>
      <c r="L3167" s="1">
        <f>VLOOKUP($F3167,Mastertable_FT!$C$5:$E$34,3,FALSE)</f>
        <v>1</v>
      </c>
      <c r="M3167" s="1" t="str">
        <f>VLOOKUP($F3167,Mastertable_FT!$C$5:$F$34,4,FALSE)</f>
        <v>MI</v>
      </c>
    </row>
    <row r="3168" spans="1:13" x14ac:dyDescent="0.3">
      <c r="A3168" s="1">
        <f>[2]Gesamt!A1494</f>
        <v>80</v>
      </c>
      <c r="B3168" s="1">
        <f>[2]Gesamt!B1494</f>
        <v>2</v>
      </c>
      <c r="C3168" s="1">
        <f>[2]Gesamt!C1494</f>
        <v>6</v>
      </c>
      <c r="D3168" s="1" t="str">
        <f>[2]Gesamt!D1494</f>
        <v>PA2007</v>
      </c>
      <c r="E3168" s="1">
        <f>[2]Gesamt!E1494</f>
        <v>16</v>
      </c>
      <c r="F3168" s="1" t="str">
        <f>[2]Gesamt!F1494</f>
        <v>Dolichodoridae</v>
      </c>
      <c r="G3168" s="1" t="str">
        <f>[2]Gesamt!G1494</f>
        <v>male</v>
      </c>
      <c r="H3168" s="1" t="str">
        <f>[2]Gesamt!H1494</f>
        <v>herbivor</v>
      </c>
      <c r="I3168" s="1">
        <f>[2]Gesamt!I1494</f>
        <v>0</v>
      </c>
      <c r="J3168" s="1">
        <f>[2]Gesamt!J1494</f>
        <v>0</v>
      </c>
      <c r="K3168" s="1" t="str">
        <f>VLOOKUP($F3168,Mastertable_FT!$C$5:$D$34,2,FALSE)</f>
        <v>1d</v>
      </c>
      <c r="L3168" s="1">
        <f>VLOOKUP($F3168,Mastertable_FT!$C$5:$E$34,3,FALSE)</f>
        <v>3</v>
      </c>
      <c r="M3168" s="1" t="str">
        <f>VLOOKUP($F3168,Mastertable_FT!$C$5:$F$34,4,FALSE)</f>
        <v>PPI</v>
      </c>
    </row>
    <row r="3169" spans="1:13" x14ac:dyDescent="0.3">
      <c r="A3169" s="1">
        <f>[2]Gesamt!A1495</f>
        <v>81</v>
      </c>
      <c r="B3169" s="1">
        <f>[2]Gesamt!B1495</f>
        <v>2</v>
      </c>
      <c r="C3169" s="1">
        <f>[2]Gesamt!C1495</f>
        <v>6</v>
      </c>
      <c r="D3169" s="1" t="str">
        <f>[2]Gesamt!D1495</f>
        <v>PA2007</v>
      </c>
      <c r="E3169" s="1">
        <f>[2]Gesamt!E1495</f>
        <v>16</v>
      </c>
      <c r="F3169" s="1" t="str">
        <f>[2]Gesamt!F1495</f>
        <v>Dolichodoridae</v>
      </c>
      <c r="G3169" s="1" t="str">
        <f>[2]Gesamt!G1495</f>
        <v>female</v>
      </c>
      <c r="H3169" s="1" t="str">
        <f>[2]Gesamt!H1495</f>
        <v>herbivor</v>
      </c>
      <c r="I3169" s="1">
        <f>[2]Gesamt!I1495</f>
        <v>0</v>
      </c>
      <c r="J3169" s="1">
        <f>[2]Gesamt!J1495</f>
        <v>0</v>
      </c>
      <c r="K3169" s="1" t="str">
        <f>VLOOKUP($F3169,Mastertable_FT!$C$5:$D$34,2,FALSE)</f>
        <v>1d</v>
      </c>
      <c r="L3169" s="1">
        <f>VLOOKUP($F3169,Mastertable_FT!$C$5:$E$34,3,FALSE)</f>
        <v>3</v>
      </c>
      <c r="M3169" s="1" t="str">
        <f>VLOOKUP($F3169,Mastertable_FT!$C$5:$F$34,4,FALSE)</f>
        <v>PPI</v>
      </c>
    </row>
    <row r="3170" spans="1:13" x14ac:dyDescent="0.3">
      <c r="A3170" s="1">
        <f>[2]Gesamt!A1496</f>
        <v>82</v>
      </c>
      <c r="B3170" s="1">
        <f>[2]Gesamt!B1496</f>
        <v>2</v>
      </c>
      <c r="C3170" s="1">
        <f>[2]Gesamt!C1496</f>
        <v>6</v>
      </c>
      <c r="D3170" s="1" t="str">
        <f>[2]Gesamt!D1496</f>
        <v>PA2007</v>
      </c>
      <c r="E3170" s="1">
        <f>[2]Gesamt!E1496</f>
        <v>16</v>
      </c>
      <c r="F3170" s="1" t="str">
        <f>[2]Gesamt!F1496</f>
        <v>Dolichodoridae</v>
      </c>
      <c r="G3170" s="1" t="str">
        <f>[2]Gesamt!G1496</f>
        <v>female</v>
      </c>
      <c r="H3170" s="1" t="str">
        <f>[2]Gesamt!H1496</f>
        <v>herbivor</v>
      </c>
      <c r="I3170" s="1">
        <f>[2]Gesamt!I1496</f>
        <v>0</v>
      </c>
      <c r="J3170" s="1">
        <f>[2]Gesamt!J1496</f>
        <v>0</v>
      </c>
      <c r="K3170" s="1" t="str">
        <f>VLOOKUP($F3170,Mastertable_FT!$C$5:$D$34,2,FALSE)</f>
        <v>1d</v>
      </c>
      <c r="L3170" s="1">
        <f>VLOOKUP($F3170,Mastertable_FT!$C$5:$E$34,3,FALSE)</f>
        <v>3</v>
      </c>
      <c r="M3170" s="1" t="str">
        <f>VLOOKUP($F3170,Mastertable_FT!$C$5:$F$34,4,FALSE)</f>
        <v>PPI</v>
      </c>
    </row>
    <row r="3171" spans="1:13" x14ac:dyDescent="0.3">
      <c r="A3171" s="1">
        <f>[2]Gesamt!A1497</f>
        <v>83</v>
      </c>
      <c r="B3171" s="1">
        <f>[2]Gesamt!B1497</f>
        <v>2</v>
      </c>
      <c r="C3171" s="1">
        <f>[2]Gesamt!C1497</f>
        <v>6</v>
      </c>
      <c r="D3171" s="1" t="str">
        <f>[2]Gesamt!D1497</f>
        <v>PA2007</v>
      </c>
      <c r="E3171" s="1">
        <f>[2]Gesamt!E1497</f>
        <v>16</v>
      </c>
      <c r="F3171" s="1" t="str">
        <f>[2]Gesamt!F1497</f>
        <v>Dolichodoridae</v>
      </c>
      <c r="G3171" s="1" t="str">
        <f>[2]Gesamt!G1497</f>
        <v>female</v>
      </c>
      <c r="H3171" s="1" t="str">
        <f>[2]Gesamt!H1497</f>
        <v>herbivor</v>
      </c>
      <c r="I3171" s="1">
        <f>[2]Gesamt!I1497</f>
        <v>0</v>
      </c>
      <c r="J3171" s="1">
        <f>[2]Gesamt!J1497</f>
        <v>0</v>
      </c>
      <c r="K3171" s="1" t="str">
        <f>VLOOKUP($F3171,Mastertable_FT!$C$5:$D$34,2,FALSE)</f>
        <v>1d</v>
      </c>
      <c r="L3171" s="1">
        <f>VLOOKUP($F3171,Mastertable_FT!$C$5:$E$34,3,FALSE)</f>
        <v>3</v>
      </c>
      <c r="M3171" s="1" t="str">
        <f>VLOOKUP($F3171,Mastertable_FT!$C$5:$F$34,4,FALSE)</f>
        <v>PPI</v>
      </c>
    </row>
    <row r="3172" spans="1:13" x14ac:dyDescent="0.3">
      <c r="A3172" s="1">
        <f>[2]Gesamt!A1498</f>
        <v>84</v>
      </c>
      <c r="B3172" s="1">
        <f>[2]Gesamt!B1498</f>
        <v>2</v>
      </c>
      <c r="C3172" s="1">
        <f>[2]Gesamt!C1498</f>
        <v>6</v>
      </c>
      <c r="D3172" s="1" t="str">
        <f>[2]Gesamt!D1498</f>
        <v>PA2007</v>
      </c>
      <c r="E3172" s="1">
        <f>[2]Gesamt!E1498</f>
        <v>16</v>
      </c>
      <c r="F3172" s="1" t="str">
        <f>[2]Gesamt!F1498</f>
        <v>Dolichodoridae</v>
      </c>
      <c r="G3172" s="1" t="str">
        <f>[2]Gesamt!G1498</f>
        <v>female</v>
      </c>
      <c r="H3172" s="1" t="str">
        <f>[2]Gesamt!H1498</f>
        <v>herbivor</v>
      </c>
      <c r="I3172" s="1">
        <f>[2]Gesamt!I1498</f>
        <v>0</v>
      </c>
      <c r="J3172" s="1">
        <f>[2]Gesamt!J1498</f>
        <v>0</v>
      </c>
      <c r="K3172" s="1" t="str">
        <f>VLOOKUP($F3172,Mastertable_FT!$C$5:$D$34,2,FALSE)</f>
        <v>1d</v>
      </c>
      <c r="L3172" s="1">
        <f>VLOOKUP($F3172,Mastertable_FT!$C$5:$E$34,3,FALSE)</f>
        <v>3</v>
      </c>
      <c r="M3172" s="1" t="str">
        <f>VLOOKUP($F3172,Mastertable_FT!$C$5:$F$34,4,FALSE)</f>
        <v>PPI</v>
      </c>
    </row>
    <row r="3173" spans="1:13" x14ac:dyDescent="0.3">
      <c r="A3173" s="1">
        <f>[2]Gesamt!A1499</f>
        <v>85</v>
      </c>
      <c r="B3173" s="1">
        <f>[2]Gesamt!B1499</f>
        <v>2</v>
      </c>
      <c r="C3173" s="1">
        <f>[2]Gesamt!C1499</f>
        <v>6</v>
      </c>
      <c r="D3173" s="1" t="str">
        <f>[2]Gesamt!D1499</f>
        <v>PA2007</v>
      </c>
      <c r="E3173" s="1">
        <f>[2]Gesamt!E1499</f>
        <v>16</v>
      </c>
      <c r="F3173" s="1" t="str">
        <f>[2]Gesamt!F1499</f>
        <v>Dolichodoridae</v>
      </c>
      <c r="G3173" s="1" t="str">
        <f>[2]Gesamt!G1499</f>
        <v>juvenil</v>
      </c>
      <c r="H3173" s="1" t="str">
        <f>[2]Gesamt!H1499</f>
        <v>herbivor</v>
      </c>
      <c r="I3173" s="1">
        <f>[2]Gesamt!I1499</f>
        <v>0</v>
      </c>
      <c r="J3173" s="1">
        <f>[2]Gesamt!J1499</f>
        <v>0</v>
      </c>
      <c r="K3173" s="1" t="str">
        <f>VLOOKUP($F3173,Mastertable_FT!$C$5:$D$34,2,FALSE)</f>
        <v>1d</v>
      </c>
      <c r="L3173" s="1">
        <f>VLOOKUP($F3173,Mastertable_FT!$C$5:$E$34,3,FALSE)</f>
        <v>3</v>
      </c>
      <c r="M3173" s="1" t="str">
        <f>VLOOKUP($F3173,Mastertable_FT!$C$5:$F$34,4,FALSE)</f>
        <v>PPI</v>
      </c>
    </row>
    <row r="3174" spans="1:13" x14ac:dyDescent="0.3">
      <c r="A3174" s="1">
        <f>[2]Gesamt!A1500</f>
        <v>86</v>
      </c>
      <c r="B3174" s="1">
        <f>[2]Gesamt!B1500</f>
        <v>2</v>
      </c>
      <c r="C3174" s="1">
        <f>[2]Gesamt!C1500</f>
        <v>6</v>
      </c>
      <c r="D3174" s="1" t="str">
        <f>[2]Gesamt!D1500</f>
        <v>PA2007</v>
      </c>
      <c r="E3174" s="1">
        <f>[2]Gesamt!E1500</f>
        <v>16</v>
      </c>
      <c r="F3174" s="1" t="str">
        <f>[2]Gesamt!F1500</f>
        <v>Aporcelaimidae</v>
      </c>
      <c r="G3174" s="1" t="str">
        <f>[2]Gesamt!G1500</f>
        <v>juvenil</v>
      </c>
      <c r="H3174" s="1" t="str">
        <f>[2]Gesamt!H1500</f>
        <v>carnivor</v>
      </c>
      <c r="I3174" s="1">
        <f>[2]Gesamt!I1500</f>
        <v>0</v>
      </c>
      <c r="J3174" s="1">
        <f>[2]Gesamt!J1500</f>
        <v>0</v>
      </c>
      <c r="K3174" s="1">
        <f>VLOOKUP($F3174,Mastertable_FT!$C$5:$D$34,2,FALSE)</f>
        <v>8</v>
      </c>
      <c r="L3174" s="1">
        <f>VLOOKUP($F3174,Mastertable_FT!$C$5:$E$34,3,FALSE)</f>
        <v>5</v>
      </c>
      <c r="M3174" s="1" t="str">
        <f>VLOOKUP($F3174,Mastertable_FT!$C$5:$F$34,4,FALSE)</f>
        <v>MI</v>
      </c>
    </row>
    <row r="3175" spans="1:13" x14ac:dyDescent="0.3">
      <c r="A3175" s="1">
        <f>[2]Gesamt!A1501</f>
        <v>87</v>
      </c>
      <c r="B3175" s="1">
        <f>[2]Gesamt!B1501</f>
        <v>2</v>
      </c>
      <c r="C3175" s="1">
        <f>[2]Gesamt!C1501</f>
        <v>6</v>
      </c>
      <c r="D3175" s="1" t="str">
        <f>[2]Gesamt!D1501</f>
        <v>PA2007</v>
      </c>
      <c r="E3175" s="1">
        <f>[2]Gesamt!E1501</f>
        <v>16</v>
      </c>
      <c r="F3175" s="1" t="str">
        <f>[2]Gesamt!F1501</f>
        <v>Cephalobidae</v>
      </c>
      <c r="G3175" s="1" t="str">
        <f>[2]Gesamt!G1501</f>
        <v>female</v>
      </c>
      <c r="H3175" s="1" t="str">
        <f>[2]Gesamt!H1501</f>
        <v>bacterivor</v>
      </c>
      <c r="I3175" s="1">
        <f>[2]Gesamt!I1501</f>
        <v>0</v>
      </c>
      <c r="J3175" s="1">
        <f>[2]Gesamt!J1501</f>
        <v>0</v>
      </c>
      <c r="K3175" s="1">
        <f>VLOOKUP($F3175,Mastertable_FT!$C$5:$D$34,2,FALSE)</f>
        <v>3</v>
      </c>
      <c r="L3175" s="1">
        <f>VLOOKUP($F3175,Mastertable_FT!$C$5:$E$34,3,FALSE)</f>
        <v>2</v>
      </c>
      <c r="M3175" s="1" t="str">
        <f>VLOOKUP($F3175,Mastertable_FT!$C$5:$F$34,4,FALSE)</f>
        <v>MI</v>
      </c>
    </row>
    <row r="3176" spans="1:13" x14ac:dyDescent="0.3">
      <c r="A3176" s="1">
        <f>[2]Gesamt!A1502</f>
        <v>88</v>
      </c>
      <c r="B3176" s="1">
        <f>[2]Gesamt!B1502</f>
        <v>2</v>
      </c>
      <c r="C3176" s="1">
        <f>[2]Gesamt!C1502</f>
        <v>6</v>
      </c>
      <c r="D3176" s="1" t="str">
        <f>[2]Gesamt!D1502</f>
        <v>PA2007</v>
      </c>
      <c r="E3176" s="1">
        <f>[2]Gesamt!E1502</f>
        <v>16</v>
      </c>
      <c r="F3176" s="1" t="str">
        <f>[2]Gesamt!F1502</f>
        <v>Dolichodoridae</v>
      </c>
      <c r="G3176" s="1" t="str">
        <f>[2]Gesamt!G1502</f>
        <v>female</v>
      </c>
      <c r="H3176" s="1" t="str">
        <f>[2]Gesamt!H1502</f>
        <v>herbivor</v>
      </c>
      <c r="I3176" s="1">
        <f>[2]Gesamt!I1502</f>
        <v>0</v>
      </c>
      <c r="J3176" s="1">
        <f>[2]Gesamt!J1502</f>
        <v>0</v>
      </c>
      <c r="K3176" s="1" t="str">
        <f>VLOOKUP($F3176,Mastertable_FT!$C$5:$D$34,2,FALSE)</f>
        <v>1d</v>
      </c>
      <c r="L3176" s="1">
        <f>VLOOKUP($F3176,Mastertable_FT!$C$5:$E$34,3,FALSE)</f>
        <v>3</v>
      </c>
      <c r="M3176" s="1" t="str">
        <f>VLOOKUP($F3176,Mastertable_FT!$C$5:$F$34,4,FALSE)</f>
        <v>PPI</v>
      </c>
    </row>
    <row r="3177" spans="1:13" x14ac:dyDescent="0.3">
      <c r="A3177" s="1">
        <f>[2]Gesamt!A1503</f>
        <v>89</v>
      </c>
      <c r="B3177" s="1">
        <f>[2]Gesamt!B1503</f>
        <v>2</v>
      </c>
      <c r="C3177" s="1">
        <f>[2]Gesamt!C1503</f>
        <v>6</v>
      </c>
      <c r="D3177" s="1" t="str">
        <f>[2]Gesamt!D1503</f>
        <v>PA2007</v>
      </c>
      <c r="E3177" s="1">
        <f>[2]Gesamt!E1503</f>
        <v>16</v>
      </c>
      <c r="F3177" s="1" t="str">
        <f>[2]Gesamt!F1503</f>
        <v>Dolichodoridae</v>
      </c>
      <c r="G3177" s="1" t="str">
        <f>[2]Gesamt!G1503</f>
        <v>female</v>
      </c>
      <c r="H3177" s="1" t="str">
        <f>[2]Gesamt!H1503</f>
        <v>herbivor</v>
      </c>
      <c r="I3177" s="1">
        <f>[2]Gesamt!I1503</f>
        <v>0</v>
      </c>
      <c r="J3177" s="1">
        <f>[2]Gesamt!J1503</f>
        <v>0</v>
      </c>
      <c r="K3177" s="1" t="str">
        <f>VLOOKUP($F3177,Mastertable_FT!$C$5:$D$34,2,FALSE)</f>
        <v>1d</v>
      </c>
      <c r="L3177" s="1">
        <f>VLOOKUP($F3177,Mastertable_FT!$C$5:$E$34,3,FALSE)</f>
        <v>3</v>
      </c>
      <c r="M3177" s="1" t="str">
        <f>VLOOKUP($F3177,Mastertable_FT!$C$5:$F$34,4,FALSE)</f>
        <v>PPI</v>
      </c>
    </row>
    <row r="3178" spans="1:13" x14ac:dyDescent="0.3">
      <c r="A3178" s="1">
        <f>[2]Gesamt!A1504</f>
        <v>90</v>
      </c>
      <c r="B3178" s="1">
        <f>[2]Gesamt!B1504</f>
        <v>2</v>
      </c>
      <c r="C3178" s="1">
        <f>[2]Gesamt!C1504</f>
        <v>6</v>
      </c>
      <c r="D3178" s="1" t="str">
        <f>[2]Gesamt!D1504</f>
        <v>PA2007</v>
      </c>
      <c r="E3178" s="1">
        <f>[2]Gesamt!E1504</f>
        <v>16</v>
      </c>
      <c r="F3178" s="1" t="str">
        <f>[2]Gesamt!F1504</f>
        <v>Dolichodoridae</v>
      </c>
      <c r="G3178" s="1" t="str">
        <f>[2]Gesamt!G1504</f>
        <v>juvenil</v>
      </c>
      <c r="H3178" s="1" t="str">
        <f>[2]Gesamt!H1504</f>
        <v>herbivor</v>
      </c>
      <c r="I3178" s="1">
        <f>[2]Gesamt!I1504</f>
        <v>0</v>
      </c>
      <c r="J3178" s="1">
        <f>[2]Gesamt!J1504</f>
        <v>0</v>
      </c>
      <c r="K3178" s="1" t="str">
        <f>VLOOKUP($F3178,Mastertable_FT!$C$5:$D$34,2,FALSE)</f>
        <v>1d</v>
      </c>
      <c r="L3178" s="1">
        <f>VLOOKUP($F3178,Mastertable_FT!$C$5:$E$34,3,FALSE)</f>
        <v>3</v>
      </c>
      <c r="M3178" s="1" t="str">
        <f>VLOOKUP($F3178,Mastertable_FT!$C$5:$F$34,4,FALSE)</f>
        <v>PPI</v>
      </c>
    </row>
    <row r="3179" spans="1:13" x14ac:dyDescent="0.3">
      <c r="A3179" s="1">
        <f>[2]Gesamt!A1505</f>
        <v>91</v>
      </c>
      <c r="B3179" s="1">
        <f>[2]Gesamt!B1505</f>
        <v>2</v>
      </c>
      <c r="C3179" s="1">
        <f>[2]Gesamt!C1505</f>
        <v>6</v>
      </c>
      <c r="D3179" s="1" t="str">
        <f>[2]Gesamt!D1505</f>
        <v>PA2007</v>
      </c>
      <c r="E3179" s="1">
        <f>[2]Gesamt!E1505</f>
        <v>16</v>
      </c>
      <c r="F3179" s="1" t="str">
        <f>[2]Gesamt!F1505</f>
        <v>Hoplolaimidae</v>
      </c>
      <c r="G3179" s="1" t="str">
        <f>[2]Gesamt!G1505</f>
        <v>juvenil</v>
      </c>
      <c r="H3179" s="1" t="str">
        <f>[2]Gesamt!H1505</f>
        <v>herbivor</v>
      </c>
      <c r="I3179" s="1">
        <f>[2]Gesamt!I1505</f>
        <v>0</v>
      </c>
      <c r="J3179" s="1">
        <f>[2]Gesamt!J1505</f>
        <v>0</v>
      </c>
      <c r="K3179" s="1" t="str">
        <f>VLOOKUP($F3179,Mastertable_FT!$C$5:$D$34,2,FALSE)</f>
        <v>1c</v>
      </c>
      <c r="L3179" s="1">
        <f>VLOOKUP($F3179,Mastertable_FT!$C$5:$E$34,3,FALSE)</f>
        <v>3</v>
      </c>
      <c r="M3179" s="1" t="str">
        <f>VLOOKUP($F3179,Mastertable_FT!$C$5:$F$34,4,FALSE)</f>
        <v>PPI</v>
      </c>
    </row>
    <row r="3180" spans="1:13" x14ac:dyDescent="0.3">
      <c r="A3180" s="1">
        <f>[2]Gesamt!A1506</f>
        <v>92</v>
      </c>
      <c r="B3180" s="1">
        <f>[2]Gesamt!B1506</f>
        <v>2</v>
      </c>
      <c r="C3180" s="1">
        <f>[2]Gesamt!C1506</f>
        <v>6</v>
      </c>
      <c r="D3180" s="1" t="str">
        <f>[2]Gesamt!D1506</f>
        <v>PA2007</v>
      </c>
      <c r="E3180" s="1">
        <f>[2]Gesamt!E1506</f>
        <v>16</v>
      </c>
      <c r="F3180" s="1" t="str">
        <f>[2]Gesamt!F1506</f>
        <v>Cephalobidae</v>
      </c>
      <c r="G3180" s="1" t="str">
        <f>[2]Gesamt!G1506</f>
        <v>female</v>
      </c>
      <c r="H3180" s="1" t="str">
        <f>[2]Gesamt!H1506</f>
        <v>bacterivor</v>
      </c>
      <c r="I3180" s="1">
        <f>[2]Gesamt!I1506</f>
        <v>0</v>
      </c>
      <c r="J3180" s="1">
        <f>[2]Gesamt!J1506</f>
        <v>0</v>
      </c>
      <c r="K3180" s="1">
        <f>VLOOKUP($F3180,Mastertable_FT!$C$5:$D$34,2,FALSE)</f>
        <v>3</v>
      </c>
      <c r="L3180" s="1">
        <f>VLOOKUP($F3180,Mastertable_FT!$C$5:$E$34,3,FALSE)</f>
        <v>2</v>
      </c>
      <c r="M3180" s="1" t="str">
        <f>VLOOKUP($F3180,Mastertable_FT!$C$5:$F$34,4,FALSE)</f>
        <v>MI</v>
      </c>
    </row>
    <row r="3181" spans="1:13" x14ac:dyDescent="0.3">
      <c r="A3181" s="1">
        <f>[2]Gesamt!A1507</f>
        <v>93</v>
      </c>
      <c r="B3181" s="1">
        <f>[2]Gesamt!B1507</f>
        <v>2</v>
      </c>
      <c r="C3181" s="1">
        <f>[2]Gesamt!C1507</f>
        <v>6</v>
      </c>
      <c r="D3181" s="1" t="str">
        <f>[2]Gesamt!D1507</f>
        <v>PA2007</v>
      </c>
      <c r="E3181" s="1">
        <f>[2]Gesamt!E1507</f>
        <v>16</v>
      </c>
      <c r="F3181" s="1" t="str">
        <f>[2]Gesamt!F1507</f>
        <v>Dolichodoridae</v>
      </c>
      <c r="G3181" s="1" t="str">
        <f>[2]Gesamt!G1507</f>
        <v>female</v>
      </c>
      <c r="H3181" s="1" t="str">
        <f>[2]Gesamt!H1507</f>
        <v>herbivor</v>
      </c>
      <c r="I3181" s="1">
        <f>[2]Gesamt!I1507</f>
        <v>0</v>
      </c>
      <c r="J3181" s="1">
        <f>[2]Gesamt!J1507</f>
        <v>0</v>
      </c>
      <c r="K3181" s="1" t="str">
        <f>VLOOKUP($F3181,Mastertable_FT!$C$5:$D$34,2,FALSE)</f>
        <v>1d</v>
      </c>
      <c r="L3181" s="1">
        <f>VLOOKUP($F3181,Mastertable_FT!$C$5:$E$34,3,FALSE)</f>
        <v>3</v>
      </c>
      <c r="M3181" s="1" t="str">
        <f>VLOOKUP($F3181,Mastertable_FT!$C$5:$F$34,4,FALSE)</f>
        <v>PPI</v>
      </c>
    </row>
    <row r="3182" spans="1:13" x14ac:dyDescent="0.3">
      <c r="A3182" s="1">
        <f>[2]Gesamt!A1508</f>
        <v>94</v>
      </c>
      <c r="B3182" s="1">
        <f>[2]Gesamt!B1508</f>
        <v>2</v>
      </c>
      <c r="C3182" s="1">
        <f>[2]Gesamt!C1508</f>
        <v>6</v>
      </c>
      <c r="D3182" s="1" t="str">
        <f>[2]Gesamt!D1508</f>
        <v>PA2007</v>
      </c>
      <c r="E3182" s="1">
        <f>[2]Gesamt!E1508</f>
        <v>16</v>
      </c>
      <c r="F3182" s="1" t="str">
        <f>[2]Gesamt!F1508</f>
        <v>Aphelenchoididae</v>
      </c>
      <c r="G3182" s="1" t="str">
        <f>[2]Gesamt!G1508</f>
        <v>female</v>
      </c>
      <c r="H3182" s="1" t="str">
        <f>[2]Gesamt!H1508</f>
        <v>funghivor</v>
      </c>
      <c r="I3182" s="1">
        <f>[2]Gesamt!I1508</f>
        <v>0</v>
      </c>
      <c r="J3182" s="1">
        <f>[2]Gesamt!J1508</f>
        <v>0</v>
      </c>
      <c r="K3182" s="1">
        <f>VLOOKUP($F3182,Mastertable_FT!$C$5:$D$34,2,FALSE)</f>
        <v>2</v>
      </c>
      <c r="L3182" s="1">
        <f>VLOOKUP($F3182,Mastertable_FT!$C$5:$E$34,3,FALSE)</f>
        <v>2</v>
      </c>
      <c r="M3182" s="1" t="str">
        <f>VLOOKUP($F3182,Mastertable_FT!$C$5:$F$34,4,FALSE)</f>
        <v>MI</v>
      </c>
    </row>
    <row r="3183" spans="1:13" x14ac:dyDescent="0.3">
      <c r="A3183" s="1">
        <f>[2]Gesamt!A1509</f>
        <v>95</v>
      </c>
      <c r="B3183" s="1">
        <f>[2]Gesamt!B1509</f>
        <v>2</v>
      </c>
      <c r="C3183" s="1">
        <f>[2]Gesamt!C1509</f>
        <v>6</v>
      </c>
      <c r="D3183" s="1" t="str">
        <f>[2]Gesamt!D1509</f>
        <v>PA2007</v>
      </c>
      <c r="E3183" s="1">
        <f>[2]Gesamt!E1509</f>
        <v>16</v>
      </c>
      <c r="F3183" s="1" t="str">
        <f>[2]Gesamt!F1509</f>
        <v>Aphelenchidae</v>
      </c>
      <c r="G3183" s="1" t="str">
        <f>[2]Gesamt!G1509</f>
        <v>juvenil</v>
      </c>
      <c r="H3183" s="1" t="str">
        <f>[2]Gesamt!H1509</f>
        <v>funghivor</v>
      </c>
      <c r="I3183" s="1">
        <f>[2]Gesamt!I1509</f>
        <v>0</v>
      </c>
      <c r="J3183" s="1">
        <f>[2]Gesamt!J1509</f>
        <v>0</v>
      </c>
      <c r="K3183" s="1">
        <f>VLOOKUP($F3183,Mastertable_FT!$C$5:$D$34,2,FALSE)</f>
        <v>2</v>
      </c>
      <c r="L3183" s="1">
        <f>VLOOKUP($F3183,Mastertable_FT!$C$5:$E$34,3,FALSE)</f>
        <v>2</v>
      </c>
      <c r="M3183" s="1" t="str">
        <f>VLOOKUP($F3183,Mastertable_FT!$C$5:$F$34,4,FALSE)</f>
        <v>MI</v>
      </c>
    </row>
    <row r="3184" spans="1:13" x14ac:dyDescent="0.3">
      <c r="A3184" s="1">
        <f>[2]Gesamt!A1510</f>
        <v>96</v>
      </c>
      <c r="B3184" s="1">
        <f>[2]Gesamt!B1510</f>
        <v>2</v>
      </c>
      <c r="C3184" s="1">
        <f>[2]Gesamt!C1510</f>
        <v>6</v>
      </c>
      <c r="D3184" s="1" t="str">
        <f>[2]Gesamt!D1510</f>
        <v>PA2007</v>
      </c>
      <c r="E3184" s="1">
        <f>[2]Gesamt!E1510</f>
        <v>16</v>
      </c>
      <c r="F3184" s="1" t="str">
        <f>[2]Gesamt!F1510</f>
        <v>Dolichodoridae</v>
      </c>
      <c r="G3184" s="1" t="str">
        <f>[2]Gesamt!G1510</f>
        <v>juvenil</v>
      </c>
      <c r="H3184" s="1" t="str">
        <f>[2]Gesamt!H1510</f>
        <v>herbivor</v>
      </c>
      <c r="I3184" s="1">
        <f>[2]Gesamt!I1510</f>
        <v>0</v>
      </c>
      <c r="J3184" s="1">
        <f>[2]Gesamt!J1510</f>
        <v>0</v>
      </c>
      <c r="K3184" s="1" t="str">
        <f>VLOOKUP($F3184,Mastertable_FT!$C$5:$D$34,2,FALSE)</f>
        <v>1d</v>
      </c>
      <c r="L3184" s="1">
        <f>VLOOKUP($F3184,Mastertable_FT!$C$5:$E$34,3,FALSE)</f>
        <v>3</v>
      </c>
      <c r="M3184" s="1" t="str">
        <f>VLOOKUP($F3184,Mastertable_FT!$C$5:$F$34,4,FALSE)</f>
        <v>PPI</v>
      </c>
    </row>
    <row r="3185" spans="1:13" x14ac:dyDescent="0.3">
      <c r="A3185" s="1">
        <f>[2]Gesamt!A1511</f>
        <v>97</v>
      </c>
      <c r="B3185" s="1">
        <f>[2]Gesamt!B1511</f>
        <v>2</v>
      </c>
      <c r="C3185" s="1">
        <f>[2]Gesamt!C1511</f>
        <v>6</v>
      </c>
      <c r="D3185" s="1" t="str">
        <f>[2]Gesamt!D1511</f>
        <v>PA2007</v>
      </c>
      <c r="E3185" s="1">
        <f>[2]Gesamt!E1511</f>
        <v>16</v>
      </c>
      <c r="F3185" s="1" t="str">
        <f>[2]Gesamt!F1511</f>
        <v>Rhabditidae</v>
      </c>
      <c r="G3185" s="1" t="str">
        <f>[2]Gesamt!G1511</f>
        <v>dauer</v>
      </c>
      <c r="H3185" s="1" t="str">
        <f>[2]Gesamt!H1511</f>
        <v>bacterivor</v>
      </c>
      <c r="I3185" s="1">
        <f>[2]Gesamt!I1511</f>
        <v>0</v>
      </c>
      <c r="J3185" s="1">
        <f>[2]Gesamt!J1511</f>
        <v>0</v>
      </c>
      <c r="K3185" s="1">
        <f>VLOOKUP($F3185,Mastertable_FT!$C$5:$D$34,2,FALSE)</f>
        <v>3</v>
      </c>
      <c r="L3185" s="1">
        <f>VLOOKUP($F3185,Mastertable_FT!$C$5:$E$34,3,FALSE)</f>
        <v>1</v>
      </c>
      <c r="M3185" s="1" t="str">
        <f>VLOOKUP($F3185,Mastertable_FT!$C$5:$F$34,4,FALSE)</f>
        <v>MI</v>
      </c>
    </row>
    <row r="3186" spans="1:13" x14ac:dyDescent="0.3">
      <c r="A3186" s="1">
        <f>[2]Gesamt!A1512</f>
        <v>98</v>
      </c>
      <c r="B3186" s="1">
        <f>[2]Gesamt!B1512</f>
        <v>2</v>
      </c>
      <c r="C3186" s="1">
        <f>[2]Gesamt!C1512</f>
        <v>6</v>
      </c>
      <c r="D3186" s="1" t="str">
        <f>[2]Gesamt!D1512</f>
        <v>PA2007</v>
      </c>
      <c r="E3186" s="1">
        <f>[2]Gesamt!E1512</f>
        <v>16</v>
      </c>
      <c r="F3186" s="1" t="str">
        <f>[2]Gesamt!F1512</f>
        <v>Cephalobidae</v>
      </c>
      <c r="G3186" s="1" t="str">
        <f>[2]Gesamt!G1512</f>
        <v>female</v>
      </c>
      <c r="H3186" s="1" t="str">
        <f>[2]Gesamt!H1512</f>
        <v>bacterivor</v>
      </c>
      <c r="I3186" s="1">
        <f>[2]Gesamt!I1512</f>
        <v>0</v>
      </c>
      <c r="J3186" s="1">
        <f>[2]Gesamt!J1512</f>
        <v>0</v>
      </c>
      <c r="K3186" s="1">
        <f>VLOOKUP($F3186,Mastertable_FT!$C$5:$D$34,2,FALSE)</f>
        <v>3</v>
      </c>
      <c r="L3186" s="1">
        <f>VLOOKUP($F3186,Mastertable_FT!$C$5:$E$34,3,FALSE)</f>
        <v>2</v>
      </c>
      <c r="M3186" s="1" t="str">
        <f>VLOOKUP($F3186,Mastertable_FT!$C$5:$F$34,4,FALSE)</f>
        <v>MI</v>
      </c>
    </row>
    <row r="3187" spans="1:13" x14ac:dyDescent="0.3">
      <c r="A3187" s="1">
        <f>[2]Gesamt!A1513</f>
        <v>99</v>
      </c>
      <c r="B3187" s="1">
        <f>[2]Gesamt!B1513</f>
        <v>2</v>
      </c>
      <c r="C3187" s="1">
        <f>[2]Gesamt!C1513</f>
        <v>6</v>
      </c>
      <c r="D3187" s="1" t="str">
        <f>[2]Gesamt!D1513</f>
        <v>PA2007</v>
      </c>
      <c r="E3187" s="1">
        <f>[2]Gesamt!E1513</f>
        <v>16</v>
      </c>
      <c r="F3187" s="1" t="str">
        <f>[2]Gesamt!F1513</f>
        <v>Dolichodoridae</v>
      </c>
      <c r="G3187" s="1" t="str">
        <f>[2]Gesamt!G1513</f>
        <v>female</v>
      </c>
      <c r="H3187" s="1" t="str">
        <f>[2]Gesamt!H1513</f>
        <v>herbivor</v>
      </c>
      <c r="I3187" s="1">
        <f>[2]Gesamt!I1513</f>
        <v>0</v>
      </c>
      <c r="J3187" s="1">
        <f>[2]Gesamt!J1513</f>
        <v>0</v>
      </c>
      <c r="K3187" s="1" t="str">
        <f>VLOOKUP($F3187,Mastertable_FT!$C$5:$D$34,2,FALSE)</f>
        <v>1d</v>
      </c>
      <c r="L3187" s="1">
        <f>VLOOKUP($F3187,Mastertable_FT!$C$5:$E$34,3,FALSE)</f>
        <v>3</v>
      </c>
      <c r="M3187" s="1" t="str">
        <f>VLOOKUP($F3187,Mastertable_FT!$C$5:$F$34,4,FALSE)</f>
        <v>PPI</v>
      </c>
    </row>
    <row r="3188" spans="1:13" x14ac:dyDescent="0.3">
      <c r="A3188" s="1">
        <f>[2]Gesamt!A1514</f>
        <v>100</v>
      </c>
      <c r="B3188" s="1">
        <f>[2]Gesamt!B1514</f>
        <v>2</v>
      </c>
      <c r="C3188" s="1">
        <f>[2]Gesamt!C1514</f>
        <v>6</v>
      </c>
      <c r="D3188" s="1" t="str">
        <f>[2]Gesamt!D1514</f>
        <v>PA2007</v>
      </c>
      <c r="E3188" s="1">
        <f>[2]Gesamt!E1514</f>
        <v>16</v>
      </c>
      <c r="F3188" s="1" t="str">
        <f>[2]Gesamt!F1514</f>
        <v>Cephalobidae</v>
      </c>
      <c r="G3188" s="1" t="str">
        <f>[2]Gesamt!G1514</f>
        <v>male</v>
      </c>
      <c r="H3188" s="1" t="str">
        <f>[2]Gesamt!H1514</f>
        <v>bacterivor</v>
      </c>
      <c r="I3188" s="1">
        <f>[2]Gesamt!I1514</f>
        <v>0</v>
      </c>
      <c r="J3188" s="1">
        <f>[2]Gesamt!J1514</f>
        <v>0</v>
      </c>
      <c r="K3188" s="1">
        <f>VLOOKUP($F3188,Mastertable_FT!$C$5:$D$34,2,FALSE)</f>
        <v>3</v>
      </c>
      <c r="L3188" s="1">
        <f>VLOOKUP($F3188,Mastertable_FT!$C$5:$E$34,3,FALSE)</f>
        <v>2</v>
      </c>
      <c r="M3188" s="1" t="str">
        <f>VLOOKUP($F3188,Mastertable_FT!$C$5:$F$34,4,FALSE)</f>
        <v>MI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workbookViewId="0">
      <selection activeCell="H6" sqref="H6"/>
    </sheetView>
  </sheetViews>
  <sheetFormatPr baseColWidth="10" defaultRowHeight="21" customHeight="1" x14ac:dyDescent="0.3"/>
  <cols>
    <col min="2" max="2" width="3" bestFit="1" customWidth="1"/>
    <col min="3" max="3" width="17.140625" bestFit="1" customWidth="1"/>
    <col min="4" max="4" width="12.85546875" bestFit="1" customWidth="1"/>
    <col min="5" max="5" width="10" customWidth="1"/>
  </cols>
  <sheetData>
    <row r="1" spans="2:8" ht="21" customHeight="1" x14ac:dyDescent="0.3">
      <c r="B1" s="30" t="s">
        <v>68</v>
      </c>
      <c r="C1" s="30"/>
      <c r="D1" s="30"/>
      <c r="E1" s="30"/>
    </row>
    <row r="2" spans="2:8" ht="21" customHeight="1" x14ac:dyDescent="0.3">
      <c r="B2" s="31"/>
      <c r="C2" s="31"/>
      <c r="D2" s="31"/>
      <c r="E2" s="31"/>
    </row>
    <row r="3" spans="2:8" s="7" customFormat="1" ht="21" customHeight="1" x14ac:dyDescent="0.3">
      <c r="B3" s="6"/>
      <c r="C3" s="6"/>
      <c r="D3" s="6"/>
      <c r="E3" s="6"/>
    </row>
    <row r="4" spans="2:8" ht="21" customHeight="1" x14ac:dyDescent="0.3">
      <c r="B4" s="8"/>
      <c r="C4" s="8"/>
      <c r="D4" s="9" t="s">
        <v>69</v>
      </c>
      <c r="E4" s="9" t="s">
        <v>70</v>
      </c>
      <c r="F4" s="9" t="s">
        <v>76</v>
      </c>
      <c r="H4" s="14" t="s">
        <v>81</v>
      </c>
    </row>
    <row r="5" spans="2:8" ht="21" customHeight="1" x14ac:dyDescent="0.3">
      <c r="B5" s="5">
        <v>1</v>
      </c>
      <c r="C5" s="5" t="s">
        <v>33</v>
      </c>
      <c r="D5" s="10">
        <v>3</v>
      </c>
      <c r="E5" s="4">
        <v>4</v>
      </c>
      <c r="F5" s="4" t="s">
        <v>80</v>
      </c>
    </row>
    <row r="6" spans="2:8" ht="21" customHeight="1" x14ac:dyDescent="0.3">
      <c r="B6" s="5">
        <v>2</v>
      </c>
      <c r="C6" s="5" t="s">
        <v>34</v>
      </c>
      <c r="D6" s="10" t="s">
        <v>71</v>
      </c>
      <c r="E6" s="4">
        <v>4</v>
      </c>
      <c r="F6" s="4" t="s">
        <v>80</v>
      </c>
    </row>
    <row r="7" spans="2:8" ht="21" customHeight="1" x14ac:dyDescent="0.3">
      <c r="B7" s="5">
        <v>3</v>
      </c>
      <c r="C7" s="5" t="s">
        <v>35</v>
      </c>
      <c r="D7" s="10">
        <v>2</v>
      </c>
      <c r="E7" s="4">
        <v>2</v>
      </c>
      <c r="F7" s="4" t="s">
        <v>80</v>
      </c>
    </row>
    <row r="8" spans="2:8" ht="21" customHeight="1" x14ac:dyDescent="0.3">
      <c r="B8" s="5">
        <v>4</v>
      </c>
      <c r="C8" s="5" t="s">
        <v>36</v>
      </c>
      <c r="D8" s="10">
        <v>2</v>
      </c>
      <c r="E8" s="4">
        <v>2</v>
      </c>
      <c r="F8" s="4" t="s">
        <v>80</v>
      </c>
      <c r="H8" t="s">
        <v>75</v>
      </c>
    </row>
    <row r="9" spans="2:8" ht="21" customHeight="1" x14ac:dyDescent="0.3">
      <c r="B9" s="5">
        <v>5</v>
      </c>
      <c r="C9" s="5" t="s">
        <v>37</v>
      </c>
      <c r="D9" s="10">
        <v>2</v>
      </c>
      <c r="E9" s="4">
        <v>2</v>
      </c>
      <c r="F9" s="4" t="s">
        <v>80</v>
      </c>
      <c r="H9" t="s">
        <v>82</v>
      </c>
    </row>
    <row r="10" spans="2:8" ht="21" customHeight="1" x14ac:dyDescent="0.3">
      <c r="B10" s="5">
        <v>6</v>
      </c>
      <c r="C10" s="5" t="s">
        <v>38</v>
      </c>
      <c r="D10" s="10">
        <v>8</v>
      </c>
      <c r="E10" s="4">
        <v>5</v>
      </c>
      <c r="F10" s="4" t="s">
        <v>80</v>
      </c>
      <c r="H10" t="s">
        <v>78</v>
      </c>
    </row>
    <row r="11" spans="2:8" ht="21" customHeight="1" x14ac:dyDescent="0.3">
      <c r="B11" s="5">
        <v>7</v>
      </c>
      <c r="C11" s="5" t="s">
        <v>39</v>
      </c>
      <c r="D11" s="10">
        <v>8</v>
      </c>
      <c r="E11" s="4">
        <v>5</v>
      </c>
      <c r="F11" s="4" t="s">
        <v>80</v>
      </c>
    </row>
    <row r="12" spans="2:8" ht="21" customHeight="1" x14ac:dyDescent="0.3">
      <c r="B12" s="5">
        <v>8</v>
      </c>
      <c r="C12" s="5" t="s">
        <v>40</v>
      </c>
      <c r="D12" s="10">
        <v>3</v>
      </c>
      <c r="E12" s="4">
        <v>2</v>
      </c>
      <c r="F12" s="4" t="s">
        <v>80</v>
      </c>
    </row>
    <row r="13" spans="2:8" ht="21" customHeight="1" x14ac:dyDescent="0.3">
      <c r="B13" s="5">
        <v>9</v>
      </c>
      <c r="C13" s="5" t="s">
        <v>41</v>
      </c>
      <c r="D13" s="10" t="s">
        <v>72</v>
      </c>
      <c r="E13" s="4">
        <v>3</v>
      </c>
      <c r="F13" s="4" t="s">
        <v>77</v>
      </c>
    </row>
    <row r="14" spans="2:8" ht="21" customHeight="1" x14ac:dyDescent="0.3">
      <c r="B14" s="5">
        <v>10</v>
      </c>
      <c r="C14" s="5" t="s">
        <v>42</v>
      </c>
      <c r="D14" s="10">
        <v>2</v>
      </c>
      <c r="E14" s="4">
        <v>3</v>
      </c>
      <c r="F14" s="4" t="s">
        <v>80</v>
      </c>
    </row>
    <row r="15" spans="2:8" ht="21" customHeight="1" x14ac:dyDescent="0.3">
      <c r="B15" s="5">
        <v>11</v>
      </c>
      <c r="C15" s="5" t="s">
        <v>43</v>
      </c>
      <c r="D15" s="10">
        <v>3</v>
      </c>
      <c r="E15" s="4">
        <v>1</v>
      </c>
      <c r="F15" s="4" t="s">
        <v>80</v>
      </c>
    </row>
    <row r="16" spans="2:8" ht="21" customHeight="1" x14ac:dyDescent="0.3">
      <c r="B16" s="5">
        <v>12</v>
      </c>
      <c r="C16" s="5" t="s">
        <v>44</v>
      </c>
      <c r="D16" s="10" t="s">
        <v>78</v>
      </c>
      <c r="E16" s="4">
        <v>5</v>
      </c>
      <c r="F16" s="4" t="s">
        <v>80</v>
      </c>
    </row>
    <row r="17" spans="2:8" ht="21" customHeight="1" x14ac:dyDescent="0.3">
      <c r="B17" s="5">
        <v>13</v>
      </c>
      <c r="C17" s="5" t="s">
        <v>45</v>
      </c>
      <c r="D17" s="10" t="s">
        <v>72</v>
      </c>
      <c r="E17" s="4">
        <v>3</v>
      </c>
      <c r="F17" s="4" t="s">
        <v>77</v>
      </c>
    </row>
    <row r="18" spans="2:8" ht="21" customHeight="1" x14ac:dyDescent="0.3">
      <c r="B18" s="5">
        <v>14</v>
      </c>
      <c r="C18" s="5" t="s">
        <v>46</v>
      </c>
      <c r="D18" s="10" t="s">
        <v>73</v>
      </c>
      <c r="E18" s="4">
        <v>3</v>
      </c>
      <c r="F18" s="4" t="s">
        <v>77</v>
      </c>
    </row>
    <row r="19" spans="2:8" ht="21" customHeight="1" x14ac:dyDescent="0.3">
      <c r="B19" s="5">
        <v>15</v>
      </c>
      <c r="C19" s="5" t="s">
        <v>47</v>
      </c>
      <c r="D19" s="10">
        <v>2</v>
      </c>
      <c r="E19" s="4">
        <v>4</v>
      </c>
      <c r="F19" s="4" t="s">
        <v>80</v>
      </c>
    </row>
    <row r="20" spans="2:8" ht="21" customHeight="1" x14ac:dyDescent="0.3">
      <c r="B20" s="5">
        <v>16</v>
      </c>
      <c r="C20" s="5" t="s">
        <v>48</v>
      </c>
      <c r="D20" s="10">
        <v>8</v>
      </c>
      <c r="E20" s="4">
        <v>4</v>
      </c>
      <c r="F20" s="4" t="s">
        <v>80</v>
      </c>
    </row>
    <row r="21" spans="2:8" ht="21" customHeight="1" x14ac:dyDescent="0.3">
      <c r="B21" s="5">
        <v>17</v>
      </c>
      <c r="C21" s="5" t="s">
        <v>49</v>
      </c>
      <c r="D21" s="10" t="s">
        <v>71</v>
      </c>
      <c r="E21" s="4">
        <v>4</v>
      </c>
      <c r="F21" s="4" t="s">
        <v>80</v>
      </c>
    </row>
    <row r="22" spans="2:8" ht="21" customHeight="1" x14ac:dyDescent="0.3">
      <c r="B22" s="5">
        <v>18</v>
      </c>
      <c r="C22" s="5" t="s">
        <v>50</v>
      </c>
      <c r="D22" s="10" t="s">
        <v>71</v>
      </c>
      <c r="E22" s="4">
        <v>4</v>
      </c>
      <c r="F22" s="4" t="s">
        <v>80</v>
      </c>
    </row>
    <row r="23" spans="2:8" ht="21" customHeight="1" x14ac:dyDescent="0.3">
      <c r="B23" s="5">
        <v>19</v>
      </c>
      <c r="C23" s="5" t="s">
        <v>51</v>
      </c>
      <c r="D23" s="10">
        <v>8</v>
      </c>
      <c r="E23" s="4">
        <v>4</v>
      </c>
      <c r="F23" s="4" t="s">
        <v>80</v>
      </c>
    </row>
    <row r="24" spans="2:8" ht="21" customHeight="1" x14ac:dyDescent="0.3">
      <c r="B24" s="5">
        <v>20</v>
      </c>
      <c r="C24" s="5" t="s">
        <v>52</v>
      </c>
      <c r="D24" s="10" t="s">
        <v>78</v>
      </c>
      <c r="E24" s="4">
        <v>5</v>
      </c>
      <c r="F24" s="4" t="s">
        <v>80</v>
      </c>
    </row>
    <row r="25" spans="2:8" ht="21" customHeight="1" x14ac:dyDescent="0.3">
      <c r="B25" s="5">
        <v>21</v>
      </c>
      <c r="C25" s="5" t="s">
        <v>53</v>
      </c>
      <c r="D25" s="10">
        <v>3</v>
      </c>
      <c r="E25" s="4">
        <v>1</v>
      </c>
      <c r="F25" s="4" t="s">
        <v>80</v>
      </c>
    </row>
    <row r="26" spans="2:8" ht="21" customHeight="1" x14ac:dyDescent="0.3">
      <c r="B26" s="5">
        <v>22</v>
      </c>
      <c r="C26" s="5" t="s">
        <v>54</v>
      </c>
      <c r="D26" s="10">
        <v>3</v>
      </c>
      <c r="E26" s="4">
        <v>2</v>
      </c>
      <c r="F26" s="4" t="s">
        <v>80</v>
      </c>
    </row>
    <row r="27" spans="2:8" ht="21" customHeight="1" x14ac:dyDescent="0.3">
      <c r="B27" s="5">
        <v>23</v>
      </c>
      <c r="C27" s="5" t="s">
        <v>55</v>
      </c>
      <c r="D27" s="10" t="s">
        <v>74</v>
      </c>
      <c r="E27" s="4">
        <v>3</v>
      </c>
      <c r="F27" s="4" t="s">
        <v>77</v>
      </c>
    </row>
    <row r="28" spans="2:8" ht="21" customHeight="1" x14ac:dyDescent="0.3">
      <c r="B28" s="5">
        <v>24</v>
      </c>
      <c r="C28" s="5" t="s">
        <v>56</v>
      </c>
      <c r="D28" s="10" t="s">
        <v>75</v>
      </c>
      <c r="E28" s="4">
        <v>2</v>
      </c>
      <c r="F28" s="4" t="s">
        <v>77</v>
      </c>
    </row>
    <row r="29" spans="2:8" ht="21" customHeight="1" x14ac:dyDescent="0.3">
      <c r="B29" s="5">
        <v>25</v>
      </c>
      <c r="C29" s="5" t="s">
        <v>57</v>
      </c>
      <c r="D29" s="10">
        <v>8</v>
      </c>
      <c r="E29" s="4">
        <v>4</v>
      </c>
      <c r="F29" s="4" t="s">
        <v>80</v>
      </c>
      <c r="H29" t="s">
        <v>78</v>
      </c>
    </row>
    <row r="30" spans="2:8" ht="21" customHeight="1" x14ac:dyDescent="0.3">
      <c r="B30" s="5">
        <v>26</v>
      </c>
      <c r="C30" s="5" t="s">
        <v>58</v>
      </c>
      <c r="D30" s="10">
        <v>3</v>
      </c>
      <c r="E30" s="4">
        <v>1</v>
      </c>
      <c r="F30" s="4" t="s">
        <v>80</v>
      </c>
    </row>
    <row r="31" spans="2:8" ht="21" customHeight="1" x14ac:dyDescent="0.3">
      <c r="B31" s="5">
        <v>27</v>
      </c>
      <c r="C31" s="5" t="s">
        <v>59</v>
      </c>
      <c r="D31" s="10" t="s">
        <v>72</v>
      </c>
      <c r="E31" s="4">
        <v>3</v>
      </c>
      <c r="F31" s="4" t="s">
        <v>77</v>
      </c>
    </row>
    <row r="32" spans="2:8" ht="21" customHeight="1" x14ac:dyDescent="0.3">
      <c r="B32" s="5">
        <v>28</v>
      </c>
      <c r="C32" s="5" t="s">
        <v>60</v>
      </c>
      <c r="D32" s="10">
        <v>8</v>
      </c>
      <c r="E32" s="4">
        <v>5</v>
      </c>
      <c r="F32" s="4" t="s">
        <v>80</v>
      </c>
    </row>
    <row r="33" spans="2:8" ht="21" customHeight="1" x14ac:dyDescent="0.3">
      <c r="B33" s="5">
        <v>29</v>
      </c>
      <c r="C33" s="5" t="s">
        <v>61</v>
      </c>
      <c r="D33" s="10" t="s">
        <v>75</v>
      </c>
      <c r="E33" s="4">
        <v>2</v>
      </c>
      <c r="F33" s="4" t="s">
        <v>77</v>
      </c>
      <c r="H33" t="s">
        <v>83</v>
      </c>
    </row>
    <row r="34" spans="2:8" ht="21" customHeight="1" x14ac:dyDescent="0.3">
      <c r="B34" s="5">
        <v>30</v>
      </c>
      <c r="C34" s="5" t="s">
        <v>62</v>
      </c>
      <c r="D34" s="10"/>
      <c r="E34" s="4"/>
      <c r="F34" s="4"/>
    </row>
    <row r="37" spans="2:8" ht="21" customHeight="1" x14ac:dyDescent="0.3">
      <c r="C37" s="16" t="s">
        <v>85</v>
      </c>
    </row>
    <row r="38" spans="2:8" ht="21" customHeight="1" x14ac:dyDescent="0.3">
      <c r="C38" s="16" t="s">
        <v>186</v>
      </c>
    </row>
    <row r="39" spans="2:8" ht="21" customHeight="1" x14ac:dyDescent="0.3">
      <c r="C39" s="16"/>
    </row>
    <row r="41" spans="2:8" ht="21" customHeight="1" x14ac:dyDescent="0.3">
      <c r="C41" s="15" t="s">
        <v>86</v>
      </c>
    </row>
  </sheetData>
  <mergeCells count="1">
    <mergeCell ref="B1:E2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50"/>
  <sheetViews>
    <sheetView workbookViewId="0">
      <selection activeCell="I5" sqref="I5"/>
    </sheetView>
  </sheetViews>
  <sheetFormatPr baseColWidth="10" defaultRowHeight="16.5" x14ac:dyDescent="0.3"/>
  <cols>
    <col min="3" max="3" width="22.28515625" bestFit="1" customWidth="1"/>
    <col min="4" max="5" width="9.42578125" bestFit="1" customWidth="1"/>
    <col min="6" max="6" width="12" bestFit="1" customWidth="1"/>
  </cols>
  <sheetData>
    <row r="3" spans="3:6" x14ac:dyDescent="0.3">
      <c r="C3" s="2" t="s">
        <v>107</v>
      </c>
    </row>
    <row r="4" spans="3:6" x14ac:dyDescent="0.3">
      <c r="C4" s="2" t="s">
        <v>11</v>
      </c>
      <c r="D4" s="2" t="s">
        <v>13</v>
      </c>
      <c r="E4" s="2" t="s">
        <v>14</v>
      </c>
      <c r="F4" t="s">
        <v>106</v>
      </c>
    </row>
    <row r="5" spans="3:6" x14ac:dyDescent="0.3">
      <c r="C5">
        <v>1</v>
      </c>
      <c r="D5">
        <v>1</v>
      </c>
      <c r="E5" t="s">
        <v>88</v>
      </c>
      <c r="F5" s="3">
        <v>407.77777777777777</v>
      </c>
    </row>
    <row r="6" spans="3:6" x14ac:dyDescent="0.3">
      <c r="D6">
        <v>2</v>
      </c>
      <c r="E6" t="s">
        <v>89</v>
      </c>
      <c r="F6" s="3">
        <v>716.66666666666663</v>
      </c>
    </row>
    <row r="7" spans="3:6" x14ac:dyDescent="0.3">
      <c r="D7">
        <v>3</v>
      </c>
      <c r="E7" t="s">
        <v>90</v>
      </c>
      <c r="F7" s="3">
        <v>607.77777777777783</v>
      </c>
    </row>
    <row r="8" spans="3:6" x14ac:dyDescent="0.3">
      <c r="D8">
        <v>4</v>
      </c>
      <c r="E8" t="s">
        <v>91</v>
      </c>
      <c r="F8" s="3">
        <v>881.1111111111112</v>
      </c>
    </row>
    <row r="9" spans="3:6" x14ac:dyDescent="0.3">
      <c r="D9">
        <v>5</v>
      </c>
      <c r="E9" t="s">
        <v>92</v>
      </c>
      <c r="F9" s="3">
        <v>917.77777777777783</v>
      </c>
    </row>
    <row r="10" spans="3:6" x14ac:dyDescent="0.3">
      <c r="D10">
        <v>6</v>
      </c>
      <c r="E10" t="s">
        <v>93</v>
      </c>
      <c r="F10" s="3">
        <v>938.8888888888888</v>
      </c>
    </row>
    <row r="11" spans="3:6" x14ac:dyDescent="0.3">
      <c r="D11">
        <v>7</v>
      </c>
      <c r="E11" t="s">
        <v>94</v>
      </c>
      <c r="F11" s="3">
        <v>747.77777777777783</v>
      </c>
    </row>
    <row r="12" spans="3:6" x14ac:dyDescent="0.3">
      <c r="D12">
        <v>8</v>
      </c>
      <c r="E12" t="s">
        <v>95</v>
      </c>
      <c r="F12" s="3">
        <v>1976.6666666666667</v>
      </c>
    </row>
    <row r="13" spans="3:6" x14ac:dyDescent="0.3">
      <c r="D13">
        <v>9</v>
      </c>
      <c r="E13" t="s">
        <v>96</v>
      </c>
      <c r="F13" s="3">
        <v>1090</v>
      </c>
    </row>
    <row r="14" spans="3:6" x14ac:dyDescent="0.3">
      <c r="D14">
        <v>10</v>
      </c>
      <c r="E14" t="s">
        <v>97</v>
      </c>
      <c r="F14" s="3">
        <v>74.444444444444443</v>
      </c>
    </row>
    <row r="15" spans="3:6" x14ac:dyDescent="0.3">
      <c r="D15">
        <v>11</v>
      </c>
      <c r="E15" t="s">
        <v>98</v>
      </c>
      <c r="F15" s="3">
        <v>85.555555555555543</v>
      </c>
    </row>
    <row r="16" spans="3:6" x14ac:dyDescent="0.3">
      <c r="D16">
        <v>12</v>
      </c>
      <c r="E16" t="s">
        <v>99</v>
      </c>
      <c r="F16" s="3">
        <v>81.111111111111114</v>
      </c>
    </row>
    <row r="17" spans="3:6" x14ac:dyDescent="0.3">
      <c r="D17">
        <v>13</v>
      </c>
      <c r="E17" t="s">
        <v>103</v>
      </c>
      <c r="F17" s="3">
        <v>41.111111111111114</v>
      </c>
    </row>
    <row r="18" spans="3:6" x14ac:dyDescent="0.3">
      <c r="D18">
        <v>14</v>
      </c>
      <c r="E18" t="s">
        <v>104</v>
      </c>
      <c r="F18" s="3">
        <v>190</v>
      </c>
    </row>
    <row r="19" spans="3:6" x14ac:dyDescent="0.3">
      <c r="D19">
        <v>15</v>
      </c>
      <c r="E19" t="s">
        <v>105</v>
      </c>
      <c r="F19" s="3">
        <v>638.88888888888891</v>
      </c>
    </row>
    <row r="20" spans="3:6" x14ac:dyDescent="0.3">
      <c r="C20">
        <v>2</v>
      </c>
      <c r="D20">
        <v>1</v>
      </c>
      <c r="E20" t="s">
        <v>88</v>
      </c>
      <c r="F20" s="3">
        <v>107.02222222222224</v>
      </c>
    </row>
    <row r="21" spans="3:6" x14ac:dyDescent="0.3">
      <c r="D21">
        <v>2</v>
      </c>
      <c r="E21" t="s">
        <v>89</v>
      </c>
      <c r="F21" s="3">
        <v>447.75</v>
      </c>
    </row>
    <row r="22" spans="3:6" x14ac:dyDescent="0.3">
      <c r="D22">
        <v>3</v>
      </c>
      <c r="E22" t="s">
        <v>90</v>
      </c>
      <c r="F22" s="3">
        <v>84.888888888888872</v>
      </c>
    </row>
    <row r="23" spans="3:6" x14ac:dyDescent="0.3">
      <c r="D23">
        <v>4</v>
      </c>
      <c r="E23" t="s">
        <v>91</v>
      </c>
      <c r="F23" s="3">
        <v>103.94444444444467</v>
      </c>
    </row>
    <row r="24" spans="3:6" x14ac:dyDescent="0.3">
      <c r="D24">
        <v>5</v>
      </c>
      <c r="E24" t="s">
        <v>92</v>
      </c>
      <c r="F24" s="3">
        <v>196.888888888889</v>
      </c>
    </row>
    <row r="25" spans="3:6" x14ac:dyDescent="0.3">
      <c r="D25">
        <v>6</v>
      </c>
      <c r="E25" t="s">
        <v>93</v>
      </c>
      <c r="F25" s="3">
        <v>266</v>
      </c>
    </row>
    <row r="26" spans="3:6" x14ac:dyDescent="0.3">
      <c r="D26">
        <v>7</v>
      </c>
      <c r="E26" t="s">
        <v>94</v>
      </c>
      <c r="F26" s="3">
        <v>64.333333333333329</v>
      </c>
    </row>
    <row r="27" spans="3:6" x14ac:dyDescent="0.3">
      <c r="D27">
        <v>8</v>
      </c>
      <c r="E27" t="s">
        <v>95</v>
      </c>
      <c r="F27" s="3">
        <v>135.44444444444423</v>
      </c>
    </row>
    <row r="28" spans="3:6" x14ac:dyDescent="0.3">
      <c r="D28">
        <v>9</v>
      </c>
      <c r="E28" t="s">
        <v>96</v>
      </c>
      <c r="F28" s="3">
        <v>74.577777777777769</v>
      </c>
    </row>
    <row r="29" spans="3:6" x14ac:dyDescent="0.3">
      <c r="D29">
        <v>10</v>
      </c>
      <c r="E29" t="s">
        <v>97</v>
      </c>
      <c r="F29" s="3">
        <v>87.083333333333329</v>
      </c>
    </row>
    <row r="30" spans="3:6" x14ac:dyDescent="0.3">
      <c r="D30">
        <v>11</v>
      </c>
      <c r="E30" t="s">
        <v>98</v>
      </c>
      <c r="F30" s="3">
        <v>140.33333333333334</v>
      </c>
    </row>
    <row r="31" spans="3:6" x14ac:dyDescent="0.3">
      <c r="D31">
        <v>12</v>
      </c>
      <c r="E31" t="s">
        <v>99</v>
      </c>
      <c r="F31" s="3">
        <v>77.083333333333329</v>
      </c>
    </row>
    <row r="32" spans="3:6" x14ac:dyDescent="0.3">
      <c r="D32">
        <v>13</v>
      </c>
      <c r="E32" t="s">
        <v>103</v>
      </c>
      <c r="F32" s="3">
        <v>29.25</v>
      </c>
    </row>
    <row r="33" spans="3:6" x14ac:dyDescent="0.3">
      <c r="D33">
        <v>14</v>
      </c>
      <c r="E33" t="s">
        <v>104</v>
      </c>
      <c r="F33" s="3">
        <v>30.444444444444432</v>
      </c>
    </row>
    <row r="34" spans="3:6" x14ac:dyDescent="0.3">
      <c r="D34">
        <v>15</v>
      </c>
      <c r="E34" t="s">
        <v>105</v>
      </c>
      <c r="F34" s="3">
        <v>155.27777777777777</v>
      </c>
    </row>
    <row r="35" spans="3:6" x14ac:dyDescent="0.3">
      <c r="C35">
        <v>4</v>
      </c>
      <c r="D35">
        <v>1</v>
      </c>
      <c r="E35" t="s">
        <v>88</v>
      </c>
      <c r="F35" s="3">
        <v>255.30555555555566</v>
      </c>
    </row>
    <row r="36" spans="3:6" x14ac:dyDescent="0.3">
      <c r="D36">
        <v>2</v>
      </c>
      <c r="E36" t="s">
        <v>89</v>
      </c>
      <c r="F36" s="3">
        <v>429.88888888888897</v>
      </c>
    </row>
    <row r="37" spans="3:6" x14ac:dyDescent="0.3">
      <c r="D37">
        <v>3</v>
      </c>
      <c r="E37" t="s">
        <v>90</v>
      </c>
      <c r="F37" s="3">
        <v>113.88888888888867</v>
      </c>
    </row>
    <row r="38" spans="3:6" x14ac:dyDescent="0.3">
      <c r="D38">
        <v>4</v>
      </c>
      <c r="E38" t="s">
        <v>91</v>
      </c>
      <c r="F38" s="3">
        <v>58.444444444444436</v>
      </c>
    </row>
    <row r="39" spans="3:6" x14ac:dyDescent="0.3">
      <c r="D39">
        <v>5</v>
      </c>
      <c r="E39" t="s">
        <v>92</v>
      </c>
      <c r="F39" s="3">
        <v>156.111111111111</v>
      </c>
    </row>
    <row r="40" spans="3:6" x14ac:dyDescent="0.3">
      <c r="D40">
        <v>6</v>
      </c>
      <c r="E40" t="s">
        <v>93</v>
      </c>
      <c r="F40" s="3">
        <v>99.888888888888758</v>
      </c>
    </row>
    <row r="41" spans="3:6" x14ac:dyDescent="0.3">
      <c r="D41">
        <v>7</v>
      </c>
      <c r="E41" t="s">
        <v>94</v>
      </c>
      <c r="F41" s="3">
        <v>56.666666666666664</v>
      </c>
    </row>
    <row r="42" spans="3:6" x14ac:dyDescent="0.3">
      <c r="D42">
        <v>8</v>
      </c>
      <c r="E42" t="s">
        <v>95</v>
      </c>
      <c r="F42" s="3">
        <v>258</v>
      </c>
    </row>
    <row r="43" spans="3:6" x14ac:dyDescent="0.3">
      <c r="D43">
        <v>9</v>
      </c>
      <c r="E43" t="s">
        <v>96</v>
      </c>
      <c r="F43" s="3">
        <v>76.972222222222229</v>
      </c>
    </row>
    <row r="44" spans="3:6" x14ac:dyDescent="0.3">
      <c r="D44">
        <v>10</v>
      </c>
      <c r="E44" t="s">
        <v>97</v>
      </c>
      <c r="F44" s="3">
        <v>121.7777777777779</v>
      </c>
    </row>
    <row r="45" spans="3:6" x14ac:dyDescent="0.3">
      <c r="D45">
        <v>11</v>
      </c>
      <c r="E45" t="s">
        <v>98</v>
      </c>
      <c r="F45" s="3">
        <v>92.622222222222334</v>
      </c>
    </row>
    <row r="46" spans="3:6" x14ac:dyDescent="0.3">
      <c r="D46">
        <v>12</v>
      </c>
      <c r="E46" t="s">
        <v>99</v>
      </c>
      <c r="F46" s="3">
        <v>38.333333333333336</v>
      </c>
    </row>
    <row r="47" spans="3:6" x14ac:dyDescent="0.3">
      <c r="D47">
        <v>16</v>
      </c>
      <c r="E47" t="s">
        <v>100</v>
      </c>
      <c r="F47" s="3">
        <v>21.583333333333332</v>
      </c>
    </row>
    <row r="48" spans="3:6" x14ac:dyDescent="0.3">
      <c r="D48">
        <v>17</v>
      </c>
      <c r="E48" t="s">
        <v>101</v>
      </c>
      <c r="F48" s="3">
        <v>26.222222222222232</v>
      </c>
    </row>
    <row r="49" spans="3:6" x14ac:dyDescent="0.3">
      <c r="D49">
        <v>18</v>
      </c>
      <c r="E49" t="s">
        <v>102</v>
      </c>
      <c r="F49" s="3">
        <v>41.638888888888864</v>
      </c>
    </row>
    <row r="50" spans="3:6" x14ac:dyDescent="0.3">
      <c r="C50" t="s">
        <v>12</v>
      </c>
      <c r="F50" s="3">
        <v>294.29382716049389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111" workbookViewId="0">
      <selection activeCell="H7" sqref="H7"/>
    </sheetView>
  </sheetViews>
  <sheetFormatPr baseColWidth="10" defaultRowHeight="16.5" x14ac:dyDescent="0.3"/>
  <sheetData>
    <row r="1" spans="1:5" x14ac:dyDescent="0.3">
      <c r="A1" t="str">
        <f>[3]summary!A2</f>
        <v>samcam</v>
      </c>
      <c r="B1" t="str">
        <f>[3]summary!B2</f>
        <v>field.ID</v>
      </c>
      <c r="C1" t="str">
        <f>[3]summary!C2</f>
        <v>field</v>
      </c>
      <c r="D1" t="str">
        <f>[3]summary!D2</f>
        <v>Mittelwert</v>
      </c>
      <c r="E1" t="str">
        <f>[3]summary!E2</f>
        <v>StAbw</v>
      </c>
    </row>
    <row r="2" spans="1:5" x14ac:dyDescent="0.3">
      <c r="A2">
        <v>1</v>
      </c>
      <c r="B2">
        <v>1</v>
      </c>
      <c r="C2" t="s">
        <v>88</v>
      </c>
      <c r="D2" s="17">
        <f>[5]Nematoda_Abundanzen!H6</f>
        <v>480</v>
      </c>
      <c r="E2" s="17">
        <f>[5]Nematoda_Abundanzen!I6</f>
        <v>98.488578017961046</v>
      </c>
    </row>
    <row r="3" spans="1:5" x14ac:dyDescent="0.3">
      <c r="A3">
        <v>1</v>
      </c>
      <c r="B3">
        <v>1</v>
      </c>
      <c r="C3" t="s">
        <v>88</v>
      </c>
      <c r="D3" s="17">
        <f>[5]Nematoda_Abundanzen!H7</f>
        <v>420</v>
      </c>
      <c r="E3" s="17">
        <f>[5]Nematoda_Abundanzen!I7</f>
        <v>50</v>
      </c>
    </row>
    <row r="4" spans="1:5" x14ac:dyDescent="0.3">
      <c r="A4">
        <v>1</v>
      </c>
      <c r="B4">
        <v>1</v>
      </c>
      <c r="C4" t="s">
        <v>88</v>
      </c>
      <c r="D4" s="17">
        <f>[5]Nematoda_Abundanzen!H8</f>
        <v>323.33333333333331</v>
      </c>
      <c r="E4" s="17">
        <f>[5]Nematoda_Abundanzen!I8</f>
        <v>15.275252316519467</v>
      </c>
    </row>
    <row r="5" spans="1:5" x14ac:dyDescent="0.3">
      <c r="A5">
        <v>1</v>
      </c>
      <c r="B5">
        <v>2</v>
      </c>
      <c r="C5" t="s">
        <v>89</v>
      </c>
      <c r="D5" s="17">
        <f>[5]Nematoda_Abundanzen!H9</f>
        <v>716.66666666666663</v>
      </c>
      <c r="E5" s="17">
        <f>[5]Nematoda_Abundanzen!I9</f>
        <v>111.50485789118504</v>
      </c>
    </row>
    <row r="6" spans="1:5" x14ac:dyDescent="0.3">
      <c r="A6">
        <v>1</v>
      </c>
      <c r="B6">
        <v>2</v>
      </c>
      <c r="C6" t="s">
        <v>89</v>
      </c>
      <c r="D6" s="17">
        <f>[5]Nematoda_Abundanzen!H10</f>
        <v>626.66666666666663</v>
      </c>
      <c r="E6" s="17">
        <f>[5]Nematoda_Abundanzen!I10</f>
        <v>49.328828623162472</v>
      </c>
    </row>
    <row r="7" spans="1:5" x14ac:dyDescent="0.3">
      <c r="A7">
        <v>1</v>
      </c>
      <c r="B7">
        <v>2</v>
      </c>
      <c r="C7" t="s">
        <v>89</v>
      </c>
      <c r="D7" s="17">
        <f>[5]Nematoda_Abundanzen!H11</f>
        <v>806.66666666666663</v>
      </c>
      <c r="E7" s="17">
        <f>[5]Nematoda_Abundanzen!I11</f>
        <v>60.277137733417085</v>
      </c>
    </row>
    <row r="8" spans="1:5" x14ac:dyDescent="0.3">
      <c r="A8">
        <v>1</v>
      </c>
      <c r="B8">
        <v>3</v>
      </c>
      <c r="C8" t="s">
        <v>90</v>
      </c>
      <c r="D8" s="17">
        <f>[5]Nematoda_Abundanzen!H12</f>
        <v>550</v>
      </c>
      <c r="E8" s="17">
        <f>[5]Nematoda_Abundanzen!I12</f>
        <v>36.055512754639892</v>
      </c>
    </row>
    <row r="9" spans="1:5" x14ac:dyDescent="0.3">
      <c r="A9">
        <v>1</v>
      </c>
      <c r="B9">
        <v>3</v>
      </c>
      <c r="C9" t="s">
        <v>90</v>
      </c>
      <c r="D9" s="17">
        <f>[5]Nematoda_Abundanzen!H13</f>
        <v>603.33333333333337</v>
      </c>
      <c r="E9" s="17">
        <f>[5]Nematoda_Abundanzen!I13</f>
        <v>90.184995056458106</v>
      </c>
    </row>
    <row r="10" spans="1:5" x14ac:dyDescent="0.3">
      <c r="A10">
        <v>1</v>
      </c>
      <c r="B10">
        <v>3</v>
      </c>
      <c r="C10" t="s">
        <v>90</v>
      </c>
      <c r="D10" s="17">
        <f>[5]Nematoda_Abundanzen!H14</f>
        <v>670</v>
      </c>
      <c r="E10" s="17">
        <f>[5]Nematoda_Abundanzen!I14</f>
        <v>52.915026221291811</v>
      </c>
    </row>
    <row r="11" spans="1:5" x14ac:dyDescent="0.3">
      <c r="A11">
        <v>1</v>
      </c>
      <c r="B11">
        <v>4</v>
      </c>
      <c r="C11" t="s">
        <v>91</v>
      </c>
      <c r="D11" s="17">
        <f>[5]Nematoda_Abundanzen!H15</f>
        <v>1290</v>
      </c>
      <c r="E11" s="17">
        <f>[5]Nematoda_Abundanzen!I15</f>
        <v>155.24174696260025</v>
      </c>
    </row>
    <row r="12" spans="1:5" x14ac:dyDescent="0.3">
      <c r="A12">
        <v>1</v>
      </c>
      <c r="B12">
        <v>4</v>
      </c>
      <c r="C12" t="s">
        <v>91</v>
      </c>
      <c r="D12" s="17">
        <f>[5]Nematoda_Abundanzen!H16</f>
        <v>613.33333333333337</v>
      </c>
      <c r="E12" s="17">
        <f>[5]Nematoda_Abundanzen!I16</f>
        <v>37.859388972001824</v>
      </c>
    </row>
    <row r="13" spans="1:5" x14ac:dyDescent="0.3">
      <c r="A13">
        <v>1</v>
      </c>
      <c r="B13">
        <v>4</v>
      </c>
      <c r="C13" t="s">
        <v>91</v>
      </c>
      <c r="D13" s="17">
        <f>[5]Nematoda_Abundanzen!H17</f>
        <v>740</v>
      </c>
      <c r="E13" s="17">
        <f>[5]Nematoda_Abundanzen!I17</f>
        <v>34.641016151377549</v>
      </c>
    </row>
    <row r="14" spans="1:5" x14ac:dyDescent="0.3">
      <c r="A14">
        <v>1</v>
      </c>
      <c r="B14">
        <v>5</v>
      </c>
      <c r="C14" t="s">
        <v>92</v>
      </c>
      <c r="D14" s="17">
        <f>[5]Nematoda_Abundanzen!H18</f>
        <v>860</v>
      </c>
      <c r="E14" s="17">
        <f>[5]Nematoda_Abundanzen!I18</f>
        <v>26.457513110645905</v>
      </c>
    </row>
    <row r="15" spans="1:5" x14ac:dyDescent="0.3">
      <c r="A15">
        <v>1</v>
      </c>
      <c r="B15">
        <v>5</v>
      </c>
      <c r="C15" t="s">
        <v>92</v>
      </c>
      <c r="D15" s="17">
        <f>[5]Nematoda_Abundanzen!H19</f>
        <v>903.33333333333337</v>
      </c>
      <c r="E15" s="17">
        <f>[5]Nematoda_Abundanzen!I19</f>
        <v>63.508529610858837</v>
      </c>
    </row>
    <row r="16" spans="1:5" x14ac:dyDescent="0.3">
      <c r="A16">
        <v>1</v>
      </c>
      <c r="B16">
        <v>5</v>
      </c>
      <c r="C16" t="s">
        <v>92</v>
      </c>
      <c r="D16" s="17">
        <f>[5]Nematoda_Abundanzen!H20</f>
        <v>990</v>
      </c>
      <c r="E16" s="17">
        <f>[5]Nematoda_Abundanzen!I20</f>
        <v>111.35528725660043</v>
      </c>
    </row>
    <row r="17" spans="1:5" x14ac:dyDescent="0.3">
      <c r="A17">
        <v>1</v>
      </c>
      <c r="B17">
        <v>6</v>
      </c>
      <c r="C17" t="s">
        <v>93</v>
      </c>
      <c r="D17" s="17">
        <f>[5]Nematoda_Abundanzen!H21</f>
        <v>676.66666666666663</v>
      </c>
      <c r="E17" s="17">
        <f>[5]Nematoda_Abundanzen!I21</f>
        <v>11.547005383792516</v>
      </c>
    </row>
    <row r="18" spans="1:5" x14ac:dyDescent="0.3">
      <c r="A18">
        <v>1</v>
      </c>
      <c r="B18">
        <v>6</v>
      </c>
      <c r="C18" t="s">
        <v>93</v>
      </c>
      <c r="D18" s="17">
        <f>[5]Nematoda_Abundanzen!H22</f>
        <v>1413.3333333333333</v>
      </c>
      <c r="E18" s="17">
        <f>[5]Nematoda_Abundanzen!I22</f>
        <v>96.0902353693305</v>
      </c>
    </row>
    <row r="19" spans="1:5" x14ac:dyDescent="0.3">
      <c r="A19">
        <v>1</v>
      </c>
      <c r="B19">
        <v>6</v>
      </c>
      <c r="C19" t="s">
        <v>93</v>
      </c>
      <c r="D19" s="17">
        <f>[5]Nematoda_Abundanzen!H23</f>
        <v>726.66666666666663</v>
      </c>
      <c r="E19" s="17">
        <f>[5]Nematoda_Abundanzen!I23</f>
        <v>72.341781380702344</v>
      </c>
    </row>
    <row r="20" spans="1:5" x14ac:dyDescent="0.3">
      <c r="A20">
        <v>1</v>
      </c>
      <c r="B20">
        <v>7</v>
      </c>
      <c r="C20" t="s">
        <v>94</v>
      </c>
      <c r="D20" s="17">
        <f>[5]Nematoda_Abundanzen!H24</f>
        <v>703.33333333333337</v>
      </c>
      <c r="E20" s="17">
        <f>[5]Nematoda_Abundanzen!I24</f>
        <v>72.341781380702344</v>
      </c>
    </row>
    <row r="21" spans="1:5" x14ac:dyDescent="0.3">
      <c r="A21">
        <v>1</v>
      </c>
      <c r="B21">
        <v>7</v>
      </c>
      <c r="C21" t="s">
        <v>94</v>
      </c>
      <c r="D21" s="17">
        <f>[5]Nematoda_Abundanzen!H25</f>
        <v>546.66666666666663</v>
      </c>
      <c r="E21" s="17">
        <f>[5]Nematoda_Abundanzen!I25</f>
        <v>40.414518843273804</v>
      </c>
    </row>
    <row r="22" spans="1:5" x14ac:dyDescent="0.3">
      <c r="A22">
        <v>1</v>
      </c>
      <c r="B22">
        <v>7</v>
      </c>
      <c r="C22" t="s">
        <v>94</v>
      </c>
      <c r="D22" s="17">
        <f>[5]Nematoda_Abundanzen!H26</f>
        <v>993.33333333333337</v>
      </c>
      <c r="E22" s="17">
        <f>[5]Nematoda_Abundanzen!I26</f>
        <v>140.47538337136959</v>
      </c>
    </row>
    <row r="23" spans="1:5" x14ac:dyDescent="0.3">
      <c r="A23">
        <v>1</v>
      </c>
      <c r="B23">
        <v>8</v>
      </c>
      <c r="C23" t="s">
        <v>95</v>
      </c>
      <c r="D23" s="17">
        <f>[5]Nematoda_Abundanzen!H27</f>
        <v>2023.3333333333333</v>
      </c>
      <c r="E23" s="17">
        <f>[5]Nematoda_Abundanzen!I27</f>
        <v>145.7166199626293</v>
      </c>
    </row>
    <row r="24" spans="1:5" x14ac:dyDescent="0.3">
      <c r="A24">
        <v>1</v>
      </c>
      <c r="B24">
        <v>8</v>
      </c>
      <c r="C24" t="s">
        <v>95</v>
      </c>
      <c r="D24" s="17">
        <f>[5]Nematoda_Abundanzen!H28</f>
        <v>2426.6666666666665</v>
      </c>
      <c r="E24" s="17">
        <f>[5]Nematoda_Abundanzen!I28</f>
        <v>148.43629385474878</v>
      </c>
    </row>
    <row r="25" spans="1:5" x14ac:dyDescent="0.3">
      <c r="A25">
        <v>1</v>
      </c>
      <c r="B25">
        <v>8</v>
      </c>
      <c r="C25" t="s">
        <v>95</v>
      </c>
      <c r="D25" s="17">
        <f>[5]Nematoda_Abundanzen!H29</f>
        <v>1480</v>
      </c>
      <c r="E25" s="17">
        <f>[5]Nematoda_Abundanzen!I29</f>
        <v>105.35653752852738</v>
      </c>
    </row>
    <row r="26" spans="1:5" x14ac:dyDescent="0.3">
      <c r="A26">
        <v>1</v>
      </c>
      <c r="B26">
        <v>9</v>
      </c>
      <c r="C26" t="s">
        <v>96</v>
      </c>
      <c r="D26" s="17">
        <f>[5]Nematoda_Abundanzen!H30</f>
        <v>680</v>
      </c>
      <c r="E26" s="17">
        <f>[5]Nematoda_Abundanzen!I30</f>
        <v>43.588989435406738</v>
      </c>
    </row>
    <row r="27" spans="1:5" x14ac:dyDescent="0.3">
      <c r="A27">
        <v>1</v>
      </c>
      <c r="B27">
        <v>9</v>
      </c>
      <c r="C27" t="s">
        <v>96</v>
      </c>
      <c r="D27" s="17">
        <f>[5]Nematoda_Abundanzen!H31</f>
        <v>1293.3333333333333</v>
      </c>
      <c r="E27" s="17">
        <f>[5]Nematoda_Abundanzen!I31</f>
        <v>83.266639978645301</v>
      </c>
    </row>
    <row r="28" spans="1:5" x14ac:dyDescent="0.3">
      <c r="A28">
        <v>1</v>
      </c>
      <c r="B28">
        <v>9</v>
      </c>
      <c r="C28" t="s">
        <v>96</v>
      </c>
      <c r="D28" s="17">
        <f>[5]Nematoda_Abundanzen!H32</f>
        <v>1296.6666666666667</v>
      </c>
      <c r="E28" s="17">
        <f>[5]Nematoda_Abundanzen!I32</f>
        <v>87.368949480541048</v>
      </c>
    </row>
    <row r="29" spans="1:5" x14ac:dyDescent="0.3">
      <c r="A29">
        <v>1</v>
      </c>
      <c r="B29">
        <v>10</v>
      </c>
      <c r="C29" t="s">
        <v>97</v>
      </c>
      <c r="D29" s="17">
        <f>[5]Nematoda_Abundanzen!H33</f>
        <v>76.666666666666671</v>
      </c>
      <c r="E29" s="17">
        <f>[5]Nematoda_Abundanzen!I33</f>
        <v>15.275252316519486</v>
      </c>
    </row>
    <row r="30" spans="1:5" x14ac:dyDescent="0.3">
      <c r="A30">
        <v>1</v>
      </c>
      <c r="B30">
        <v>10</v>
      </c>
      <c r="C30" t="s">
        <v>97</v>
      </c>
      <c r="D30" s="17">
        <f>[5]Nematoda_Abundanzen!H34</f>
        <v>93.333333333333329</v>
      </c>
      <c r="E30" s="17">
        <f>[5]Nematoda_Abundanzen!I34</f>
        <v>5.7735026918962573</v>
      </c>
    </row>
    <row r="31" spans="1:5" x14ac:dyDescent="0.3">
      <c r="A31">
        <v>1</v>
      </c>
      <c r="B31">
        <v>10</v>
      </c>
      <c r="C31" t="s">
        <v>97</v>
      </c>
      <c r="D31" s="17">
        <f>[5]Nematoda_Abundanzen!H35</f>
        <v>53.333333333333336</v>
      </c>
      <c r="E31" s="17">
        <f>[5]Nematoda_Abundanzen!I35</f>
        <v>5.7735026918962582</v>
      </c>
    </row>
    <row r="32" spans="1:5" x14ac:dyDescent="0.3">
      <c r="A32">
        <v>1</v>
      </c>
      <c r="B32">
        <v>11</v>
      </c>
      <c r="C32" t="s">
        <v>98</v>
      </c>
      <c r="D32" s="17">
        <f>[5]Nematoda_Abundanzen!H37</f>
        <v>70</v>
      </c>
      <c r="E32" s="17">
        <f>[5]Nematoda_Abundanzen!I37</f>
        <v>20</v>
      </c>
    </row>
    <row r="33" spans="1:5" x14ac:dyDescent="0.3">
      <c r="A33">
        <v>1</v>
      </c>
      <c r="B33">
        <v>11</v>
      </c>
      <c r="C33" t="s">
        <v>98</v>
      </c>
      <c r="D33" s="17">
        <f>[5]Nematoda_Abundanzen!H38</f>
        <v>73.333333333333329</v>
      </c>
      <c r="E33" s="17">
        <f>[5]Nematoda_Abundanzen!I38</f>
        <v>40.414518843273797</v>
      </c>
    </row>
    <row r="34" spans="1:5" x14ac:dyDescent="0.3">
      <c r="A34">
        <v>1</v>
      </c>
      <c r="B34">
        <v>11</v>
      </c>
      <c r="C34" t="s">
        <v>98</v>
      </c>
      <c r="D34" s="17">
        <f>[5]Nematoda_Abundanzen!H39</f>
        <v>113.33333333333333</v>
      </c>
      <c r="E34" s="17">
        <f>[5]Nematoda_Abundanzen!I39</f>
        <v>20.816659994661297</v>
      </c>
    </row>
    <row r="35" spans="1:5" x14ac:dyDescent="0.3">
      <c r="A35">
        <v>1</v>
      </c>
      <c r="B35">
        <v>12</v>
      </c>
      <c r="C35" t="s">
        <v>99</v>
      </c>
      <c r="D35" s="17">
        <f>[5]Nematoda_Abundanzen!H40</f>
        <v>33.333333333333336</v>
      </c>
      <c r="E35" s="17">
        <f>[5]Nematoda_Abundanzen!I40</f>
        <v>15.275252316519465</v>
      </c>
    </row>
    <row r="36" spans="1:5" x14ac:dyDescent="0.3">
      <c r="A36">
        <v>1</v>
      </c>
      <c r="B36">
        <v>12</v>
      </c>
      <c r="C36" t="s">
        <v>99</v>
      </c>
      <c r="D36" s="17">
        <f>[5]Nematoda_Abundanzen!H41</f>
        <v>153.33333333333334</v>
      </c>
      <c r="E36" s="17">
        <f>[5]Nematoda_Abundanzen!I41</f>
        <v>37.859388972001859</v>
      </c>
    </row>
    <row r="37" spans="1:5" x14ac:dyDescent="0.3">
      <c r="A37">
        <v>1</v>
      </c>
      <c r="B37">
        <v>12</v>
      </c>
      <c r="C37" t="s">
        <v>99</v>
      </c>
      <c r="D37" s="17">
        <f>[5]Nematoda_Abundanzen!H42</f>
        <v>56.666666666666664</v>
      </c>
      <c r="E37" s="17">
        <f>[5]Nematoda_Abundanzen!I42</f>
        <v>35.118845842842461</v>
      </c>
    </row>
    <row r="38" spans="1:5" x14ac:dyDescent="0.3">
      <c r="A38">
        <v>1</v>
      </c>
      <c r="B38">
        <v>13</v>
      </c>
      <c r="C38" t="s">
        <v>103</v>
      </c>
      <c r="D38" s="17">
        <f>[5]Nematoda_Abundanzen!H43</f>
        <v>26.666666666666668</v>
      </c>
      <c r="E38" s="17">
        <f>[5]Nematoda_Abundanzen!I43</f>
        <v>15.275252316519465</v>
      </c>
    </row>
    <row r="39" spans="1:5" x14ac:dyDescent="0.3">
      <c r="A39">
        <v>1</v>
      </c>
      <c r="B39">
        <v>13</v>
      </c>
      <c r="C39" t="s">
        <v>103</v>
      </c>
      <c r="D39" s="17">
        <f>[5]Nematoda_Abundanzen!H44</f>
        <v>43.333333333333336</v>
      </c>
      <c r="E39" s="17">
        <f>[5]Nematoda_Abundanzen!I44</f>
        <v>5.7735026918962706</v>
      </c>
    </row>
    <row r="40" spans="1:5" x14ac:dyDescent="0.3">
      <c r="A40">
        <v>1</v>
      </c>
      <c r="B40">
        <v>13</v>
      </c>
      <c r="C40" t="s">
        <v>103</v>
      </c>
      <c r="D40" s="17">
        <f>[5]Nematoda_Abundanzen!H45</f>
        <v>53.333333333333336</v>
      </c>
      <c r="E40" s="17">
        <f>[5]Nematoda_Abundanzen!I45</f>
        <v>5.7735026918962582</v>
      </c>
    </row>
    <row r="41" spans="1:5" x14ac:dyDescent="0.3">
      <c r="A41">
        <v>1</v>
      </c>
      <c r="B41">
        <v>14</v>
      </c>
      <c r="C41" t="s">
        <v>104</v>
      </c>
      <c r="D41" s="17">
        <f>[5]Nematoda_Abundanzen!H46</f>
        <v>220</v>
      </c>
      <c r="E41" s="17">
        <f>[5]Nematoda_Abundanzen!I46</f>
        <v>17.320508075688775</v>
      </c>
    </row>
    <row r="42" spans="1:5" x14ac:dyDescent="0.3">
      <c r="A42">
        <v>1</v>
      </c>
      <c r="B42">
        <v>14</v>
      </c>
      <c r="C42" t="s">
        <v>104</v>
      </c>
      <c r="D42" s="17">
        <f>[5]Nematoda_Abundanzen!H47</f>
        <v>186.66666666666666</v>
      </c>
      <c r="E42" s="17">
        <f>[5]Nematoda_Abundanzen!I47</f>
        <v>25.16611478423588</v>
      </c>
    </row>
    <row r="43" spans="1:5" x14ac:dyDescent="0.3">
      <c r="A43">
        <v>1</v>
      </c>
      <c r="B43">
        <v>14</v>
      </c>
      <c r="C43" t="s">
        <v>104</v>
      </c>
      <c r="D43" s="17">
        <f>[5]Nematoda_Abundanzen!H48</f>
        <v>163.33333333333334</v>
      </c>
      <c r="E43" s="17">
        <f>[5]Nematoda_Abundanzen!I48</f>
        <v>11.547005383792515</v>
      </c>
    </row>
    <row r="44" spans="1:5" x14ac:dyDescent="0.3">
      <c r="A44">
        <v>1</v>
      </c>
      <c r="B44">
        <v>15</v>
      </c>
      <c r="C44" t="s">
        <v>105</v>
      </c>
      <c r="D44" s="17">
        <f>[5]Nematoda_Abundanzen!H49</f>
        <v>673.33333333333337</v>
      </c>
      <c r="E44" s="17">
        <f>[5]Nematoda_Abundanzen!I49</f>
        <v>77.674534651540299</v>
      </c>
    </row>
    <row r="45" spans="1:5" x14ac:dyDescent="0.3">
      <c r="A45">
        <v>1</v>
      </c>
      <c r="B45">
        <v>15</v>
      </c>
      <c r="C45" t="s">
        <v>105</v>
      </c>
      <c r="D45" s="17">
        <f>[5]Nematoda_Abundanzen!H50</f>
        <v>216.66666666666666</v>
      </c>
      <c r="E45" s="17">
        <f>[5]Nematoda_Abundanzen!I50</f>
        <v>60.277137733417042</v>
      </c>
    </row>
    <row r="46" spans="1:5" x14ac:dyDescent="0.3">
      <c r="A46">
        <v>1</v>
      </c>
      <c r="B46">
        <v>15</v>
      </c>
      <c r="C46" t="s">
        <v>105</v>
      </c>
      <c r="D46" s="17">
        <f>[5]Nematoda_Abundanzen!H51</f>
        <v>1026.6666666666667</v>
      </c>
      <c r="E46" s="17">
        <f>[5]Nematoda_Abundanzen!I51</f>
        <v>25.166114784235834</v>
      </c>
    </row>
    <row r="47" spans="1:5" x14ac:dyDescent="0.3">
      <c r="A47">
        <f>[4]summary!A3</f>
        <v>2</v>
      </c>
      <c r="B47">
        <f>[4]summary!B3</f>
        <v>1</v>
      </c>
      <c r="C47" t="str">
        <f>[4]summary!C3</f>
        <v>DO_2004</v>
      </c>
      <c r="D47" s="17">
        <f>[4]summary!D3</f>
        <v>88</v>
      </c>
      <c r="E47" s="17">
        <f>[4]summary!E3</f>
        <v>14.1244468918255</v>
      </c>
    </row>
    <row r="48" spans="1:5" x14ac:dyDescent="0.3">
      <c r="A48">
        <f>[4]summary!A4</f>
        <v>2</v>
      </c>
      <c r="B48">
        <f>[4]summary!B4</f>
        <v>1</v>
      </c>
      <c r="C48" t="str">
        <f>[4]summary!C4</f>
        <v>DO_2004</v>
      </c>
      <c r="D48" s="17">
        <f>[4]summary!D4</f>
        <v>99.6666666666667</v>
      </c>
      <c r="E48" s="17">
        <f>[4]summary!E4</f>
        <v>10.0166528008778</v>
      </c>
    </row>
    <row r="49" spans="1:5" x14ac:dyDescent="0.3">
      <c r="A49">
        <f>[4]summary!A5</f>
        <v>2</v>
      </c>
      <c r="B49">
        <f>[4]summary!B5</f>
        <v>1</v>
      </c>
      <c r="C49" t="str">
        <f>[4]summary!C5</f>
        <v>DO_2004</v>
      </c>
      <c r="D49" s="17">
        <f>[4]summary!D5</f>
        <v>133.4</v>
      </c>
      <c r="E49" s="17">
        <f>[4]summary!E5</f>
        <v>14.518953130305199</v>
      </c>
    </row>
    <row r="50" spans="1:5" x14ac:dyDescent="0.3">
      <c r="A50">
        <f>[4]summary!A6</f>
        <v>2</v>
      </c>
      <c r="B50">
        <f>[4]summary!B6</f>
        <v>2</v>
      </c>
      <c r="C50" t="str">
        <f>[4]summary!C6</f>
        <v>HE_2004</v>
      </c>
      <c r="D50" s="17">
        <f>[4]summary!D6</f>
        <v>490.66666666666703</v>
      </c>
      <c r="E50" s="17">
        <f>[4]summary!E6</f>
        <v>23.437861108329301</v>
      </c>
    </row>
    <row r="51" spans="1:5" x14ac:dyDescent="0.3">
      <c r="A51">
        <f>[4]summary!A7</f>
        <v>2</v>
      </c>
      <c r="B51">
        <f>[4]summary!B7</f>
        <v>2</v>
      </c>
      <c r="C51" t="str">
        <f>[4]summary!C7</f>
        <v>HE_2004</v>
      </c>
      <c r="D51" s="17">
        <f>[4]summary!D7</f>
        <v>463.33333333333297</v>
      </c>
      <c r="E51" s="17">
        <f>[4]summary!E7</f>
        <v>5.8594652770823199</v>
      </c>
    </row>
    <row r="52" spans="1:5" x14ac:dyDescent="0.3">
      <c r="A52">
        <f>[4]summary!A8</f>
        <v>2</v>
      </c>
      <c r="B52">
        <f>[4]summary!B8</f>
        <v>2</v>
      </c>
      <c r="C52" t="str">
        <f>[4]summary!C8</f>
        <v>HE_2004</v>
      </c>
      <c r="D52" s="17">
        <f>[4]summary!D8</f>
        <v>389.25</v>
      </c>
      <c r="E52" s="17">
        <f>[4]summary!E8</f>
        <v>54.064005277695301</v>
      </c>
    </row>
    <row r="53" spans="1:5" x14ac:dyDescent="0.3">
      <c r="A53">
        <f>[4]summary!A9</f>
        <v>2</v>
      </c>
      <c r="B53">
        <f>[4]summary!B9</f>
        <v>3</v>
      </c>
      <c r="C53" t="str">
        <f>[4]summary!C9</f>
        <v>DO_2005</v>
      </c>
      <c r="D53" s="17">
        <f>[4]summary!D9</f>
        <v>93.3333333333333</v>
      </c>
      <c r="E53" s="17">
        <f>[4]summary!E9</f>
        <v>10.969655114602901</v>
      </c>
    </row>
    <row r="54" spans="1:5" x14ac:dyDescent="0.3">
      <c r="A54">
        <f>[4]summary!A10</f>
        <v>2</v>
      </c>
      <c r="B54">
        <f>[4]summary!B10</f>
        <v>3</v>
      </c>
      <c r="C54" t="str">
        <f>[4]summary!C10</f>
        <v>DO_2005</v>
      </c>
      <c r="D54" s="17">
        <f>[4]summary!D10</f>
        <v>93.3333333333333</v>
      </c>
      <c r="E54" s="17">
        <f>[4]summary!E10</f>
        <v>4.7258156262526096</v>
      </c>
    </row>
    <row r="55" spans="1:5" x14ac:dyDescent="0.3">
      <c r="A55">
        <f>[4]summary!A11</f>
        <v>2</v>
      </c>
      <c r="B55">
        <f>[4]summary!B11</f>
        <v>3</v>
      </c>
      <c r="C55" t="str">
        <f>[4]summary!C11</f>
        <v>DO_2005</v>
      </c>
      <c r="D55" s="17">
        <f>[4]summary!D11</f>
        <v>68</v>
      </c>
      <c r="E55" s="17">
        <f>[4]summary!E11</f>
        <v>13.2161517343993</v>
      </c>
    </row>
    <row r="56" spans="1:5" x14ac:dyDescent="0.3">
      <c r="A56">
        <f>[4]summary!A12</f>
        <v>2</v>
      </c>
      <c r="B56">
        <f>[4]summary!B12</f>
        <v>4</v>
      </c>
      <c r="C56" t="str">
        <f>[4]summary!C12</f>
        <v>DO_2007</v>
      </c>
      <c r="D56" s="17">
        <f>[4]summary!D12</f>
        <v>105.666666666667</v>
      </c>
      <c r="E56" s="17">
        <f>[4]summary!E12</f>
        <v>6.6583281184793899</v>
      </c>
    </row>
    <row r="57" spans="1:5" x14ac:dyDescent="0.3">
      <c r="A57">
        <f>[4]summary!A13</f>
        <v>2</v>
      </c>
      <c r="B57">
        <f>[4]summary!B13</f>
        <v>4</v>
      </c>
      <c r="C57" t="str">
        <f>[4]summary!C13</f>
        <v>DO_2007</v>
      </c>
      <c r="D57" s="17">
        <f>[4]summary!D13</f>
        <v>130.666666666667</v>
      </c>
      <c r="E57" s="17">
        <f>[4]summary!E13</f>
        <v>10.969655114602901</v>
      </c>
    </row>
    <row r="58" spans="1:5" x14ac:dyDescent="0.3">
      <c r="A58">
        <f>[4]summary!A14</f>
        <v>2</v>
      </c>
      <c r="B58">
        <f>[4]summary!B14</f>
        <v>4</v>
      </c>
      <c r="C58" t="str">
        <f>[4]summary!C14</f>
        <v>DO_2007</v>
      </c>
      <c r="D58" s="17">
        <f>[4]summary!D14</f>
        <v>75.5</v>
      </c>
      <c r="E58" s="17">
        <f>[4]summary!E14</f>
        <v>16.980380835933399</v>
      </c>
    </row>
    <row r="59" spans="1:5" x14ac:dyDescent="0.3">
      <c r="A59">
        <f>[4]summary!A15</f>
        <v>2</v>
      </c>
      <c r="B59">
        <f>[4]summary!B15</f>
        <v>5</v>
      </c>
      <c r="C59" t="str">
        <f>[4]summary!C15</f>
        <v>EF_2007</v>
      </c>
      <c r="D59" s="17">
        <f>[4]summary!D15</f>
        <v>219.666666666667</v>
      </c>
      <c r="E59" s="17">
        <f>[4]summary!E15</f>
        <v>9.0184995056457904</v>
      </c>
    </row>
    <row r="60" spans="1:5" x14ac:dyDescent="0.3">
      <c r="A60">
        <f>[4]summary!A16</f>
        <v>2</v>
      </c>
      <c r="B60">
        <f>[4]summary!B16</f>
        <v>5</v>
      </c>
      <c r="C60" t="str">
        <f>[4]summary!C16</f>
        <v>EF_2007</v>
      </c>
      <c r="D60" s="17">
        <f>[4]summary!D16</f>
        <v>213.333333333333</v>
      </c>
      <c r="E60" s="17">
        <f>[4]summary!E16</f>
        <v>13.0128141972954</v>
      </c>
    </row>
    <row r="61" spans="1:5" x14ac:dyDescent="0.3">
      <c r="A61">
        <f>[4]summary!A17</f>
        <v>2</v>
      </c>
      <c r="B61">
        <f>[4]summary!B17</f>
        <v>5</v>
      </c>
      <c r="C61" t="str">
        <f>[4]summary!C17</f>
        <v>EF_2007</v>
      </c>
      <c r="D61" s="17">
        <f>[4]summary!D17</f>
        <v>157.666666666667</v>
      </c>
      <c r="E61" s="17">
        <f>[4]summary!E17</f>
        <v>2.08166599946613</v>
      </c>
    </row>
    <row r="62" spans="1:5" x14ac:dyDescent="0.3">
      <c r="A62">
        <f>[4]summary!A18</f>
        <v>2</v>
      </c>
      <c r="B62">
        <f>[4]summary!B18</f>
        <v>6</v>
      </c>
      <c r="C62" t="str">
        <f>[4]summary!C18</f>
        <v>PA_2007</v>
      </c>
      <c r="D62" s="17">
        <f>[4]summary!D18</f>
        <v>272</v>
      </c>
      <c r="E62" s="17">
        <f>[4]summary!E18</f>
        <v>9.8488578017961004</v>
      </c>
    </row>
    <row r="63" spans="1:5" x14ac:dyDescent="0.3">
      <c r="A63">
        <f>[4]summary!A19</f>
        <v>2</v>
      </c>
      <c r="B63">
        <f>[4]summary!B19</f>
        <v>6</v>
      </c>
      <c r="C63" t="str">
        <f>[4]summary!C19</f>
        <v>PA_2007</v>
      </c>
      <c r="D63" s="17">
        <f>[4]summary!D19</f>
        <v>254.333333333333</v>
      </c>
      <c r="E63" s="17">
        <f>[4]summary!E19</f>
        <v>22.479620400116499</v>
      </c>
    </row>
    <row r="64" spans="1:5" x14ac:dyDescent="0.3">
      <c r="A64">
        <f>[4]summary!A20</f>
        <v>2</v>
      </c>
      <c r="B64">
        <f>[4]summary!B20</f>
        <v>6</v>
      </c>
      <c r="C64" t="str">
        <f>[4]summary!C20</f>
        <v>PA_2007</v>
      </c>
      <c r="D64" s="17">
        <f>[4]summary!D20</f>
        <v>271.66666666666703</v>
      </c>
      <c r="E64" s="17">
        <f>[4]summary!E20</f>
        <v>15.0443787951957</v>
      </c>
    </row>
    <row r="65" spans="1:5" x14ac:dyDescent="0.3">
      <c r="A65">
        <f>[4]summary!A21</f>
        <v>2</v>
      </c>
      <c r="B65">
        <f>[4]summary!B21</f>
        <v>7</v>
      </c>
      <c r="C65" t="str">
        <f>[4]summary!C21</f>
        <v>DO_2009</v>
      </c>
      <c r="D65" s="17">
        <f>[4]summary!D21</f>
        <v>69.3333333333333</v>
      </c>
      <c r="E65" s="17">
        <f>[4]summary!E21</f>
        <v>1.5275252316519501</v>
      </c>
    </row>
    <row r="66" spans="1:5" x14ac:dyDescent="0.3">
      <c r="A66">
        <f>[4]summary!A22</f>
        <v>2</v>
      </c>
      <c r="B66">
        <f>[4]summary!B22</f>
        <v>7</v>
      </c>
      <c r="C66" t="str">
        <f>[4]summary!C22</f>
        <v>DO_2009</v>
      </c>
      <c r="D66" s="17">
        <f>[4]summary!D22</f>
        <v>35.6666666666667</v>
      </c>
      <c r="E66" s="17">
        <f>[4]summary!E22</f>
        <v>1.5275252316519501</v>
      </c>
    </row>
    <row r="67" spans="1:5" x14ac:dyDescent="0.3">
      <c r="A67">
        <f>[4]summary!A23</f>
        <v>2</v>
      </c>
      <c r="B67">
        <f>[4]summary!B23</f>
        <v>7</v>
      </c>
      <c r="C67" t="str">
        <f>[4]summary!C23</f>
        <v>DO_2009</v>
      </c>
      <c r="D67" s="17">
        <f>[4]summary!D23</f>
        <v>88</v>
      </c>
      <c r="E67" s="17">
        <f>[4]summary!E23</f>
        <v>7.21110255092798</v>
      </c>
    </row>
    <row r="68" spans="1:5" x14ac:dyDescent="0.3">
      <c r="A68">
        <f>[4]summary!A24</f>
        <v>2</v>
      </c>
      <c r="B68">
        <f>[4]summary!B24</f>
        <v>8</v>
      </c>
      <c r="C68" t="str">
        <f>[4]summary!C24</f>
        <v>EF_2009</v>
      </c>
      <c r="D68" s="17">
        <f>[4]summary!D24</f>
        <v>184.333333333333</v>
      </c>
      <c r="E68" s="17">
        <f>[4]summary!E24</f>
        <v>9.4516312525052193</v>
      </c>
    </row>
    <row r="69" spans="1:5" x14ac:dyDescent="0.3">
      <c r="A69">
        <f>[4]summary!A25</f>
        <v>2</v>
      </c>
      <c r="B69">
        <f>[4]summary!B25</f>
        <v>8</v>
      </c>
      <c r="C69" t="str">
        <f>[4]summary!C25</f>
        <v>EF_2009</v>
      </c>
      <c r="D69" s="17">
        <f>[4]summary!D25</f>
        <v>89.6666666666667</v>
      </c>
      <c r="E69" s="17">
        <f>[4]summary!E25</f>
        <v>7.5055534994651403</v>
      </c>
    </row>
    <row r="70" spans="1:5" x14ac:dyDescent="0.3">
      <c r="A70">
        <f>[4]summary!A26</f>
        <v>2</v>
      </c>
      <c r="B70">
        <f>[4]summary!B26</f>
        <v>8</v>
      </c>
      <c r="C70" t="str">
        <f>[4]summary!C26</f>
        <v>EF_2009</v>
      </c>
      <c r="D70" s="17">
        <f>[4]summary!D26</f>
        <v>132.333333333333</v>
      </c>
      <c r="E70" s="17">
        <f>[4]summary!E26</f>
        <v>7.2341781380702299</v>
      </c>
    </row>
    <row r="71" spans="1:5" x14ac:dyDescent="0.3">
      <c r="A71">
        <f>[4]summary!A27</f>
        <v>2</v>
      </c>
      <c r="B71">
        <f>[4]summary!B27</f>
        <v>9</v>
      </c>
      <c r="C71" t="str">
        <f>[4]summary!C27</f>
        <v>PO_2009</v>
      </c>
      <c r="D71" s="17">
        <f>[4]summary!D27</f>
        <v>66.400000000000006</v>
      </c>
      <c r="E71" s="17">
        <f>[4]summary!E27</f>
        <v>17.038192392387199</v>
      </c>
    </row>
    <row r="72" spans="1:5" x14ac:dyDescent="0.3">
      <c r="A72">
        <f>[4]summary!A28</f>
        <v>2</v>
      </c>
      <c r="B72">
        <f>[4]summary!B28</f>
        <v>9</v>
      </c>
      <c r="C72" t="str">
        <f>[4]summary!C28</f>
        <v>PO_2009</v>
      </c>
      <c r="D72" s="17">
        <f>[4]summary!D28</f>
        <v>91</v>
      </c>
      <c r="E72" s="17">
        <f>[4]summary!E28</f>
        <v>14.730919862656201</v>
      </c>
    </row>
    <row r="73" spans="1:5" x14ac:dyDescent="0.3">
      <c r="A73">
        <f>[4]summary!A29</f>
        <v>2</v>
      </c>
      <c r="B73">
        <f>[4]summary!B29</f>
        <v>9</v>
      </c>
      <c r="C73" t="str">
        <f>[4]summary!C29</f>
        <v>PO_2009</v>
      </c>
      <c r="D73" s="17">
        <f>[4]summary!D29</f>
        <v>66.3333333333333</v>
      </c>
      <c r="E73" s="17">
        <f>[4]summary!E29</f>
        <v>2.3094010767584998</v>
      </c>
    </row>
    <row r="74" spans="1:5" x14ac:dyDescent="0.3">
      <c r="A74">
        <f>[4]summary!A30</f>
        <v>2</v>
      </c>
      <c r="B74">
        <f>[4]summary!B30</f>
        <v>10</v>
      </c>
      <c r="C74" t="str">
        <f>[4]summary!C30</f>
        <v>EF_2011</v>
      </c>
      <c r="D74" s="17">
        <f>[4]summary!D30</f>
        <v>111</v>
      </c>
      <c r="E74" s="17">
        <f>[4]summary!E30</f>
        <v>12</v>
      </c>
    </row>
    <row r="75" spans="1:5" x14ac:dyDescent="0.3">
      <c r="A75">
        <f>[4]summary!A31</f>
        <v>2</v>
      </c>
      <c r="B75">
        <f>[4]summary!B31</f>
        <v>10</v>
      </c>
      <c r="C75" t="str">
        <f>[4]summary!C31</f>
        <v>EF_2011</v>
      </c>
      <c r="D75" s="17">
        <f>[4]summary!D31</f>
        <v>102.25</v>
      </c>
      <c r="E75" s="17">
        <f>[4]summary!E31</f>
        <v>9.6738479072876302</v>
      </c>
    </row>
    <row r="76" spans="1:5" x14ac:dyDescent="0.3">
      <c r="A76">
        <f>[4]summary!A32</f>
        <v>2</v>
      </c>
      <c r="B76">
        <f>[4]summary!B32</f>
        <v>10</v>
      </c>
      <c r="C76" t="str">
        <f>[4]summary!C32</f>
        <v>EF_2011</v>
      </c>
      <c r="D76" s="17">
        <f>[4]summary!D32</f>
        <v>48</v>
      </c>
      <c r="E76" s="17">
        <f>[4]summary!E32</f>
        <v>14.071247279470301</v>
      </c>
    </row>
    <row r="77" spans="1:5" x14ac:dyDescent="0.3">
      <c r="A77">
        <f>[4]summary!A33</f>
        <v>2</v>
      </c>
      <c r="B77">
        <f>[4]summary!B33</f>
        <v>11</v>
      </c>
      <c r="C77" t="str">
        <f>[4]summary!C33</f>
        <v>ND_2011</v>
      </c>
      <c r="D77" s="17">
        <f>[4]summary!D33</f>
        <v>183</v>
      </c>
      <c r="E77" s="17">
        <f>[4]summary!E33</f>
        <v>16.093476939431099</v>
      </c>
    </row>
    <row r="78" spans="1:5" x14ac:dyDescent="0.3">
      <c r="A78">
        <f>[4]summary!A34</f>
        <v>2</v>
      </c>
      <c r="B78">
        <f>[4]summary!B34</f>
        <v>11</v>
      </c>
      <c r="C78" t="str">
        <f>[4]summary!C34</f>
        <v>ND_2011</v>
      </c>
      <c r="D78" s="17">
        <f>[4]summary!D34</f>
        <v>92</v>
      </c>
      <c r="E78" s="17">
        <f>[4]summary!E34</f>
        <v>13.228756555323001</v>
      </c>
    </row>
    <row r="79" spans="1:5" x14ac:dyDescent="0.3">
      <c r="A79">
        <f>[4]summary!A35</f>
        <v>2</v>
      </c>
      <c r="B79">
        <f>[4]summary!B35</f>
        <v>11</v>
      </c>
      <c r="C79" t="str">
        <f>[4]summary!C35</f>
        <v>ND_2011</v>
      </c>
      <c r="D79" s="17">
        <f>[4]summary!D35</f>
        <v>146</v>
      </c>
      <c r="E79" s="17">
        <f>[4]summary!E35</f>
        <v>2</v>
      </c>
    </row>
    <row r="80" spans="1:5" x14ac:dyDescent="0.3">
      <c r="A80">
        <f>[4]summary!A36</f>
        <v>2</v>
      </c>
      <c r="B80">
        <f>[4]summary!B36</f>
        <v>12</v>
      </c>
      <c r="C80" t="str">
        <f>[4]summary!C36</f>
        <v>RO_2011</v>
      </c>
      <c r="D80" s="17">
        <f>[4]summary!D36</f>
        <v>80</v>
      </c>
      <c r="E80" s="17">
        <f>[4]summary!E36</f>
        <v>7.48331477354788</v>
      </c>
    </row>
    <row r="81" spans="1:5" x14ac:dyDescent="0.3">
      <c r="A81">
        <f>[4]summary!A37</f>
        <v>2</v>
      </c>
      <c r="B81">
        <f>[4]summary!B37</f>
        <v>12</v>
      </c>
      <c r="C81" t="str">
        <f>[4]summary!C37</f>
        <v>RO_2011</v>
      </c>
      <c r="D81" s="17">
        <f>[4]summary!D37</f>
        <v>62.25</v>
      </c>
      <c r="E81" s="17">
        <f>[4]summary!E37</f>
        <v>8.0156097709406993</v>
      </c>
    </row>
    <row r="82" spans="1:5" x14ac:dyDescent="0.3">
      <c r="A82">
        <f>[4]summary!A38</f>
        <v>2</v>
      </c>
      <c r="B82">
        <f>[4]summary!B38</f>
        <v>12</v>
      </c>
      <c r="C82" t="str">
        <f>[4]summary!C38</f>
        <v>RO_2011</v>
      </c>
      <c r="D82" s="17">
        <f>[4]summary!D38</f>
        <v>89</v>
      </c>
      <c r="E82" s="17">
        <f>[4]summary!E38</f>
        <v>8.4063468086123301</v>
      </c>
    </row>
    <row r="83" spans="1:5" x14ac:dyDescent="0.3">
      <c r="A83">
        <f>[4]summary!A39</f>
        <v>2</v>
      </c>
      <c r="B83">
        <f>[4]summary!B39</f>
        <v>13</v>
      </c>
      <c r="C83" t="str">
        <f>[4]summary!C39</f>
        <v>DO_Mais</v>
      </c>
      <c r="D83" s="17">
        <f>[4]summary!D39</f>
        <v>16.75</v>
      </c>
      <c r="E83" s="17">
        <f>[4]summary!E39</f>
        <v>4.5734742446707504</v>
      </c>
    </row>
    <row r="84" spans="1:5" x14ac:dyDescent="0.3">
      <c r="A84">
        <f>[4]summary!A40</f>
        <v>2</v>
      </c>
      <c r="B84">
        <f>[4]summary!B40</f>
        <v>13</v>
      </c>
      <c r="C84" t="str">
        <f>[4]summary!C40</f>
        <v>DO_Mais</v>
      </c>
      <c r="D84" s="17">
        <f>[4]summary!D40</f>
        <v>37.3333333333333</v>
      </c>
      <c r="E84" s="17">
        <f>[4]summary!E40</f>
        <v>1.5275252316519501</v>
      </c>
    </row>
    <row r="85" spans="1:5" x14ac:dyDescent="0.3">
      <c r="A85">
        <f>[4]summary!A41</f>
        <v>2</v>
      </c>
      <c r="B85">
        <f>[4]summary!B41</f>
        <v>13</v>
      </c>
      <c r="C85" t="str">
        <f>[4]summary!C41</f>
        <v>DO_Mais</v>
      </c>
      <c r="D85" s="17">
        <f>[4]summary!D41</f>
        <v>33.6666666666667</v>
      </c>
      <c r="E85" s="17">
        <f>[4]summary!E41</f>
        <v>4.9328828623162497</v>
      </c>
    </row>
    <row r="86" spans="1:5" x14ac:dyDescent="0.3">
      <c r="A86">
        <f>[4]summary!A42</f>
        <v>2</v>
      </c>
      <c r="B86">
        <f>[4]summary!B42</f>
        <v>14</v>
      </c>
      <c r="C86" t="str">
        <f>[4]summary!C42</f>
        <v>ND_Mais</v>
      </c>
      <c r="D86" s="17">
        <f>[4]summary!D42</f>
        <v>35.75</v>
      </c>
      <c r="E86" s="17">
        <f>[4]summary!E42</f>
        <v>4.3493294502333004</v>
      </c>
    </row>
    <row r="87" spans="1:5" x14ac:dyDescent="0.3">
      <c r="A87">
        <f>[4]summary!A43</f>
        <v>2</v>
      </c>
      <c r="B87">
        <f>[4]summary!B43</f>
        <v>14</v>
      </c>
      <c r="C87" t="str">
        <f>[4]summary!C43</f>
        <v>ND_Mais</v>
      </c>
      <c r="D87" s="17">
        <f>[4]summary!D43</f>
        <v>34.3333333333333</v>
      </c>
      <c r="E87" s="17">
        <f>[4]summary!E43</f>
        <v>4.1633319989322697</v>
      </c>
    </row>
    <row r="88" spans="1:5" x14ac:dyDescent="0.3">
      <c r="A88">
        <f>[4]summary!A44</f>
        <v>2</v>
      </c>
      <c r="B88">
        <f>[4]summary!B44</f>
        <v>14</v>
      </c>
      <c r="C88" t="str">
        <f>[4]summary!C44</f>
        <v>ND_Mais</v>
      </c>
      <c r="D88" s="17">
        <f>[4]summary!D44</f>
        <v>21.25</v>
      </c>
      <c r="E88" s="17">
        <f>[4]summary!E44</f>
        <v>2.7537852736430501</v>
      </c>
    </row>
    <row r="89" spans="1:5" x14ac:dyDescent="0.3">
      <c r="A89">
        <f>[4]summary!A45</f>
        <v>2</v>
      </c>
      <c r="B89">
        <f>[4]summary!B45</f>
        <v>15</v>
      </c>
      <c r="C89" t="str">
        <f>[4]summary!C45</f>
        <v>RO_Mais</v>
      </c>
      <c r="D89" s="17">
        <f>[4]summary!D45</f>
        <v>179</v>
      </c>
      <c r="E89" s="17">
        <f>[4]summary!E45</f>
        <v>16.7928556237467</v>
      </c>
    </row>
    <row r="90" spans="1:5" x14ac:dyDescent="0.3">
      <c r="A90">
        <f>[4]summary!A46</f>
        <v>2</v>
      </c>
      <c r="B90">
        <f>[4]summary!B46</f>
        <v>15</v>
      </c>
      <c r="C90" t="str">
        <f>[4]summary!C46</f>
        <v>RO_Mais</v>
      </c>
      <c r="D90" s="17">
        <f>[4]summary!D46</f>
        <v>59.3333333333333</v>
      </c>
      <c r="E90" s="17">
        <f>[4]summary!E46</f>
        <v>2.51661147842358</v>
      </c>
    </row>
    <row r="91" spans="1:5" x14ac:dyDescent="0.3">
      <c r="A91">
        <f>[4]summary!A47</f>
        <v>2</v>
      </c>
      <c r="B91">
        <f>[4]summary!B47</f>
        <v>15</v>
      </c>
      <c r="C91" t="str">
        <f>[4]summary!C47</f>
        <v>RO_Mais</v>
      </c>
      <c r="D91" s="17">
        <f>[4]summary!D47</f>
        <v>227.5</v>
      </c>
      <c r="E91" s="17">
        <f>[4]summary!E47</f>
        <v>26.863854277945102</v>
      </c>
    </row>
    <row r="92" spans="1:5" x14ac:dyDescent="0.3">
      <c r="A92">
        <f>[3]summary!A3</f>
        <v>4</v>
      </c>
      <c r="B92">
        <f>[3]summary!B3</f>
        <v>1</v>
      </c>
      <c r="C92" t="str">
        <f>[3]summary!C3</f>
        <v>DO_2004</v>
      </c>
      <c r="D92" s="17">
        <f>[3]summary!D3</f>
        <v>268.66666666666703</v>
      </c>
      <c r="E92" s="17">
        <f>[3]summary!E3</f>
        <v>14.8436293854749</v>
      </c>
    </row>
    <row r="93" spans="1:5" x14ac:dyDescent="0.3">
      <c r="A93">
        <f>[3]summary!A4</f>
        <v>4</v>
      </c>
      <c r="B93">
        <f>[3]summary!B4</f>
        <v>1</v>
      </c>
      <c r="C93" t="str">
        <f>[3]summary!C4</f>
        <v>DO_2004</v>
      </c>
      <c r="D93" s="17">
        <f>[3]summary!D4</f>
        <v>285</v>
      </c>
      <c r="E93" s="17">
        <f>[3]summary!E4</f>
        <v>12.247448713915899</v>
      </c>
    </row>
    <row r="94" spans="1:5" x14ac:dyDescent="0.3">
      <c r="A94">
        <f>[3]summary!A5</f>
        <v>4</v>
      </c>
      <c r="B94">
        <f>[3]summary!B5</f>
        <v>1</v>
      </c>
      <c r="C94" t="str">
        <f>[3]summary!C5</f>
        <v>DO_2004</v>
      </c>
      <c r="D94" s="17">
        <f>[3]summary!D5</f>
        <v>212.25</v>
      </c>
      <c r="E94" s="17">
        <f>[3]summary!E5</f>
        <v>13.5</v>
      </c>
    </row>
    <row r="95" spans="1:5" x14ac:dyDescent="0.3">
      <c r="A95">
        <f>[3]summary!A6</f>
        <v>4</v>
      </c>
      <c r="B95">
        <f>[3]summary!B6</f>
        <v>2</v>
      </c>
      <c r="C95" t="str">
        <f>[3]summary!C6</f>
        <v>HE_2004</v>
      </c>
      <c r="D95" s="17">
        <f>[3]summary!D6</f>
        <v>513</v>
      </c>
      <c r="E95" s="17">
        <f>[3]summary!E6</f>
        <v>52.829915767489197</v>
      </c>
    </row>
    <row r="96" spans="1:5" x14ac:dyDescent="0.3">
      <c r="A96">
        <f>[3]summary!A7</f>
        <v>4</v>
      </c>
      <c r="B96">
        <f>[3]summary!B7</f>
        <v>2</v>
      </c>
      <c r="C96" t="str">
        <f>[3]summary!C7</f>
        <v>HE_2004</v>
      </c>
      <c r="D96" s="17">
        <f>[3]summary!D7</f>
        <v>323</v>
      </c>
      <c r="E96" s="17">
        <f>[3]summary!E7</f>
        <v>12.288205727444501</v>
      </c>
    </row>
    <row r="97" spans="1:5" x14ac:dyDescent="0.3">
      <c r="A97">
        <f>[3]summary!A8</f>
        <v>4</v>
      </c>
      <c r="B97">
        <f>[3]summary!B8</f>
        <v>2</v>
      </c>
      <c r="C97" t="str">
        <f>[3]summary!C8</f>
        <v>HE_2004</v>
      </c>
      <c r="D97" s="17">
        <f>[3]summary!D8</f>
        <v>453.66666666666703</v>
      </c>
      <c r="E97" s="17">
        <f>[3]summary!E8</f>
        <v>21.571586249817901</v>
      </c>
    </row>
    <row r="98" spans="1:5" x14ac:dyDescent="0.3">
      <c r="A98">
        <f>[3]summary!A9</f>
        <v>4</v>
      </c>
      <c r="B98">
        <f>[3]summary!B9</f>
        <v>3</v>
      </c>
      <c r="C98" t="str">
        <f>[3]summary!C9</f>
        <v>DO_2005</v>
      </c>
      <c r="D98" s="17">
        <f>[3]summary!D9</f>
        <v>111.333333333333</v>
      </c>
      <c r="E98" s="17">
        <f>[3]summary!E9</f>
        <v>1.5275252316519501</v>
      </c>
    </row>
    <row r="99" spans="1:5" x14ac:dyDescent="0.3">
      <c r="A99">
        <f>[3]summary!A10</f>
        <v>4</v>
      </c>
      <c r="B99">
        <f>[3]summary!B10</f>
        <v>3</v>
      </c>
      <c r="C99" t="str">
        <f>[3]summary!C10</f>
        <v>DO_2005</v>
      </c>
      <c r="D99" s="17">
        <f>[3]summary!D10</f>
        <v>112.333333333333</v>
      </c>
      <c r="E99" s="17">
        <f>[3]summary!E10</f>
        <v>4.1633319989322697</v>
      </c>
    </row>
    <row r="100" spans="1:5" x14ac:dyDescent="0.3">
      <c r="A100">
        <f>[3]summary!A11</f>
        <v>4</v>
      </c>
      <c r="B100">
        <f>[3]summary!B11</f>
        <v>3</v>
      </c>
      <c r="C100" t="str">
        <f>[3]summary!C11</f>
        <v>DO_2005</v>
      </c>
      <c r="D100" s="17">
        <f>[3]summary!D11</f>
        <v>118</v>
      </c>
      <c r="E100" s="17">
        <f>[3]summary!E11</f>
        <v>5</v>
      </c>
    </row>
    <row r="101" spans="1:5" x14ac:dyDescent="0.3">
      <c r="A101">
        <f>[3]summary!A12</f>
        <v>4</v>
      </c>
      <c r="B101">
        <f>[3]summary!B12</f>
        <v>4</v>
      </c>
      <c r="C101" t="str">
        <f>[3]summary!C12</f>
        <v>DO_2007</v>
      </c>
      <c r="D101" s="17">
        <f>[3]summary!D12</f>
        <v>58.3333333333333</v>
      </c>
      <c r="E101" s="17">
        <f>[3]summary!E12</f>
        <v>10.598742063723099</v>
      </c>
    </row>
    <row r="102" spans="1:5" x14ac:dyDescent="0.3">
      <c r="A102">
        <f>[3]summary!A13</f>
        <v>4</v>
      </c>
      <c r="B102">
        <f>[3]summary!B13</f>
        <v>4</v>
      </c>
      <c r="C102" t="str">
        <f>[3]summary!C13</f>
        <v>DO_2007</v>
      </c>
      <c r="D102" s="17">
        <f>[3]summary!D13</f>
        <v>58.3333333333333</v>
      </c>
      <c r="E102" s="17">
        <f>[3]summary!E13</f>
        <v>6.80685928555405</v>
      </c>
    </row>
    <row r="103" spans="1:5" x14ac:dyDescent="0.3">
      <c r="A103">
        <f>[3]summary!A14</f>
        <v>4</v>
      </c>
      <c r="B103">
        <f>[3]summary!B14</f>
        <v>4</v>
      </c>
      <c r="C103" t="str">
        <f>[3]summary!C14</f>
        <v>DO_2007</v>
      </c>
      <c r="D103" s="17">
        <f>[3]summary!D14</f>
        <v>58.6666666666667</v>
      </c>
      <c r="E103" s="17">
        <f>[3]summary!E14</f>
        <v>8.0829037686547593</v>
      </c>
    </row>
    <row r="104" spans="1:5" x14ac:dyDescent="0.3">
      <c r="A104">
        <f>[3]summary!A15</f>
        <v>4</v>
      </c>
      <c r="B104">
        <f>[3]summary!B15</f>
        <v>5</v>
      </c>
      <c r="C104" t="str">
        <f>[3]summary!C15</f>
        <v>EF_2007</v>
      </c>
      <c r="D104" s="17">
        <f>[3]summary!D15</f>
        <v>91</v>
      </c>
      <c r="E104" s="17">
        <f>[3]summary!E15</f>
        <v>3</v>
      </c>
    </row>
    <row r="105" spans="1:5" x14ac:dyDescent="0.3">
      <c r="A105">
        <f>[3]summary!A16</f>
        <v>4</v>
      </c>
      <c r="B105">
        <f>[3]summary!B16</f>
        <v>5</v>
      </c>
      <c r="C105" t="str">
        <f>[3]summary!C16</f>
        <v>EF_2007</v>
      </c>
      <c r="D105" s="17">
        <f>[3]summary!D16</f>
        <v>135.333333333333</v>
      </c>
      <c r="E105" s="17">
        <f>[3]summary!E16</f>
        <v>11.930353445448899</v>
      </c>
    </row>
    <row r="106" spans="1:5" x14ac:dyDescent="0.3">
      <c r="A106">
        <f>[3]summary!A17</f>
        <v>4</v>
      </c>
      <c r="B106">
        <f>[3]summary!B17</f>
        <v>5</v>
      </c>
      <c r="C106" t="str">
        <f>[3]summary!C17</f>
        <v>EF_2007</v>
      </c>
      <c r="D106" s="17">
        <f>[3]summary!D17</f>
        <v>242</v>
      </c>
      <c r="E106" s="17">
        <f>[3]summary!E17</f>
        <v>12.767145334803701</v>
      </c>
    </row>
    <row r="107" spans="1:5" x14ac:dyDescent="0.3">
      <c r="A107">
        <f>[3]summary!A18</f>
        <v>4</v>
      </c>
      <c r="B107">
        <f>[3]summary!B18</f>
        <v>6</v>
      </c>
      <c r="C107" t="str">
        <f>[3]summary!C18</f>
        <v>PA_2007</v>
      </c>
      <c r="D107" s="17">
        <f>[3]summary!D18</f>
        <v>141.333333333333</v>
      </c>
      <c r="E107" s="17">
        <f>[3]summary!E18</f>
        <v>7.0945988845975902</v>
      </c>
    </row>
    <row r="108" spans="1:5" x14ac:dyDescent="0.3">
      <c r="A108">
        <f>[3]summary!A19</f>
        <v>4</v>
      </c>
      <c r="B108">
        <f>[3]summary!B19</f>
        <v>6</v>
      </c>
      <c r="C108" t="str">
        <f>[3]summary!C19</f>
        <v>PA_2007</v>
      </c>
      <c r="D108" s="17">
        <f>[3]summary!D19</f>
        <v>75.3333333333333</v>
      </c>
      <c r="E108" s="17">
        <f>[3]summary!E19</f>
        <v>3.7859388972001802</v>
      </c>
    </row>
    <row r="109" spans="1:5" x14ac:dyDescent="0.3">
      <c r="A109">
        <f>[3]summary!A20</f>
        <v>4</v>
      </c>
      <c r="B109">
        <f>[3]summary!B20</f>
        <v>6</v>
      </c>
      <c r="C109" t="str">
        <f>[3]summary!C20</f>
        <v>PA_2007</v>
      </c>
      <c r="D109" s="17">
        <f>[3]summary!D20</f>
        <v>83</v>
      </c>
      <c r="E109" s="17">
        <f>[3]summary!E20</f>
        <v>13.4412301024373</v>
      </c>
    </row>
    <row r="110" spans="1:5" x14ac:dyDescent="0.3">
      <c r="A110">
        <f>[3]summary!A21</f>
        <v>4</v>
      </c>
      <c r="B110">
        <f>[3]summary!B21</f>
        <v>7</v>
      </c>
      <c r="C110" t="str">
        <f>[3]summary!C21</f>
        <v>DO_2009</v>
      </c>
      <c r="D110" s="17">
        <f>[3]summary!D21</f>
        <v>73.6666666666667</v>
      </c>
      <c r="E110" s="17">
        <f>[3]summary!E21</f>
        <v>3.5118845842842501</v>
      </c>
    </row>
    <row r="111" spans="1:5" x14ac:dyDescent="0.3">
      <c r="A111">
        <f>[3]summary!A22</f>
        <v>4</v>
      </c>
      <c r="B111">
        <f>[3]summary!B22</f>
        <v>7</v>
      </c>
      <c r="C111" t="str">
        <f>[3]summary!C22</f>
        <v>DO_2009</v>
      </c>
      <c r="D111" s="17">
        <f>[3]summary!D22</f>
        <v>55.3333333333333</v>
      </c>
      <c r="E111" s="17">
        <f>[3]summary!E22</f>
        <v>9.0737717258774708</v>
      </c>
    </row>
    <row r="112" spans="1:5" x14ac:dyDescent="0.3">
      <c r="A112">
        <f>[3]summary!A23</f>
        <v>4</v>
      </c>
      <c r="B112">
        <f>[3]summary!B23</f>
        <v>7</v>
      </c>
      <c r="C112" t="str">
        <f>[3]summary!C23</f>
        <v>DO_2009</v>
      </c>
      <c r="D112" s="17">
        <f>[3]summary!D23</f>
        <v>41</v>
      </c>
      <c r="E112" s="17">
        <f>[3]summary!E23</f>
        <v>7.48331477354788</v>
      </c>
    </row>
    <row r="113" spans="1:5" x14ac:dyDescent="0.3">
      <c r="A113">
        <f>[3]summary!A24</f>
        <v>4</v>
      </c>
      <c r="B113">
        <f>[3]summary!B24</f>
        <v>8</v>
      </c>
      <c r="C113" t="str">
        <f>[3]summary!C24</f>
        <v>EF_2009</v>
      </c>
      <c r="D113" s="17">
        <f>[3]summary!D24</f>
        <v>217</v>
      </c>
      <c r="E113" s="17">
        <f>[3]summary!E24</f>
        <v>12.4899959967968</v>
      </c>
    </row>
    <row r="114" spans="1:5" x14ac:dyDescent="0.3">
      <c r="A114">
        <f>[3]summary!A25</f>
        <v>4</v>
      </c>
      <c r="B114">
        <f>[3]summary!B25</f>
        <v>8</v>
      </c>
      <c r="C114" t="str">
        <f>[3]summary!C25</f>
        <v>EF_2009</v>
      </c>
      <c r="D114" s="17">
        <f>[3]summary!D25</f>
        <v>238</v>
      </c>
      <c r="E114" s="17">
        <f>[3]summary!E25</f>
        <v>10.535653752852699</v>
      </c>
    </row>
    <row r="115" spans="1:5" x14ac:dyDescent="0.3">
      <c r="A115">
        <f>[3]summary!A26</f>
        <v>4</v>
      </c>
      <c r="B115">
        <f>[3]summary!B26</f>
        <v>8</v>
      </c>
      <c r="C115" t="str">
        <f>[3]summary!C26</f>
        <v>EF_2009</v>
      </c>
      <c r="D115" s="17">
        <f>[3]summary!D26</f>
        <v>319</v>
      </c>
      <c r="E115" s="17">
        <f>[3]summary!E26</f>
        <v>20.5182845286832</v>
      </c>
    </row>
    <row r="116" spans="1:5" x14ac:dyDescent="0.3">
      <c r="A116">
        <f>[3]summary!A27</f>
        <v>4</v>
      </c>
      <c r="B116">
        <f>[3]summary!B27</f>
        <v>9</v>
      </c>
      <c r="C116" t="str">
        <f>[3]summary!C27</f>
        <v>PO_2009</v>
      </c>
      <c r="D116" s="17">
        <f>[3]summary!D27</f>
        <v>71.6666666666667</v>
      </c>
      <c r="E116" s="17">
        <f>[3]summary!E27</f>
        <v>10.1159939369957</v>
      </c>
    </row>
    <row r="117" spans="1:5" x14ac:dyDescent="0.3">
      <c r="A117">
        <f>[3]summary!A28</f>
        <v>4</v>
      </c>
      <c r="B117">
        <f>[3]summary!B28</f>
        <v>9</v>
      </c>
      <c r="C117" t="str">
        <f>[3]summary!C28</f>
        <v>PO_2009</v>
      </c>
      <c r="D117" s="17">
        <f>[3]summary!D28</f>
        <v>77</v>
      </c>
      <c r="E117" s="17">
        <f>[3]summary!E28</f>
        <v>5.5677643628300197</v>
      </c>
    </row>
    <row r="118" spans="1:5" x14ac:dyDescent="0.3">
      <c r="A118">
        <f>[3]summary!A29</f>
        <v>4</v>
      </c>
      <c r="B118">
        <f>[3]summary!B29</f>
        <v>9</v>
      </c>
      <c r="C118" t="str">
        <f>[3]summary!C29</f>
        <v>PO_2009</v>
      </c>
      <c r="D118" s="17">
        <f>[3]summary!D29</f>
        <v>82.25</v>
      </c>
      <c r="E118" s="17">
        <f>[3]summary!E29</f>
        <v>11.3247516529061</v>
      </c>
    </row>
    <row r="119" spans="1:5" x14ac:dyDescent="0.3">
      <c r="A119">
        <f>[3]summary!A30</f>
        <v>4</v>
      </c>
      <c r="B119">
        <f>[3]summary!B30</f>
        <v>10</v>
      </c>
      <c r="C119" t="str">
        <f>[3]summary!C30</f>
        <v>EF_2011</v>
      </c>
      <c r="D119" s="17">
        <f>[3]summary!D30</f>
        <v>149</v>
      </c>
      <c r="E119" s="17">
        <f>[3]summary!E30</f>
        <v>15.5884572681199</v>
      </c>
    </row>
    <row r="120" spans="1:5" x14ac:dyDescent="0.3">
      <c r="A120">
        <f>[3]summary!A31</f>
        <v>4</v>
      </c>
      <c r="B120">
        <f>[3]summary!B31</f>
        <v>10</v>
      </c>
      <c r="C120" t="str">
        <f>[3]summary!C31</f>
        <v>EF_2011</v>
      </c>
      <c r="D120" s="17">
        <f>[3]summary!D31</f>
        <v>67.6666666666667</v>
      </c>
      <c r="E120" s="17">
        <f>[3]summary!E31</f>
        <v>6.3508529610858799</v>
      </c>
    </row>
    <row r="121" spans="1:5" x14ac:dyDescent="0.3">
      <c r="A121">
        <f>[3]summary!A32</f>
        <v>4</v>
      </c>
      <c r="B121">
        <f>[3]summary!B32</f>
        <v>10</v>
      </c>
      <c r="C121" t="str">
        <f>[3]summary!C32</f>
        <v>EF_2011</v>
      </c>
      <c r="D121" s="17">
        <f>[3]summary!D32</f>
        <v>148.666666666667</v>
      </c>
      <c r="E121" s="17">
        <f>[3]summary!E32</f>
        <v>4.0414518843273797</v>
      </c>
    </row>
    <row r="122" spans="1:5" x14ac:dyDescent="0.3">
      <c r="A122">
        <f>[3]summary!A33</f>
        <v>4</v>
      </c>
      <c r="B122">
        <f>[3]summary!B33</f>
        <v>11</v>
      </c>
      <c r="C122" t="str">
        <f>[3]summary!C33</f>
        <v>ND_2011</v>
      </c>
      <c r="D122" s="17">
        <f>[3]summary!D33</f>
        <v>70</v>
      </c>
      <c r="E122" s="17">
        <f>[3]summary!E33</f>
        <v>9</v>
      </c>
    </row>
    <row r="123" spans="1:5" x14ac:dyDescent="0.3">
      <c r="A123">
        <f>[3]summary!A34</f>
        <v>4</v>
      </c>
      <c r="B123">
        <f>[3]summary!B34</f>
        <v>11</v>
      </c>
      <c r="C123" t="str">
        <f>[3]summary!C34</f>
        <v>ND_2011</v>
      </c>
      <c r="D123" s="17">
        <f>[3]summary!D34</f>
        <v>109.666666666667</v>
      </c>
      <c r="E123" s="17">
        <f>[3]summary!E34</f>
        <v>2.51661147842358</v>
      </c>
    </row>
    <row r="124" spans="1:5" x14ac:dyDescent="0.3">
      <c r="A124">
        <f>[3]summary!A35</f>
        <v>4</v>
      </c>
      <c r="B124">
        <f>[3]summary!B35</f>
        <v>11</v>
      </c>
      <c r="C124" t="str">
        <f>[3]summary!C35</f>
        <v>ND_2011</v>
      </c>
      <c r="D124" s="17">
        <f>[3]summary!D35</f>
        <v>98.2</v>
      </c>
      <c r="E124" s="17">
        <f>[3]summary!E35</f>
        <v>10.756393447619899</v>
      </c>
    </row>
    <row r="125" spans="1:5" x14ac:dyDescent="0.3">
      <c r="A125">
        <f>[3]summary!A36</f>
        <v>4</v>
      </c>
      <c r="B125">
        <f>[3]summary!B36</f>
        <v>12</v>
      </c>
      <c r="C125" t="str">
        <f>[3]summary!C36</f>
        <v>RO_2011</v>
      </c>
      <c r="D125" s="17">
        <f>[3]summary!D36</f>
        <v>43</v>
      </c>
      <c r="E125" s="17">
        <f>[3]summary!E36</f>
        <v>3.60555127546399</v>
      </c>
    </row>
    <row r="126" spans="1:5" x14ac:dyDescent="0.3">
      <c r="A126">
        <f>[3]summary!A37</f>
        <v>4</v>
      </c>
      <c r="B126">
        <f>[3]summary!B37</f>
        <v>12</v>
      </c>
      <c r="C126" t="str">
        <f>[3]summary!C37</f>
        <v>RO_2011</v>
      </c>
      <c r="D126" s="17">
        <f>[3]summary!D37</f>
        <v>42.6666666666667</v>
      </c>
      <c r="E126" s="17">
        <f>[3]summary!E37</f>
        <v>2.08166599946613</v>
      </c>
    </row>
    <row r="127" spans="1:5" x14ac:dyDescent="0.3">
      <c r="A127">
        <f>[3]summary!A38</f>
        <v>4</v>
      </c>
      <c r="B127">
        <f>[3]summary!B38</f>
        <v>12</v>
      </c>
      <c r="C127" t="str">
        <f>[3]summary!C38</f>
        <v>RO_2011</v>
      </c>
      <c r="D127" s="17">
        <f>[3]summary!D38</f>
        <v>29.3333333333333</v>
      </c>
      <c r="E127" s="17">
        <f>[3]summary!E38</f>
        <v>0.57735026918962595</v>
      </c>
    </row>
    <row r="128" spans="1:5" x14ac:dyDescent="0.3">
      <c r="A128">
        <f>[3]summary!A39</f>
        <v>4</v>
      </c>
      <c r="B128">
        <f>[3]summary!B39</f>
        <v>16</v>
      </c>
      <c r="C128" t="str">
        <f>[3]summary!C39</f>
        <v>DO_MaisII</v>
      </c>
      <c r="D128" s="17">
        <f>[3]summary!D39</f>
        <v>23.25</v>
      </c>
      <c r="E128" s="17">
        <f>[3]summary!E39</f>
        <v>5.1234753829797999</v>
      </c>
    </row>
    <row r="129" spans="1:5" x14ac:dyDescent="0.3">
      <c r="A129">
        <f>[3]summary!A40</f>
        <v>4</v>
      </c>
      <c r="B129">
        <f>[3]summary!B40</f>
        <v>16</v>
      </c>
      <c r="C129" t="str">
        <f>[3]summary!C40</f>
        <v>DO_MaisII</v>
      </c>
      <c r="D129" s="17">
        <f>[3]summary!D40</f>
        <v>19.5</v>
      </c>
      <c r="E129" s="17">
        <f>[3]summary!E40</f>
        <v>4.0414518843273797</v>
      </c>
    </row>
    <row r="130" spans="1:5" x14ac:dyDescent="0.3">
      <c r="A130">
        <f>[3]summary!A41</f>
        <v>4</v>
      </c>
      <c r="B130">
        <f>[3]summary!B41</f>
        <v>16</v>
      </c>
      <c r="C130" t="str">
        <f>[3]summary!C41</f>
        <v>DO_MaisII</v>
      </c>
      <c r="D130" s="17">
        <f>[3]summary!D41</f>
        <v>22</v>
      </c>
      <c r="E130" s="17">
        <f>[3]summary!E41</f>
        <v>3</v>
      </c>
    </row>
    <row r="131" spans="1:5" x14ac:dyDescent="0.3">
      <c r="A131">
        <f>[3]summary!A42</f>
        <v>4</v>
      </c>
      <c r="B131">
        <f>[3]summary!B42</f>
        <v>17</v>
      </c>
      <c r="C131" t="str">
        <f>[3]summary!C42</f>
        <v>PA_Mais</v>
      </c>
      <c r="D131" s="17">
        <f>[3]summary!D42</f>
        <v>23.6666666666667</v>
      </c>
      <c r="E131" s="17">
        <f>[3]summary!E42</f>
        <v>1.5275252316519501</v>
      </c>
    </row>
    <row r="132" spans="1:5" x14ac:dyDescent="0.3">
      <c r="A132">
        <f>[3]summary!A43</f>
        <v>4</v>
      </c>
      <c r="B132">
        <f>[3]summary!B43</f>
        <v>17</v>
      </c>
      <c r="C132" t="str">
        <f>[3]summary!C43</f>
        <v>PA_Mais</v>
      </c>
      <c r="D132" s="17">
        <f>[3]summary!D43</f>
        <v>34.6666666666667</v>
      </c>
      <c r="E132" s="17">
        <f>[3]summary!E43</f>
        <v>2.08166599946613</v>
      </c>
    </row>
    <row r="133" spans="1:5" x14ac:dyDescent="0.3">
      <c r="A133">
        <f>[3]summary!A44</f>
        <v>4</v>
      </c>
      <c r="B133">
        <f>[3]summary!B44</f>
        <v>17</v>
      </c>
      <c r="C133" t="str">
        <f>[3]summary!C44</f>
        <v>PA_Mais</v>
      </c>
      <c r="D133" s="17">
        <f>[3]summary!D44</f>
        <v>20.3333333333333</v>
      </c>
      <c r="E133" s="17">
        <f>[3]summary!E44</f>
        <v>2.88675134594813</v>
      </c>
    </row>
    <row r="134" spans="1:5" x14ac:dyDescent="0.3">
      <c r="A134">
        <f>[3]summary!A45</f>
        <v>4</v>
      </c>
      <c r="B134">
        <f>[3]summary!B45</f>
        <v>18</v>
      </c>
      <c r="C134" t="str">
        <f>[3]summary!C45</f>
        <v>RO_MaisII</v>
      </c>
      <c r="D134" s="17">
        <f>[3]summary!D45</f>
        <v>45.3333333333333</v>
      </c>
      <c r="E134" s="17">
        <f>[3]summary!E45</f>
        <v>4.0414518843273797</v>
      </c>
    </row>
    <row r="135" spans="1:5" x14ac:dyDescent="0.3">
      <c r="A135">
        <f>[3]summary!A46</f>
        <v>4</v>
      </c>
      <c r="B135">
        <f>[3]summary!B46</f>
        <v>18</v>
      </c>
      <c r="C135" t="str">
        <f>[3]summary!C46</f>
        <v>RO_MaisII</v>
      </c>
      <c r="D135" s="17">
        <f>[3]summary!D46</f>
        <v>54.25</v>
      </c>
      <c r="E135" s="17">
        <f>[3]summary!E46</f>
        <v>7.9739158092704603</v>
      </c>
    </row>
    <row r="136" spans="1:5" x14ac:dyDescent="0.3">
      <c r="A136">
        <f>[3]summary!A47</f>
        <v>4</v>
      </c>
      <c r="B136">
        <f>[3]summary!B47</f>
        <v>18</v>
      </c>
      <c r="C136" t="str">
        <f>[3]summary!C47</f>
        <v>RO_MaisII</v>
      </c>
      <c r="D136" s="17">
        <f>[3]summary!D47</f>
        <v>25.3333333333333</v>
      </c>
      <c r="E136" s="17">
        <f>[3]summary!E47</f>
        <v>2.88675134594813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6"/>
  <sheetViews>
    <sheetView tabSelected="1" topLeftCell="J1" workbookViewId="0">
      <selection activeCell="AR12" sqref="AR12"/>
    </sheetView>
  </sheetViews>
  <sheetFormatPr baseColWidth="10" defaultRowHeight="16.5" x14ac:dyDescent="0.3"/>
  <cols>
    <col min="1" max="1" width="7.140625" style="1" bestFit="1" customWidth="1"/>
    <col min="2" max="2" width="10.7109375" style="1" bestFit="1" customWidth="1"/>
    <col min="3" max="3" width="9.42578125" style="1" bestFit="1" customWidth="1"/>
    <col min="4" max="5" width="10" style="1" bestFit="1" customWidth="1"/>
    <col min="6" max="6" width="6" style="1" bestFit="1" customWidth="1"/>
    <col min="7" max="7" width="13.5703125" style="1" bestFit="1" customWidth="1"/>
    <col min="8" max="8" width="8.42578125" style="1" bestFit="1" customWidth="1"/>
    <col min="9" max="9" width="4.7109375" style="1" bestFit="1" customWidth="1"/>
    <col min="10" max="10" width="6.42578125" style="1" bestFit="1" customWidth="1"/>
    <col min="11" max="11" width="11" style="1" bestFit="1" customWidth="1"/>
    <col min="12" max="12" width="4.140625" style="1" bestFit="1" customWidth="1"/>
    <col min="13" max="13" width="5.5703125" style="1" bestFit="1" customWidth="1"/>
    <col min="14" max="14" width="8.140625" style="1" bestFit="1" customWidth="1"/>
    <col min="15" max="15" width="7.28515625" style="1" bestFit="1" customWidth="1"/>
    <col min="16" max="16" width="5" style="1" bestFit="1" customWidth="1"/>
    <col min="17" max="17" width="9.85546875" style="19" bestFit="1" customWidth="1"/>
    <col min="18" max="18" width="4.42578125" style="1" bestFit="1" customWidth="1"/>
    <col min="19" max="19" width="5.42578125" style="1" bestFit="1" customWidth="1"/>
    <col min="20" max="21" width="4.42578125" style="1" bestFit="1" customWidth="1"/>
    <col min="22" max="27" width="5.42578125" style="1" bestFit="1" customWidth="1"/>
    <col min="28" max="28" width="5.85546875" style="1" bestFit="1" customWidth="1"/>
    <col min="29" max="29" width="5.42578125" style="1" bestFit="1" customWidth="1"/>
    <col min="30" max="30" width="5.85546875" style="1" bestFit="1" customWidth="1"/>
    <col min="31" max="31" width="7.42578125" style="1" bestFit="1" customWidth="1"/>
    <col min="32" max="33" width="5.42578125" style="1" bestFit="1" customWidth="1"/>
    <col min="34" max="34" width="5.85546875" style="1" bestFit="1" customWidth="1"/>
    <col min="35" max="35" width="5.42578125" style="1" bestFit="1" customWidth="1"/>
    <col min="36" max="36" width="5.85546875" style="1" bestFit="1" customWidth="1"/>
    <col min="37" max="37" width="5" style="1" bestFit="1" customWidth="1"/>
    <col min="38" max="38" width="13.28515625" style="1" bestFit="1" customWidth="1"/>
    <col min="39" max="39" width="10.7109375" style="1" bestFit="1" customWidth="1"/>
    <col min="40" max="40" width="11" style="1" bestFit="1" customWidth="1"/>
    <col min="41" max="41" width="12.7109375" style="1" bestFit="1" customWidth="1"/>
    <col min="42" max="42" width="15.5703125" style="1" bestFit="1" customWidth="1"/>
    <col min="43" max="43" width="11.28515625" style="1" bestFit="1" customWidth="1"/>
    <col min="44" max="16384" width="11.42578125" style="1"/>
  </cols>
  <sheetData>
    <row r="1" spans="1:43" x14ac:dyDescent="0.3">
      <c r="A1" s="20" t="s">
        <v>13</v>
      </c>
      <c r="B1" s="20" t="s">
        <v>108</v>
      </c>
      <c r="C1" s="20" t="s">
        <v>14</v>
      </c>
      <c r="D1" s="20" t="s">
        <v>109</v>
      </c>
      <c r="E1" s="20" t="s">
        <v>110</v>
      </c>
      <c r="F1" s="20" t="s">
        <v>111</v>
      </c>
      <c r="G1" s="20" t="s">
        <v>112</v>
      </c>
      <c r="H1" s="20" t="s">
        <v>113</v>
      </c>
      <c r="I1" s="20" t="s">
        <v>114</v>
      </c>
      <c r="J1" s="20" t="s">
        <v>115</v>
      </c>
      <c r="K1" s="20" t="s">
        <v>116</v>
      </c>
      <c r="L1" s="20" t="s">
        <v>117</v>
      </c>
      <c r="M1" s="20" t="s">
        <v>118</v>
      </c>
      <c r="N1" s="20" t="s">
        <v>11</v>
      </c>
      <c r="O1" s="20" t="s">
        <v>119</v>
      </c>
      <c r="P1" s="20" t="s">
        <v>120</v>
      </c>
      <c r="Q1" s="21" t="s">
        <v>121</v>
      </c>
      <c r="R1" s="20" t="s">
        <v>160</v>
      </c>
      <c r="S1" s="20" t="s">
        <v>161</v>
      </c>
      <c r="T1" s="20" t="s">
        <v>184</v>
      </c>
      <c r="U1" s="20" t="s">
        <v>185</v>
      </c>
      <c r="V1" s="20" t="s">
        <v>162</v>
      </c>
      <c r="W1" s="20" t="s">
        <v>163</v>
      </c>
      <c r="X1" s="20" t="s">
        <v>164</v>
      </c>
      <c r="Y1" s="20" t="s">
        <v>165</v>
      </c>
      <c r="Z1" s="20" t="s">
        <v>166</v>
      </c>
      <c r="AA1" s="20" t="s">
        <v>167</v>
      </c>
      <c r="AB1" s="20" t="s">
        <v>168</v>
      </c>
      <c r="AC1" s="20" t="s">
        <v>169</v>
      </c>
      <c r="AD1" s="20" t="s">
        <v>170</v>
      </c>
      <c r="AE1" s="20" t="s">
        <v>171</v>
      </c>
      <c r="AF1" s="20" t="s">
        <v>172</v>
      </c>
      <c r="AG1" s="20" t="s">
        <v>173</v>
      </c>
      <c r="AH1" s="20" t="s">
        <v>174</v>
      </c>
      <c r="AI1" s="20" t="s">
        <v>175</v>
      </c>
      <c r="AJ1" s="20" t="s">
        <v>176</v>
      </c>
      <c r="AK1" s="20" t="s">
        <v>177</v>
      </c>
      <c r="AL1" s="20" t="s">
        <v>178</v>
      </c>
      <c r="AM1" s="20" t="s">
        <v>179</v>
      </c>
      <c r="AN1" s="20" t="s">
        <v>180</v>
      </c>
      <c r="AO1" s="20" t="s">
        <v>181</v>
      </c>
      <c r="AP1" s="20" t="s">
        <v>182</v>
      </c>
      <c r="AQ1" s="20" t="s">
        <v>183</v>
      </c>
    </row>
    <row r="2" spans="1:43" x14ac:dyDescent="0.3">
      <c r="A2" s="1">
        <v>1</v>
      </c>
      <c r="B2" s="1" t="s">
        <v>122</v>
      </c>
      <c r="C2" s="1" t="s">
        <v>88</v>
      </c>
      <c r="D2" s="1">
        <v>11.658097</v>
      </c>
      <c r="E2" s="1">
        <v>51.003186999999997</v>
      </c>
      <c r="F2" s="1">
        <v>219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>
        <v>8</v>
      </c>
      <c r="M2" s="1">
        <v>2004</v>
      </c>
      <c r="N2" s="1">
        <v>1</v>
      </c>
      <c r="O2" s="1" t="s">
        <v>153</v>
      </c>
      <c r="P2" s="1">
        <v>2012</v>
      </c>
      <c r="Q2" s="19">
        <v>41037</v>
      </c>
      <c r="R2" s="18">
        <v>5.74</v>
      </c>
      <c r="S2" s="18">
        <v>20.323641142680501</v>
      </c>
      <c r="T2" s="22">
        <v>1.0409040000000001</v>
      </c>
      <c r="U2" s="22">
        <v>0.11586</v>
      </c>
      <c r="V2" s="22">
        <v>9.0016257586708708</v>
      </c>
      <c r="W2" s="22">
        <v>10.8</v>
      </c>
      <c r="X2" s="22">
        <v>55.2</v>
      </c>
      <c r="Y2" s="22">
        <v>34</v>
      </c>
      <c r="Z2" s="22">
        <v>10.433333333333334</v>
      </c>
      <c r="AA2" s="22">
        <v>12.153333333333334</v>
      </c>
      <c r="AB2" s="22">
        <v>65.976388888888906</v>
      </c>
      <c r="AC2" s="22">
        <v>11.41513888888889</v>
      </c>
      <c r="AD2" s="22">
        <v>1.3</v>
      </c>
      <c r="AE2" s="22">
        <v>4079.2666666666669</v>
      </c>
      <c r="AF2" s="22">
        <v>13.970833333333333</v>
      </c>
      <c r="AG2" s="22">
        <v>15.55</v>
      </c>
      <c r="AH2" s="22">
        <v>68.791666666666671</v>
      </c>
      <c r="AI2" s="22">
        <v>14.508333333333333</v>
      </c>
      <c r="AJ2" s="22">
        <v>0.1</v>
      </c>
      <c r="AK2" s="1">
        <v>5510</v>
      </c>
      <c r="AL2" s="1" t="s">
        <v>155</v>
      </c>
      <c r="AM2" s="1">
        <v>0</v>
      </c>
      <c r="AN2" s="1">
        <v>3</v>
      </c>
      <c r="AO2" s="1">
        <v>2</v>
      </c>
      <c r="AP2" s="1">
        <v>1</v>
      </c>
      <c r="AQ2" s="1">
        <v>1</v>
      </c>
    </row>
    <row r="3" spans="1:43" x14ac:dyDescent="0.3">
      <c r="A3" s="1">
        <v>2</v>
      </c>
      <c r="B3" s="1" t="s">
        <v>129</v>
      </c>
      <c r="C3" s="1" t="s">
        <v>89</v>
      </c>
      <c r="D3" s="1">
        <v>10.78191</v>
      </c>
      <c r="E3" s="1">
        <v>50.414684999999999</v>
      </c>
      <c r="F3" s="1">
        <v>285</v>
      </c>
      <c r="G3" s="1" t="s">
        <v>130</v>
      </c>
      <c r="H3" s="1" t="s">
        <v>131</v>
      </c>
      <c r="I3" s="1" t="s">
        <v>132</v>
      </c>
      <c r="J3" s="1" t="s">
        <v>126</v>
      </c>
      <c r="K3" s="1" t="s">
        <v>127</v>
      </c>
      <c r="L3" s="1">
        <v>8</v>
      </c>
      <c r="M3" s="1">
        <v>2004</v>
      </c>
      <c r="N3" s="1">
        <v>1</v>
      </c>
      <c r="O3" s="1" t="s">
        <v>153</v>
      </c>
      <c r="P3" s="1">
        <v>2012</v>
      </c>
      <c r="Q3" s="19">
        <v>41038</v>
      </c>
      <c r="R3" s="18">
        <v>5.4159999999999995</v>
      </c>
      <c r="S3" s="18">
        <v>27.739061311221899</v>
      </c>
      <c r="T3" s="22">
        <v>2.4719199999999999</v>
      </c>
      <c r="U3" s="22">
        <v>0.25634400000000002</v>
      </c>
      <c r="V3" s="22">
        <v>9.6445520487596497</v>
      </c>
      <c r="W3" s="22">
        <v>12.3</v>
      </c>
      <c r="X3" s="22">
        <v>50.4</v>
      </c>
      <c r="Y3" s="22">
        <v>37.299999999999997</v>
      </c>
      <c r="Z3" s="22">
        <v>9.5524999999999984</v>
      </c>
      <c r="AA3" s="22">
        <v>9.8412500000000005</v>
      </c>
      <c r="AB3" s="22">
        <v>70.972222222222214</v>
      </c>
      <c r="AC3" s="22">
        <v>9.0733333333333324</v>
      </c>
      <c r="AD3" s="22">
        <v>2.1466666666666669</v>
      </c>
      <c r="AE3" s="22">
        <v>3947.1666666666665</v>
      </c>
      <c r="AF3" s="22">
        <v>14.2875</v>
      </c>
      <c r="AG3" s="22">
        <v>13.875</v>
      </c>
      <c r="AH3" s="22">
        <v>80.458333333333329</v>
      </c>
      <c r="AI3" s="22">
        <v>13.158333333333333</v>
      </c>
      <c r="AJ3" s="22">
        <v>2</v>
      </c>
      <c r="AK3" s="1">
        <v>2383</v>
      </c>
      <c r="AL3" s="1" t="s">
        <v>155</v>
      </c>
      <c r="AM3" s="1">
        <v>0</v>
      </c>
      <c r="AN3" s="1">
        <v>3</v>
      </c>
      <c r="AO3" s="1">
        <v>2</v>
      </c>
      <c r="AP3" s="1">
        <v>2</v>
      </c>
      <c r="AQ3" s="1">
        <v>2</v>
      </c>
    </row>
    <row r="4" spans="1:43" x14ac:dyDescent="0.3">
      <c r="A4" s="1">
        <v>3</v>
      </c>
      <c r="B4" s="1" t="s">
        <v>122</v>
      </c>
      <c r="C4" s="1" t="s">
        <v>90</v>
      </c>
      <c r="D4" s="1">
        <v>11.656257</v>
      </c>
      <c r="E4" s="1">
        <v>51.003652000000002</v>
      </c>
      <c r="F4" s="1">
        <v>921</v>
      </c>
      <c r="G4" s="1" t="s">
        <v>123</v>
      </c>
      <c r="H4" s="1" t="s">
        <v>124</v>
      </c>
      <c r="I4" s="1" t="s">
        <v>125</v>
      </c>
      <c r="J4" s="1" t="s">
        <v>126</v>
      </c>
      <c r="K4" s="1" t="s">
        <v>127</v>
      </c>
      <c r="L4" s="1">
        <v>7</v>
      </c>
      <c r="M4" s="1">
        <v>2005</v>
      </c>
      <c r="N4" s="1">
        <v>1</v>
      </c>
      <c r="O4" s="1" t="s">
        <v>153</v>
      </c>
      <c r="P4" s="1">
        <v>2012</v>
      </c>
      <c r="Q4" s="19">
        <v>41037</v>
      </c>
      <c r="R4" s="18">
        <v>7.3840000000000003</v>
      </c>
      <c r="S4" s="18">
        <v>18.615637192676498</v>
      </c>
      <c r="T4" s="22">
        <v>1.38256</v>
      </c>
      <c r="U4" s="22">
        <v>0.11733399999999999</v>
      </c>
      <c r="V4" s="22">
        <v>11.7820379133611</v>
      </c>
      <c r="W4" s="22">
        <v>6.1</v>
      </c>
      <c r="X4" s="22">
        <v>63</v>
      </c>
      <c r="Y4" s="22">
        <v>30.9</v>
      </c>
      <c r="Z4" s="22">
        <v>10.433333333333334</v>
      </c>
      <c r="AA4" s="22">
        <v>12.153333333333334</v>
      </c>
      <c r="AB4" s="22">
        <v>65.976388888888906</v>
      </c>
      <c r="AC4" s="22">
        <v>11.41513888888889</v>
      </c>
      <c r="AD4" s="22">
        <v>1.3</v>
      </c>
      <c r="AE4" s="22">
        <v>4079.2666666666669</v>
      </c>
      <c r="AF4" s="22">
        <v>13.970833333333333</v>
      </c>
      <c r="AG4" s="22">
        <v>15.55</v>
      </c>
      <c r="AH4" s="22">
        <v>68.791666666666671</v>
      </c>
      <c r="AI4" s="22">
        <v>14.508333333333333</v>
      </c>
      <c r="AJ4" s="22">
        <v>0.1</v>
      </c>
      <c r="AK4" s="1">
        <v>5510</v>
      </c>
      <c r="AL4" s="1" t="s">
        <v>155</v>
      </c>
      <c r="AM4" s="1">
        <v>0</v>
      </c>
      <c r="AN4" s="1">
        <v>3</v>
      </c>
      <c r="AO4" s="1">
        <v>2</v>
      </c>
      <c r="AP4" s="1">
        <v>2</v>
      </c>
      <c r="AQ4" s="1">
        <v>2</v>
      </c>
    </row>
    <row r="5" spans="1:43" x14ac:dyDescent="0.3">
      <c r="A5" s="1">
        <v>4</v>
      </c>
      <c r="B5" s="1" t="s">
        <v>122</v>
      </c>
      <c r="C5" s="1" t="s">
        <v>91</v>
      </c>
      <c r="D5" s="1">
        <v>11.657904</v>
      </c>
      <c r="E5" s="1">
        <v>51.000937999999998</v>
      </c>
      <c r="F5" s="1">
        <v>2319</v>
      </c>
      <c r="G5" s="1" t="s">
        <v>123</v>
      </c>
      <c r="H5" s="1" t="s">
        <v>124</v>
      </c>
      <c r="I5" s="1" t="s">
        <v>125</v>
      </c>
      <c r="J5" s="1" t="s">
        <v>126</v>
      </c>
      <c r="K5" s="1" t="s">
        <v>133</v>
      </c>
      <c r="L5" s="1">
        <v>5</v>
      </c>
      <c r="M5" s="1">
        <v>2007</v>
      </c>
      <c r="N5" s="1">
        <v>1</v>
      </c>
      <c r="O5" s="1" t="s">
        <v>153</v>
      </c>
      <c r="P5" s="1">
        <v>2012</v>
      </c>
      <c r="Q5" s="19">
        <v>41037</v>
      </c>
      <c r="R5" s="18">
        <v>7.2219999999999995</v>
      </c>
      <c r="S5" s="18">
        <v>20.887776389717601</v>
      </c>
      <c r="T5" s="22">
        <v>1.2804800000000001</v>
      </c>
      <c r="U5" s="22">
        <v>0.129576</v>
      </c>
      <c r="V5" s="22">
        <v>9.8869334108470497</v>
      </c>
      <c r="W5" s="22">
        <v>7.2</v>
      </c>
      <c r="X5" s="22">
        <v>63.2</v>
      </c>
      <c r="Y5" s="22">
        <v>29.6</v>
      </c>
      <c r="Z5" s="22">
        <v>10.433333333333334</v>
      </c>
      <c r="AA5" s="22">
        <v>12.153333333333334</v>
      </c>
      <c r="AB5" s="22">
        <v>65.976388888888906</v>
      </c>
      <c r="AC5" s="22">
        <v>11.41513888888889</v>
      </c>
      <c r="AD5" s="22">
        <v>1.3</v>
      </c>
      <c r="AE5" s="22">
        <v>4079.2666666666669</v>
      </c>
      <c r="AF5" s="22">
        <v>13.970833333333333</v>
      </c>
      <c r="AG5" s="22">
        <v>15.55</v>
      </c>
      <c r="AH5" s="22">
        <v>68.791666666666671</v>
      </c>
      <c r="AI5" s="22">
        <v>14.508333333333333</v>
      </c>
      <c r="AJ5" s="22">
        <v>0.1</v>
      </c>
      <c r="AK5" s="1">
        <v>5510</v>
      </c>
      <c r="AL5" s="1" t="s">
        <v>155</v>
      </c>
      <c r="AM5" s="1">
        <v>0</v>
      </c>
      <c r="AN5" s="1">
        <v>3</v>
      </c>
      <c r="AO5" s="1">
        <v>2</v>
      </c>
      <c r="AP5" s="1">
        <v>2</v>
      </c>
      <c r="AQ5" s="1">
        <v>2</v>
      </c>
    </row>
    <row r="6" spans="1:43" x14ac:dyDescent="0.3">
      <c r="A6" s="1">
        <v>5</v>
      </c>
      <c r="B6" s="1" t="s">
        <v>134</v>
      </c>
      <c r="C6" s="1" t="s">
        <v>92</v>
      </c>
      <c r="D6" s="1">
        <v>11.005805000000001</v>
      </c>
      <c r="E6" s="1">
        <v>50.983359999999998</v>
      </c>
      <c r="F6" s="1">
        <v>172</v>
      </c>
      <c r="G6" s="1" t="s">
        <v>135</v>
      </c>
      <c r="H6" s="1" t="s">
        <v>136</v>
      </c>
      <c r="I6" s="1" t="s">
        <v>125</v>
      </c>
      <c r="J6" s="1" t="s">
        <v>126</v>
      </c>
      <c r="K6" s="1" t="s">
        <v>133</v>
      </c>
      <c r="L6" s="1">
        <v>5</v>
      </c>
      <c r="M6" s="1">
        <v>2007</v>
      </c>
      <c r="N6" s="1">
        <v>1</v>
      </c>
      <c r="O6" s="1" t="s">
        <v>153</v>
      </c>
      <c r="P6" s="1">
        <v>2012</v>
      </c>
      <c r="Q6" s="19">
        <v>41039</v>
      </c>
      <c r="R6" s="18">
        <v>7.3579999999999997</v>
      </c>
      <c r="S6" s="18">
        <v>17.565321810692001</v>
      </c>
      <c r="T6" s="22">
        <v>2.0457399999999999</v>
      </c>
      <c r="U6" s="22">
        <v>0.15374599999999999</v>
      </c>
      <c r="V6" s="22">
        <v>13.269298380396499</v>
      </c>
      <c r="W6" s="22">
        <v>12.7</v>
      </c>
      <c r="X6" s="22">
        <v>60.199999999999996</v>
      </c>
      <c r="Y6" s="22">
        <v>27.1</v>
      </c>
      <c r="Z6" s="22">
        <v>12.217638888888887</v>
      </c>
      <c r="AA6" s="22">
        <v>11.538611111111107</v>
      </c>
      <c r="AB6" s="22">
        <v>68.998611111111131</v>
      </c>
      <c r="AC6" s="22">
        <v>11.613888888888885</v>
      </c>
      <c r="AD6" s="22">
        <v>1.48</v>
      </c>
      <c r="AE6" s="22">
        <v>4098.3999999999996</v>
      </c>
      <c r="AF6" s="22">
        <v>21.079166666666669</v>
      </c>
      <c r="AG6" s="22">
        <v>19.587499999999999</v>
      </c>
      <c r="AH6" s="22">
        <v>67</v>
      </c>
      <c r="AI6" s="22">
        <v>15.854166666666664</v>
      </c>
      <c r="AJ6" s="22">
        <v>0</v>
      </c>
      <c r="AK6" s="1">
        <v>5630</v>
      </c>
      <c r="AL6" s="1" t="s">
        <v>156</v>
      </c>
      <c r="AM6" s="1">
        <v>0</v>
      </c>
      <c r="AN6" s="1">
        <v>3</v>
      </c>
      <c r="AO6" s="1">
        <v>1</v>
      </c>
      <c r="AP6" s="1">
        <v>2</v>
      </c>
      <c r="AQ6" s="1">
        <v>2</v>
      </c>
    </row>
    <row r="7" spans="1:43" x14ac:dyDescent="0.3">
      <c r="A7" s="1">
        <v>6</v>
      </c>
      <c r="B7" s="1" t="s">
        <v>137</v>
      </c>
      <c r="C7" s="1" t="s">
        <v>93</v>
      </c>
      <c r="D7" s="1">
        <v>11.898759999999999</v>
      </c>
      <c r="E7" s="1">
        <v>50.653092999999998</v>
      </c>
      <c r="F7" s="1">
        <v>6676</v>
      </c>
      <c r="G7" s="1" t="s">
        <v>138</v>
      </c>
      <c r="H7" s="1" t="s">
        <v>139</v>
      </c>
      <c r="I7" s="1" t="s">
        <v>140</v>
      </c>
      <c r="J7" s="1" t="s">
        <v>126</v>
      </c>
      <c r="K7" s="1" t="s">
        <v>133</v>
      </c>
      <c r="L7" s="1">
        <v>5</v>
      </c>
      <c r="M7" s="1">
        <v>2007</v>
      </c>
      <c r="N7" s="1">
        <v>1</v>
      </c>
      <c r="O7" s="1" t="s">
        <v>153</v>
      </c>
      <c r="P7" s="1">
        <v>2012</v>
      </c>
      <c r="Q7" s="19">
        <v>41038</v>
      </c>
      <c r="R7" s="18">
        <v>5.8780000000000001</v>
      </c>
      <c r="S7" s="18">
        <v>18.230182589115</v>
      </c>
      <c r="T7" s="22">
        <v>2.5291000000000001</v>
      </c>
      <c r="U7" s="22">
        <v>0.27387</v>
      </c>
      <c r="V7" s="22">
        <v>9.2237006461886502</v>
      </c>
      <c r="W7" s="22">
        <v>28.9</v>
      </c>
      <c r="X7" s="22">
        <v>51.099999999999994</v>
      </c>
      <c r="Y7" s="22">
        <v>20</v>
      </c>
      <c r="Z7" s="22">
        <v>9.6586111111111155</v>
      </c>
      <c r="AA7" s="22">
        <v>10.47722222222222</v>
      </c>
      <c r="AB7" s="22">
        <v>70.63055555555556</v>
      </c>
      <c r="AC7" s="22">
        <v>8.5962500000000013</v>
      </c>
      <c r="AD7" s="22">
        <v>1.1866666666666668</v>
      </c>
      <c r="AE7" s="22">
        <v>4623.2</v>
      </c>
      <c r="AF7" s="22">
        <v>14.612500000000001</v>
      </c>
      <c r="AG7" s="22">
        <v>14.90416666666667</v>
      </c>
      <c r="AH7" s="22">
        <v>73.916666666666671</v>
      </c>
      <c r="AI7" s="22">
        <v>11.841666666666669</v>
      </c>
      <c r="AJ7" s="22">
        <v>0</v>
      </c>
      <c r="AK7" s="1">
        <v>4899</v>
      </c>
      <c r="AL7" s="1" t="s">
        <v>155</v>
      </c>
      <c r="AM7" s="1">
        <v>0</v>
      </c>
      <c r="AN7" s="1">
        <v>4</v>
      </c>
      <c r="AO7" s="1">
        <v>3</v>
      </c>
      <c r="AP7" s="1">
        <v>4</v>
      </c>
      <c r="AQ7" s="1">
        <v>2</v>
      </c>
    </row>
    <row r="8" spans="1:43" x14ac:dyDescent="0.3">
      <c r="A8" s="1">
        <v>7</v>
      </c>
      <c r="B8" s="1" t="s">
        <v>122</v>
      </c>
      <c r="C8" s="1" t="s">
        <v>94</v>
      </c>
      <c r="D8" s="1">
        <v>11.657303000000001</v>
      </c>
      <c r="E8" s="1">
        <v>51.000745999999999</v>
      </c>
      <c r="F8" s="1">
        <v>1609</v>
      </c>
      <c r="G8" s="1" t="s">
        <v>123</v>
      </c>
      <c r="H8" s="1" t="s">
        <v>124</v>
      </c>
      <c r="I8" s="1" t="s">
        <v>125</v>
      </c>
      <c r="J8" s="1" t="s">
        <v>126</v>
      </c>
      <c r="K8" s="1" t="s">
        <v>141</v>
      </c>
      <c r="L8" s="1">
        <v>3</v>
      </c>
      <c r="M8" s="1">
        <v>2009</v>
      </c>
      <c r="N8" s="1">
        <v>1</v>
      </c>
      <c r="O8" s="1" t="s">
        <v>153</v>
      </c>
      <c r="P8" s="1">
        <v>2012</v>
      </c>
      <c r="Q8" s="19">
        <v>41037</v>
      </c>
      <c r="R8" s="18">
        <v>6.8220000000000001</v>
      </c>
      <c r="S8" s="18">
        <v>19.764276522405801</v>
      </c>
      <c r="T8" s="22">
        <v>1.11216</v>
      </c>
      <c r="U8" s="22">
        <v>0.120892</v>
      </c>
      <c r="V8" s="22">
        <v>9.2046235772652008</v>
      </c>
      <c r="W8" s="22">
        <v>10.100000000000001</v>
      </c>
      <c r="X8" s="22">
        <v>62.4</v>
      </c>
      <c r="Y8" s="22">
        <v>27.5</v>
      </c>
      <c r="Z8" s="22">
        <v>10.433333333333334</v>
      </c>
      <c r="AA8" s="22">
        <v>12.153333333333334</v>
      </c>
      <c r="AB8" s="22">
        <v>65.976388888888906</v>
      </c>
      <c r="AC8" s="22">
        <v>11.41513888888889</v>
      </c>
      <c r="AD8" s="22">
        <v>1.3</v>
      </c>
      <c r="AE8" s="22">
        <v>4079.2666666666669</v>
      </c>
      <c r="AF8" s="22">
        <v>13.970833333333333</v>
      </c>
      <c r="AG8" s="22">
        <v>15.55</v>
      </c>
      <c r="AH8" s="22">
        <v>68.791666666666671</v>
      </c>
      <c r="AI8" s="22">
        <v>14.508333333333333</v>
      </c>
      <c r="AJ8" s="22">
        <v>0.1</v>
      </c>
      <c r="AK8" s="1">
        <v>5510</v>
      </c>
      <c r="AL8" s="1" t="s">
        <v>155</v>
      </c>
      <c r="AM8" s="1">
        <v>0</v>
      </c>
      <c r="AN8" s="1">
        <v>3</v>
      </c>
      <c r="AO8" s="1">
        <v>2</v>
      </c>
      <c r="AP8" s="1">
        <v>2</v>
      </c>
      <c r="AQ8" s="1">
        <v>2</v>
      </c>
    </row>
    <row r="9" spans="1:43" x14ac:dyDescent="0.3">
      <c r="A9" s="1">
        <v>8</v>
      </c>
      <c r="B9" s="1" t="s">
        <v>134</v>
      </c>
      <c r="C9" s="1" t="s">
        <v>95</v>
      </c>
      <c r="D9" s="1">
        <v>11.004721999999999</v>
      </c>
      <c r="E9" s="1">
        <v>50.981566999999998</v>
      </c>
      <c r="F9" s="1">
        <v>2818</v>
      </c>
      <c r="G9" s="1" t="s">
        <v>135</v>
      </c>
      <c r="H9" s="1" t="s">
        <v>136</v>
      </c>
      <c r="I9" s="1" t="s">
        <v>125</v>
      </c>
      <c r="J9" s="1" t="s">
        <v>126</v>
      </c>
      <c r="K9" s="1" t="s">
        <v>141</v>
      </c>
      <c r="L9" s="1">
        <v>3</v>
      </c>
      <c r="M9" s="1">
        <v>2009</v>
      </c>
      <c r="N9" s="1">
        <v>1</v>
      </c>
      <c r="O9" s="1" t="s">
        <v>153</v>
      </c>
      <c r="P9" s="1">
        <v>2012</v>
      </c>
      <c r="Q9" s="19">
        <v>41039</v>
      </c>
      <c r="R9" s="18">
        <v>7.3599999999999994</v>
      </c>
      <c r="S9" s="18">
        <v>19.827654534500301</v>
      </c>
      <c r="T9" s="22">
        <v>2.4099400000000002</v>
      </c>
      <c r="U9" s="22">
        <v>0.169464</v>
      </c>
      <c r="V9" s="22">
        <v>14.339897777824</v>
      </c>
      <c r="W9" s="22">
        <v>10.199999999999999</v>
      </c>
      <c r="X9" s="22">
        <v>62.1</v>
      </c>
      <c r="Y9" s="22">
        <v>27.7</v>
      </c>
      <c r="Z9" s="22">
        <v>12.217638888888887</v>
      </c>
      <c r="AA9" s="22">
        <v>11.538611111111107</v>
      </c>
      <c r="AB9" s="22">
        <v>68.998611111111131</v>
      </c>
      <c r="AC9" s="22">
        <v>11.613888888888885</v>
      </c>
      <c r="AD9" s="22">
        <v>1.48</v>
      </c>
      <c r="AE9" s="22">
        <v>4098.3999999999996</v>
      </c>
      <c r="AF9" s="22">
        <v>21.079166666666669</v>
      </c>
      <c r="AG9" s="22">
        <v>19.587499999999999</v>
      </c>
      <c r="AH9" s="22">
        <v>67</v>
      </c>
      <c r="AI9" s="22">
        <v>15.854166666666664</v>
      </c>
      <c r="AJ9" s="22">
        <v>0</v>
      </c>
      <c r="AK9" s="1">
        <v>5630</v>
      </c>
      <c r="AL9" s="1" t="s">
        <v>156</v>
      </c>
      <c r="AM9" s="1">
        <v>0</v>
      </c>
      <c r="AN9" s="1">
        <v>3</v>
      </c>
      <c r="AO9" s="1">
        <v>1</v>
      </c>
      <c r="AP9" s="1">
        <v>3</v>
      </c>
      <c r="AQ9" s="1">
        <v>2</v>
      </c>
    </row>
    <row r="10" spans="1:43" x14ac:dyDescent="0.3">
      <c r="A10" s="1">
        <v>9</v>
      </c>
      <c r="B10" s="1" t="s">
        <v>142</v>
      </c>
      <c r="C10" s="1" t="s">
        <v>96</v>
      </c>
      <c r="D10" s="1">
        <v>9.780602</v>
      </c>
      <c r="E10" s="1">
        <v>52.145969000000001</v>
      </c>
      <c r="F10" s="1">
        <v>120</v>
      </c>
      <c r="G10" s="1" t="s">
        <v>143</v>
      </c>
      <c r="H10" s="1" t="s">
        <v>144</v>
      </c>
      <c r="I10" s="1" t="s">
        <v>145</v>
      </c>
      <c r="J10" s="1" t="s">
        <v>126</v>
      </c>
      <c r="K10" s="1" t="s">
        <v>141</v>
      </c>
      <c r="L10" s="1">
        <v>3</v>
      </c>
      <c r="M10" s="1">
        <v>2009</v>
      </c>
      <c r="N10" s="1">
        <v>1</v>
      </c>
      <c r="O10" s="1" t="s">
        <v>153</v>
      </c>
      <c r="P10" s="1">
        <v>2012</v>
      </c>
      <c r="Q10" s="19">
        <v>41032</v>
      </c>
      <c r="R10" s="18">
        <v>6.2060000000000004</v>
      </c>
      <c r="S10" s="18">
        <v>9.6491098016878105</v>
      </c>
      <c r="T10" s="22">
        <v>1.11266</v>
      </c>
      <c r="U10" s="22">
        <v>0.11466</v>
      </c>
      <c r="V10" s="22">
        <v>9.7215195173543094</v>
      </c>
      <c r="W10" s="22">
        <v>16.899999999999999</v>
      </c>
      <c r="X10" s="22">
        <v>68.599999999999994</v>
      </c>
      <c r="Y10" s="22">
        <v>14.5</v>
      </c>
      <c r="Z10" s="22">
        <v>8.7488600000000023</v>
      </c>
      <c r="AA10" s="22">
        <v>9.288436666666664</v>
      </c>
      <c r="AB10" s="22">
        <v>74.359133333333347</v>
      </c>
      <c r="AC10" s="22">
        <v>9.268303333333332</v>
      </c>
      <c r="AD10" s="22">
        <v>0.72666666666666657</v>
      </c>
      <c r="AE10" s="22">
        <v>3894.7666666666669</v>
      </c>
      <c r="AF10" s="22">
        <v>14.862500000000001</v>
      </c>
      <c r="AG10" s="22">
        <v>15.4125</v>
      </c>
      <c r="AH10" s="22">
        <v>81.0458</v>
      </c>
      <c r="AI10" s="22">
        <v>15.1083</v>
      </c>
      <c r="AJ10" s="22">
        <v>3</v>
      </c>
      <c r="AK10" s="1">
        <v>4059</v>
      </c>
      <c r="AL10" s="1" t="s">
        <v>155</v>
      </c>
      <c r="AM10" s="1">
        <v>0</v>
      </c>
      <c r="AN10" s="1">
        <v>3</v>
      </c>
      <c r="AO10" s="1">
        <v>2</v>
      </c>
      <c r="AP10" s="1">
        <v>3</v>
      </c>
      <c r="AQ10" s="1">
        <v>2</v>
      </c>
    </row>
    <row r="11" spans="1:43" x14ac:dyDescent="0.3">
      <c r="A11" s="1">
        <v>10</v>
      </c>
      <c r="B11" s="1" t="s">
        <v>134</v>
      </c>
      <c r="C11" s="1" t="s">
        <v>97</v>
      </c>
      <c r="D11" s="1">
        <v>10.999336</v>
      </c>
      <c r="E11" s="1">
        <v>50.980493000000003</v>
      </c>
      <c r="F11" s="1">
        <v>9247</v>
      </c>
      <c r="G11" s="1" t="s">
        <v>135</v>
      </c>
      <c r="H11" s="1" t="s">
        <v>136</v>
      </c>
      <c r="I11" s="1" t="s">
        <v>125</v>
      </c>
      <c r="J11" s="1" t="s">
        <v>126</v>
      </c>
      <c r="K11" s="1" t="s">
        <v>146</v>
      </c>
      <c r="L11" s="1">
        <v>1</v>
      </c>
      <c r="M11" s="1">
        <v>2011</v>
      </c>
      <c r="N11" s="1">
        <v>1</v>
      </c>
      <c r="O11" s="1" t="s">
        <v>153</v>
      </c>
      <c r="P11" s="1">
        <v>2012</v>
      </c>
      <c r="Q11" s="19">
        <v>41039</v>
      </c>
      <c r="R11" s="18">
        <v>7.5439999999999996</v>
      </c>
      <c r="S11" s="18">
        <v>18.8696579980145</v>
      </c>
      <c r="T11" s="22">
        <v>2.4045399999999999</v>
      </c>
      <c r="U11" s="22">
        <v>0.121724</v>
      </c>
      <c r="V11" s="22">
        <v>19.780718608672</v>
      </c>
      <c r="W11" s="22">
        <v>12.7</v>
      </c>
      <c r="X11" s="22">
        <v>58</v>
      </c>
      <c r="Y11" s="22">
        <v>29.3</v>
      </c>
      <c r="Z11" s="22">
        <v>12.217638888888887</v>
      </c>
      <c r="AA11" s="22">
        <v>11.538611111111107</v>
      </c>
      <c r="AB11" s="22">
        <v>68.998611111111131</v>
      </c>
      <c r="AC11" s="22">
        <v>11.613888888888885</v>
      </c>
      <c r="AD11" s="22">
        <v>1.48</v>
      </c>
      <c r="AE11" s="22">
        <v>4098.3999999999996</v>
      </c>
      <c r="AF11" s="22">
        <v>21.079166666666669</v>
      </c>
      <c r="AG11" s="22">
        <v>19.587499999999999</v>
      </c>
      <c r="AH11" s="22">
        <v>67</v>
      </c>
      <c r="AI11" s="22">
        <v>15.854166666666664</v>
      </c>
      <c r="AJ11" s="22">
        <v>0</v>
      </c>
      <c r="AK11" s="1">
        <v>5630</v>
      </c>
      <c r="AL11" s="1" t="s">
        <v>156</v>
      </c>
      <c r="AM11" s="1">
        <v>0</v>
      </c>
      <c r="AN11" s="1">
        <v>3</v>
      </c>
      <c r="AO11" s="1">
        <v>4</v>
      </c>
      <c r="AP11" s="1">
        <v>4</v>
      </c>
      <c r="AQ11" s="1">
        <v>2</v>
      </c>
    </row>
    <row r="12" spans="1:43" x14ac:dyDescent="0.3">
      <c r="A12" s="1">
        <v>11</v>
      </c>
      <c r="B12" s="1" t="s">
        <v>147</v>
      </c>
      <c r="C12" s="1" t="s">
        <v>98</v>
      </c>
      <c r="D12" s="1">
        <v>10.399994</v>
      </c>
      <c r="E12" s="1">
        <v>51.136251000000001</v>
      </c>
      <c r="F12" s="1">
        <v>9278</v>
      </c>
      <c r="G12" s="1" t="s">
        <v>148</v>
      </c>
      <c r="H12" s="1" t="s">
        <v>149</v>
      </c>
      <c r="I12" s="1" t="s">
        <v>145</v>
      </c>
      <c r="J12" s="1" t="s">
        <v>126</v>
      </c>
      <c r="K12" s="1" t="s">
        <v>146</v>
      </c>
      <c r="L12" s="1">
        <v>1</v>
      </c>
      <c r="M12" s="1">
        <v>2011</v>
      </c>
      <c r="N12" s="1">
        <v>1</v>
      </c>
      <c r="O12" s="1" t="s">
        <v>153</v>
      </c>
      <c r="P12" s="1">
        <v>2012</v>
      </c>
      <c r="Q12" s="19">
        <v>41039</v>
      </c>
      <c r="R12" s="18">
        <v>7.0640000000000001</v>
      </c>
      <c r="S12" s="18">
        <v>28.4506828537926</v>
      </c>
      <c r="T12" s="22">
        <v>2.53722</v>
      </c>
      <c r="U12" s="22">
        <v>0.267594</v>
      </c>
      <c r="V12" s="22">
        <v>9.4975337336667796</v>
      </c>
      <c r="W12" s="22">
        <v>10.1</v>
      </c>
      <c r="X12" s="22">
        <v>69.599999999999994</v>
      </c>
      <c r="Y12" s="22">
        <v>20.3</v>
      </c>
      <c r="Z12" s="22">
        <v>11.214583333333332</v>
      </c>
      <c r="AA12" s="22">
        <v>11.855</v>
      </c>
      <c r="AB12" s="22">
        <v>75.245833333333323</v>
      </c>
      <c r="AC12" s="22">
        <v>10.975833333333334</v>
      </c>
      <c r="AD12" s="22">
        <v>1.1833333333333333</v>
      </c>
      <c r="AE12" s="22">
        <v>4285.7</v>
      </c>
      <c r="AF12" s="22">
        <v>20.345833333333331</v>
      </c>
      <c r="AG12" s="22">
        <v>19.787500000000001</v>
      </c>
      <c r="AH12" s="22">
        <v>73.5</v>
      </c>
      <c r="AI12" s="22">
        <v>16.05833333333333</v>
      </c>
      <c r="AJ12" s="22">
        <v>3.8</v>
      </c>
      <c r="AK12" s="1">
        <v>4526</v>
      </c>
      <c r="AL12" s="1" t="s">
        <v>155</v>
      </c>
      <c r="AM12" s="1">
        <v>0</v>
      </c>
      <c r="AN12" s="1">
        <v>2</v>
      </c>
      <c r="AO12" s="1">
        <v>4</v>
      </c>
      <c r="AP12" s="1">
        <v>4</v>
      </c>
      <c r="AQ12" s="1">
        <v>3</v>
      </c>
    </row>
    <row r="13" spans="1:43" x14ac:dyDescent="0.3">
      <c r="A13" s="1">
        <v>12</v>
      </c>
      <c r="B13" s="1" t="s">
        <v>150</v>
      </c>
      <c r="C13" s="1" t="s">
        <v>99</v>
      </c>
      <c r="D13" s="1">
        <v>9.6094849999999994</v>
      </c>
      <c r="E13" s="1">
        <v>52.295012999999997</v>
      </c>
      <c r="F13" s="1">
        <v>1197</v>
      </c>
      <c r="G13" s="1" t="s">
        <v>143</v>
      </c>
      <c r="H13" s="1" t="s">
        <v>144</v>
      </c>
      <c r="I13" s="1" t="s">
        <v>140</v>
      </c>
      <c r="J13" s="1" t="s">
        <v>126</v>
      </c>
      <c r="K13" s="1" t="s">
        <v>146</v>
      </c>
      <c r="L13" s="1">
        <v>1</v>
      </c>
      <c r="M13" s="1">
        <v>2011</v>
      </c>
      <c r="N13" s="1">
        <v>1</v>
      </c>
      <c r="O13" s="1" t="s">
        <v>153</v>
      </c>
      <c r="P13" s="1">
        <v>2012</v>
      </c>
      <c r="Q13" s="19">
        <v>41032</v>
      </c>
      <c r="R13" s="18">
        <v>5.2559999999999993</v>
      </c>
      <c r="S13" s="18">
        <v>11.517784878753201</v>
      </c>
      <c r="T13" s="22">
        <v>1.4575</v>
      </c>
      <c r="U13" s="22">
        <v>0.137318</v>
      </c>
      <c r="V13" s="22">
        <v>10.611799620761399</v>
      </c>
      <c r="W13" s="22">
        <v>10.4</v>
      </c>
      <c r="X13" s="22">
        <v>75.099999999999994</v>
      </c>
      <c r="Y13" s="22">
        <v>14.5</v>
      </c>
      <c r="Z13" s="22">
        <v>9.658590000000002</v>
      </c>
      <c r="AA13" s="22">
        <v>9.4844666666666662</v>
      </c>
      <c r="AB13" s="22">
        <v>74.556090000000012</v>
      </c>
      <c r="AC13" s="22">
        <v>8.7080866666666665</v>
      </c>
      <c r="AD13" s="22">
        <v>0.71999999999999986</v>
      </c>
      <c r="AE13" s="22">
        <v>3694.0010000000007</v>
      </c>
      <c r="AF13" s="22">
        <v>15.5625</v>
      </c>
      <c r="AG13" s="22">
        <v>15.4666</v>
      </c>
      <c r="AH13" s="22">
        <v>82.1</v>
      </c>
      <c r="AI13" s="22">
        <v>14.458299999999999</v>
      </c>
      <c r="AJ13" s="22">
        <v>3.1</v>
      </c>
      <c r="AK13" s="1">
        <v>2846</v>
      </c>
      <c r="AL13" s="1" t="s">
        <v>157</v>
      </c>
      <c r="AM13" s="1">
        <v>0</v>
      </c>
      <c r="AN13" s="1">
        <v>4</v>
      </c>
      <c r="AO13" s="1">
        <v>4</v>
      </c>
      <c r="AP13" s="1">
        <v>5</v>
      </c>
      <c r="AQ13" s="1">
        <v>3</v>
      </c>
    </row>
    <row r="14" spans="1:43" x14ac:dyDescent="0.3">
      <c r="A14" s="1">
        <v>13</v>
      </c>
      <c r="B14" s="1" t="s">
        <v>122</v>
      </c>
      <c r="C14" s="1" t="s">
        <v>103</v>
      </c>
      <c r="D14" s="1">
        <v>11.656488</v>
      </c>
      <c r="E14" s="1">
        <v>51.003321999999997</v>
      </c>
      <c r="F14" s="1">
        <v>906</v>
      </c>
      <c r="G14" s="1" t="s">
        <v>123</v>
      </c>
      <c r="H14" s="1" t="s">
        <v>124</v>
      </c>
      <c r="I14" s="1" t="s">
        <v>125</v>
      </c>
      <c r="J14" s="1" t="s">
        <v>151</v>
      </c>
      <c r="K14" s="1" t="s">
        <v>152</v>
      </c>
      <c r="L14" s="1">
        <v>0</v>
      </c>
      <c r="M14" s="1">
        <v>2012</v>
      </c>
      <c r="N14" s="1">
        <v>1</v>
      </c>
      <c r="O14" s="1" t="s">
        <v>153</v>
      </c>
      <c r="P14" s="1">
        <v>2012</v>
      </c>
      <c r="Q14" s="19">
        <v>41037</v>
      </c>
      <c r="R14" s="18">
        <v>6.581999999999999</v>
      </c>
      <c r="S14" s="18">
        <v>20.515202775924799</v>
      </c>
      <c r="T14" s="22">
        <v>1.2152400000000001</v>
      </c>
      <c r="U14" s="22">
        <v>0.136988</v>
      </c>
      <c r="V14" s="22">
        <v>8.9056972245818997</v>
      </c>
      <c r="W14" s="22">
        <v>7.4</v>
      </c>
      <c r="X14" s="22">
        <v>60.5</v>
      </c>
      <c r="Y14" s="22">
        <v>32.1</v>
      </c>
      <c r="Z14" s="22">
        <v>10.433333333333334</v>
      </c>
      <c r="AA14" s="22">
        <v>12.153333333333334</v>
      </c>
      <c r="AB14" s="22">
        <v>65.976388888888906</v>
      </c>
      <c r="AC14" s="22">
        <v>11.41513888888889</v>
      </c>
      <c r="AD14" s="22">
        <v>1.3</v>
      </c>
      <c r="AE14" s="22">
        <v>4079.2666666666669</v>
      </c>
      <c r="AF14" s="22">
        <v>13.970833333333333</v>
      </c>
      <c r="AG14" s="22">
        <v>15.55</v>
      </c>
      <c r="AH14" s="22">
        <v>68.791666666666671</v>
      </c>
      <c r="AI14" s="22">
        <v>14.508333333333333</v>
      </c>
      <c r="AJ14" s="22">
        <v>0.1</v>
      </c>
      <c r="AK14" s="1">
        <v>5510</v>
      </c>
      <c r="AL14" s="1" t="s">
        <v>158</v>
      </c>
      <c r="AM14" s="1">
        <v>1</v>
      </c>
      <c r="AN14" s="1">
        <v>2</v>
      </c>
      <c r="AO14" s="1">
        <v>3</v>
      </c>
      <c r="AP14" s="1">
        <v>6</v>
      </c>
      <c r="AQ14" s="1">
        <v>2</v>
      </c>
    </row>
    <row r="15" spans="1:43" x14ac:dyDescent="0.3">
      <c r="A15" s="1">
        <v>14</v>
      </c>
      <c r="B15" s="1" t="s">
        <v>147</v>
      </c>
      <c r="C15" s="1" t="s">
        <v>104</v>
      </c>
      <c r="D15" s="1">
        <v>10.438575</v>
      </c>
      <c r="E15" s="1">
        <v>51.175629999999998</v>
      </c>
      <c r="F15" s="1">
        <v>70603</v>
      </c>
      <c r="G15" s="1" t="s">
        <v>148</v>
      </c>
      <c r="H15" s="1" t="s">
        <v>149</v>
      </c>
      <c r="I15" s="1" t="s">
        <v>145</v>
      </c>
      <c r="J15" s="1" t="s">
        <v>151</v>
      </c>
      <c r="K15" s="1" t="s">
        <v>152</v>
      </c>
      <c r="L15" s="1">
        <v>0</v>
      </c>
      <c r="M15" s="1">
        <v>2012</v>
      </c>
      <c r="N15" s="1">
        <v>1</v>
      </c>
      <c r="O15" s="1" t="s">
        <v>153</v>
      </c>
      <c r="P15" s="1">
        <v>2012</v>
      </c>
      <c r="Q15" s="19">
        <v>41039</v>
      </c>
      <c r="R15" s="18">
        <v>7.3780000000000001</v>
      </c>
      <c r="S15" s="18">
        <v>18.036047003432799</v>
      </c>
      <c r="T15" s="22">
        <v>1.3066199999999999</v>
      </c>
      <c r="U15" s="22">
        <v>0.13405600000000001</v>
      </c>
      <c r="V15" s="22">
        <v>9.7489168058382401</v>
      </c>
      <c r="W15" s="22">
        <v>7.6</v>
      </c>
      <c r="X15" s="22">
        <v>72</v>
      </c>
      <c r="Y15" s="22">
        <v>20.399999999999999</v>
      </c>
      <c r="Z15" s="22">
        <v>11.214583333333332</v>
      </c>
      <c r="AA15" s="22">
        <v>11.855</v>
      </c>
      <c r="AB15" s="22">
        <v>75.245833333333323</v>
      </c>
      <c r="AC15" s="22">
        <v>10.975833333333334</v>
      </c>
      <c r="AD15" s="22">
        <v>1.1833333333333333</v>
      </c>
      <c r="AE15" s="22">
        <v>4285.7</v>
      </c>
      <c r="AF15" s="22">
        <v>20.345833333333331</v>
      </c>
      <c r="AG15" s="22">
        <v>19.787500000000001</v>
      </c>
      <c r="AH15" s="22">
        <v>73.5</v>
      </c>
      <c r="AI15" s="22">
        <v>16.05833333333333</v>
      </c>
      <c r="AJ15" s="22">
        <v>3.8</v>
      </c>
      <c r="AK15" s="1">
        <v>4526</v>
      </c>
      <c r="AL15" s="1" t="s">
        <v>158</v>
      </c>
      <c r="AM15" s="1">
        <v>1</v>
      </c>
      <c r="AN15" s="1">
        <v>3</v>
      </c>
      <c r="AO15" s="1">
        <v>3</v>
      </c>
      <c r="AP15" s="1">
        <v>6</v>
      </c>
      <c r="AQ15" s="1">
        <v>3</v>
      </c>
    </row>
    <row r="16" spans="1:43" x14ac:dyDescent="0.3">
      <c r="A16" s="1">
        <v>15</v>
      </c>
      <c r="B16" s="1" t="s">
        <v>150</v>
      </c>
      <c r="C16" s="1" t="s">
        <v>105</v>
      </c>
      <c r="D16" s="1">
        <v>9.6085460000000005</v>
      </c>
      <c r="E16" s="1">
        <v>52.294103999999997</v>
      </c>
      <c r="F16" s="1">
        <v>35300</v>
      </c>
      <c r="G16" s="1" t="s">
        <v>143</v>
      </c>
      <c r="H16" s="1" t="s">
        <v>144</v>
      </c>
      <c r="I16" s="1" t="s">
        <v>140</v>
      </c>
      <c r="J16" s="1" t="s">
        <v>151</v>
      </c>
      <c r="K16" s="1" t="s">
        <v>152</v>
      </c>
      <c r="L16" s="1">
        <v>0</v>
      </c>
      <c r="M16" s="1">
        <v>2012</v>
      </c>
      <c r="N16" s="1">
        <v>1</v>
      </c>
      <c r="O16" s="1" t="s">
        <v>153</v>
      </c>
      <c r="P16" s="1">
        <v>2012</v>
      </c>
      <c r="Q16" s="19">
        <v>41032</v>
      </c>
      <c r="R16" s="18">
        <v>5.7320000000000002</v>
      </c>
      <c r="S16" s="18">
        <v>16.924550198426701</v>
      </c>
      <c r="T16" s="22">
        <v>1.3774</v>
      </c>
      <c r="U16" s="22">
        <v>0.14446600000000001</v>
      </c>
      <c r="V16" s="22">
        <v>9.5483684863123592</v>
      </c>
      <c r="W16" s="22">
        <v>10.199999999999999</v>
      </c>
      <c r="X16" s="22">
        <v>75.3</v>
      </c>
      <c r="Y16" s="22">
        <v>14.5</v>
      </c>
      <c r="Z16" s="22">
        <v>9.658590000000002</v>
      </c>
      <c r="AA16" s="22">
        <v>9.4844666666666662</v>
      </c>
      <c r="AB16" s="22">
        <v>74.556090000000012</v>
      </c>
      <c r="AC16" s="22">
        <v>8.7080866666666665</v>
      </c>
      <c r="AD16" s="22">
        <v>0.71999999999999986</v>
      </c>
      <c r="AE16" s="22">
        <v>3694.0010000000007</v>
      </c>
      <c r="AF16" s="22">
        <v>15.5625</v>
      </c>
      <c r="AG16" s="22">
        <v>15.4666</v>
      </c>
      <c r="AH16" s="22">
        <v>82.1</v>
      </c>
      <c r="AI16" s="22">
        <v>14.458299999999999</v>
      </c>
      <c r="AJ16" s="22">
        <v>3.1</v>
      </c>
      <c r="AK16" s="1">
        <v>2846</v>
      </c>
      <c r="AL16" s="1" t="s">
        <v>158</v>
      </c>
      <c r="AM16" s="1">
        <v>1</v>
      </c>
      <c r="AN16" s="1">
        <v>4</v>
      </c>
      <c r="AO16" s="1">
        <v>3</v>
      </c>
      <c r="AP16" s="1">
        <v>6</v>
      </c>
      <c r="AQ16" s="1">
        <v>3</v>
      </c>
    </row>
    <row r="17" spans="1:43" x14ac:dyDescent="0.3">
      <c r="A17" s="1">
        <v>1</v>
      </c>
      <c r="B17" s="1" t="s">
        <v>122</v>
      </c>
      <c r="C17" s="1" t="s">
        <v>88</v>
      </c>
      <c r="D17" s="1">
        <v>11.658097</v>
      </c>
      <c r="E17" s="1">
        <v>51.003186999999997</v>
      </c>
      <c r="F17" s="1">
        <v>219</v>
      </c>
      <c r="G17" s="1" t="s">
        <v>123</v>
      </c>
      <c r="H17" s="1" t="s">
        <v>124</v>
      </c>
      <c r="I17" s="1" t="s">
        <v>125</v>
      </c>
      <c r="J17" s="1" t="s">
        <v>126</v>
      </c>
      <c r="K17" s="1" t="s">
        <v>127</v>
      </c>
      <c r="L17" s="1">
        <v>8</v>
      </c>
      <c r="M17" s="1">
        <v>2004</v>
      </c>
      <c r="N17" s="1">
        <v>2</v>
      </c>
      <c r="O17" s="1" t="s">
        <v>128</v>
      </c>
      <c r="P17" s="1">
        <v>2012</v>
      </c>
      <c r="Q17" s="19">
        <v>41170</v>
      </c>
      <c r="R17" s="22">
        <v>5.2899999999999991</v>
      </c>
      <c r="S17" s="22">
        <v>15.139451138031401</v>
      </c>
      <c r="T17" s="22">
        <v>1.0409040000000001</v>
      </c>
      <c r="U17" s="22">
        <v>0.11586</v>
      </c>
      <c r="V17" s="22">
        <v>9.0016257586708708</v>
      </c>
      <c r="W17" s="22">
        <v>10.8</v>
      </c>
      <c r="X17" s="22">
        <v>55.2</v>
      </c>
      <c r="Y17" s="22">
        <v>34</v>
      </c>
      <c r="Z17" s="22">
        <v>16.946999999999999</v>
      </c>
      <c r="AA17" s="22">
        <v>17.478000000000002</v>
      </c>
      <c r="AB17" s="22">
        <v>67.484333333333353</v>
      </c>
      <c r="AC17" s="22">
        <v>18.983666666666661</v>
      </c>
      <c r="AD17" s="22">
        <v>1.8466666666666669</v>
      </c>
      <c r="AE17" s="22">
        <v>3848.8</v>
      </c>
      <c r="AF17" s="22">
        <v>16.29</v>
      </c>
      <c r="AG17" s="22">
        <v>16.579999999999998</v>
      </c>
      <c r="AH17" s="22">
        <v>69.239999999999995</v>
      </c>
      <c r="AI17" s="22">
        <v>16.55</v>
      </c>
      <c r="AJ17" s="22">
        <v>11.2</v>
      </c>
      <c r="AK17" s="1">
        <v>4130</v>
      </c>
      <c r="AL17" s="1" t="s">
        <v>155</v>
      </c>
      <c r="AM17" s="1">
        <v>0</v>
      </c>
      <c r="AN17" s="1">
        <v>3</v>
      </c>
      <c r="AO17" s="1">
        <v>2</v>
      </c>
      <c r="AP17" s="1">
        <v>1</v>
      </c>
      <c r="AQ17" s="1">
        <v>1</v>
      </c>
    </row>
    <row r="18" spans="1:43" x14ac:dyDescent="0.3">
      <c r="A18" s="1">
        <v>2</v>
      </c>
      <c r="B18" s="1" t="s">
        <v>129</v>
      </c>
      <c r="C18" s="1" t="s">
        <v>89</v>
      </c>
      <c r="D18" s="1">
        <v>10.78191</v>
      </c>
      <c r="E18" s="1">
        <v>50.414684999999999</v>
      </c>
      <c r="F18" s="1">
        <v>285</v>
      </c>
      <c r="G18" s="1" t="s">
        <v>130</v>
      </c>
      <c r="H18" s="1" t="s">
        <v>131</v>
      </c>
      <c r="I18" s="1" t="s">
        <v>132</v>
      </c>
      <c r="J18" s="1" t="s">
        <v>126</v>
      </c>
      <c r="K18" s="1" t="s">
        <v>127</v>
      </c>
      <c r="L18" s="1">
        <v>8</v>
      </c>
      <c r="M18" s="1">
        <v>2004</v>
      </c>
      <c r="N18" s="1">
        <v>2</v>
      </c>
      <c r="O18" s="1" t="s">
        <v>128</v>
      </c>
      <c r="P18" s="1">
        <v>2012</v>
      </c>
      <c r="Q18" s="19">
        <v>41199</v>
      </c>
      <c r="R18" s="22">
        <v>7.0120000000000005</v>
      </c>
      <c r="S18" s="22">
        <v>18.411715076034199</v>
      </c>
      <c r="T18" s="22">
        <v>2.4719199999999999</v>
      </c>
      <c r="U18" s="22">
        <v>0.25634400000000002</v>
      </c>
      <c r="V18" s="22">
        <v>9.6445520487596497</v>
      </c>
      <c r="W18" s="22">
        <v>12.3</v>
      </c>
      <c r="X18" s="22">
        <v>50.4</v>
      </c>
      <c r="Y18" s="22">
        <v>37.299999999999997</v>
      </c>
      <c r="Z18" s="22">
        <v>9.0253333333333323</v>
      </c>
      <c r="AA18" s="22">
        <v>9.6883333333333344</v>
      </c>
      <c r="AB18" s="22">
        <v>78.812333333333342</v>
      </c>
      <c r="AC18" s="22">
        <v>11.660333333333337</v>
      </c>
      <c r="AD18" s="22">
        <v>2.276666666666666</v>
      </c>
      <c r="AE18" s="22">
        <v>2496.8666666666668</v>
      </c>
      <c r="AF18" s="22">
        <v>9.5</v>
      </c>
      <c r="AG18" s="22">
        <v>9.14</v>
      </c>
      <c r="AH18" s="22">
        <v>76.25</v>
      </c>
      <c r="AI18" s="22">
        <v>9.59</v>
      </c>
      <c r="AJ18" s="22">
        <v>0</v>
      </c>
      <c r="AK18" s="1">
        <v>2299</v>
      </c>
      <c r="AL18" s="1" t="s">
        <v>155</v>
      </c>
      <c r="AM18" s="1">
        <v>0</v>
      </c>
      <c r="AN18" s="1">
        <v>3</v>
      </c>
      <c r="AO18" s="1">
        <v>2</v>
      </c>
      <c r="AP18" s="1">
        <v>2</v>
      </c>
      <c r="AQ18" s="1">
        <v>2</v>
      </c>
    </row>
    <row r="19" spans="1:43" x14ac:dyDescent="0.3">
      <c r="A19" s="1">
        <v>3</v>
      </c>
      <c r="B19" s="1" t="s">
        <v>122</v>
      </c>
      <c r="C19" s="1" t="s">
        <v>90</v>
      </c>
      <c r="D19" s="1">
        <v>11.656257</v>
      </c>
      <c r="E19" s="1">
        <v>51.003652000000002</v>
      </c>
      <c r="F19" s="1">
        <v>921</v>
      </c>
      <c r="G19" s="1" t="s">
        <v>123</v>
      </c>
      <c r="H19" s="1" t="s">
        <v>124</v>
      </c>
      <c r="I19" s="1" t="s">
        <v>125</v>
      </c>
      <c r="J19" s="1" t="s">
        <v>126</v>
      </c>
      <c r="K19" s="1" t="s">
        <v>127</v>
      </c>
      <c r="L19" s="1">
        <v>7</v>
      </c>
      <c r="M19" s="1">
        <v>2005</v>
      </c>
      <c r="N19" s="1">
        <v>2</v>
      </c>
      <c r="O19" s="1" t="s">
        <v>128</v>
      </c>
      <c r="P19" s="1">
        <v>2012</v>
      </c>
      <c r="Q19" s="19">
        <v>41170</v>
      </c>
      <c r="R19" s="22">
        <v>4.8520000000000003</v>
      </c>
      <c r="S19" s="22">
        <v>16.406525402625</v>
      </c>
      <c r="T19" s="22">
        <v>1.38256</v>
      </c>
      <c r="U19" s="22">
        <v>0.11733399999999999</v>
      </c>
      <c r="V19" s="22">
        <v>11.7820379133611</v>
      </c>
      <c r="W19" s="22">
        <v>6.1</v>
      </c>
      <c r="X19" s="22">
        <v>63</v>
      </c>
      <c r="Y19" s="22">
        <v>30.9</v>
      </c>
      <c r="Z19" s="22">
        <v>16.946999999999999</v>
      </c>
      <c r="AA19" s="22">
        <v>17.478000000000002</v>
      </c>
      <c r="AB19" s="22">
        <v>67.484333333333353</v>
      </c>
      <c r="AC19" s="22">
        <v>18.983666666666661</v>
      </c>
      <c r="AD19" s="22">
        <v>1.8466666666666669</v>
      </c>
      <c r="AE19" s="22">
        <v>3848.8</v>
      </c>
      <c r="AF19" s="22">
        <v>16.29</v>
      </c>
      <c r="AG19" s="22">
        <v>16.579999999999998</v>
      </c>
      <c r="AH19" s="22">
        <v>69.239999999999995</v>
      </c>
      <c r="AI19" s="22">
        <v>16.55</v>
      </c>
      <c r="AJ19" s="22">
        <v>11.2</v>
      </c>
      <c r="AK19" s="1">
        <v>4130</v>
      </c>
      <c r="AL19" s="1" t="s">
        <v>155</v>
      </c>
      <c r="AM19" s="1">
        <v>0</v>
      </c>
      <c r="AN19" s="1">
        <v>3</v>
      </c>
      <c r="AO19" s="1">
        <v>2</v>
      </c>
      <c r="AP19" s="1">
        <v>2</v>
      </c>
      <c r="AQ19" s="1">
        <v>2</v>
      </c>
    </row>
    <row r="20" spans="1:43" x14ac:dyDescent="0.3">
      <c r="A20" s="1">
        <v>4</v>
      </c>
      <c r="B20" s="1" t="s">
        <v>122</v>
      </c>
      <c r="C20" s="1" t="s">
        <v>91</v>
      </c>
      <c r="D20" s="1">
        <v>11.657904</v>
      </c>
      <c r="E20" s="1">
        <v>51.000937999999998</v>
      </c>
      <c r="F20" s="1">
        <v>2319</v>
      </c>
      <c r="G20" s="1" t="s">
        <v>123</v>
      </c>
      <c r="H20" s="1" t="s">
        <v>124</v>
      </c>
      <c r="I20" s="1" t="s">
        <v>125</v>
      </c>
      <c r="J20" s="1" t="s">
        <v>126</v>
      </c>
      <c r="K20" s="1" t="s">
        <v>133</v>
      </c>
      <c r="L20" s="1">
        <v>5</v>
      </c>
      <c r="M20" s="1">
        <v>2007</v>
      </c>
      <c r="N20" s="1">
        <v>2</v>
      </c>
      <c r="O20" s="1" t="s">
        <v>128</v>
      </c>
      <c r="P20" s="1">
        <v>2012</v>
      </c>
      <c r="Q20" s="19">
        <v>41169</v>
      </c>
      <c r="R20" s="22">
        <v>6.7960000000000012</v>
      </c>
      <c r="S20" s="22">
        <v>13.946682247161499</v>
      </c>
      <c r="T20" s="22">
        <v>1.2804800000000001</v>
      </c>
      <c r="U20" s="22">
        <v>0.129576</v>
      </c>
      <c r="V20" s="22">
        <v>9.8869334108470497</v>
      </c>
      <c r="W20" s="22">
        <v>7.2</v>
      </c>
      <c r="X20" s="22">
        <v>63.2</v>
      </c>
      <c r="Y20" s="22">
        <v>29.6</v>
      </c>
      <c r="Z20" s="22">
        <v>17.262333333333334</v>
      </c>
      <c r="AA20" s="22">
        <v>17.756000000000007</v>
      </c>
      <c r="AB20" s="22">
        <v>66.734666666666683</v>
      </c>
      <c r="AC20" s="22">
        <v>19.152333333333331</v>
      </c>
      <c r="AD20" s="22">
        <v>1.4733333333333334</v>
      </c>
      <c r="AE20" s="22">
        <v>3918.6</v>
      </c>
      <c r="AF20" s="22">
        <v>14.78</v>
      </c>
      <c r="AG20" s="22">
        <v>14.84</v>
      </c>
      <c r="AH20" s="22">
        <v>71.099999999999994</v>
      </c>
      <c r="AI20" s="22">
        <v>16.25</v>
      </c>
      <c r="AJ20" s="22">
        <v>0</v>
      </c>
      <c r="AK20" s="1">
        <v>3329</v>
      </c>
      <c r="AL20" s="1" t="s">
        <v>155</v>
      </c>
      <c r="AM20" s="1">
        <v>0</v>
      </c>
      <c r="AN20" s="1">
        <v>3</v>
      </c>
      <c r="AO20" s="1">
        <v>2</v>
      </c>
      <c r="AP20" s="1">
        <v>2</v>
      </c>
      <c r="AQ20" s="1">
        <v>2</v>
      </c>
    </row>
    <row r="21" spans="1:43" x14ac:dyDescent="0.3">
      <c r="A21" s="1">
        <v>5</v>
      </c>
      <c r="B21" s="1" t="s">
        <v>134</v>
      </c>
      <c r="C21" s="1" t="s">
        <v>92</v>
      </c>
      <c r="D21" s="1">
        <v>11.005805000000001</v>
      </c>
      <c r="E21" s="1">
        <v>50.983359999999998</v>
      </c>
      <c r="F21" s="1">
        <v>172</v>
      </c>
      <c r="G21" s="1" t="s">
        <v>135</v>
      </c>
      <c r="H21" s="1" t="s">
        <v>136</v>
      </c>
      <c r="I21" s="1" t="s">
        <v>125</v>
      </c>
      <c r="J21" s="1" t="s">
        <v>126</v>
      </c>
      <c r="K21" s="1" t="s">
        <v>133</v>
      </c>
      <c r="L21" s="1">
        <v>5</v>
      </c>
      <c r="M21" s="1">
        <v>2007</v>
      </c>
      <c r="N21" s="1">
        <v>2</v>
      </c>
      <c r="O21" s="1" t="s">
        <v>128</v>
      </c>
      <c r="P21" s="1">
        <v>2012</v>
      </c>
      <c r="Q21" s="19">
        <v>41198</v>
      </c>
      <c r="R21" s="22">
        <v>7.2240000000000011</v>
      </c>
      <c r="S21" s="22">
        <v>27.378411451985802</v>
      </c>
      <c r="T21" s="22">
        <v>2.0457399999999999</v>
      </c>
      <c r="U21" s="22">
        <v>0.15374599999999999</v>
      </c>
      <c r="V21" s="22">
        <v>13.269298380396499</v>
      </c>
      <c r="W21" s="22">
        <v>12.7</v>
      </c>
      <c r="X21" s="22">
        <v>60.199999999999996</v>
      </c>
      <c r="Y21" s="22">
        <v>27.1</v>
      </c>
      <c r="Z21" s="22">
        <v>11.846999999999998</v>
      </c>
      <c r="AA21" s="22">
        <v>10.472000000000001</v>
      </c>
      <c r="AB21" s="22">
        <v>75.373666666666665</v>
      </c>
      <c r="AC21" s="22">
        <v>12.791333333333332</v>
      </c>
      <c r="AD21" s="22">
        <v>1.1200000000000001</v>
      </c>
      <c r="AE21" s="22">
        <v>2795</v>
      </c>
      <c r="AF21" s="22">
        <v>8.8800000000000008</v>
      </c>
      <c r="AG21" s="22">
        <v>7.19</v>
      </c>
      <c r="AH21" s="22">
        <v>73.819999999999993</v>
      </c>
      <c r="AI21" s="22">
        <v>8.8800000000000008</v>
      </c>
      <c r="AJ21" s="22">
        <v>0</v>
      </c>
      <c r="AK21" s="1">
        <v>2836</v>
      </c>
      <c r="AL21" s="1" t="s">
        <v>156</v>
      </c>
      <c r="AM21" s="1">
        <v>0</v>
      </c>
      <c r="AN21" s="1">
        <v>3</v>
      </c>
      <c r="AO21" s="1">
        <v>1</v>
      </c>
      <c r="AP21" s="1">
        <v>2</v>
      </c>
      <c r="AQ21" s="1">
        <v>2</v>
      </c>
    </row>
    <row r="22" spans="1:43" x14ac:dyDescent="0.3">
      <c r="A22" s="1">
        <v>6</v>
      </c>
      <c r="B22" s="1" t="s">
        <v>137</v>
      </c>
      <c r="C22" s="1" t="s">
        <v>93</v>
      </c>
      <c r="D22" s="1">
        <v>11.898759999999999</v>
      </c>
      <c r="E22" s="1">
        <v>50.653092999999998</v>
      </c>
      <c r="F22" s="1">
        <v>6676</v>
      </c>
      <c r="G22" s="1" t="s">
        <v>138</v>
      </c>
      <c r="H22" s="1" t="s">
        <v>139</v>
      </c>
      <c r="I22" s="1" t="s">
        <v>140</v>
      </c>
      <c r="J22" s="1" t="s">
        <v>126</v>
      </c>
      <c r="K22" s="1" t="s">
        <v>133</v>
      </c>
      <c r="L22" s="1">
        <v>5</v>
      </c>
      <c r="M22" s="1">
        <v>2007</v>
      </c>
      <c r="N22" s="1">
        <v>2</v>
      </c>
      <c r="O22" s="1" t="s">
        <v>128</v>
      </c>
      <c r="P22" s="1">
        <v>2012</v>
      </c>
      <c r="Q22" s="19">
        <v>41171</v>
      </c>
      <c r="R22" s="22">
        <v>5.8660000000000005</v>
      </c>
      <c r="S22" s="22">
        <v>19.999816487179601</v>
      </c>
      <c r="T22" s="22">
        <v>2.5291000000000001</v>
      </c>
      <c r="U22" s="22">
        <v>0.27387</v>
      </c>
      <c r="V22" s="22">
        <v>9.2237006461886502</v>
      </c>
      <c r="W22" s="22">
        <v>28.9</v>
      </c>
      <c r="X22" s="22">
        <v>51.099999999999994</v>
      </c>
      <c r="Y22" s="22">
        <v>20</v>
      </c>
      <c r="Z22" s="22">
        <v>15.800666666666668</v>
      </c>
      <c r="AA22" s="22">
        <v>16.823333333333331</v>
      </c>
      <c r="AB22" s="22">
        <v>69.38633333333334</v>
      </c>
      <c r="AC22" s="22">
        <v>15.996333333333332</v>
      </c>
      <c r="AD22" s="22">
        <v>2.1466666666666669</v>
      </c>
      <c r="AE22" s="22">
        <v>4485.666666666667</v>
      </c>
      <c r="AF22" s="22">
        <v>9.98</v>
      </c>
      <c r="AG22" s="22">
        <v>11.52</v>
      </c>
      <c r="AH22" s="22">
        <v>72.06</v>
      </c>
      <c r="AI22" s="22">
        <v>13.83</v>
      </c>
      <c r="AJ22" s="22">
        <v>5</v>
      </c>
      <c r="AK22" s="1">
        <v>4376</v>
      </c>
      <c r="AL22" s="1" t="s">
        <v>155</v>
      </c>
      <c r="AM22" s="1">
        <v>0</v>
      </c>
      <c r="AN22" s="1">
        <v>4</v>
      </c>
      <c r="AO22" s="1">
        <v>3</v>
      </c>
      <c r="AP22" s="1">
        <v>4</v>
      </c>
      <c r="AQ22" s="1">
        <v>2</v>
      </c>
    </row>
    <row r="23" spans="1:43" x14ac:dyDescent="0.3">
      <c r="A23" s="1">
        <v>7</v>
      </c>
      <c r="B23" s="1" t="s">
        <v>122</v>
      </c>
      <c r="C23" s="1" t="s">
        <v>94</v>
      </c>
      <c r="D23" s="1">
        <v>11.657303000000001</v>
      </c>
      <c r="E23" s="1">
        <v>51.000745999999999</v>
      </c>
      <c r="F23" s="1">
        <v>1609</v>
      </c>
      <c r="G23" s="1" t="s">
        <v>123</v>
      </c>
      <c r="H23" s="1" t="s">
        <v>124</v>
      </c>
      <c r="I23" s="1" t="s">
        <v>125</v>
      </c>
      <c r="J23" s="1" t="s">
        <v>126</v>
      </c>
      <c r="K23" s="1" t="s">
        <v>141</v>
      </c>
      <c r="L23" s="1">
        <v>3</v>
      </c>
      <c r="M23" s="1">
        <v>2009</v>
      </c>
      <c r="N23" s="1">
        <v>2</v>
      </c>
      <c r="O23" s="1" t="s">
        <v>128</v>
      </c>
      <c r="P23" s="1">
        <v>2012</v>
      </c>
      <c r="Q23" s="19">
        <v>41169</v>
      </c>
      <c r="R23" s="22">
        <v>6.5519999999999996</v>
      </c>
      <c r="S23" s="22">
        <v>12.183256962685901</v>
      </c>
      <c r="T23" s="22">
        <v>1.11216</v>
      </c>
      <c r="U23" s="22">
        <v>0.120892</v>
      </c>
      <c r="V23" s="22">
        <v>9.2046235772652008</v>
      </c>
      <c r="W23" s="22">
        <v>10.100000000000001</v>
      </c>
      <c r="X23" s="22">
        <v>62.4</v>
      </c>
      <c r="Y23" s="22">
        <v>27.5</v>
      </c>
      <c r="Z23" s="22">
        <v>17.262333333333334</v>
      </c>
      <c r="AA23" s="22">
        <v>17.756000000000007</v>
      </c>
      <c r="AB23" s="22">
        <v>66.734666666666683</v>
      </c>
      <c r="AC23" s="22">
        <v>19.152333333333331</v>
      </c>
      <c r="AD23" s="22">
        <v>1.4733333333333334</v>
      </c>
      <c r="AE23" s="22">
        <v>3918.6</v>
      </c>
      <c r="AF23" s="22">
        <v>14.78</v>
      </c>
      <c r="AG23" s="22">
        <v>14.84</v>
      </c>
      <c r="AH23" s="22">
        <v>71.099999999999994</v>
      </c>
      <c r="AI23" s="22">
        <v>16.25</v>
      </c>
      <c r="AJ23" s="22">
        <v>0</v>
      </c>
      <c r="AK23" s="1">
        <v>3329</v>
      </c>
      <c r="AL23" s="1" t="s">
        <v>155</v>
      </c>
      <c r="AM23" s="1">
        <v>0</v>
      </c>
      <c r="AN23" s="1">
        <v>3</v>
      </c>
      <c r="AO23" s="1">
        <v>2</v>
      </c>
      <c r="AP23" s="1">
        <v>2</v>
      </c>
      <c r="AQ23" s="1">
        <v>2</v>
      </c>
    </row>
    <row r="24" spans="1:43" x14ac:dyDescent="0.3">
      <c r="A24" s="1">
        <v>8</v>
      </c>
      <c r="B24" s="1" t="s">
        <v>134</v>
      </c>
      <c r="C24" s="1" t="s">
        <v>95</v>
      </c>
      <c r="D24" s="1">
        <v>11.004721999999999</v>
      </c>
      <c r="E24" s="1">
        <v>50.981566999999998</v>
      </c>
      <c r="F24" s="1">
        <v>2818</v>
      </c>
      <c r="G24" s="1" t="s">
        <v>135</v>
      </c>
      <c r="H24" s="1" t="s">
        <v>136</v>
      </c>
      <c r="I24" s="1" t="s">
        <v>125</v>
      </c>
      <c r="J24" s="1" t="s">
        <v>126</v>
      </c>
      <c r="K24" s="1" t="s">
        <v>141</v>
      </c>
      <c r="L24" s="1">
        <v>3</v>
      </c>
      <c r="M24" s="1">
        <v>2009</v>
      </c>
      <c r="N24" s="1">
        <v>2</v>
      </c>
      <c r="O24" s="1" t="s">
        <v>128</v>
      </c>
      <c r="P24" s="1">
        <v>2012</v>
      </c>
      <c r="Q24" s="19">
        <v>41198</v>
      </c>
      <c r="R24" s="22">
        <v>7.2379999999999995</v>
      </c>
      <c r="S24" s="22">
        <v>19.5020684113187</v>
      </c>
      <c r="T24" s="22">
        <v>2.4099400000000002</v>
      </c>
      <c r="U24" s="22">
        <v>0.169464</v>
      </c>
      <c r="V24" s="22">
        <v>14.339897777824</v>
      </c>
      <c r="W24" s="22">
        <v>10.199999999999999</v>
      </c>
      <c r="X24" s="22">
        <v>62.1</v>
      </c>
      <c r="Y24" s="22">
        <v>27.7</v>
      </c>
      <c r="Z24" s="22">
        <v>11.846999999999998</v>
      </c>
      <c r="AA24" s="22">
        <v>10.472000000000001</v>
      </c>
      <c r="AB24" s="22">
        <v>75.373666666666665</v>
      </c>
      <c r="AC24" s="22">
        <v>12.791333333333332</v>
      </c>
      <c r="AD24" s="22">
        <v>1.1200000000000001</v>
      </c>
      <c r="AE24" s="22">
        <v>2795</v>
      </c>
      <c r="AF24" s="22">
        <v>8.8800000000000008</v>
      </c>
      <c r="AG24" s="22">
        <v>7.19</v>
      </c>
      <c r="AH24" s="22">
        <v>73.819999999999993</v>
      </c>
      <c r="AI24" s="22">
        <v>8.8800000000000008</v>
      </c>
      <c r="AJ24" s="22">
        <v>0</v>
      </c>
      <c r="AK24" s="1">
        <v>2836</v>
      </c>
      <c r="AL24" s="1" t="s">
        <v>156</v>
      </c>
      <c r="AM24" s="1">
        <v>0</v>
      </c>
      <c r="AN24" s="1">
        <v>3</v>
      </c>
      <c r="AO24" s="1">
        <v>1</v>
      </c>
      <c r="AP24" s="1">
        <v>3</v>
      </c>
      <c r="AQ24" s="1">
        <v>2</v>
      </c>
    </row>
    <row r="25" spans="1:43" x14ac:dyDescent="0.3">
      <c r="A25" s="1">
        <v>9</v>
      </c>
      <c r="B25" s="1" t="s">
        <v>142</v>
      </c>
      <c r="C25" s="1" t="s">
        <v>96</v>
      </c>
      <c r="D25" s="1">
        <v>9.780602</v>
      </c>
      <c r="E25" s="1">
        <v>52.145969000000001</v>
      </c>
      <c r="F25" s="1">
        <v>120</v>
      </c>
      <c r="G25" s="1" t="s">
        <v>143</v>
      </c>
      <c r="H25" s="1" t="s">
        <v>144</v>
      </c>
      <c r="I25" s="1" t="s">
        <v>145</v>
      </c>
      <c r="J25" s="1" t="s">
        <v>126</v>
      </c>
      <c r="K25" s="1" t="s">
        <v>141</v>
      </c>
      <c r="L25" s="1">
        <v>3</v>
      </c>
      <c r="M25" s="1">
        <v>2009</v>
      </c>
      <c r="N25" s="1">
        <v>2</v>
      </c>
      <c r="O25" s="1" t="s">
        <v>128</v>
      </c>
      <c r="P25" s="1">
        <v>2012</v>
      </c>
      <c r="Q25" s="19">
        <v>41205</v>
      </c>
      <c r="R25" s="22">
        <v>6.26</v>
      </c>
      <c r="S25" s="22">
        <v>13.479659949347401</v>
      </c>
      <c r="T25" s="22">
        <v>1.11266</v>
      </c>
      <c r="U25" s="22">
        <v>0.11466</v>
      </c>
      <c r="V25" s="22">
        <v>9.7215195173543094</v>
      </c>
      <c r="W25" s="22">
        <v>16.899999999999999</v>
      </c>
      <c r="X25" s="22">
        <v>68.599999999999994</v>
      </c>
      <c r="Y25" s="22">
        <v>14.5</v>
      </c>
      <c r="Z25" s="22">
        <v>10.408023333333334</v>
      </c>
      <c r="AA25" s="22">
        <v>10.651076666666667</v>
      </c>
      <c r="AB25" s="22">
        <v>84.217746666666685</v>
      </c>
      <c r="AC25" s="22">
        <v>11.473443333333334</v>
      </c>
      <c r="AD25" s="22">
        <v>1.6000000000000003</v>
      </c>
      <c r="AE25" s="22">
        <v>2006.3</v>
      </c>
      <c r="AF25" s="22">
        <v>9.8625000000000007</v>
      </c>
      <c r="AG25" s="22">
        <v>10.2875</v>
      </c>
      <c r="AH25" s="22">
        <v>97.445800000000006</v>
      </c>
      <c r="AI25" s="22">
        <v>11.975</v>
      </c>
      <c r="AJ25" s="22">
        <v>0</v>
      </c>
      <c r="AK25" s="1">
        <v>472</v>
      </c>
      <c r="AL25" s="1" t="s">
        <v>155</v>
      </c>
      <c r="AM25" s="1">
        <v>0</v>
      </c>
      <c r="AN25" s="1">
        <v>3</v>
      </c>
      <c r="AO25" s="1">
        <v>2</v>
      </c>
      <c r="AP25" s="1">
        <v>3</v>
      </c>
      <c r="AQ25" s="1">
        <v>2</v>
      </c>
    </row>
    <row r="26" spans="1:43" x14ac:dyDescent="0.3">
      <c r="A26" s="1">
        <v>10</v>
      </c>
      <c r="B26" s="1" t="s">
        <v>134</v>
      </c>
      <c r="C26" s="1" t="s">
        <v>97</v>
      </c>
      <c r="D26" s="1">
        <v>10.999336</v>
      </c>
      <c r="E26" s="1">
        <v>50.980493000000003</v>
      </c>
      <c r="F26" s="1">
        <v>9247</v>
      </c>
      <c r="G26" s="1" t="s">
        <v>135</v>
      </c>
      <c r="H26" s="1" t="s">
        <v>136</v>
      </c>
      <c r="I26" s="1" t="s">
        <v>125</v>
      </c>
      <c r="J26" s="1" t="s">
        <v>126</v>
      </c>
      <c r="K26" s="1" t="s">
        <v>146</v>
      </c>
      <c r="L26" s="1">
        <v>1</v>
      </c>
      <c r="M26" s="1">
        <v>2011</v>
      </c>
      <c r="N26" s="1">
        <v>2</v>
      </c>
      <c r="O26" s="1" t="s">
        <v>128</v>
      </c>
      <c r="P26" s="1">
        <v>2012</v>
      </c>
      <c r="Q26" s="19">
        <v>41198</v>
      </c>
      <c r="R26" s="22">
        <v>7.3600000000000012</v>
      </c>
      <c r="S26" s="22">
        <v>18.3496984506688</v>
      </c>
      <c r="T26" s="22">
        <v>2.4045399999999999</v>
      </c>
      <c r="U26" s="22">
        <v>0.121724</v>
      </c>
      <c r="V26" s="22">
        <v>19.780718608672</v>
      </c>
      <c r="W26" s="22">
        <v>12.7</v>
      </c>
      <c r="X26" s="22">
        <v>58</v>
      </c>
      <c r="Y26" s="22">
        <v>29.3</v>
      </c>
      <c r="Z26" s="22">
        <v>11.846999999999998</v>
      </c>
      <c r="AA26" s="22">
        <v>10.472000000000001</v>
      </c>
      <c r="AB26" s="22">
        <v>75.373666666666665</v>
      </c>
      <c r="AC26" s="22">
        <v>12.791333333333332</v>
      </c>
      <c r="AD26" s="22">
        <v>1.1200000000000001</v>
      </c>
      <c r="AE26" s="22">
        <v>2795</v>
      </c>
      <c r="AF26" s="22">
        <v>8.8800000000000008</v>
      </c>
      <c r="AG26" s="22">
        <v>7.19</v>
      </c>
      <c r="AH26" s="22">
        <v>73.819999999999993</v>
      </c>
      <c r="AI26" s="22">
        <v>8.8800000000000008</v>
      </c>
      <c r="AJ26" s="22">
        <v>0</v>
      </c>
      <c r="AK26" s="1">
        <v>2836</v>
      </c>
      <c r="AL26" s="1" t="s">
        <v>156</v>
      </c>
      <c r="AM26" s="1">
        <v>0</v>
      </c>
      <c r="AN26" s="1">
        <v>3</v>
      </c>
      <c r="AO26" s="1">
        <v>4</v>
      </c>
      <c r="AP26" s="1">
        <v>4</v>
      </c>
      <c r="AQ26" s="1">
        <v>2</v>
      </c>
    </row>
    <row r="27" spans="1:43" x14ac:dyDescent="0.3">
      <c r="A27" s="1">
        <v>11</v>
      </c>
      <c r="B27" s="1" t="s">
        <v>147</v>
      </c>
      <c r="C27" s="1" t="s">
        <v>98</v>
      </c>
      <c r="D27" s="1">
        <v>10.399994</v>
      </c>
      <c r="E27" s="1">
        <v>51.136251000000001</v>
      </c>
      <c r="F27" s="1">
        <v>9278</v>
      </c>
      <c r="G27" s="1" t="s">
        <v>148</v>
      </c>
      <c r="H27" s="1" t="s">
        <v>149</v>
      </c>
      <c r="I27" s="1" t="s">
        <v>145</v>
      </c>
      <c r="J27" s="1" t="s">
        <v>126</v>
      </c>
      <c r="K27" s="1" t="s">
        <v>146</v>
      </c>
      <c r="L27" s="1">
        <v>1</v>
      </c>
      <c r="M27" s="1">
        <v>2011</v>
      </c>
      <c r="N27" s="1">
        <v>2</v>
      </c>
      <c r="O27" s="1" t="s">
        <v>128</v>
      </c>
      <c r="P27" s="1">
        <v>2012</v>
      </c>
      <c r="Q27" s="19">
        <v>41221</v>
      </c>
      <c r="R27" s="22">
        <v>6.7720000000000002</v>
      </c>
      <c r="S27" s="22">
        <v>30.700589057935201</v>
      </c>
      <c r="T27" s="22">
        <v>2.53722</v>
      </c>
      <c r="U27" s="22">
        <v>0.267594</v>
      </c>
      <c r="V27" s="22">
        <v>9.4975337336667796</v>
      </c>
      <c r="W27" s="22">
        <v>10.1</v>
      </c>
      <c r="X27" s="22">
        <v>69.599999999999994</v>
      </c>
      <c r="Y27" s="22">
        <v>20.3</v>
      </c>
      <c r="Z27" s="22">
        <v>7.1139999999999999</v>
      </c>
      <c r="AA27" s="22">
        <v>6.7516666666666678</v>
      </c>
      <c r="AB27" s="22">
        <v>89.54000000000002</v>
      </c>
      <c r="AC27" s="22">
        <v>7.8640000000000008</v>
      </c>
      <c r="AD27" s="22">
        <v>1.1333333333333335</v>
      </c>
      <c r="AE27" s="22">
        <v>1421.9666666666667</v>
      </c>
      <c r="AF27" s="22">
        <v>7.87</v>
      </c>
      <c r="AG27" s="22">
        <v>7.45</v>
      </c>
      <c r="AH27" s="22">
        <v>81.59</v>
      </c>
      <c r="AI27" s="22">
        <v>6.97</v>
      </c>
      <c r="AJ27" s="22">
        <v>0</v>
      </c>
      <c r="AK27" s="1">
        <v>390</v>
      </c>
      <c r="AL27" s="1" t="s">
        <v>155</v>
      </c>
      <c r="AM27" s="1">
        <v>0</v>
      </c>
      <c r="AN27" s="1">
        <v>2</v>
      </c>
      <c r="AO27" s="1">
        <v>4</v>
      </c>
      <c r="AP27" s="1">
        <v>4</v>
      </c>
      <c r="AQ27" s="1">
        <v>3</v>
      </c>
    </row>
    <row r="28" spans="1:43" x14ac:dyDescent="0.3">
      <c r="A28" s="1">
        <v>12</v>
      </c>
      <c r="B28" s="1" t="s">
        <v>150</v>
      </c>
      <c r="C28" s="1" t="s">
        <v>99</v>
      </c>
      <c r="D28" s="1">
        <v>9.6094849999999994</v>
      </c>
      <c r="E28" s="1">
        <v>52.295012999999997</v>
      </c>
      <c r="F28" s="1">
        <v>1197</v>
      </c>
      <c r="G28" s="1" t="s">
        <v>143</v>
      </c>
      <c r="H28" s="1" t="s">
        <v>144</v>
      </c>
      <c r="I28" s="1" t="s">
        <v>140</v>
      </c>
      <c r="J28" s="1" t="s">
        <v>126</v>
      </c>
      <c r="K28" s="1" t="s">
        <v>146</v>
      </c>
      <c r="L28" s="1">
        <v>1</v>
      </c>
      <c r="M28" s="1">
        <v>2011</v>
      </c>
      <c r="N28" s="1">
        <v>2</v>
      </c>
      <c r="O28" s="1" t="s">
        <v>128</v>
      </c>
      <c r="P28" s="1">
        <v>2012</v>
      </c>
      <c r="Q28" s="19">
        <v>41205</v>
      </c>
      <c r="R28" s="22">
        <v>5.2960000000000003</v>
      </c>
      <c r="S28" s="22">
        <v>18.906909342648198</v>
      </c>
      <c r="T28" s="22">
        <v>1.4575</v>
      </c>
      <c r="U28" s="22">
        <v>0.137318</v>
      </c>
      <c r="V28" s="22">
        <v>10.611799620761399</v>
      </c>
      <c r="W28" s="22">
        <v>10.4</v>
      </c>
      <c r="X28" s="22">
        <v>75.099999999999994</v>
      </c>
      <c r="Y28" s="22">
        <v>14.5</v>
      </c>
      <c r="Z28" s="22">
        <v>11.805246666666667</v>
      </c>
      <c r="AA28" s="22">
        <v>11.414266666666665</v>
      </c>
      <c r="AB28" s="22">
        <v>82.773023333333356</v>
      </c>
      <c r="AC28" s="22">
        <v>12.034279999999999</v>
      </c>
      <c r="AD28" s="22">
        <v>3</v>
      </c>
      <c r="AE28" s="22">
        <v>2046</v>
      </c>
      <c r="AF28" s="22">
        <v>10.854100000000001</v>
      </c>
      <c r="AG28" s="22">
        <v>10.887499999999999</v>
      </c>
      <c r="AH28" s="22">
        <v>94.5458</v>
      </c>
      <c r="AI28" s="22">
        <v>12.533300000000001</v>
      </c>
      <c r="AJ28" s="22">
        <v>0</v>
      </c>
      <c r="AK28" s="1">
        <v>383</v>
      </c>
      <c r="AL28" s="1" t="s">
        <v>157</v>
      </c>
      <c r="AM28" s="1">
        <v>0</v>
      </c>
      <c r="AN28" s="1">
        <v>4</v>
      </c>
      <c r="AO28" s="1">
        <v>4</v>
      </c>
      <c r="AP28" s="1">
        <v>5</v>
      </c>
      <c r="AQ28" s="1">
        <v>3</v>
      </c>
    </row>
    <row r="29" spans="1:43" x14ac:dyDescent="0.3">
      <c r="A29" s="1">
        <v>13</v>
      </c>
      <c r="B29" s="1" t="s">
        <v>122</v>
      </c>
      <c r="C29" s="1" t="s">
        <v>103</v>
      </c>
      <c r="D29" s="1">
        <v>11.656488</v>
      </c>
      <c r="E29" s="1">
        <v>51.003321999999997</v>
      </c>
      <c r="F29" s="1">
        <v>906</v>
      </c>
      <c r="G29" s="1" t="s">
        <v>123</v>
      </c>
      <c r="H29" s="1" t="s">
        <v>124</v>
      </c>
      <c r="I29" s="1" t="s">
        <v>125</v>
      </c>
      <c r="J29" s="1" t="s">
        <v>151</v>
      </c>
      <c r="K29" s="1" t="s">
        <v>152</v>
      </c>
      <c r="L29" s="1">
        <v>0</v>
      </c>
      <c r="M29" s="1">
        <v>2012</v>
      </c>
      <c r="N29" s="1">
        <v>2</v>
      </c>
      <c r="O29" s="1" t="s">
        <v>128</v>
      </c>
      <c r="P29" s="1">
        <v>2012</v>
      </c>
      <c r="Q29" s="19">
        <v>41170</v>
      </c>
      <c r="R29" s="22">
        <v>6.3440000000000003</v>
      </c>
      <c r="S29" s="22">
        <v>14.6997192433852</v>
      </c>
      <c r="T29" s="22">
        <v>1.2152400000000001</v>
      </c>
      <c r="U29" s="22">
        <v>0.136988</v>
      </c>
      <c r="V29" s="22">
        <v>8.9056972245818997</v>
      </c>
      <c r="W29" s="22">
        <v>7.4</v>
      </c>
      <c r="X29" s="22">
        <v>60.5</v>
      </c>
      <c r="Y29" s="22">
        <v>32.1</v>
      </c>
      <c r="Z29" s="22">
        <v>16.946999999999999</v>
      </c>
      <c r="AA29" s="22">
        <v>17.478000000000002</v>
      </c>
      <c r="AB29" s="22">
        <v>67.484333333333353</v>
      </c>
      <c r="AC29" s="22">
        <v>18.983666666666661</v>
      </c>
      <c r="AD29" s="22">
        <v>1.8466666666666669</v>
      </c>
      <c r="AE29" s="22">
        <v>3848.8</v>
      </c>
      <c r="AF29" s="22">
        <v>16.29</v>
      </c>
      <c r="AG29" s="22">
        <v>16.579999999999998</v>
      </c>
      <c r="AH29" s="22">
        <v>69.239999999999995</v>
      </c>
      <c r="AI29" s="22">
        <v>16.55</v>
      </c>
      <c r="AJ29" s="22">
        <v>11.2</v>
      </c>
      <c r="AK29" s="1">
        <v>4130</v>
      </c>
      <c r="AL29" s="1" t="s">
        <v>158</v>
      </c>
      <c r="AM29" s="1">
        <v>1</v>
      </c>
      <c r="AN29" s="1">
        <v>2</v>
      </c>
      <c r="AO29" s="1">
        <v>3</v>
      </c>
      <c r="AP29" s="1">
        <v>6</v>
      </c>
      <c r="AQ29" s="1">
        <v>2</v>
      </c>
    </row>
    <row r="30" spans="1:43" x14ac:dyDescent="0.3">
      <c r="A30" s="1">
        <v>14</v>
      </c>
      <c r="B30" s="1" t="s">
        <v>147</v>
      </c>
      <c r="C30" s="1" t="s">
        <v>104</v>
      </c>
      <c r="D30" s="1">
        <v>10.438575</v>
      </c>
      <c r="E30" s="1">
        <v>51.175629999999998</v>
      </c>
      <c r="F30" s="1">
        <v>70603</v>
      </c>
      <c r="G30" s="1" t="s">
        <v>148</v>
      </c>
      <c r="H30" s="1" t="s">
        <v>149</v>
      </c>
      <c r="I30" s="1" t="s">
        <v>145</v>
      </c>
      <c r="J30" s="1" t="s">
        <v>151</v>
      </c>
      <c r="K30" s="1" t="s">
        <v>152</v>
      </c>
      <c r="L30" s="1">
        <v>0</v>
      </c>
      <c r="M30" s="1">
        <v>2012</v>
      </c>
      <c r="N30" s="1">
        <v>2</v>
      </c>
      <c r="O30" s="1" t="s">
        <v>128</v>
      </c>
      <c r="P30" s="1">
        <v>2012</v>
      </c>
      <c r="Q30" s="19">
        <v>41197</v>
      </c>
      <c r="R30" s="22">
        <v>6</v>
      </c>
      <c r="S30" s="22">
        <v>24.194424630332801</v>
      </c>
      <c r="T30" s="22">
        <v>1.3066199999999999</v>
      </c>
      <c r="U30" s="22">
        <v>0.13405600000000001</v>
      </c>
      <c r="V30" s="22">
        <v>9.7489168058382401</v>
      </c>
      <c r="W30" s="22">
        <v>7.6</v>
      </c>
      <c r="X30" s="22">
        <v>72</v>
      </c>
      <c r="Y30" s="22">
        <v>20.399999999999999</v>
      </c>
      <c r="Z30" s="22">
        <v>9.9163333333333323</v>
      </c>
      <c r="AA30" s="22">
        <v>9.706333333333335</v>
      </c>
      <c r="AB30" s="22">
        <v>86.561000000000007</v>
      </c>
      <c r="AC30" s="22">
        <v>11.241666666666671</v>
      </c>
      <c r="AD30" s="22">
        <v>1.3966666666666667</v>
      </c>
      <c r="AE30" s="22">
        <v>2705.4666666666667</v>
      </c>
      <c r="AF30" s="22">
        <v>7.14</v>
      </c>
      <c r="AG30" s="22">
        <v>7.13</v>
      </c>
      <c r="AH30" s="22">
        <v>96</v>
      </c>
      <c r="AI30" s="22">
        <v>8.8800000000000008</v>
      </c>
      <c r="AJ30" s="22">
        <v>0.9</v>
      </c>
      <c r="AK30" s="1">
        <v>864</v>
      </c>
      <c r="AL30" s="1" t="s">
        <v>158</v>
      </c>
      <c r="AM30" s="1">
        <v>1</v>
      </c>
      <c r="AN30" s="1">
        <v>3</v>
      </c>
      <c r="AO30" s="1">
        <v>3</v>
      </c>
      <c r="AP30" s="1">
        <v>6</v>
      </c>
      <c r="AQ30" s="1">
        <v>3</v>
      </c>
    </row>
    <row r="31" spans="1:43" x14ac:dyDescent="0.3">
      <c r="A31" s="1">
        <v>15</v>
      </c>
      <c r="B31" s="1" t="s">
        <v>150</v>
      </c>
      <c r="C31" s="1" t="s">
        <v>105</v>
      </c>
      <c r="D31" s="1">
        <v>9.6085460000000005</v>
      </c>
      <c r="E31" s="1">
        <v>52.294103999999997</v>
      </c>
      <c r="F31" s="1">
        <v>35300</v>
      </c>
      <c r="G31" s="1" t="s">
        <v>143</v>
      </c>
      <c r="H31" s="1" t="s">
        <v>144</v>
      </c>
      <c r="I31" s="1" t="s">
        <v>140</v>
      </c>
      <c r="J31" s="1" t="s">
        <v>151</v>
      </c>
      <c r="K31" s="1" t="s">
        <v>152</v>
      </c>
      <c r="L31" s="1">
        <v>0</v>
      </c>
      <c r="M31" s="1">
        <v>2012</v>
      </c>
      <c r="N31" s="1">
        <v>2</v>
      </c>
      <c r="O31" s="1" t="s">
        <v>128</v>
      </c>
      <c r="P31" s="1">
        <v>2012</v>
      </c>
      <c r="Q31" s="19">
        <v>41205</v>
      </c>
      <c r="R31" s="22">
        <v>5.8159999999999998</v>
      </c>
      <c r="S31" s="22">
        <v>20.188488641195999</v>
      </c>
      <c r="T31" s="22">
        <v>1.3774</v>
      </c>
      <c r="U31" s="22">
        <v>0.14446600000000001</v>
      </c>
      <c r="V31" s="22">
        <v>9.5483684863123592</v>
      </c>
      <c r="W31" s="22">
        <v>10.199999999999999</v>
      </c>
      <c r="X31" s="22">
        <v>75.3</v>
      </c>
      <c r="Y31" s="22">
        <v>14.5</v>
      </c>
      <c r="Z31" s="22">
        <v>11.805246666666667</v>
      </c>
      <c r="AA31" s="22">
        <v>11.414266666666665</v>
      </c>
      <c r="AB31" s="22">
        <v>82.773023333333356</v>
      </c>
      <c r="AC31" s="22">
        <v>12.034279999999999</v>
      </c>
      <c r="AD31" s="22">
        <v>3</v>
      </c>
      <c r="AE31" s="22">
        <v>2046</v>
      </c>
      <c r="AF31" s="22">
        <v>10.854100000000001</v>
      </c>
      <c r="AG31" s="22">
        <v>10.887499999999999</v>
      </c>
      <c r="AH31" s="22">
        <v>94.5458</v>
      </c>
      <c r="AI31" s="22">
        <v>12.533300000000001</v>
      </c>
      <c r="AJ31" s="22">
        <v>0</v>
      </c>
      <c r="AK31" s="1">
        <v>383</v>
      </c>
      <c r="AL31" s="1" t="s">
        <v>158</v>
      </c>
      <c r="AM31" s="1">
        <v>1</v>
      </c>
      <c r="AN31" s="1">
        <v>4</v>
      </c>
      <c r="AO31" s="1">
        <v>3</v>
      </c>
      <c r="AP31" s="1">
        <v>6</v>
      </c>
      <c r="AQ31" s="1">
        <v>3</v>
      </c>
    </row>
    <row r="32" spans="1:43" x14ac:dyDescent="0.3">
      <c r="A32" s="1">
        <v>1</v>
      </c>
      <c r="B32" s="1" t="s">
        <v>122</v>
      </c>
      <c r="C32" s="1" t="s">
        <v>88</v>
      </c>
      <c r="D32" s="1">
        <v>11.658097</v>
      </c>
      <c r="E32" s="1">
        <v>51.003186999999997</v>
      </c>
      <c r="F32" s="1">
        <v>219</v>
      </c>
      <c r="G32" s="1" t="s">
        <v>123</v>
      </c>
      <c r="H32" s="1" t="s">
        <v>124</v>
      </c>
      <c r="I32" s="1" t="s">
        <v>125</v>
      </c>
      <c r="J32" s="1" t="s">
        <v>126</v>
      </c>
      <c r="K32" s="1" t="s">
        <v>127</v>
      </c>
      <c r="L32" s="1">
        <v>9</v>
      </c>
      <c r="M32" s="1">
        <v>2004</v>
      </c>
      <c r="N32" s="1">
        <v>4</v>
      </c>
      <c r="O32" s="1" t="s">
        <v>128</v>
      </c>
      <c r="P32" s="1">
        <v>2013</v>
      </c>
      <c r="Q32" s="19">
        <v>41555</v>
      </c>
      <c r="R32" s="22">
        <v>5.7080000000000002</v>
      </c>
      <c r="S32" s="22">
        <v>16.413359152513699</v>
      </c>
      <c r="T32" s="22">
        <v>1.0409040000000001</v>
      </c>
      <c r="U32" s="22">
        <v>0.11586</v>
      </c>
      <c r="V32" s="22">
        <v>9.0016257586708708</v>
      </c>
      <c r="W32" s="22">
        <v>10.8</v>
      </c>
      <c r="X32" s="22">
        <v>55.2</v>
      </c>
      <c r="Y32" s="22">
        <v>34</v>
      </c>
      <c r="Z32" s="22">
        <v>10.907142857142855</v>
      </c>
      <c r="AA32" s="22">
        <v>13.388749999999998</v>
      </c>
      <c r="AB32" s="22">
        <v>73.708333333333329</v>
      </c>
      <c r="AC32" s="22">
        <v>15.112361111111108</v>
      </c>
      <c r="AD32" s="22">
        <v>1.7166666666666666</v>
      </c>
      <c r="AE32" s="22">
        <v>2392</v>
      </c>
      <c r="AF32" s="22">
        <v>12.579166666666666</v>
      </c>
      <c r="AG32" s="22">
        <v>13.779166666666667</v>
      </c>
      <c r="AH32" s="22">
        <v>71</v>
      </c>
      <c r="AI32" s="22">
        <v>13.966666666666667</v>
      </c>
      <c r="AJ32" s="22">
        <v>0</v>
      </c>
      <c r="AK32" s="1">
        <v>1849</v>
      </c>
      <c r="AL32" s="1" t="s">
        <v>155</v>
      </c>
      <c r="AM32" s="1">
        <v>0</v>
      </c>
      <c r="AN32" s="1">
        <v>3</v>
      </c>
      <c r="AO32" s="1">
        <v>1</v>
      </c>
      <c r="AP32" s="1">
        <v>1</v>
      </c>
      <c r="AQ32" s="1">
        <v>1</v>
      </c>
    </row>
    <row r="33" spans="1:43" x14ac:dyDescent="0.3">
      <c r="A33" s="1">
        <v>2</v>
      </c>
      <c r="B33" s="1" t="s">
        <v>129</v>
      </c>
      <c r="C33" s="1" t="s">
        <v>89</v>
      </c>
      <c r="D33" s="1">
        <v>10.78191</v>
      </c>
      <c r="E33" s="1">
        <v>50.414684999999999</v>
      </c>
      <c r="F33" s="1">
        <v>285</v>
      </c>
      <c r="G33" s="1" t="s">
        <v>130</v>
      </c>
      <c r="H33" s="1" t="s">
        <v>131</v>
      </c>
      <c r="I33" s="1" t="s">
        <v>132</v>
      </c>
      <c r="J33" s="1" t="s">
        <v>126</v>
      </c>
      <c r="K33" s="1" t="s">
        <v>127</v>
      </c>
      <c r="L33" s="1">
        <v>9</v>
      </c>
      <c r="M33" s="1">
        <v>2004</v>
      </c>
      <c r="N33" s="1">
        <v>4</v>
      </c>
      <c r="O33" s="1" t="s">
        <v>128</v>
      </c>
      <c r="P33" s="1">
        <v>2013</v>
      </c>
      <c r="Q33" s="19">
        <v>41563</v>
      </c>
      <c r="R33" s="22">
        <v>5.1100000000000003</v>
      </c>
      <c r="S33" s="22">
        <v>32.519952825017597</v>
      </c>
      <c r="T33" s="22">
        <v>2.4719199999999999</v>
      </c>
      <c r="U33" s="22">
        <v>0.25634400000000002</v>
      </c>
      <c r="V33" s="22">
        <v>9.6445520487596497</v>
      </c>
      <c r="W33" s="22">
        <v>12.3</v>
      </c>
      <c r="X33" s="22">
        <v>50.4</v>
      </c>
      <c r="Y33" s="22">
        <v>37.299999999999997</v>
      </c>
      <c r="Z33" s="22">
        <v>8.9830555555555556</v>
      </c>
      <c r="AA33" s="22">
        <v>10.153472222222224</v>
      </c>
      <c r="AB33" s="22">
        <v>80.527777777777786</v>
      </c>
      <c r="AC33" s="22">
        <v>11.605277777777779</v>
      </c>
      <c r="AD33" s="22">
        <v>2.3966666666666665</v>
      </c>
      <c r="AE33" s="22">
        <v>2234.8000000000002</v>
      </c>
      <c r="AF33" s="22">
        <v>7.1916666666666664</v>
      </c>
      <c r="AG33" s="22">
        <v>8.2750000000000004</v>
      </c>
      <c r="AH33" s="22">
        <v>90.375</v>
      </c>
      <c r="AI33" s="22">
        <v>9.4666666666666632</v>
      </c>
      <c r="AJ33" s="22">
        <v>0.1</v>
      </c>
      <c r="AK33" s="1">
        <v>679</v>
      </c>
      <c r="AL33" s="1" t="s">
        <v>155</v>
      </c>
      <c r="AM33" s="1">
        <v>0</v>
      </c>
      <c r="AN33" s="1">
        <v>3</v>
      </c>
      <c r="AO33" s="1">
        <v>2</v>
      </c>
      <c r="AP33" s="1">
        <v>2</v>
      </c>
      <c r="AQ33" s="1">
        <v>2</v>
      </c>
    </row>
    <row r="34" spans="1:43" x14ac:dyDescent="0.3">
      <c r="A34" s="1">
        <v>3</v>
      </c>
      <c r="B34" s="1" t="s">
        <v>122</v>
      </c>
      <c r="C34" s="1" t="s">
        <v>90</v>
      </c>
      <c r="D34" s="1">
        <v>11.656257</v>
      </c>
      <c r="E34" s="1">
        <v>51.003652000000002</v>
      </c>
      <c r="F34" s="1">
        <v>921</v>
      </c>
      <c r="G34" s="1" t="s">
        <v>123</v>
      </c>
      <c r="H34" s="1" t="s">
        <v>124</v>
      </c>
      <c r="I34" s="1" t="s">
        <v>125</v>
      </c>
      <c r="J34" s="1" t="s">
        <v>126</v>
      </c>
      <c r="K34" s="1" t="s">
        <v>127</v>
      </c>
      <c r="L34" s="1">
        <v>8</v>
      </c>
      <c r="M34" s="1">
        <v>2005</v>
      </c>
      <c r="N34" s="1">
        <v>4</v>
      </c>
      <c r="O34" s="1" t="s">
        <v>128</v>
      </c>
      <c r="P34" s="1">
        <v>2013</v>
      </c>
      <c r="Q34" s="19">
        <v>41555</v>
      </c>
      <c r="R34" s="22">
        <v>7.0019999999999998</v>
      </c>
      <c r="S34" s="22">
        <v>17.2032149215154</v>
      </c>
      <c r="T34" s="22">
        <v>1.38256</v>
      </c>
      <c r="U34" s="22">
        <v>0.11733399999999999</v>
      </c>
      <c r="V34" s="22">
        <v>11.7820379133611</v>
      </c>
      <c r="W34" s="22">
        <v>6.1</v>
      </c>
      <c r="X34" s="22">
        <v>63</v>
      </c>
      <c r="Y34" s="22">
        <v>30.9</v>
      </c>
      <c r="Z34" s="22">
        <v>10.907142857142855</v>
      </c>
      <c r="AA34" s="22">
        <v>13.388749999999998</v>
      </c>
      <c r="AB34" s="22">
        <v>73.708333333333329</v>
      </c>
      <c r="AC34" s="22">
        <v>15.112361111111108</v>
      </c>
      <c r="AD34" s="22">
        <v>1.7166666666666666</v>
      </c>
      <c r="AE34" s="22">
        <v>2392</v>
      </c>
      <c r="AF34" s="22">
        <v>12.579166666666666</v>
      </c>
      <c r="AG34" s="22">
        <v>13.779166666666667</v>
      </c>
      <c r="AH34" s="22">
        <v>71</v>
      </c>
      <c r="AI34" s="22">
        <v>13.966666666666667</v>
      </c>
      <c r="AJ34" s="22">
        <v>0</v>
      </c>
      <c r="AK34" s="1">
        <v>1849</v>
      </c>
      <c r="AL34" s="1" t="s">
        <v>155</v>
      </c>
      <c r="AM34" s="1">
        <v>0</v>
      </c>
      <c r="AN34" s="1">
        <v>3</v>
      </c>
      <c r="AO34" s="1">
        <v>1</v>
      </c>
      <c r="AP34" s="1">
        <v>2</v>
      </c>
      <c r="AQ34" s="1">
        <v>2</v>
      </c>
    </row>
    <row r="35" spans="1:43" x14ac:dyDescent="0.3">
      <c r="A35" s="1">
        <v>4</v>
      </c>
      <c r="B35" s="1" t="s">
        <v>122</v>
      </c>
      <c r="C35" s="1" t="s">
        <v>91</v>
      </c>
      <c r="D35" s="1">
        <v>11.657904</v>
      </c>
      <c r="E35" s="1">
        <v>51.000937999999998</v>
      </c>
      <c r="F35" s="1">
        <v>2319</v>
      </c>
      <c r="G35" s="1" t="s">
        <v>123</v>
      </c>
      <c r="H35" s="1" t="s">
        <v>124</v>
      </c>
      <c r="I35" s="1" t="s">
        <v>125</v>
      </c>
      <c r="J35" s="1" t="s">
        <v>126</v>
      </c>
      <c r="K35" s="1" t="s">
        <v>133</v>
      </c>
      <c r="L35" s="1">
        <v>6</v>
      </c>
      <c r="M35" s="1">
        <v>2007</v>
      </c>
      <c r="N35" s="1">
        <v>4</v>
      </c>
      <c r="O35" s="1" t="s">
        <v>128</v>
      </c>
      <c r="P35" s="1">
        <v>2013</v>
      </c>
      <c r="Q35" s="19">
        <v>41556</v>
      </c>
      <c r="R35" s="22">
        <v>7.1959999999999997</v>
      </c>
      <c r="S35" s="22">
        <v>16.164113910273301</v>
      </c>
      <c r="T35" s="22">
        <v>1.2804800000000001</v>
      </c>
      <c r="U35" s="22">
        <v>0.129576</v>
      </c>
      <c r="V35" s="22">
        <v>9.8869334108470497</v>
      </c>
      <c r="W35" s="22">
        <v>7.2</v>
      </c>
      <c r="X35" s="22">
        <v>63.2</v>
      </c>
      <c r="Y35" s="22">
        <v>29.6</v>
      </c>
      <c r="Z35" s="22">
        <v>10.974999999999998</v>
      </c>
      <c r="AA35" s="22">
        <v>13.308750000000002</v>
      </c>
      <c r="AB35" s="22">
        <v>73.379166666666663</v>
      </c>
      <c r="AC35" s="22">
        <v>14.970138888888886</v>
      </c>
      <c r="AD35" s="22">
        <v>0.72</v>
      </c>
      <c r="AE35" s="22">
        <v>2391.6666666666665</v>
      </c>
      <c r="AF35" s="22">
        <v>12.933333333333335</v>
      </c>
      <c r="AG35" s="22">
        <v>13.7</v>
      </c>
      <c r="AH35" s="22">
        <v>70.583333333333329</v>
      </c>
      <c r="AI35" s="22">
        <v>14.125</v>
      </c>
      <c r="AJ35" s="22">
        <v>0.8</v>
      </c>
      <c r="AK35" s="1">
        <v>2096</v>
      </c>
      <c r="AL35" s="1" t="s">
        <v>155</v>
      </c>
      <c r="AM35" s="1">
        <v>0</v>
      </c>
      <c r="AN35" s="1">
        <v>3</v>
      </c>
      <c r="AO35" s="1">
        <v>1</v>
      </c>
      <c r="AP35" s="1">
        <v>2</v>
      </c>
      <c r="AQ35" s="1">
        <v>2</v>
      </c>
    </row>
    <row r="36" spans="1:43" x14ac:dyDescent="0.3">
      <c r="A36" s="1">
        <v>5</v>
      </c>
      <c r="B36" s="1" t="s">
        <v>134</v>
      </c>
      <c r="C36" s="1" t="s">
        <v>92</v>
      </c>
      <c r="D36" s="1">
        <v>11.005805000000001</v>
      </c>
      <c r="E36" s="1">
        <v>50.983359999999998</v>
      </c>
      <c r="F36" s="1">
        <v>172</v>
      </c>
      <c r="G36" s="1" t="s">
        <v>135</v>
      </c>
      <c r="H36" s="1" t="s">
        <v>136</v>
      </c>
      <c r="I36" s="1" t="s">
        <v>125</v>
      </c>
      <c r="J36" s="1" t="s">
        <v>126</v>
      </c>
      <c r="K36" s="1" t="s">
        <v>133</v>
      </c>
      <c r="L36" s="1">
        <v>6</v>
      </c>
      <c r="M36" s="1">
        <v>2007</v>
      </c>
      <c r="N36" s="1">
        <v>4</v>
      </c>
      <c r="O36" s="1" t="s">
        <v>128</v>
      </c>
      <c r="P36" s="1">
        <v>2013</v>
      </c>
      <c r="Q36" s="19">
        <v>41562</v>
      </c>
      <c r="R36" s="22">
        <v>6.7279999999999998</v>
      </c>
      <c r="S36" s="22">
        <v>27.950733305041901</v>
      </c>
      <c r="T36" s="22">
        <v>2.0457399999999999</v>
      </c>
      <c r="U36" s="22">
        <v>0.15374599999999999</v>
      </c>
      <c r="V36" s="22">
        <v>13.269298380396499</v>
      </c>
      <c r="W36" s="22">
        <v>12.7</v>
      </c>
      <c r="X36" s="22">
        <v>60.199999999999996</v>
      </c>
      <c r="Y36" s="22">
        <v>27.1</v>
      </c>
      <c r="Z36" s="22">
        <v>10.462083333333332</v>
      </c>
      <c r="AA36" s="22">
        <v>9.6579166666666687</v>
      </c>
      <c r="AB36" s="22">
        <v>83.280555555555566</v>
      </c>
      <c r="AC36" s="22">
        <v>12.057777777777774</v>
      </c>
      <c r="AD36" s="22">
        <v>1.1233333333333333</v>
      </c>
      <c r="AE36" s="22">
        <v>2131.6</v>
      </c>
      <c r="AF36" s="22">
        <v>10.983333333333333</v>
      </c>
      <c r="AG36" s="22">
        <v>9.7583333333333346</v>
      </c>
      <c r="AH36" s="22">
        <v>85.333333333333329</v>
      </c>
      <c r="AI36" s="22">
        <v>9.6833333333333318</v>
      </c>
      <c r="AJ36" s="22">
        <v>6.4</v>
      </c>
      <c r="AK36" s="1">
        <v>1289</v>
      </c>
      <c r="AL36" s="1" t="s">
        <v>156</v>
      </c>
      <c r="AM36" s="1">
        <v>0</v>
      </c>
      <c r="AN36" s="1">
        <v>3</v>
      </c>
      <c r="AO36" s="1">
        <v>1</v>
      </c>
      <c r="AP36" s="1">
        <v>2</v>
      </c>
      <c r="AQ36" s="1">
        <v>2</v>
      </c>
    </row>
    <row r="37" spans="1:43" x14ac:dyDescent="0.3">
      <c r="A37" s="1">
        <v>6</v>
      </c>
      <c r="B37" s="1" t="s">
        <v>137</v>
      </c>
      <c r="C37" s="1" t="s">
        <v>93</v>
      </c>
      <c r="D37" s="1">
        <v>11.898759999999999</v>
      </c>
      <c r="E37" s="1">
        <v>50.653092999999998</v>
      </c>
      <c r="F37" s="1">
        <v>6676</v>
      </c>
      <c r="G37" s="1" t="s">
        <v>138</v>
      </c>
      <c r="H37" s="1" t="s">
        <v>139</v>
      </c>
      <c r="I37" s="1" t="s">
        <v>140</v>
      </c>
      <c r="J37" s="1" t="s">
        <v>126</v>
      </c>
      <c r="K37" s="1" t="s">
        <v>133</v>
      </c>
      <c r="L37" s="1">
        <v>6</v>
      </c>
      <c r="M37" s="1">
        <v>2007</v>
      </c>
      <c r="N37" s="1">
        <v>4</v>
      </c>
      <c r="O37" s="1" t="s">
        <v>128</v>
      </c>
      <c r="P37" s="1">
        <v>2013</v>
      </c>
      <c r="Q37" s="19">
        <v>41554</v>
      </c>
      <c r="R37" s="22">
        <v>5.87</v>
      </c>
      <c r="S37" s="22">
        <v>15.8161040435457</v>
      </c>
      <c r="T37" s="22">
        <v>2.5291000000000001</v>
      </c>
      <c r="U37" s="22">
        <v>0.27387</v>
      </c>
      <c r="V37" s="22">
        <v>9.2237006461886502</v>
      </c>
      <c r="W37" s="22">
        <v>28.9</v>
      </c>
      <c r="X37" s="22">
        <v>51.099999999999994</v>
      </c>
      <c r="Y37" s="22">
        <v>20</v>
      </c>
      <c r="Z37" s="22">
        <v>10.34</v>
      </c>
      <c r="AA37" s="22">
        <v>11.589444444444444</v>
      </c>
      <c r="AB37" s="22">
        <v>78.69583333333334</v>
      </c>
      <c r="AC37" s="22">
        <v>12.513611111111114</v>
      </c>
      <c r="AD37" s="22">
        <v>2.4866666666666668</v>
      </c>
      <c r="AE37" s="22">
        <v>2643.8666666666668</v>
      </c>
      <c r="AF37" s="22">
        <v>11.633333333333333</v>
      </c>
      <c r="AG37" s="22">
        <v>12.095833333333333</v>
      </c>
      <c r="AH37" s="22">
        <v>88.583333333333329</v>
      </c>
      <c r="AI37" s="22">
        <v>11.133333333333333</v>
      </c>
      <c r="AJ37" s="22">
        <v>0</v>
      </c>
      <c r="AK37" s="1">
        <v>1075</v>
      </c>
      <c r="AL37" s="1" t="s">
        <v>155</v>
      </c>
      <c r="AM37" s="1">
        <v>0</v>
      </c>
      <c r="AN37" s="1">
        <v>4</v>
      </c>
      <c r="AO37" s="1">
        <v>3</v>
      </c>
      <c r="AP37" s="1">
        <v>4</v>
      </c>
      <c r="AQ37" s="1">
        <v>2</v>
      </c>
    </row>
    <row r="38" spans="1:43" x14ac:dyDescent="0.3">
      <c r="A38" s="1">
        <v>7</v>
      </c>
      <c r="B38" s="1" t="s">
        <v>122</v>
      </c>
      <c r="C38" s="1" t="s">
        <v>94</v>
      </c>
      <c r="D38" s="1">
        <v>11.657303000000001</v>
      </c>
      <c r="E38" s="1">
        <v>51.000745999999999</v>
      </c>
      <c r="F38" s="1">
        <v>1609</v>
      </c>
      <c r="G38" s="1" t="s">
        <v>123</v>
      </c>
      <c r="H38" s="1" t="s">
        <v>124</v>
      </c>
      <c r="I38" s="1" t="s">
        <v>125</v>
      </c>
      <c r="J38" s="1" t="s">
        <v>126</v>
      </c>
      <c r="K38" s="1" t="s">
        <v>141</v>
      </c>
      <c r="L38" s="1">
        <v>4</v>
      </c>
      <c r="M38" s="1">
        <v>2009</v>
      </c>
      <c r="N38" s="1">
        <v>4</v>
      </c>
      <c r="O38" s="1" t="s">
        <v>128</v>
      </c>
      <c r="P38" s="1">
        <v>2013</v>
      </c>
      <c r="Q38" s="19">
        <v>41556</v>
      </c>
      <c r="R38" s="22">
        <v>6.5520000000000014</v>
      </c>
      <c r="S38" s="22">
        <v>15.519328700329901</v>
      </c>
      <c r="T38" s="22">
        <v>1.11216</v>
      </c>
      <c r="U38" s="22">
        <v>0.120892</v>
      </c>
      <c r="V38" s="22">
        <v>9.2046235772652008</v>
      </c>
      <c r="W38" s="22">
        <v>10.100000000000001</v>
      </c>
      <c r="X38" s="22">
        <v>62.4</v>
      </c>
      <c r="Y38" s="22">
        <v>27.5</v>
      </c>
      <c r="Z38" s="22">
        <v>10.974999999999998</v>
      </c>
      <c r="AA38" s="22">
        <v>13.308750000000002</v>
      </c>
      <c r="AB38" s="22">
        <v>73.379166666666663</v>
      </c>
      <c r="AC38" s="22">
        <v>14.970138888888886</v>
      </c>
      <c r="AD38" s="22">
        <v>0.72</v>
      </c>
      <c r="AE38" s="22">
        <v>2391.6666666666665</v>
      </c>
      <c r="AF38" s="22">
        <v>12.933333333333335</v>
      </c>
      <c r="AG38" s="22">
        <v>13.7</v>
      </c>
      <c r="AH38" s="22">
        <v>70.583333333333329</v>
      </c>
      <c r="AI38" s="22">
        <v>14.125</v>
      </c>
      <c r="AJ38" s="22">
        <v>0.8</v>
      </c>
      <c r="AK38" s="1">
        <v>2096</v>
      </c>
      <c r="AL38" s="1" t="s">
        <v>155</v>
      </c>
      <c r="AM38" s="1">
        <v>0</v>
      </c>
      <c r="AN38" s="1">
        <v>4</v>
      </c>
      <c r="AO38" s="1">
        <v>1</v>
      </c>
      <c r="AP38" s="1">
        <v>3</v>
      </c>
      <c r="AQ38" s="1">
        <v>2</v>
      </c>
    </row>
    <row r="39" spans="1:43" x14ac:dyDescent="0.3">
      <c r="A39" s="1">
        <v>8</v>
      </c>
      <c r="B39" s="1" t="s">
        <v>134</v>
      </c>
      <c r="C39" s="1" t="s">
        <v>95</v>
      </c>
      <c r="D39" s="1">
        <v>11.004721999999999</v>
      </c>
      <c r="E39" s="1">
        <v>50.981566999999998</v>
      </c>
      <c r="F39" s="1">
        <v>2818</v>
      </c>
      <c r="G39" s="1" t="s">
        <v>135</v>
      </c>
      <c r="H39" s="1" t="s">
        <v>136</v>
      </c>
      <c r="I39" s="1" t="s">
        <v>125</v>
      </c>
      <c r="J39" s="1" t="s">
        <v>126</v>
      </c>
      <c r="K39" s="1" t="s">
        <v>141</v>
      </c>
      <c r="L39" s="1">
        <v>4</v>
      </c>
      <c r="M39" s="1">
        <v>2009</v>
      </c>
      <c r="N39" s="1">
        <v>4</v>
      </c>
      <c r="O39" s="1" t="s">
        <v>128</v>
      </c>
      <c r="P39" s="1">
        <v>2013</v>
      </c>
      <c r="Q39" s="19">
        <v>41563</v>
      </c>
      <c r="R39" s="22">
        <v>7.2120000000000006</v>
      </c>
      <c r="S39" s="22">
        <v>27.777132242315901</v>
      </c>
      <c r="T39" s="22">
        <v>2.4099400000000002</v>
      </c>
      <c r="U39" s="22">
        <v>0.169464</v>
      </c>
      <c r="V39" s="22">
        <v>14.339897777824</v>
      </c>
      <c r="W39" s="22">
        <v>10.199999999999999</v>
      </c>
      <c r="X39" s="22">
        <v>62.1</v>
      </c>
      <c r="Y39" s="22">
        <v>27.7</v>
      </c>
      <c r="Z39" s="22">
        <v>8.9830555555555556</v>
      </c>
      <c r="AA39" s="22">
        <v>10.153472222222224</v>
      </c>
      <c r="AB39" s="22">
        <v>80.527777777777786</v>
      </c>
      <c r="AC39" s="22">
        <v>11.605277777777779</v>
      </c>
      <c r="AD39" s="22">
        <v>2.3966666666666665</v>
      </c>
      <c r="AE39" s="22">
        <v>2234.8000000000002</v>
      </c>
      <c r="AF39" s="22">
        <v>7.1916666666666664</v>
      </c>
      <c r="AG39" s="22">
        <v>8.2750000000000004</v>
      </c>
      <c r="AH39" s="22">
        <v>90.375</v>
      </c>
      <c r="AI39" s="22">
        <v>9.4666666666666632</v>
      </c>
      <c r="AJ39" s="22">
        <v>0.1</v>
      </c>
      <c r="AK39" s="1">
        <v>679</v>
      </c>
      <c r="AL39" s="1" t="s">
        <v>156</v>
      </c>
      <c r="AM39" s="1">
        <v>0</v>
      </c>
      <c r="AN39" s="1">
        <v>3</v>
      </c>
      <c r="AO39" s="1">
        <v>1</v>
      </c>
      <c r="AP39" s="1">
        <v>3</v>
      </c>
      <c r="AQ39" s="1">
        <v>2</v>
      </c>
    </row>
    <row r="40" spans="1:43" x14ac:dyDescent="0.3">
      <c r="A40" s="1">
        <v>9</v>
      </c>
      <c r="B40" s="1" t="s">
        <v>142</v>
      </c>
      <c r="C40" s="1" t="s">
        <v>96</v>
      </c>
      <c r="D40" s="1">
        <v>9.780602</v>
      </c>
      <c r="E40" s="1">
        <v>52.145969000000001</v>
      </c>
      <c r="F40" s="1">
        <v>120</v>
      </c>
      <c r="G40" s="1" t="s">
        <v>143</v>
      </c>
      <c r="H40" s="1" t="s">
        <v>144</v>
      </c>
      <c r="I40" s="1" t="s">
        <v>145</v>
      </c>
      <c r="J40" s="1" t="s">
        <v>126</v>
      </c>
      <c r="K40" s="1" t="s">
        <v>141</v>
      </c>
      <c r="L40" s="1">
        <v>4</v>
      </c>
      <c r="M40" s="1">
        <v>2009</v>
      </c>
      <c r="N40" s="1">
        <v>4</v>
      </c>
      <c r="O40" s="1" t="s">
        <v>128</v>
      </c>
      <c r="P40" s="1">
        <v>2013</v>
      </c>
      <c r="Q40" s="19">
        <v>41548</v>
      </c>
      <c r="R40" s="22">
        <v>6.0039999999999996</v>
      </c>
      <c r="S40" s="22">
        <v>10.5505194942687</v>
      </c>
      <c r="T40" s="22">
        <v>1.11266</v>
      </c>
      <c r="U40" s="22">
        <v>0.11466</v>
      </c>
      <c r="V40" s="22">
        <v>9.7215195173543094</v>
      </c>
      <c r="W40" s="22">
        <v>16.899999999999999</v>
      </c>
      <c r="X40" s="22">
        <v>68.599999999999994</v>
      </c>
      <c r="Y40" s="22">
        <v>14.5</v>
      </c>
      <c r="Z40" s="22">
        <v>12.514133333333332</v>
      </c>
      <c r="AA40" s="22">
        <v>12.911349999999999</v>
      </c>
      <c r="AB40" s="22">
        <v>84.327043333333322</v>
      </c>
      <c r="AC40" s="22">
        <v>14.688719999999998</v>
      </c>
      <c r="AD40" s="22">
        <v>1.4133333333333336</v>
      </c>
      <c r="AE40" s="22">
        <v>2695.2666666666669</v>
      </c>
      <c r="AF40" s="22">
        <v>6.2750000000000004</v>
      </c>
      <c r="AG40" s="22">
        <v>6.3666</v>
      </c>
      <c r="AH40" s="22">
        <v>77.220799999999997</v>
      </c>
      <c r="AI40" s="22">
        <v>10.487500000000001</v>
      </c>
      <c r="AJ40" s="22">
        <v>0</v>
      </c>
      <c r="AK40" s="1">
        <v>3834</v>
      </c>
      <c r="AL40" s="1" t="s">
        <v>155</v>
      </c>
      <c r="AM40" s="1">
        <v>0</v>
      </c>
      <c r="AN40" s="1">
        <v>3</v>
      </c>
      <c r="AO40" s="1">
        <v>2</v>
      </c>
      <c r="AP40" s="1">
        <v>2</v>
      </c>
      <c r="AQ40" s="1">
        <v>2</v>
      </c>
    </row>
    <row r="41" spans="1:43" x14ac:dyDescent="0.3">
      <c r="A41" s="1">
        <v>10</v>
      </c>
      <c r="B41" s="1" t="s">
        <v>134</v>
      </c>
      <c r="C41" s="1" t="s">
        <v>97</v>
      </c>
      <c r="D41" s="1">
        <v>10.999336</v>
      </c>
      <c r="E41" s="1">
        <v>50.980493000000003</v>
      </c>
      <c r="F41" s="1">
        <v>9247</v>
      </c>
      <c r="G41" s="1" t="s">
        <v>135</v>
      </c>
      <c r="H41" s="1" t="s">
        <v>136</v>
      </c>
      <c r="I41" s="1" t="s">
        <v>125</v>
      </c>
      <c r="J41" s="1" t="s">
        <v>126</v>
      </c>
      <c r="K41" s="1" t="s">
        <v>146</v>
      </c>
      <c r="L41" s="1">
        <v>2</v>
      </c>
      <c r="M41" s="1">
        <v>2011</v>
      </c>
      <c r="N41" s="1">
        <v>4</v>
      </c>
      <c r="O41" s="1" t="s">
        <v>128</v>
      </c>
      <c r="P41" s="1">
        <v>2013</v>
      </c>
      <c r="Q41" s="19">
        <v>41561</v>
      </c>
      <c r="R41" s="22">
        <v>7.1259999999999994</v>
      </c>
      <c r="S41" s="22">
        <v>23.6229728034311</v>
      </c>
      <c r="T41" s="22">
        <v>2.4045399999999999</v>
      </c>
      <c r="U41" s="22">
        <v>0.121724</v>
      </c>
      <c r="V41" s="22">
        <v>19.780718608672</v>
      </c>
      <c r="W41" s="22">
        <v>12.7</v>
      </c>
      <c r="X41" s="22">
        <v>58</v>
      </c>
      <c r="Y41" s="22">
        <v>29.3</v>
      </c>
      <c r="Z41" s="22">
        <v>10.589166666666666</v>
      </c>
      <c r="AA41" s="22">
        <v>9.8220833333333353</v>
      </c>
      <c r="AB41" s="22">
        <v>83.09999999999998</v>
      </c>
      <c r="AC41" s="22">
        <v>12.270416666666664</v>
      </c>
      <c r="AD41" s="22">
        <v>0.90999999999999992</v>
      </c>
      <c r="AE41" s="22">
        <v>2176.1999999999998</v>
      </c>
      <c r="AF41" s="22">
        <v>7.0125000000000002</v>
      </c>
      <c r="AG41" s="22">
        <v>6.1875</v>
      </c>
      <c r="AH41" s="22">
        <v>91.375</v>
      </c>
      <c r="AI41" s="22">
        <v>8.0666666666666664</v>
      </c>
      <c r="AJ41" s="22">
        <v>0</v>
      </c>
      <c r="AK41" s="1">
        <v>1298</v>
      </c>
      <c r="AL41" s="1" t="s">
        <v>156</v>
      </c>
      <c r="AM41" s="1">
        <v>0</v>
      </c>
      <c r="AN41" s="1">
        <v>3</v>
      </c>
      <c r="AO41" s="1">
        <v>1</v>
      </c>
      <c r="AP41" s="1">
        <v>3</v>
      </c>
      <c r="AQ41" s="1">
        <v>2</v>
      </c>
    </row>
    <row r="42" spans="1:43" x14ac:dyDescent="0.3">
      <c r="A42" s="1">
        <v>11</v>
      </c>
      <c r="B42" s="1" t="s">
        <v>147</v>
      </c>
      <c r="C42" s="1" t="s">
        <v>98</v>
      </c>
      <c r="D42" s="1">
        <v>10.399994</v>
      </c>
      <c r="E42" s="1">
        <v>51.136251000000001</v>
      </c>
      <c r="F42" s="1">
        <v>9278</v>
      </c>
      <c r="G42" s="1" t="s">
        <v>148</v>
      </c>
      <c r="H42" s="1" t="s">
        <v>149</v>
      </c>
      <c r="I42" s="1" t="s">
        <v>145</v>
      </c>
      <c r="J42" s="1" t="s">
        <v>126</v>
      </c>
      <c r="K42" s="1" t="s">
        <v>146</v>
      </c>
      <c r="L42" s="1">
        <v>2</v>
      </c>
      <c r="M42" s="1">
        <v>2011</v>
      </c>
      <c r="N42" s="1">
        <v>4</v>
      </c>
      <c r="O42" s="1" t="s">
        <v>128</v>
      </c>
      <c r="P42" s="1">
        <v>2013</v>
      </c>
      <c r="Q42" s="19">
        <v>41561</v>
      </c>
      <c r="R42" s="22">
        <v>6.65</v>
      </c>
      <c r="S42" s="22">
        <v>29.686907046000101</v>
      </c>
      <c r="T42" s="22">
        <v>2.53722</v>
      </c>
      <c r="U42" s="22">
        <v>0.267594</v>
      </c>
      <c r="V42" s="22">
        <v>9.4975337336667796</v>
      </c>
      <c r="W42" s="22">
        <v>10.1</v>
      </c>
      <c r="X42" s="22">
        <v>69.599999999999994</v>
      </c>
      <c r="Y42" s="22">
        <v>20.3</v>
      </c>
      <c r="Z42" s="22">
        <v>10.589166666666666</v>
      </c>
      <c r="AA42" s="22">
        <v>9.8220833333333353</v>
      </c>
      <c r="AB42" s="22">
        <v>83.09999999999998</v>
      </c>
      <c r="AC42" s="22">
        <v>12.270416666666664</v>
      </c>
      <c r="AD42" s="22">
        <v>0.90999999999999992</v>
      </c>
      <c r="AE42" s="22">
        <v>2176.1999999999998</v>
      </c>
      <c r="AF42" s="22">
        <v>7.0125000000000002</v>
      </c>
      <c r="AG42" s="22">
        <v>6.1875</v>
      </c>
      <c r="AH42" s="22">
        <v>91.375</v>
      </c>
      <c r="AI42" s="22">
        <v>8.0666666666666664</v>
      </c>
      <c r="AJ42" s="22">
        <v>0</v>
      </c>
      <c r="AK42" s="1">
        <v>1298</v>
      </c>
      <c r="AL42" s="1" t="s">
        <v>155</v>
      </c>
      <c r="AM42" s="1">
        <v>0</v>
      </c>
      <c r="AN42" s="1">
        <v>2</v>
      </c>
      <c r="AO42" s="1">
        <v>2</v>
      </c>
      <c r="AP42" s="1">
        <v>3</v>
      </c>
      <c r="AQ42" s="1">
        <v>3</v>
      </c>
    </row>
    <row r="43" spans="1:43" x14ac:dyDescent="0.3">
      <c r="A43" s="1">
        <v>12</v>
      </c>
      <c r="B43" s="1" t="s">
        <v>150</v>
      </c>
      <c r="C43" s="1" t="s">
        <v>99</v>
      </c>
      <c r="D43" s="1">
        <v>9.6094849999999994</v>
      </c>
      <c r="E43" s="1">
        <v>52.295012999999997</v>
      </c>
      <c r="F43" s="1">
        <v>1197</v>
      </c>
      <c r="G43" s="1" t="s">
        <v>143</v>
      </c>
      <c r="H43" s="1" t="s">
        <v>144</v>
      </c>
      <c r="I43" s="1" t="s">
        <v>140</v>
      </c>
      <c r="J43" s="1" t="s">
        <v>126</v>
      </c>
      <c r="K43" s="1" t="s">
        <v>146</v>
      </c>
      <c r="L43" s="1">
        <v>2</v>
      </c>
      <c r="M43" s="1">
        <v>2011</v>
      </c>
      <c r="N43" s="1">
        <v>4</v>
      </c>
      <c r="O43" s="1" t="s">
        <v>128</v>
      </c>
      <c r="P43" s="1">
        <v>2013</v>
      </c>
      <c r="Q43" s="19">
        <v>41608</v>
      </c>
      <c r="R43" s="22">
        <v>5.2679999999999998</v>
      </c>
      <c r="S43" s="22">
        <v>15.254134526443</v>
      </c>
      <c r="T43" s="22">
        <v>1.4575</v>
      </c>
      <c r="U43" s="22">
        <v>0.137318</v>
      </c>
      <c r="V43" s="22">
        <v>10.611799620761399</v>
      </c>
      <c r="W43" s="22">
        <v>10.4</v>
      </c>
      <c r="X43" s="22">
        <v>75.099999999999994</v>
      </c>
      <c r="Y43" s="22">
        <v>14.5</v>
      </c>
      <c r="Z43" s="22">
        <v>5.6534333333333331</v>
      </c>
      <c r="AA43" s="22">
        <v>7.8030133333333307</v>
      </c>
      <c r="AB43" s="22">
        <v>87.519966666666662</v>
      </c>
      <c r="AC43" s="22">
        <v>8.1459366666666675</v>
      </c>
      <c r="AD43" s="22">
        <v>1.9466666666666665</v>
      </c>
      <c r="AE43" s="22">
        <v>818.4666666666667</v>
      </c>
      <c r="AF43" s="22">
        <v>6.5833000000000004</v>
      </c>
      <c r="AG43" s="22">
        <v>10.3666</v>
      </c>
      <c r="AH43" s="22">
        <v>76.0625</v>
      </c>
      <c r="AI43" s="22">
        <v>10.8583</v>
      </c>
      <c r="AJ43" s="22">
        <v>0</v>
      </c>
      <c r="AK43" s="1">
        <v>3965</v>
      </c>
      <c r="AL43" s="1" t="s">
        <v>157</v>
      </c>
      <c r="AM43" s="1">
        <v>0</v>
      </c>
      <c r="AN43" s="1">
        <v>4</v>
      </c>
      <c r="AO43" s="1">
        <v>4</v>
      </c>
      <c r="AP43" s="1">
        <v>4</v>
      </c>
      <c r="AQ43" s="1">
        <v>3</v>
      </c>
    </row>
    <row r="44" spans="1:43" x14ac:dyDescent="0.3">
      <c r="A44" s="1">
        <v>16</v>
      </c>
      <c r="B44" s="1" t="s">
        <v>122</v>
      </c>
      <c r="C44" s="1" t="s">
        <v>100</v>
      </c>
      <c r="D44" s="1">
        <v>11.658923</v>
      </c>
      <c r="E44" s="1">
        <v>51.002741</v>
      </c>
      <c r="F44" s="1">
        <v>1792</v>
      </c>
      <c r="G44" s="1" t="s">
        <v>123</v>
      </c>
      <c r="H44" s="1" t="s">
        <v>124</v>
      </c>
      <c r="I44" s="1" t="s">
        <v>132</v>
      </c>
      <c r="J44" s="1" t="s">
        <v>151</v>
      </c>
      <c r="K44" s="1" t="s">
        <v>152</v>
      </c>
      <c r="L44" s="1">
        <v>0</v>
      </c>
      <c r="M44" s="1">
        <v>2013</v>
      </c>
      <c r="N44" s="1">
        <v>4</v>
      </c>
      <c r="O44" s="1" t="s">
        <v>128</v>
      </c>
      <c r="P44" s="1">
        <v>2013</v>
      </c>
      <c r="Q44" s="19">
        <v>41555</v>
      </c>
      <c r="R44" s="22">
        <v>6.9420000000000002</v>
      </c>
      <c r="S44" s="22">
        <v>15.953377537242201</v>
      </c>
      <c r="T44" s="22">
        <v>1.0749599999999999</v>
      </c>
      <c r="U44" s="22">
        <v>0.12055399999999999</v>
      </c>
      <c r="V44" s="22">
        <v>8.9240151194505799</v>
      </c>
      <c r="W44" s="22">
        <v>5.0999999999999996</v>
      </c>
      <c r="X44" s="22">
        <v>61.1</v>
      </c>
      <c r="Y44" s="22">
        <v>33.799999999999997</v>
      </c>
      <c r="Z44" s="22">
        <v>10.907142857142855</v>
      </c>
      <c r="AA44" s="22">
        <v>13.388749999999998</v>
      </c>
      <c r="AB44" s="22">
        <v>73.708333333333329</v>
      </c>
      <c r="AC44" s="22">
        <v>15.112361111111108</v>
      </c>
      <c r="AD44" s="22">
        <v>1.7166666666666666</v>
      </c>
      <c r="AE44" s="22">
        <v>2392</v>
      </c>
      <c r="AF44" s="22">
        <v>12.579166666666666</v>
      </c>
      <c r="AG44" s="22">
        <v>13.779166666666667</v>
      </c>
      <c r="AH44" s="22">
        <v>71</v>
      </c>
      <c r="AI44" s="22">
        <v>13.966666666666667</v>
      </c>
      <c r="AJ44" s="22">
        <v>0</v>
      </c>
      <c r="AK44" s="1">
        <v>1849</v>
      </c>
      <c r="AL44" s="1" t="s">
        <v>158</v>
      </c>
      <c r="AM44" s="1">
        <v>1</v>
      </c>
      <c r="AN44" s="1">
        <v>3</v>
      </c>
      <c r="AO44" s="1">
        <v>3</v>
      </c>
      <c r="AP44" s="1">
        <v>6</v>
      </c>
      <c r="AQ44" s="1">
        <v>3</v>
      </c>
    </row>
    <row r="45" spans="1:43" x14ac:dyDescent="0.3">
      <c r="A45" s="1">
        <v>17</v>
      </c>
      <c r="B45" s="1" t="s">
        <v>137</v>
      </c>
      <c r="C45" s="1" t="s">
        <v>101</v>
      </c>
      <c r="D45" s="1">
        <v>11.910337999999999</v>
      </c>
      <c r="E45" s="1">
        <v>50.644899000000002</v>
      </c>
      <c r="F45" s="1">
        <v>52601</v>
      </c>
      <c r="G45" s="1" t="s">
        <v>138</v>
      </c>
      <c r="H45" s="1" t="s">
        <v>139</v>
      </c>
      <c r="I45" s="1" t="s">
        <v>154</v>
      </c>
      <c r="J45" s="1" t="s">
        <v>151</v>
      </c>
      <c r="K45" s="1" t="s">
        <v>152</v>
      </c>
      <c r="L45" s="1">
        <v>0</v>
      </c>
      <c r="M45" s="1">
        <v>2013</v>
      </c>
      <c r="N45" s="1">
        <v>4</v>
      </c>
      <c r="O45" s="1" t="s">
        <v>128</v>
      </c>
      <c r="P45" s="1">
        <v>2013</v>
      </c>
      <c r="Q45" s="19">
        <v>41554</v>
      </c>
      <c r="R45" s="22">
        <v>5.6960000000000006</v>
      </c>
      <c r="S45" s="22">
        <v>17.264497133639001</v>
      </c>
      <c r="T45" s="22">
        <v>3.40252</v>
      </c>
      <c r="U45" s="22">
        <v>0.35246</v>
      </c>
      <c r="V45" s="22">
        <v>9.6597127673741099</v>
      </c>
      <c r="W45" s="22">
        <v>28.9</v>
      </c>
      <c r="X45" s="22">
        <v>49.6</v>
      </c>
      <c r="Y45" s="22">
        <v>21.5</v>
      </c>
      <c r="Z45" s="22">
        <v>10.34</v>
      </c>
      <c r="AA45" s="22">
        <v>11.589444444444444</v>
      </c>
      <c r="AB45" s="22">
        <v>78.69583333333334</v>
      </c>
      <c r="AC45" s="22">
        <v>12.513611111111114</v>
      </c>
      <c r="AD45" s="22">
        <v>2.4866666666666668</v>
      </c>
      <c r="AE45" s="22">
        <v>2643.8666666666668</v>
      </c>
      <c r="AF45" s="22">
        <v>11.633333333333333</v>
      </c>
      <c r="AG45" s="22">
        <v>12.095833333333333</v>
      </c>
      <c r="AH45" s="22">
        <v>88.583333333333329</v>
      </c>
      <c r="AI45" s="22">
        <v>11.133333333333333</v>
      </c>
      <c r="AJ45" s="22">
        <v>0</v>
      </c>
      <c r="AK45" s="1">
        <v>1075</v>
      </c>
      <c r="AL45" s="1" t="s">
        <v>159</v>
      </c>
      <c r="AM45" s="1">
        <v>1</v>
      </c>
      <c r="AN45" s="1">
        <v>4</v>
      </c>
      <c r="AO45" s="1">
        <v>3</v>
      </c>
      <c r="AP45" s="1">
        <v>6</v>
      </c>
      <c r="AQ45" s="1">
        <v>3</v>
      </c>
    </row>
    <row r="46" spans="1:43" x14ac:dyDescent="0.3">
      <c r="A46" s="1">
        <v>18</v>
      </c>
      <c r="B46" s="1" t="s">
        <v>150</v>
      </c>
      <c r="C46" s="1" t="s">
        <v>102</v>
      </c>
      <c r="D46" s="1">
        <v>9.6022750000000006</v>
      </c>
      <c r="E46" s="1">
        <v>52.294314</v>
      </c>
      <c r="F46" s="1">
        <v>14858</v>
      </c>
      <c r="G46" s="1" t="s">
        <v>143</v>
      </c>
      <c r="H46" s="1" t="s">
        <v>144</v>
      </c>
      <c r="I46" s="1" t="s">
        <v>140</v>
      </c>
      <c r="J46" s="1" t="s">
        <v>151</v>
      </c>
      <c r="K46" s="1" t="s">
        <v>152</v>
      </c>
      <c r="L46" s="1">
        <v>0</v>
      </c>
      <c r="M46" s="1">
        <v>2013</v>
      </c>
      <c r="N46" s="1">
        <v>4</v>
      </c>
      <c r="O46" s="1" t="s">
        <v>128</v>
      </c>
      <c r="P46" s="1">
        <v>2013</v>
      </c>
      <c r="Q46" s="19">
        <v>41608</v>
      </c>
      <c r="R46" s="22">
        <v>6.3579999999999997</v>
      </c>
      <c r="S46" s="22">
        <v>16.630774757666298</v>
      </c>
      <c r="T46" s="22">
        <v>1.8483400000000001</v>
      </c>
      <c r="U46" s="22">
        <v>0.17768800000000001</v>
      </c>
      <c r="V46" s="22">
        <v>10.451343967683099</v>
      </c>
      <c r="W46" s="22">
        <v>9.4</v>
      </c>
      <c r="X46" s="22">
        <v>72.099999999999994</v>
      </c>
      <c r="Y46" s="22">
        <v>18.5</v>
      </c>
      <c r="Z46" s="22">
        <v>5.6534333333333331</v>
      </c>
      <c r="AA46" s="22">
        <v>7.8030133333333307</v>
      </c>
      <c r="AB46" s="22">
        <v>87.519966666666662</v>
      </c>
      <c r="AC46" s="22">
        <v>8.1459366666666675</v>
      </c>
      <c r="AD46" s="22">
        <v>1.9466666666666665</v>
      </c>
      <c r="AE46" s="22">
        <v>818.4666666666667</v>
      </c>
      <c r="AF46" s="22">
        <v>6.5833000000000004</v>
      </c>
      <c r="AG46" s="22">
        <v>10.3666</v>
      </c>
      <c r="AH46" s="22">
        <v>76.0625</v>
      </c>
      <c r="AI46" s="22">
        <v>10.8583</v>
      </c>
      <c r="AJ46" s="22">
        <v>0</v>
      </c>
      <c r="AK46" s="1">
        <v>3965</v>
      </c>
      <c r="AL46" s="1" t="s">
        <v>158</v>
      </c>
      <c r="AM46" s="1">
        <v>1</v>
      </c>
      <c r="AN46" s="1">
        <v>4</v>
      </c>
      <c r="AO46" s="1">
        <v>3</v>
      </c>
      <c r="AP46" s="1">
        <v>6</v>
      </c>
      <c r="AQ46" s="1">
        <v>3</v>
      </c>
    </row>
    <row r="47" spans="1:43" x14ac:dyDescent="0.3">
      <c r="Q47" s="1"/>
    </row>
    <row r="48" spans="1:43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  <row r="76" spans="17:17" x14ac:dyDescent="0.3">
      <c r="Q76" s="1"/>
    </row>
    <row r="77" spans="17:17" x14ac:dyDescent="0.3">
      <c r="Q77" s="1"/>
    </row>
    <row r="78" spans="17:17" x14ac:dyDescent="0.3">
      <c r="Q78" s="1"/>
    </row>
    <row r="79" spans="17:17" x14ac:dyDescent="0.3">
      <c r="Q79" s="1"/>
    </row>
    <row r="80" spans="17:17" x14ac:dyDescent="0.3">
      <c r="Q80" s="1"/>
    </row>
    <row r="81" spans="17:17" x14ac:dyDescent="0.3">
      <c r="Q81" s="1"/>
    </row>
    <row r="82" spans="17:17" x14ac:dyDescent="0.3">
      <c r="Q82" s="1"/>
    </row>
    <row r="83" spans="17:17" x14ac:dyDescent="0.3">
      <c r="Q83" s="1"/>
    </row>
    <row r="84" spans="17:17" x14ac:dyDescent="0.3">
      <c r="Q84" s="1"/>
    </row>
    <row r="85" spans="17:17" x14ac:dyDescent="0.3">
      <c r="Q85" s="1"/>
    </row>
    <row r="86" spans="17:17" x14ac:dyDescent="0.3">
      <c r="Q86" s="1"/>
    </row>
    <row r="87" spans="17:17" x14ac:dyDescent="0.3">
      <c r="Q87" s="1"/>
    </row>
    <row r="88" spans="17:17" x14ac:dyDescent="0.3">
      <c r="Q88" s="1"/>
    </row>
    <row r="89" spans="17:17" x14ac:dyDescent="0.3">
      <c r="Q89" s="1"/>
    </row>
    <row r="90" spans="17:17" x14ac:dyDescent="0.3">
      <c r="Q90" s="1"/>
    </row>
    <row r="91" spans="17:17" x14ac:dyDescent="0.3">
      <c r="Q91" s="1"/>
    </row>
    <row r="92" spans="17:17" x14ac:dyDescent="0.3">
      <c r="Q92" s="1"/>
    </row>
    <row r="93" spans="17:17" x14ac:dyDescent="0.3">
      <c r="Q93" s="1"/>
    </row>
    <row r="94" spans="17:17" x14ac:dyDescent="0.3">
      <c r="Q94" s="1"/>
    </row>
    <row r="95" spans="17:17" x14ac:dyDescent="0.3">
      <c r="Q95" s="1"/>
    </row>
    <row r="96" spans="17:17" x14ac:dyDescent="0.3">
      <c r="Q96" s="1"/>
    </row>
    <row r="97" spans="17:17" x14ac:dyDescent="0.3">
      <c r="Q97" s="1"/>
    </row>
    <row r="98" spans="17:17" x14ac:dyDescent="0.3">
      <c r="Q98" s="1"/>
    </row>
    <row r="99" spans="17:17" x14ac:dyDescent="0.3">
      <c r="Q99" s="1"/>
    </row>
    <row r="100" spans="17:17" x14ac:dyDescent="0.3">
      <c r="Q100" s="1"/>
    </row>
    <row r="101" spans="17:17" x14ac:dyDescent="0.3">
      <c r="Q101" s="1"/>
    </row>
    <row r="102" spans="17:17" x14ac:dyDescent="0.3">
      <c r="Q102" s="1"/>
    </row>
    <row r="103" spans="17:17" x14ac:dyDescent="0.3">
      <c r="Q103" s="1"/>
    </row>
    <row r="104" spans="17:17" x14ac:dyDescent="0.3">
      <c r="Q104" s="1"/>
    </row>
    <row r="105" spans="17:17" x14ac:dyDescent="0.3">
      <c r="Q105" s="1"/>
    </row>
    <row r="106" spans="17:17" x14ac:dyDescent="0.3">
      <c r="Q106" s="1"/>
    </row>
    <row r="107" spans="17:17" x14ac:dyDescent="0.3">
      <c r="Q107" s="1"/>
    </row>
    <row r="108" spans="17:17" x14ac:dyDescent="0.3">
      <c r="Q108" s="1"/>
    </row>
    <row r="109" spans="17:17" x14ac:dyDescent="0.3">
      <c r="Q109" s="1"/>
    </row>
    <row r="110" spans="17:17" x14ac:dyDescent="0.3">
      <c r="Q110" s="1"/>
    </row>
    <row r="111" spans="17:17" x14ac:dyDescent="0.3">
      <c r="Q111" s="1"/>
    </row>
    <row r="112" spans="17:17" x14ac:dyDescent="0.3">
      <c r="Q112" s="1"/>
    </row>
    <row r="113" spans="17:17" x14ac:dyDescent="0.3">
      <c r="Q113" s="1"/>
    </row>
    <row r="114" spans="17:17" x14ac:dyDescent="0.3">
      <c r="Q114" s="1"/>
    </row>
    <row r="115" spans="17:17" x14ac:dyDescent="0.3">
      <c r="Q115" s="1"/>
    </row>
    <row r="116" spans="17:17" x14ac:dyDescent="0.3">
      <c r="Q116" s="1"/>
    </row>
    <row r="117" spans="17:17" x14ac:dyDescent="0.3">
      <c r="Q117" s="1"/>
    </row>
    <row r="118" spans="17:17" x14ac:dyDescent="0.3">
      <c r="Q118" s="1"/>
    </row>
    <row r="119" spans="17:17" x14ac:dyDescent="0.3">
      <c r="Q119" s="1"/>
    </row>
    <row r="120" spans="17:17" x14ac:dyDescent="0.3">
      <c r="Q120" s="1"/>
    </row>
    <row r="121" spans="17:17" x14ac:dyDescent="0.3">
      <c r="Q121" s="1"/>
    </row>
    <row r="122" spans="17:17" x14ac:dyDescent="0.3">
      <c r="Q122" s="1"/>
    </row>
    <row r="123" spans="17:17" x14ac:dyDescent="0.3">
      <c r="Q123" s="1"/>
    </row>
    <row r="124" spans="17:17" x14ac:dyDescent="0.3">
      <c r="Q124" s="1"/>
    </row>
    <row r="125" spans="17:17" x14ac:dyDescent="0.3">
      <c r="Q125" s="1"/>
    </row>
    <row r="126" spans="17:17" x14ac:dyDescent="0.3">
      <c r="Q126" s="1"/>
    </row>
    <row r="127" spans="17:17" x14ac:dyDescent="0.3">
      <c r="Q127" s="1"/>
    </row>
    <row r="128" spans="17:17" x14ac:dyDescent="0.3">
      <c r="Q128" s="1"/>
    </row>
    <row r="129" spans="17:17" x14ac:dyDescent="0.3">
      <c r="Q129" s="1"/>
    </row>
    <row r="130" spans="17:17" x14ac:dyDescent="0.3">
      <c r="Q130" s="1"/>
    </row>
    <row r="131" spans="17:17" x14ac:dyDescent="0.3">
      <c r="Q131" s="1"/>
    </row>
    <row r="132" spans="17:17" x14ac:dyDescent="0.3">
      <c r="Q132" s="1"/>
    </row>
    <row r="133" spans="17:17" x14ac:dyDescent="0.3">
      <c r="Q133" s="1"/>
    </row>
    <row r="134" spans="17:17" x14ac:dyDescent="0.3">
      <c r="Q134" s="1"/>
    </row>
    <row r="135" spans="17:17" x14ac:dyDescent="0.3">
      <c r="Q135" s="1"/>
    </row>
    <row r="136" spans="17:17" x14ac:dyDescent="0.3">
      <c r="Q13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Overview</vt:lpstr>
      <vt:lpstr>FeedingTypePivot</vt:lpstr>
      <vt:lpstr>AbundancePivot</vt:lpstr>
      <vt:lpstr>AbundanceR</vt:lpstr>
      <vt:lpstr>RawData</vt:lpstr>
      <vt:lpstr>Mastertable_FT</vt:lpstr>
      <vt:lpstr>CountsPivot</vt:lpstr>
      <vt:lpstr>Counts</vt:lpstr>
      <vt:lpstr>Environmental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cp:lastPrinted>2015-07-28T13:28:24Z</cp:lastPrinted>
  <dcterms:created xsi:type="dcterms:W3CDTF">2015-07-27T07:55:23Z</dcterms:created>
  <dcterms:modified xsi:type="dcterms:W3CDTF">2015-07-31T13:06:21Z</dcterms:modified>
</cp:coreProperties>
</file>